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2" documentId="13_ncr:1_{F8824A99-2C14-407E-A58C-E4B06E459F52}" xr6:coauthVersionLast="47" xr6:coauthVersionMax="47" xr10:uidLastSave="{5D4806AC-C9C2-4BCE-851E-EBDBEA8C43B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8" i="11" l="1"/>
  <c r="AY336" i="11"/>
  <c r="AY337" i="11"/>
  <c r="AY341" i="11"/>
  <c r="AY332" i="11"/>
  <c r="AY322" i="11"/>
  <c r="AY323" i="11"/>
  <c r="AY326" i="11"/>
  <c r="AY328" i="11"/>
  <c r="AY329" i="11"/>
  <c r="AY330" i="11"/>
  <c r="AY327" i="11"/>
  <c r="AY333" i="11"/>
  <c r="AY397" i="11"/>
  <c r="AY324" i="11"/>
  <c r="AY398" i="11"/>
  <c r="AY69" i="11"/>
  <c r="AY325" i="11"/>
  <c r="AY340" i="11"/>
  <c r="AY66" i="11"/>
  <c r="AY75" i="11"/>
  <c r="AY73" i="11"/>
  <c r="AY77" i="11"/>
  <c r="AY74" i="11"/>
  <c r="AY72" i="11"/>
  <c r="AY335" i="11"/>
  <c r="AY214" i="11"/>
  <c r="AY208" i="11"/>
  <c r="AY211"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3" i="11" s="1"/>
  <c r="AY112" i="11"/>
  <c r="AY117" i="11" s="1"/>
  <c r="AY99" i="11"/>
  <c r="AY101" i="11" s="1"/>
  <c r="AY98" i="11"/>
  <c r="AY102" i="11"/>
  <c r="AY104" i="11" s="1"/>
  <c r="AY207" i="11" l="1"/>
  <c r="AY202" i="11"/>
  <c r="AY201" i="11"/>
  <c r="AY203" i="11"/>
  <c r="AY204" i="11"/>
  <c r="AY205" i="11"/>
  <c r="AY198" i="11"/>
  <c r="AY178" i="11"/>
  <c r="AY174" i="11"/>
  <c r="AY177" i="11"/>
  <c r="AY175" i="11"/>
  <c r="AY176" i="11"/>
  <c r="AY151" i="11"/>
  <c r="AY142" i="11"/>
  <c r="AY143" i="11"/>
  <c r="AY144" i="11"/>
  <c r="AY140" i="11"/>
  <c r="AY141" i="11"/>
  <c r="AY126" i="11"/>
  <c r="AY124" i="11"/>
  <c r="AY114" i="11"/>
  <c r="AY115" i="11"/>
  <c r="AY120" i="11"/>
  <c r="AY121" i="11"/>
  <c r="AY118" i="11"/>
  <c r="AY130" i="11"/>
  <c r="AY154" i="11"/>
  <c r="AY113" i="11"/>
  <c r="AY119" i="11"/>
  <c r="AY125" i="11"/>
  <c r="AY131" i="11"/>
  <c r="AY155" i="11"/>
  <c r="AY137" i="11"/>
  <c r="AY212" i="11"/>
  <c r="AY213" i="11"/>
  <c r="AY193" i="11"/>
  <c r="AY209" i="11"/>
  <c r="AY100" i="11"/>
  <c r="AY116" i="11"/>
  <c r="AY128" i="11"/>
  <c r="AY152" i="11"/>
  <c r="AY163" i="11"/>
  <c r="AY134" i="11"/>
  <c r="AY153" i="11"/>
  <c r="AY164" i="11"/>
  <c r="AY171"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63" i="11" l="1"/>
  <c r="AY55" i="11"/>
  <c r="AY49" i="11"/>
  <c r="AY94" i="11"/>
  <c r="AY80" i="11"/>
  <c r="AY86" i="11"/>
  <c r="AY92" i="11"/>
  <c r="AY83" i="11"/>
  <c r="AY89" i="11"/>
  <c r="AY95" i="11"/>
  <c r="AY96" i="11"/>
  <c r="AY81" i="11"/>
  <c r="AY87" i="11"/>
  <c r="AY82"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<sst xmlns="http://schemas.openxmlformats.org/spreadsheetml/2006/main" count="2191" uniqueCount="802">
  <si>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</si>
  <si>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</si>
  <si>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</si>
  <si>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</si>
  <si>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</si>
  <si>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</si>
  <si>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</si>
  <si>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</si>
  <si>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北東アジア経済交流等事業</t>
    <phoneticPr fontId="5"/>
  </si>
  <si>
    <t>担当部局庁</t>
    <phoneticPr fontId="5"/>
  </si>
  <si>
    <t>通商政策局</t>
  </si>
  <si>
    <t>作成責任者</t>
    <rPh sb="0" eb="2">
      <t>サクセイ</t>
    </rPh>
    <rPh sb="2" eb="5">
      <t>セキニンシャ</t>
    </rPh>
    <phoneticPr fontId="5"/>
  </si>
  <si>
    <t>事業開始年度</t>
    <rPh sb="4" eb="6">
      <t>ネンド</t>
    </rPh>
    <phoneticPr fontId="5"/>
  </si>
  <si>
    <t>平成28年度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</si>
  <si>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</si>
  <si>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</si>
  <si>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</si>
  <si>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北東アジア課</t>
  </si>
  <si>
    <t>課長　大川　龍郎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</si>
  <si>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</si>
  <si>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</si>
  <si>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</si>
  <si>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</si>
  <si>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</si>
  <si>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</si>
  <si>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</si>
  <si>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成長を続ける中国経済は日本にとって重要な市場・生産拠点であり、日本が成長を図るためには、中国との貿易投資推進が必要。また、日本と台湾との間で民間の貿易投資や技術交流が支障なく維持・遂行されるよう補助することが必要であり、以下２つの事業を実施する。
（１）日中経済交流等事業　　（2）日本台湾交流協会事業</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</si>
  <si>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</si>
  <si>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（１）日中経済交流等事業
中国との交流実績や中国に関する知見を有する民間団体等が行う、①中国の中央・地方政府機関や共産党等のハイレベルとの交流、②中国の産業政策（特に省エネルギー・環境分野）、地域発展戦略（特に内陸部）、外資導入政策、市場動向等の調査、③中国の政治・経済・産業動向等に関するセミナーや中国企業等とのマッチングを補助する。（補助率：１／２）
（２）日本台湾交流協会事業
日本と台湾との間で貿易投資や技術交流が支障なく維持・遂行されるよう、（公財）日本台湾交流協会の運営に必要な経費を補助するとともに、日本と台湾の企業の連携・協力を促進する「日台産業協力架け橋プロジェクト」や「日台スタートアップ・エコシステム強化事業」に必要な経費を補助する。（補助率：定額）</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</si>
  <si>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</si>
  <si>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</si>
  <si>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</si>
  <si>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</si>
  <si>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</si>
  <si>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</si>
  <si>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</si>
  <si>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</si>
  <si>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</si>
  <si>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</si>
  <si>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</si>
  <si>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</si>
  <si>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</si>
  <si>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</si>
  <si>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</si>
  <si>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</si>
  <si>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</si>
  <si>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</si>
  <si>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</si>
  <si>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</si>
  <si>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</si>
  <si>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</si>
  <si>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中小企業海外市場調査等事業費補助金</t>
  </si>
  <si>
    <t>日台DX連携は、より低コストで利用者のニーズにも沿ったDXソリューションを日本国内に還流させ、結果として日本国内全体のDX推進にも大きく貢献するところ、同分野での日台産業協力を進めるべく、関連イベントへの出展やマッチング支援事業を追加。</t>
  </si>
  <si>
    <t>活動内容
（アクティビティ）</t>
    <phoneticPr fontId="5"/>
  </si>
  <si>
    <t>日中経済交流等事業での交流イベントの実施。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</si>
  <si>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</si>
  <si>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</si>
  <si>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</si>
  <si>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</si>
  <si>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</si>
  <si>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</si>
  <si>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</si>
  <si>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日中経済交流等事業での交流イベントにおける参加者数の増加</t>
  </si>
  <si>
    <t>日中間交流イベント数</t>
  </si>
  <si>
    <t>活動実績</t>
    <rPh sb="0" eb="2">
      <t>カツドウ</t>
    </rPh>
    <rPh sb="2" eb="4">
      <t>ジッセキ</t>
    </rPh>
    <phoneticPr fontId="5"/>
  </si>
  <si>
    <t>数</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</si>
  <si>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</si>
  <si>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</si>
  <si>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</si>
  <si>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</si>
  <si>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日中間交流イベントに要した経費／交流イベント数　　　　　　　　</t>
    <phoneticPr fontId="5"/>
  </si>
  <si>
    <t>円</t>
  </si>
  <si>
    <t>計算式</t>
    <rPh sb="0" eb="2">
      <t>ケイサン</t>
    </rPh>
    <rPh sb="2" eb="3">
      <t>シキ</t>
    </rPh>
    <phoneticPr fontId="5"/>
  </si>
  <si>
    <t>円/イベント</t>
    <phoneticPr fontId="5"/>
  </si>
  <si>
    <t>0/0</t>
  </si>
  <si>
    <t>0/1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</si>
  <si>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</si>
  <si>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</si>
  <si>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</si>
  <si>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</si>
  <si>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</si>
  <si>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</si>
  <si>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</si>
  <si>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参加者数の増加：130人</t>
  </si>
  <si>
    <t>日中経済交流等事業での交流イベントにおける参加者数</t>
  </si>
  <si>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</si>
  <si>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</si>
  <si>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</si>
  <si>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</si>
  <si>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</si>
  <si>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</si>
  <si>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補助団体からの報告</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</si>
  <si>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</si>
  <si>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</si>
  <si>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</si>
  <si>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</si>
  <si>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</si>
  <si>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</si>
  <si>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</si>
  <si>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</si>
  <si>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</si>
  <si>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日台交流協会事業でのセミナー・マッチング等の実施。</t>
  </si>
  <si>
    <t>日台交流協会事業でのセミナー・マッチング等における商談件数の増加</t>
  </si>
  <si>
    <t>日台間商談会数</t>
  </si>
  <si>
    <t>日台間商談会に要した経費／商談件数　　　</t>
    <phoneticPr fontId="5"/>
  </si>
  <si>
    <t>千円</t>
  </si>
  <si>
    <t>経費/件数</t>
    <phoneticPr fontId="5"/>
  </si>
  <si>
    <t>14547/6</t>
  </si>
  <si>
    <t>19729/4</t>
  </si>
  <si>
    <t>17956/6</t>
  </si>
  <si>
    <t>商談件数：110件</t>
  </si>
  <si>
    <t>日台交流協会事業でのセミナー・マッチング等における商談件数</t>
  </si>
  <si>
    <t>件</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</si>
  <si>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</si>
  <si>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</si>
  <si>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</si>
  <si>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</si>
  <si>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</si>
  <si>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</si>
  <si>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</si>
  <si>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</si>
  <si>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</si>
  <si>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</si>
  <si>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</si>
  <si>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</si>
  <si>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</si>
  <si>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</si>
  <si>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</si>
  <si>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</si>
  <si>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</si>
  <si>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</si>
  <si>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対外経済</t>
  </si>
  <si>
    <t>施策</t>
    <phoneticPr fontId="5"/>
  </si>
  <si>
    <t>4-1　国際交渉・連携</t>
  </si>
  <si>
    <t>政策評価書URL</t>
    <rPh sb="0" eb="2">
      <t>セイサク</t>
    </rPh>
    <rPh sb="2" eb="4">
      <t>ヒョウカ</t>
    </rPh>
    <rPh sb="4" eb="5">
      <t>ショ</t>
    </rPh>
    <phoneticPr fontId="5"/>
  </si>
  <si>
    <t>https://www.meti.go.jp/policy/policy_management/seisaku_hyoka/2021/jizen/4-1_jizen.pdf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</si>
  <si>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</si>
  <si>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</si>
  <si>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</si>
  <si>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</si>
  <si>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</si>
  <si>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</si>
  <si>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</si>
  <si>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</si>
  <si>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</si>
  <si>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</si>
  <si>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</si>
  <si>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</si>
  <si>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北東アジア地域は経済規模が大きく、また日本にとって、中国は第1位、台湾は第4位の貿易相手である。こうした緊密な経済関係を有する北東アジア地域との貿易投資促進を目的とする本事業は、国民や社会のニーズを的確に反映している。</t>
  </si>
  <si>
    <t>地方自治体、民間等に委ねることができない事業なのか。</t>
    <phoneticPr fontId="5"/>
  </si>
  <si>
    <t>日中経済交流等事業について、中国では政治と経済が一体化しており、党・政府の経済への影響力が強いため、民間企業間の経済交流を行うためには、中央・地方政府や共産党等との交流実績を有する団体が、国の政策と連携しつつ、事業を実施することが適当である。
日本台湾交流協会事業について、（公財）日本台湾交流協会は、国交がない台湾との間において、外交関係を除く実務関係を維持するために設置された民間の機関であることから、他機関に委ねることはできない。</t>
  </si>
  <si>
    <t>政策目的の達成手段として必要かつ適切な事業か。政策体系の中で優先度の高い事業か。</t>
    <phoneticPr fontId="5"/>
  </si>
  <si>
    <t>日本にとって、中国は貿易総額第1位、台湾は第4位の重要な貿易相手であり、北東アジア地域との貿易投資を促進するためのセミナーや商談会等の実施は、通商政策上必要かつ適切な事業である。</t>
  </si>
  <si>
    <t>事業の効率性</t>
    <phoneticPr fontId="5"/>
  </si>
  <si>
    <t>競争性が確保されているなど支出先の選定は妥当か。　</t>
    <phoneticPr fontId="5"/>
  </si>
  <si>
    <t>日中経済交流等事業においては、公募を実施し、第三者委員会によって支出先を選定している。
日本台湾交流協会事業においては、（公財）日本台湾交流協会は、国交がない台湾との間において、外交関係を除く実務関係を維持するために設置された民間の機関であることから、他機関に委ねることはできない。</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</si>
  <si>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</si>
  <si>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</si>
  <si>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</si>
  <si>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</si>
  <si>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日中経済交流等事業においては、補助率を1/2としている。
日本台湾交流協会事業においては、補助率は定額であるものの、商談会参加者の交通費等は受益者負担としている。</t>
  </si>
  <si>
    <t>単位当たりコスト等の水準は妥当か。</t>
    <rPh sb="8" eb="9">
      <t>トウ</t>
    </rPh>
    <phoneticPr fontId="5"/>
  </si>
  <si>
    <t>物価や市場の実勢を踏まえた支出を行っている。</t>
  </si>
  <si>
    <t>資金の流れの中間段階での支出は合理的なものとなっているか。</t>
    <phoneticPr fontId="5"/>
  </si>
  <si>
    <t>‐</t>
  </si>
  <si>
    <t>費目・使途が事業目的に即し真に必要なものに限定されているか。</t>
    <phoneticPr fontId="5"/>
  </si>
  <si>
    <t>人件費・旅費等、事業実施にあたり真に必要な経費に限定する。</t>
  </si>
  <si>
    <t>不用率が大きい場合、その理由は妥当か。（理由を右に記載）</t>
    <phoneticPr fontId="5"/>
  </si>
  <si>
    <t>新型コロナウイルス感染拡大により、事業が一部実施できなくなったため。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</si>
  <si>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</si>
  <si>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</si>
  <si>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</si>
  <si>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</si>
  <si>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第三者委員会において、成果実績が成果目標に見合ったものとなっていることを確認している。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</si>
  <si>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</si>
  <si>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事業の効率的・効果的な実施に努め、成果目標に見合った実績を出している。</t>
  </si>
  <si>
    <t>活動実績は見込みに見合ったものであるか。</t>
    <phoneticPr fontId="5"/>
  </si>
  <si>
    <t>新型コロナウイルス感染拡大の影響もあり、期中にオンライン開催への実施計画の見直しを余儀なくされたが、概ね見込みどおりの成果を得た。</t>
  </si>
  <si>
    <t>整備された施設や成果物は十分に活用されているか。</t>
    <phoneticPr fontId="5"/>
  </si>
  <si>
    <t>成果物を協議等に活用するとともに、団体のHPに掲載し情報提供を行っている。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</si>
  <si>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</si>
  <si>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</si>
  <si>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</si>
  <si>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</si>
  <si>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セミナーや商談会等に重点を置き事業を実施。商談会等開催後も参加団体間での継続した交流が生まれ、具体的なビジネスも進展するなどの成果が見られた。新型コロナウイルス感染拡大の影響もあり、期中にオンライン開催への実施計画の見直しを余儀なくされたが、概ね見込みどおりの成果を得た。</t>
  </si>
  <si>
    <t>改善の
方向性</t>
    <rPh sb="0" eb="2">
      <t>カイゼン</t>
    </rPh>
    <rPh sb="4" eb="7">
      <t>ホウコウセイ</t>
    </rPh>
    <phoneticPr fontId="5"/>
  </si>
  <si>
    <t>引き続き、限られた予算の中で、効果的・効率的な事業実施を行うべく、適切な執行管理に努める。また、商談会等については、オンラインでの実施を前提とした計画策定を行う。</t>
  </si>
  <si>
    <t>外部有識者の所見</t>
    <rPh sb="0" eb="2">
      <t>ガイブ</t>
    </rPh>
    <rPh sb="2" eb="5">
      <t>ユウシキシャ</t>
    </rPh>
    <rPh sb="6" eb="8">
      <t>ショケン</t>
    </rPh>
    <phoneticPr fontId="5"/>
  </si>
  <si>
    <t>・定量的なアウトカムにはなっているが、目標の数値を設定した根拠が不明である。そのため、一部では低い目標をあえて設定したことにより達成度が上がっている懸念がある。
・日中間交流イベントについては、単に参加者数だけでなく交流の実質が向上したかを評価する指標の設定を検討すべきである。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</si>
  <si>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</si>
  <si>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</si>
  <si>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</si>
  <si>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</si>
  <si>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</si>
  <si>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</si>
  <si>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</si>
  <si>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0035</t>
  </si>
  <si>
    <t>0036</t>
  </si>
  <si>
    <t>平成24年度</t>
    <rPh sb="0" eb="2">
      <t>ヘイセイ</t>
    </rPh>
    <phoneticPr fontId="5"/>
  </si>
  <si>
    <t>0026</t>
  </si>
  <si>
    <t>0027</t>
  </si>
  <si>
    <t>平成25年度</t>
    <rPh sb="0" eb="2">
      <t>ヘイセイ</t>
    </rPh>
    <phoneticPr fontId="5"/>
  </si>
  <si>
    <t>0210</t>
  </si>
  <si>
    <t>0211</t>
  </si>
  <si>
    <t>平成26年度</t>
    <rPh sb="0" eb="2">
      <t>ヘイセイ</t>
    </rPh>
    <phoneticPr fontId="5"/>
  </si>
  <si>
    <t>0131</t>
  </si>
  <si>
    <t>0132</t>
  </si>
  <si>
    <t>平成27年度</t>
    <rPh sb="0" eb="2">
      <t>ヘイセイ</t>
    </rPh>
    <phoneticPr fontId="5"/>
  </si>
  <si>
    <t>新28-0004</t>
  </si>
  <si>
    <t>平成28年度</t>
    <rPh sb="0" eb="2">
      <t>ヘイセイ</t>
    </rPh>
    <phoneticPr fontId="5"/>
  </si>
  <si>
    <t>新28-0005</t>
  </si>
  <si>
    <t>平成29年度</t>
    <rPh sb="0" eb="2">
      <t>ヘイセイ</t>
    </rPh>
    <phoneticPr fontId="5"/>
  </si>
  <si>
    <t>0080</t>
  </si>
  <si>
    <t>平成30年度</t>
    <rPh sb="0" eb="2">
      <t>ヘイセイ</t>
    </rPh>
    <phoneticPr fontId="5"/>
  </si>
  <si>
    <t>0088</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</si>
  <si>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</si>
  <si>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</si>
  <si>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</si>
  <si>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</si>
  <si>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</si>
  <si>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</si>
  <si>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A.（公財）日本台湾交流協会</t>
    <phoneticPr fontId="5"/>
  </si>
  <si>
    <t>B.（一財）日中経済協会</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</si>
  <si>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</si>
  <si>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</si>
  <si>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</si>
  <si>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海外情報提供等事業費</t>
  </si>
  <si>
    <t>日台産業架け橋PJ等推進事業費、調査費等</t>
  </si>
  <si>
    <t>調査事業費</t>
  </si>
  <si>
    <t>調査費等</t>
  </si>
  <si>
    <t>在外事務所費</t>
  </si>
  <si>
    <t>人件費等</t>
  </si>
  <si>
    <t>ハイレベル交流事業費</t>
  </si>
  <si>
    <t>人件費、旅費等</t>
  </si>
  <si>
    <t>国内事務所費</t>
  </si>
  <si>
    <t>調査事業費等</t>
  </si>
  <si>
    <t>セミナー・マッチング事業費</t>
  </si>
  <si>
    <t>C.（株）ヒューマンセントリックス</t>
    <phoneticPr fontId="5"/>
  </si>
  <si>
    <t>D.夢之日國際企劃有限公司</t>
    <phoneticPr fontId="5"/>
  </si>
  <si>
    <t>動画配信業務</t>
  </si>
  <si>
    <t>E.Nomura Research Institute Taiwan Co., Ltd.</t>
    <phoneticPr fontId="5"/>
  </si>
  <si>
    <t xml:space="preserve">F. </t>
    <phoneticPr fontId="5"/>
  </si>
  <si>
    <t>調査費</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</si>
  <si>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</si>
  <si>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</si>
  <si>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</si>
  <si>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</si>
  <si>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</si>
  <si>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</si>
  <si>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</si>
  <si>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</si>
  <si>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</si>
  <si>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</si>
  <si>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</si>
  <si>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</si>
  <si>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</si>
  <si>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</si>
  <si>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台湾の貿易投資動向の調査等</t>
  </si>
  <si>
    <t>補助金等交付</t>
  </si>
  <si>
    <t>B</t>
    <phoneticPr fontId="5"/>
  </si>
  <si>
    <t>調査、セミナー・マッチング、ハイレベル交流事業</t>
  </si>
  <si>
    <t>C</t>
    <phoneticPr fontId="5"/>
  </si>
  <si>
    <t>随意契約
（少額）</t>
  </si>
  <si>
    <t>D</t>
    <phoneticPr fontId="5"/>
  </si>
  <si>
    <t>夢之日國際企劃有限公司</t>
  </si>
  <si>
    <t>福島風評被害対策事業</t>
  </si>
  <si>
    <t>随意契約
（その他）</t>
  </si>
  <si>
    <t>騫騰國際事業有限公司</t>
  </si>
  <si>
    <t>オンライン商談会通信設備設営業務等</t>
  </si>
  <si>
    <t>丸虎國際顧問有限公司</t>
  </si>
  <si>
    <t>展示会運営業務</t>
  </si>
  <si>
    <t>台湾智慧自動化興機器人協會</t>
  </si>
  <si>
    <t>台日商務交流協進会</t>
  </si>
  <si>
    <t>福島オンラインマッチング交流事業</t>
  </si>
  <si>
    <t>我們的時間有限公司</t>
  </si>
  <si>
    <t>財産法人時代基金會</t>
  </si>
  <si>
    <t>日系スタートアップ企業への支援業務</t>
  </si>
  <si>
    <t>E</t>
    <phoneticPr fontId="5"/>
  </si>
  <si>
    <t>Nomura Research Institute Taiwan Co., Ltd.</t>
  </si>
  <si>
    <t>調査業務</t>
  </si>
  <si>
    <t>一般競争契約
（総合評価）</t>
  </si>
  <si>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</si>
  <si>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</si>
  <si>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</si>
  <si>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</si>
  <si>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</si>
  <si>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</si>
  <si>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</si>
  <si>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</si>
  <si>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</si>
  <si>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</si>
  <si>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</si>
  <si>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</si>
  <si>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</si>
  <si>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</si>
  <si>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</si>
  <si>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</si>
  <si>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</si>
  <si>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</si>
  <si>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</si>
  <si>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</si>
  <si>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</si>
  <si>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</si>
  <si>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</si>
  <si>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</si>
  <si>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</si>
  <si>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</si>
  <si>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</si>
  <si>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</si>
  <si>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</si>
  <si>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</si>
  <si>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</si>
  <si>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</si>
  <si>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</si>
  <si>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</si>
  <si>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</si>
  <si>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</si>
  <si>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</si>
  <si>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</si>
  <si>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</si>
  <si>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</si>
  <si>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</si>
  <si>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</si>
  <si>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</si>
  <si>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</si>
  <si>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</si>
  <si>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</si>
  <si>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</si>
  <si>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</si>
  <si>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</si>
  <si>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</si>
  <si>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</si>
  <si>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</si>
  <si>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</si>
  <si>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</si>
  <si>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</si>
  <si>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</si>
  <si>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</si>
  <si>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</si>
  <si>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</si>
  <si>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</si>
  <si>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</si>
  <si>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</si>
  <si>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</si>
  <si>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</si>
  <si>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</si>
  <si>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</si>
  <si>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</si>
  <si>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</si>
  <si>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</si>
  <si>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</si>
  <si>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</si>
  <si>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</si>
  <si>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</si>
  <si>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</si>
  <si>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</si>
  <si>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</si>
  <si>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</si>
  <si>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</si>
  <si>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</si>
  <si>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</si>
  <si>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</si>
  <si>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</si>
  <si>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</si>
  <si>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</si>
  <si>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</si>
  <si>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</si>
  <si>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</si>
  <si>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</si>
  <si>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</si>
  <si>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</si>
  <si>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</si>
  <si>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</si>
  <si>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</si>
  <si>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</si>
  <si>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</si>
  <si>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</si>
  <si>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</si>
  <si>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</si>
  <si>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</si>
  <si>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</si>
  <si>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</si>
  <si>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</si>
  <si>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</si>
  <si>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</si>
  <si>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</si>
  <si>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</si>
  <si>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</si>
  <si>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</si>
  <si>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</si>
  <si>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</si>
  <si>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</si>
  <si>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</si>
  <si>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</si>
  <si>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</si>
  <si>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</si>
  <si>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</si>
  <si>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</si>
  <si>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</si>
  <si>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</si>
  <si>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</si>
  <si>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</si>
  <si>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</si>
  <si>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</si>
  <si>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</si>
  <si>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</si>
  <si>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</si>
  <si>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</si>
  <si>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</si>
  <si>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</si>
  <si>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</si>
  <si>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</si>
  <si>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</si>
  <si>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</si>
  <si>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</si>
  <si>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</si>
  <si>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</si>
  <si>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</si>
  <si>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</si>
  <si>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</si>
  <si>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</si>
  <si>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</si>
  <si>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</si>
  <si>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</si>
  <si>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</si>
  <si>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</si>
  <si>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</si>
  <si>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</si>
  <si>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</si>
  <si>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</si>
  <si>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</si>
  <si>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</si>
  <si>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</si>
  <si>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</si>
  <si>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</si>
  <si>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</si>
  <si>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</si>
  <si>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</si>
  <si>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</si>
  <si>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</si>
  <si>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</si>
  <si>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</si>
  <si>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</si>
  <si>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</si>
  <si>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</si>
  <si>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</si>
  <si>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</si>
  <si>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</si>
  <si>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</si>
  <si>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</si>
  <si>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</si>
  <si>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</si>
  <si>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</si>
  <si>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</si>
  <si>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</si>
  <si>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</si>
  <si>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</si>
  <si>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</si>
  <si>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</si>
  <si>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</si>
  <si>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</si>
  <si>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</si>
  <si>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</si>
  <si>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</si>
  <si>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</si>
  <si>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</si>
  <si>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</si>
  <si>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</si>
  <si>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</si>
  <si>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</si>
  <si>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</si>
  <si>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</si>
  <si>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</si>
  <si>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</si>
  <si>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</si>
  <si>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</si>
  <si>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</si>
  <si>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</si>
  <si>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</si>
  <si>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</si>
  <si>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</si>
  <si>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</si>
  <si>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</si>
  <si>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</si>
  <si>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</si>
  <si>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</si>
  <si>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</si>
  <si>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</si>
  <si>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</si>
  <si>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</si>
  <si>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</si>
  <si>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</si>
  <si>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</si>
  <si>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</si>
  <si>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</si>
  <si>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</si>
  <si>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</si>
  <si>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</si>
  <si>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</si>
  <si>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</si>
  <si>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</si>
  <si>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</si>
  <si>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</si>
  <si>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</si>
  <si>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</si>
  <si>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</si>
  <si>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</si>
  <si>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</si>
  <si>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</si>
  <si>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</si>
  <si>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</si>
  <si>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</si>
  <si>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</si>
  <si>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</si>
  <si>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</si>
  <si>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</si>
  <si>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</si>
  <si>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</si>
  <si>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</si>
  <si>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</si>
  <si>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</si>
  <si>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</si>
  <si>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</si>
  <si>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</si>
  <si>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</si>
  <si>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</si>
  <si>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</si>
  <si>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</si>
  <si>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</si>
  <si>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</si>
  <si>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</si>
  <si>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</si>
  <si>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</si>
  <si>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</si>
  <si>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</si>
  <si>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</si>
  <si>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</si>
  <si>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</si>
  <si>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</si>
  <si>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</si>
  <si>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</si>
  <si>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</si>
  <si>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</si>
  <si>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</si>
  <si>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</si>
  <si>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</si>
  <si>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</si>
  <si>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</si>
  <si>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</si>
  <si>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</si>
  <si>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</si>
  <si>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</si>
  <si>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</si>
  <si>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</si>
  <si>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</si>
  <si>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</si>
  <si>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</si>
  <si>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</si>
  <si>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</si>
  <si>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</si>
  <si>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</si>
  <si>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</si>
  <si>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</si>
  <si>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</si>
  <si>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</si>
  <si>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</si>
  <si>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</si>
  <si>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</si>
  <si>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</si>
  <si>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</si>
  <si>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</si>
  <si>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</si>
  <si>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</si>
  <si>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</si>
  <si>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</si>
  <si>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</si>
  <si>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</si>
  <si>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</si>
  <si>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</si>
  <si>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</si>
  <si>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</si>
  <si>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</si>
  <si>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</si>
  <si>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</si>
  <si>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</si>
  <si>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</si>
  <si>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</si>
  <si>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</si>
  <si>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</si>
  <si>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</si>
  <si>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</si>
  <si>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</si>
  <si>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</si>
  <si>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</si>
  <si>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</si>
  <si>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</si>
  <si>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</si>
  <si>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</si>
  <si>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</si>
  <si>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</si>
  <si>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</si>
  <si>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</si>
  <si>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</si>
  <si>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</si>
  <si>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</si>
  <si>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</si>
  <si>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</si>
  <si>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</si>
  <si>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</si>
  <si>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</si>
  <si>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</si>
  <si>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</si>
  <si>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</si>
  <si>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</si>
  <si>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</si>
  <si>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</si>
  <si>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</si>
  <si>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</si>
  <si>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</si>
  <si>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</si>
  <si>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</si>
  <si>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</si>
  <si>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</si>
  <si>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</si>
  <si>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</si>
  <si>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</si>
  <si>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</si>
  <si>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</si>
  <si>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</si>
  <si>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</si>
  <si>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</si>
  <si>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</si>
  <si>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</si>
  <si>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</si>
  <si>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</si>
  <si>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</si>
  <si>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</si>
  <si>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</si>
  <si>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</si>
  <si>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</si>
  <si>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</si>
  <si>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</si>
  <si>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</si>
  <si>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</si>
  <si>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</si>
  <si>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</si>
  <si>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</si>
  <si>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</si>
  <si>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</si>
  <si>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</si>
  <si>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</si>
  <si>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</si>
  <si>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</si>
  <si>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</si>
  <si>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</si>
  <si>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</si>
  <si>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</si>
  <si>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</si>
  <si>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</si>
  <si>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</si>
  <si>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</si>
  <si>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</si>
  <si>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</si>
  <si>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</si>
  <si>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</si>
  <si>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</si>
  <si>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</si>
  <si>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</si>
  <si>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</si>
  <si>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</si>
  <si>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</si>
  <si>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</si>
  <si>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</si>
  <si>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</si>
  <si>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</si>
  <si>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</si>
  <si>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</si>
  <si>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</si>
  <si>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</si>
  <si>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</si>
  <si>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</si>
  <si>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</si>
  <si>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</si>
  <si>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</si>
  <si>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</si>
  <si>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</si>
  <si>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</si>
  <si>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</si>
  <si>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</si>
  <si>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</si>
  <si>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</si>
  <si>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</si>
  <si>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</si>
  <si>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</si>
  <si>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</si>
  <si>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</si>
  <si>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</si>
  <si>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</si>
  <si>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</si>
  <si>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</si>
  <si>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</si>
  <si>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</si>
  <si>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</si>
  <si>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</si>
  <si>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</si>
  <si>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</si>
  <si>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</si>
  <si>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</si>
  <si>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</si>
  <si>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</si>
  <si>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</si>
  <si>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</si>
  <si>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</si>
  <si>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</si>
  <si>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</si>
  <si>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</si>
  <si>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</si>
  <si>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</si>
  <si>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</si>
  <si>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</si>
  <si>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</si>
  <si>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</si>
  <si>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</si>
  <si>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</si>
  <si>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</si>
  <si>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</si>
  <si>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</si>
  <si>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</si>
  <si>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</si>
  <si>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</si>
  <si>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</si>
  <si>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</si>
  <si>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</si>
  <si>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</si>
  <si>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</si>
  <si>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</si>
  <si>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</si>
  <si>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</si>
  <si>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</si>
  <si>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</si>
  <si>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</si>
  <si>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</si>
  <si>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</si>
  <si>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</si>
  <si>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</si>
  <si>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</si>
  <si>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</si>
  <si>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</si>
  <si>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</si>
  <si>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</si>
  <si>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</si>
  <si>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</si>
  <si>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</si>
  <si>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</si>
  <si>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</si>
  <si>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</si>
  <si>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</si>
  <si>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</si>
  <si>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</si>
  <si>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</si>
  <si>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</si>
  <si>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</si>
  <si>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</si>
  <si>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</si>
  <si>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</si>
  <si>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</si>
  <si>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</si>
  <si>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</si>
  <si>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</si>
  <si>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</si>
  <si>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</si>
  <si>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</si>
  <si>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</si>
  <si>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</si>
  <si>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</si>
  <si>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</si>
  <si>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</si>
  <si>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</si>
  <si>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</si>
  <si>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</si>
  <si>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</si>
  <si>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</si>
  <si>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</si>
  <si>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</si>
  <si>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</si>
  <si>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</si>
  <si>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</si>
  <si>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</si>
  <si>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</si>
  <si>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</si>
  <si>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</si>
  <si>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</si>
  <si>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</si>
  <si>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</si>
  <si>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</si>
  <si>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</si>
  <si>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</si>
  <si>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公益財団法人日本台湾交流協会</t>
    <phoneticPr fontId="5"/>
  </si>
  <si>
    <t>一般財団法人日中経済協会</t>
    <phoneticPr fontId="5"/>
  </si>
  <si>
    <t>株式会社ヒューマンセントリックス</t>
    <phoneticPr fontId="5"/>
  </si>
  <si>
    <t>・所見を踏まえ、事業のフォローアップ等を行い目標値を適時見直すことを検討していく。
・日中間イベントは交流を主軸に置いたイベントではあるが、参加者数以外の指標の在り方も今後検討していく。</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</si>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</sst>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150"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134469</xdr:colOff>
      <xdr:row>269</xdr:row>
      <xdr:rowOff>168088</xdr:rowOff>
    </xdr:from>
    <xdr:to>
      <xdr:col>46</xdr:col>
      <xdr:colOff>73957</xdr:colOff>
      <xdr:row>291</xdr:row>
      <xdr:rowOff>275664</xdr:rowOff>
    </xdr:to>
    <xdr:pic>
      <xdr:nvPicPr>
        <xdr:cNvPr id="3" name="図 2">
          <a:extLst>
            <a:ext uri="{FF2B5EF4-FFF2-40B4-BE49-F238E27FC236}">
              <a16:creationId xmlns:a16="http://schemas.microsoft.com/office/drawing/2014/main" id="{F583D285-659D-4E48-B285-DC7EEA60F21B}"/>
            </a:ext>
          </a:extLst>
        </xdr:cNvPr>
        <xdr:cNvPicPr>
          <a:picLocks noChangeAspect="1"/>
        </xdr:cNvPicPr>
      </xdr:nvPicPr>
      <xdr:blipFill>
        <a:blip xmlns:r="http://schemas.openxmlformats.org/officeDocument/2006/relationships" r:embed="rId1"/>
        <a:stretch>
          <a:fillRect/>
        </a:stretch>
      </xdr:blipFill>
      <xdr:spPr>
        <a:xfrm>
          <a:off x="2151528" y="46168235"/>
          <a:ext cx="7200900" cy="8724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4" zoomScale="85" zoomScaleNormal="75" zoomScaleSheetLayoutView="85" zoomScalePageLayoutView="85" workbookViewId="0">
      <selection activeCell="AQ73" sqref="AQ73:AT7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97</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3"/>
      <c r="AA7" s="673"/>
      <c r="AB7" s="673"/>
      <c r="AC7" s="673"/>
      <c r="AD7" s="850"/>
      <c r="AE7" s="780" t="s">
        <v>21</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2" t="s">
        <v>23</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24</v>
      </c>
      <c r="Z8" s="829"/>
      <c r="AA8" s="829"/>
      <c r="AB8" s="829"/>
      <c r="AC8" s="829"/>
      <c r="AD8" s="830"/>
      <c r="AE8" s="831" t="str">
        <f>入力規則等!K13</f>
        <v>その他の事項経費</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3" t="s">
        <v>25</v>
      </c>
      <c r="B9" s="754"/>
      <c r="C9" s="754"/>
      <c r="D9" s="754"/>
      <c r="E9" s="754"/>
      <c r="F9" s="754"/>
      <c r="G9" s="833" t="s">
        <v>26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105" customHeight="1" x14ac:dyDescent="0.15">
      <c r="A10" s="741" t="s">
        <v>27</v>
      </c>
      <c r="B10" s="742"/>
      <c r="C10" s="742"/>
      <c r="D10" s="742"/>
      <c r="E10" s="742"/>
      <c r="F10" s="742"/>
      <c r="G10" s="743" t="s">
        <v>28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29</v>
      </c>
      <c r="B11" s="742"/>
      <c r="C11" s="742"/>
      <c r="D11" s="742"/>
      <c r="E11" s="742"/>
      <c r="F11" s="746"/>
      <c r="G11" s="747" t="str">
        <f>入力規則等!P10</f>
        <v>補助</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30</v>
      </c>
      <c r="B12" s="751"/>
      <c r="C12" s="751"/>
      <c r="D12" s="751"/>
      <c r="E12" s="751"/>
      <c r="F12" s="752"/>
      <c r="G12" s="756"/>
      <c r="H12" s="757"/>
      <c r="I12" s="757"/>
      <c r="J12" s="757"/>
      <c r="K12" s="757"/>
      <c r="L12" s="757"/>
      <c r="M12" s="757"/>
      <c r="N12" s="757"/>
      <c r="O12" s="757"/>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6"/>
    </row>
    <row r="13" spans="1:50" ht="21" customHeight="1" x14ac:dyDescent="0.15">
      <c r="A13" s="306"/>
      <c r="B13" s="307"/>
      <c r="C13" s="307"/>
      <c r="D13" s="307"/>
      <c r="E13" s="307"/>
      <c r="F13" s="308"/>
      <c r="G13" s="770" t="s">
        <v>36</v>
      </c>
      <c r="H13" s="771"/>
      <c r="I13" s="787" t="s">
        <v>37</v>
      </c>
      <c r="J13" s="788"/>
      <c r="K13" s="788"/>
      <c r="L13" s="788"/>
      <c r="M13" s="788"/>
      <c r="N13" s="788"/>
      <c r="O13" s="789"/>
      <c r="P13" s="684">
        <v>154</v>
      </c>
      <c r="Q13" s="685"/>
      <c r="R13" s="685"/>
      <c r="S13" s="685"/>
      <c r="T13" s="685"/>
      <c r="U13" s="685"/>
      <c r="V13" s="686"/>
      <c r="W13" s="684">
        <v>168</v>
      </c>
      <c r="X13" s="685"/>
      <c r="Y13" s="685"/>
      <c r="Z13" s="685"/>
      <c r="AA13" s="685"/>
      <c r="AB13" s="685"/>
      <c r="AC13" s="686"/>
      <c r="AD13" s="684">
        <v>173</v>
      </c>
      <c r="AE13" s="685"/>
      <c r="AF13" s="685"/>
      <c r="AG13" s="685"/>
      <c r="AH13" s="685"/>
      <c r="AI13" s="685"/>
      <c r="AJ13" s="686"/>
      <c r="AK13" s="684">
        <v>181</v>
      </c>
      <c r="AL13" s="685"/>
      <c r="AM13" s="685"/>
      <c r="AN13" s="685"/>
      <c r="AO13" s="685"/>
      <c r="AP13" s="685"/>
      <c r="AQ13" s="686"/>
      <c r="AR13" s="718">
        <v>196</v>
      </c>
      <c r="AS13" s="719"/>
      <c r="AT13" s="719"/>
      <c r="AU13" s="719"/>
      <c r="AV13" s="719"/>
      <c r="AW13" s="719"/>
      <c r="AX13" s="790"/>
    </row>
    <row r="14" spans="1:50" ht="21" customHeight="1" x14ac:dyDescent="0.15">
      <c r="A14" s="306"/>
      <c r="B14" s="307"/>
      <c r="C14" s="307"/>
      <c r="D14" s="307"/>
      <c r="E14" s="307"/>
      <c r="F14" s="308"/>
      <c r="G14" s="772"/>
      <c r="H14" s="773"/>
      <c r="I14" s="765" t="s">
        <v>38</v>
      </c>
      <c r="J14" s="766"/>
      <c r="K14" s="766"/>
      <c r="L14" s="766"/>
      <c r="M14" s="766"/>
      <c r="N14" s="766"/>
      <c r="O14" s="767"/>
      <c r="P14" s="684">
        <v>-5</v>
      </c>
      <c r="Q14" s="685"/>
      <c r="R14" s="685"/>
      <c r="S14" s="685"/>
      <c r="T14" s="685"/>
      <c r="U14" s="685"/>
      <c r="V14" s="686"/>
      <c r="W14" s="684">
        <v>-9</v>
      </c>
      <c r="X14" s="685"/>
      <c r="Y14" s="685"/>
      <c r="Z14" s="685"/>
      <c r="AA14" s="685"/>
      <c r="AB14" s="685"/>
      <c r="AC14" s="686"/>
      <c r="AD14" s="684" t="s">
        <v>1</v>
      </c>
      <c r="AE14" s="685"/>
      <c r="AF14" s="685"/>
      <c r="AG14" s="685"/>
      <c r="AH14" s="685"/>
      <c r="AI14" s="685"/>
      <c r="AJ14" s="686"/>
      <c r="AK14" s="684" t="s">
        <v>1</v>
      </c>
      <c r="AL14" s="685"/>
      <c r="AM14" s="685"/>
      <c r="AN14" s="685"/>
      <c r="AO14" s="685"/>
      <c r="AP14" s="685"/>
      <c r="AQ14" s="686"/>
      <c r="AR14" s="776"/>
      <c r="AS14" s="776"/>
      <c r="AT14" s="776"/>
      <c r="AU14" s="776"/>
      <c r="AV14" s="776"/>
      <c r="AW14" s="776"/>
      <c r="AX14" s="777"/>
    </row>
    <row r="15" spans="1:50" ht="21" customHeight="1" x14ac:dyDescent="0.15">
      <c r="A15" s="306"/>
      <c r="B15" s="307"/>
      <c r="C15" s="307"/>
      <c r="D15" s="307"/>
      <c r="E15" s="307"/>
      <c r="F15" s="308"/>
      <c r="G15" s="772"/>
      <c r="H15" s="773"/>
      <c r="I15" s="765" t="s">
        <v>39</v>
      </c>
      <c r="J15" s="778"/>
      <c r="K15" s="778"/>
      <c r="L15" s="778"/>
      <c r="M15" s="778"/>
      <c r="N15" s="778"/>
      <c r="O15" s="779"/>
      <c r="P15" s="684" t="s">
        <v>1</v>
      </c>
      <c r="Q15" s="685"/>
      <c r="R15" s="685"/>
      <c r="S15" s="685"/>
      <c r="T15" s="685"/>
      <c r="U15" s="685"/>
      <c r="V15" s="686"/>
      <c r="W15" s="684" t="s">
        <v>1</v>
      </c>
      <c r="X15" s="685"/>
      <c r="Y15" s="685"/>
      <c r="Z15" s="685"/>
      <c r="AA15" s="685"/>
      <c r="AB15" s="685"/>
      <c r="AC15" s="686"/>
      <c r="AD15" s="684" t="s">
        <v>1</v>
      </c>
      <c r="AE15" s="685"/>
      <c r="AF15" s="685"/>
      <c r="AG15" s="685"/>
      <c r="AH15" s="685"/>
      <c r="AI15" s="685"/>
      <c r="AJ15" s="686"/>
      <c r="AK15" s="684" t="s">
        <v>1</v>
      </c>
      <c r="AL15" s="685"/>
      <c r="AM15" s="685"/>
      <c r="AN15" s="685"/>
      <c r="AO15" s="685"/>
      <c r="AP15" s="685"/>
      <c r="AQ15" s="686"/>
      <c r="AR15" s="684" t="s">
        <v>1</v>
      </c>
      <c r="AS15" s="685"/>
      <c r="AT15" s="685"/>
      <c r="AU15" s="685"/>
      <c r="AV15" s="685"/>
      <c r="AW15" s="685"/>
      <c r="AX15" s="686"/>
    </row>
    <row r="16" spans="1:50" ht="21" customHeight="1" x14ac:dyDescent="0.15">
      <c r="A16" s="306"/>
      <c r="B16" s="307"/>
      <c r="C16" s="307"/>
      <c r="D16" s="307"/>
      <c r="E16" s="307"/>
      <c r="F16" s="308"/>
      <c r="G16" s="772"/>
      <c r="H16" s="773"/>
      <c r="I16" s="765" t="s">
        <v>40</v>
      </c>
      <c r="J16" s="778"/>
      <c r="K16" s="778"/>
      <c r="L16" s="778"/>
      <c r="M16" s="778"/>
      <c r="N16" s="778"/>
      <c r="O16" s="779"/>
      <c r="P16" s="684" t="s">
        <v>1</v>
      </c>
      <c r="Q16" s="685"/>
      <c r="R16" s="685"/>
      <c r="S16" s="685"/>
      <c r="T16" s="685"/>
      <c r="U16" s="685"/>
      <c r="V16" s="686"/>
      <c r="W16" s="684" t="s">
        <v>1</v>
      </c>
      <c r="X16" s="685"/>
      <c r="Y16" s="685"/>
      <c r="Z16" s="685"/>
      <c r="AA16" s="685"/>
      <c r="AB16" s="685"/>
      <c r="AC16" s="686"/>
      <c r="AD16" s="684" t="s">
        <v>1</v>
      </c>
      <c r="AE16" s="685"/>
      <c r="AF16" s="685"/>
      <c r="AG16" s="685"/>
      <c r="AH16" s="685"/>
      <c r="AI16" s="685"/>
      <c r="AJ16" s="686"/>
      <c r="AK16" s="684" t="s">
        <v>1</v>
      </c>
      <c r="AL16" s="685"/>
      <c r="AM16" s="685"/>
      <c r="AN16" s="685"/>
      <c r="AO16" s="685"/>
      <c r="AP16" s="685"/>
      <c r="AQ16" s="686"/>
      <c r="AR16" s="783"/>
      <c r="AS16" s="784"/>
      <c r="AT16" s="784"/>
      <c r="AU16" s="784"/>
      <c r="AV16" s="784"/>
      <c r="AW16" s="784"/>
      <c r="AX16" s="785"/>
    </row>
    <row r="17" spans="1:50" ht="24.75" customHeight="1" x14ac:dyDescent="0.15">
      <c r="A17" s="306"/>
      <c r="B17" s="307"/>
      <c r="C17" s="307"/>
      <c r="D17" s="307"/>
      <c r="E17" s="307"/>
      <c r="F17" s="308"/>
      <c r="G17" s="772"/>
      <c r="H17" s="773"/>
      <c r="I17" s="765" t="s">
        <v>41</v>
      </c>
      <c r="J17" s="766"/>
      <c r="K17" s="766"/>
      <c r="L17" s="766"/>
      <c r="M17" s="766"/>
      <c r="N17" s="766"/>
      <c r="O17" s="767"/>
      <c r="P17" s="684" t="s">
        <v>1</v>
      </c>
      <c r="Q17" s="685"/>
      <c r="R17" s="685"/>
      <c r="S17" s="685"/>
      <c r="T17" s="685"/>
      <c r="U17" s="685"/>
      <c r="V17" s="686"/>
      <c r="W17" s="684" t="s">
        <v>1</v>
      </c>
      <c r="X17" s="685"/>
      <c r="Y17" s="685"/>
      <c r="Z17" s="685"/>
      <c r="AA17" s="685"/>
      <c r="AB17" s="685"/>
      <c r="AC17" s="686"/>
      <c r="AD17" s="684" t="s">
        <v>1</v>
      </c>
      <c r="AE17" s="685"/>
      <c r="AF17" s="685"/>
      <c r="AG17" s="685"/>
      <c r="AH17" s="685"/>
      <c r="AI17" s="685"/>
      <c r="AJ17" s="686"/>
      <c r="AK17" s="684" t="s">
        <v>1</v>
      </c>
      <c r="AL17" s="685"/>
      <c r="AM17" s="685"/>
      <c r="AN17" s="685"/>
      <c r="AO17" s="685"/>
      <c r="AP17" s="685"/>
      <c r="AQ17" s="686"/>
      <c r="AR17" s="768"/>
      <c r="AS17" s="768"/>
      <c r="AT17" s="768"/>
      <c r="AU17" s="768"/>
      <c r="AV17" s="768"/>
      <c r="AW17" s="768"/>
      <c r="AX17" s="769"/>
    </row>
    <row r="18" spans="1:50" ht="24.75" customHeight="1" x14ac:dyDescent="0.15">
      <c r="A18" s="306"/>
      <c r="B18" s="307"/>
      <c r="C18" s="307"/>
      <c r="D18" s="307"/>
      <c r="E18" s="307"/>
      <c r="F18" s="308"/>
      <c r="G18" s="774"/>
      <c r="H18" s="775"/>
      <c r="I18" s="758" t="s">
        <v>42</v>
      </c>
      <c r="J18" s="759"/>
      <c r="K18" s="759"/>
      <c r="L18" s="759"/>
      <c r="M18" s="759"/>
      <c r="N18" s="759"/>
      <c r="O18" s="760"/>
      <c r="P18" s="761">
        <f>SUM(P13:V17)</f>
        <v>149</v>
      </c>
      <c r="Q18" s="762"/>
      <c r="R18" s="762"/>
      <c r="S18" s="762"/>
      <c r="T18" s="762"/>
      <c r="U18" s="762"/>
      <c r="V18" s="763"/>
      <c r="W18" s="761">
        <f>SUM(W13:AC17)</f>
        <v>159</v>
      </c>
      <c r="X18" s="762"/>
      <c r="Y18" s="762"/>
      <c r="Z18" s="762"/>
      <c r="AA18" s="762"/>
      <c r="AB18" s="762"/>
      <c r="AC18" s="763"/>
      <c r="AD18" s="761">
        <f>SUM(AD13:AJ17)</f>
        <v>173</v>
      </c>
      <c r="AE18" s="762"/>
      <c r="AF18" s="762"/>
      <c r="AG18" s="762"/>
      <c r="AH18" s="762"/>
      <c r="AI18" s="762"/>
      <c r="AJ18" s="763"/>
      <c r="AK18" s="761">
        <f>SUM(AK13:AQ17)</f>
        <v>181</v>
      </c>
      <c r="AL18" s="762"/>
      <c r="AM18" s="762"/>
      <c r="AN18" s="762"/>
      <c r="AO18" s="762"/>
      <c r="AP18" s="762"/>
      <c r="AQ18" s="763"/>
      <c r="AR18" s="761">
        <f>SUM(AR13:AX17)</f>
        <v>196</v>
      </c>
      <c r="AS18" s="762"/>
      <c r="AT18" s="762"/>
      <c r="AU18" s="762"/>
      <c r="AV18" s="762"/>
      <c r="AW18" s="762"/>
      <c r="AX18" s="764"/>
    </row>
    <row r="19" spans="1:50" ht="24.75" customHeight="1" x14ac:dyDescent="0.15">
      <c r="A19" s="306"/>
      <c r="B19" s="307"/>
      <c r="C19" s="307"/>
      <c r="D19" s="307"/>
      <c r="E19" s="307"/>
      <c r="F19" s="308"/>
      <c r="G19" s="733" t="s">
        <v>43</v>
      </c>
      <c r="H19" s="734"/>
      <c r="I19" s="734"/>
      <c r="J19" s="734"/>
      <c r="K19" s="734"/>
      <c r="L19" s="734"/>
      <c r="M19" s="734"/>
      <c r="N19" s="734"/>
      <c r="O19" s="734"/>
      <c r="P19" s="684">
        <v>133</v>
      </c>
      <c r="Q19" s="685"/>
      <c r="R19" s="685"/>
      <c r="S19" s="685"/>
      <c r="T19" s="685"/>
      <c r="U19" s="685"/>
      <c r="V19" s="686"/>
      <c r="W19" s="684">
        <v>131</v>
      </c>
      <c r="X19" s="685"/>
      <c r="Y19" s="685"/>
      <c r="Z19" s="685"/>
      <c r="AA19" s="685"/>
      <c r="AB19" s="685"/>
      <c r="AC19" s="686"/>
      <c r="AD19" s="684">
        <v>147</v>
      </c>
      <c r="AE19" s="685"/>
      <c r="AF19" s="685"/>
      <c r="AG19" s="685"/>
      <c r="AH19" s="685"/>
      <c r="AI19" s="685"/>
      <c r="AJ19" s="686"/>
      <c r="AK19" s="730"/>
      <c r="AL19" s="730"/>
      <c r="AM19" s="730"/>
      <c r="AN19" s="730"/>
      <c r="AO19" s="730"/>
      <c r="AP19" s="730"/>
      <c r="AQ19" s="730"/>
      <c r="AR19" s="730"/>
      <c r="AS19" s="730"/>
      <c r="AT19" s="730"/>
      <c r="AU19" s="730"/>
      <c r="AV19" s="730"/>
      <c r="AW19" s="730"/>
      <c r="AX19" s="732"/>
    </row>
    <row r="20" spans="1:50" ht="24.75" customHeight="1" x14ac:dyDescent="0.15">
      <c r="A20" s="306"/>
      <c r="B20" s="307"/>
      <c r="C20" s="307"/>
      <c r="D20" s="307"/>
      <c r="E20" s="307"/>
      <c r="F20" s="308"/>
      <c r="G20" s="733" t="s">
        <v>44</v>
      </c>
      <c r="H20" s="734"/>
      <c r="I20" s="734"/>
      <c r="J20" s="734"/>
      <c r="K20" s="734"/>
      <c r="L20" s="734"/>
      <c r="M20" s="734"/>
      <c r="N20" s="734"/>
      <c r="O20" s="734"/>
      <c r="P20" s="729">
        <f>IF(P18=0, "-", SUM(P19)/P18)</f>
        <v>0.89261744966442957</v>
      </c>
      <c r="Q20" s="729"/>
      <c r="R20" s="729"/>
      <c r="S20" s="729"/>
      <c r="T20" s="729"/>
      <c r="U20" s="729"/>
      <c r="V20" s="729"/>
      <c r="W20" s="729">
        <f>IF(W18=0, "-", SUM(W19)/W18)</f>
        <v>0.82389937106918243</v>
      </c>
      <c r="X20" s="729"/>
      <c r="Y20" s="729"/>
      <c r="Z20" s="729"/>
      <c r="AA20" s="729"/>
      <c r="AB20" s="729"/>
      <c r="AC20" s="729"/>
      <c r="AD20" s="729">
        <f>IF(AD18=0, "-", SUM(AD19)/AD18)</f>
        <v>0.8497109826589595</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45</v>
      </c>
      <c r="H21" s="728"/>
      <c r="I21" s="728"/>
      <c r="J21" s="728"/>
      <c r="K21" s="728"/>
      <c r="L21" s="728"/>
      <c r="M21" s="728"/>
      <c r="N21" s="728"/>
      <c r="O21" s="728"/>
      <c r="P21" s="729">
        <f>IF(P19=0, "-", SUM(P19)/SUM(P13,P14))</f>
        <v>0.89261744966442957</v>
      </c>
      <c r="Q21" s="729"/>
      <c r="R21" s="729"/>
      <c r="S21" s="729"/>
      <c r="T21" s="729"/>
      <c r="U21" s="729"/>
      <c r="V21" s="729"/>
      <c r="W21" s="729">
        <f>IF(W19=0, "-", SUM(W19)/SUM(W13,W14))</f>
        <v>0.82389937106918243</v>
      </c>
      <c r="X21" s="729"/>
      <c r="Y21" s="729"/>
      <c r="Z21" s="729"/>
      <c r="AA21" s="729"/>
      <c r="AB21" s="729"/>
      <c r="AC21" s="729"/>
      <c r="AD21" s="729">
        <f>IF(AD19=0, "-", SUM(AD19)/SUM(AD13,AD14))</f>
        <v>0.8497109826589595</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90" t="s">
        <v>46</v>
      </c>
      <c r="B22" s="691"/>
      <c r="C22" s="691"/>
      <c r="D22" s="691"/>
      <c r="E22" s="691"/>
      <c r="F22" s="692"/>
      <c r="G22" s="696" t="s">
        <v>47</v>
      </c>
      <c r="H22" s="541"/>
      <c r="I22" s="541"/>
      <c r="J22" s="541"/>
      <c r="K22" s="541"/>
      <c r="L22" s="541"/>
      <c r="M22" s="541"/>
      <c r="N22" s="541"/>
      <c r="O22" s="542"/>
      <c r="P22" s="697" t="s">
        <v>48</v>
      </c>
      <c r="Q22" s="541"/>
      <c r="R22" s="541"/>
      <c r="S22" s="541"/>
      <c r="T22" s="541"/>
      <c r="U22" s="541"/>
      <c r="V22" s="542"/>
      <c r="W22" s="697" t="s">
        <v>49</v>
      </c>
      <c r="X22" s="541"/>
      <c r="Y22" s="541"/>
      <c r="Z22" s="541"/>
      <c r="AA22" s="541"/>
      <c r="AB22" s="541"/>
      <c r="AC22" s="542"/>
      <c r="AD22" s="697" t="s">
        <v>50</v>
      </c>
      <c r="AE22" s="541"/>
      <c r="AF22" s="541"/>
      <c r="AG22" s="541"/>
      <c r="AH22" s="541"/>
      <c r="AI22" s="541"/>
      <c r="AJ22" s="541"/>
      <c r="AK22" s="541"/>
      <c r="AL22" s="541"/>
      <c r="AM22" s="541"/>
      <c r="AN22" s="541"/>
      <c r="AO22" s="541"/>
      <c r="AP22" s="541"/>
      <c r="AQ22" s="541"/>
      <c r="AR22" s="541"/>
      <c r="AS22" s="541"/>
      <c r="AT22" s="541"/>
      <c r="AU22" s="541"/>
      <c r="AV22" s="541"/>
      <c r="AW22" s="541"/>
      <c r="AX22" s="714"/>
    </row>
    <row r="23" spans="1:50" ht="25.5" customHeight="1" x14ac:dyDescent="0.15">
      <c r="A23" s="693"/>
      <c r="B23" s="694"/>
      <c r="C23" s="694"/>
      <c r="D23" s="694"/>
      <c r="E23" s="694"/>
      <c r="F23" s="695"/>
      <c r="G23" s="715" t="s">
        <v>51</v>
      </c>
      <c r="H23" s="716"/>
      <c r="I23" s="716"/>
      <c r="J23" s="716"/>
      <c r="K23" s="716"/>
      <c r="L23" s="716"/>
      <c r="M23" s="716"/>
      <c r="N23" s="716"/>
      <c r="O23" s="717"/>
      <c r="P23" s="718">
        <v>181</v>
      </c>
      <c r="Q23" s="719"/>
      <c r="R23" s="719"/>
      <c r="S23" s="719"/>
      <c r="T23" s="719"/>
      <c r="U23" s="719"/>
      <c r="V23" s="720"/>
      <c r="W23" s="718">
        <v>196</v>
      </c>
      <c r="X23" s="719"/>
      <c r="Y23" s="719"/>
      <c r="Z23" s="719"/>
      <c r="AA23" s="719"/>
      <c r="AB23" s="719"/>
      <c r="AC23" s="720"/>
      <c r="AD23" s="721" t="s">
        <v>52</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customHeight="1" x14ac:dyDescent="0.15">
      <c r="A28" s="693"/>
      <c r="B28" s="694"/>
      <c r="C28" s="694"/>
      <c r="D28" s="694"/>
      <c r="E28" s="694"/>
      <c r="F28" s="695"/>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3"/>
      <c r="B29" s="694"/>
      <c r="C29" s="694"/>
      <c r="D29" s="694"/>
      <c r="E29" s="694"/>
      <c r="F29" s="695"/>
      <c r="G29" s="296" t="s">
        <v>42</v>
      </c>
      <c r="H29" s="667"/>
      <c r="I29" s="667"/>
      <c r="J29" s="667"/>
      <c r="K29" s="667"/>
      <c r="L29" s="667"/>
      <c r="M29" s="667"/>
      <c r="N29" s="667"/>
      <c r="O29" s="704"/>
      <c r="P29" s="705">
        <f>AK13</f>
        <v>181</v>
      </c>
      <c r="Q29" s="706"/>
      <c r="R29" s="706"/>
      <c r="S29" s="706"/>
      <c r="T29" s="706"/>
      <c r="U29" s="706"/>
      <c r="V29" s="707"/>
      <c r="W29" s="708">
        <f>AR13</f>
        <v>196</v>
      </c>
      <c r="X29" s="709"/>
      <c r="Y29" s="709"/>
      <c r="Z29" s="709"/>
      <c r="AA29" s="709"/>
      <c r="AB29" s="709"/>
      <c r="AC29" s="710"/>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1" t="s">
        <v>53</v>
      </c>
      <c r="B30" s="712"/>
      <c r="C30" s="712"/>
      <c r="D30" s="712"/>
      <c r="E30" s="712"/>
      <c r="F30" s="713"/>
      <c r="G30" s="701" t="s">
        <v>54</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7" t="s">
        <v>55</v>
      </c>
      <c r="B31" s="157"/>
      <c r="C31" s="157"/>
      <c r="D31" s="157"/>
      <c r="E31" s="157"/>
      <c r="F31" s="158"/>
      <c r="G31" s="675" t="s">
        <v>56</v>
      </c>
      <c r="H31" s="676"/>
      <c r="I31" s="676"/>
      <c r="J31" s="676"/>
      <c r="K31" s="676"/>
      <c r="L31" s="676"/>
      <c r="M31" s="676"/>
      <c r="N31" s="676"/>
      <c r="O31" s="676"/>
      <c r="P31" s="677" t="s">
        <v>57</v>
      </c>
      <c r="Q31" s="676"/>
      <c r="R31" s="676"/>
      <c r="S31" s="676"/>
      <c r="T31" s="676"/>
      <c r="U31" s="676"/>
      <c r="V31" s="676"/>
      <c r="W31" s="676"/>
      <c r="X31" s="678"/>
      <c r="Y31" s="679"/>
      <c r="Z31" s="680"/>
      <c r="AA31" s="681"/>
      <c r="AB31" s="614" t="s">
        <v>58</v>
      </c>
      <c r="AC31" s="614"/>
      <c r="AD31" s="614"/>
      <c r="AE31" s="120" t="s">
        <v>31</v>
      </c>
      <c r="AF31" s="682"/>
      <c r="AG31" s="682"/>
      <c r="AH31" s="683"/>
      <c r="AI31" s="120" t="s">
        <v>32</v>
      </c>
      <c r="AJ31" s="682"/>
      <c r="AK31" s="682"/>
      <c r="AL31" s="683"/>
      <c r="AM31" s="120" t="s">
        <v>59</v>
      </c>
      <c r="AN31" s="682"/>
      <c r="AO31" s="682"/>
      <c r="AP31" s="683"/>
      <c r="AQ31" s="611" t="s">
        <v>60</v>
      </c>
      <c r="AR31" s="612"/>
      <c r="AS31" s="612"/>
      <c r="AT31" s="613"/>
      <c r="AU31" s="611" t="s">
        <v>61</v>
      </c>
      <c r="AV31" s="612"/>
      <c r="AW31" s="612"/>
      <c r="AX31" s="621"/>
    </row>
    <row r="32" spans="1:50" ht="23.25" customHeight="1" x14ac:dyDescent="0.15">
      <c r="A32" s="507"/>
      <c r="B32" s="157"/>
      <c r="C32" s="157"/>
      <c r="D32" s="157"/>
      <c r="E32" s="157"/>
      <c r="F32" s="158"/>
      <c r="G32" s="622" t="s">
        <v>62</v>
      </c>
      <c r="H32" s="623"/>
      <c r="I32" s="623"/>
      <c r="J32" s="623"/>
      <c r="K32" s="623"/>
      <c r="L32" s="623"/>
      <c r="M32" s="623"/>
      <c r="N32" s="623"/>
      <c r="O32" s="623"/>
      <c r="P32" s="626" t="s">
        <v>63</v>
      </c>
      <c r="Q32" s="627"/>
      <c r="R32" s="627"/>
      <c r="S32" s="627"/>
      <c r="T32" s="627"/>
      <c r="U32" s="627"/>
      <c r="V32" s="627"/>
      <c r="W32" s="627"/>
      <c r="X32" s="628"/>
      <c r="Y32" s="632" t="s">
        <v>64</v>
      </c>
      <c r="Z32" s="633"/>
      <c r="AA32" s="634"/>
      <c r="AB32" s="635" t="s">
        <v>65</v>
      </c>
      <c r="AC32" s="635"/>
      <c r="AD32" s="635"/>
      <c r="AE32" s="604">
        <v>0</v>
      </c>
      <c r="AF32" s="604"/>
      <c r="AG32" s="604"/>
      <c r="AH32" s="604"/>
      <c r="AI32" s="604">
        <v>1</v>
      </c>
      <c r="AJ32" s="604"/>
      <c r="AK32" s="604"/>
      <c r="AL32" s="604"/>
      <c r="AM32" s="604">
        <v>1</v>
      </c>
      <c r="AN32" s="604"/>
      <c r="AO32" s="604"/>
      <c r="AP32" s="604"/>
      <c r="AQ32" s="604" t="s">
        <v>21</v>
      </c>
      <c r="AR32" s="604"/>
      <c r="AS32" s="604"/>
      <c r="AT32" s="604"/>
      <c r="AU32" s="605" t="s">
        <v>21</v>
      </c>
      <c r="AV32" s="606"/>
      <c r="AW32" s="606"/>
      <c r="AX32" s="607"/>
    </row>
    <row r="33" spans="1:51" ht="23.25" customHeight="1" x14ac:dyDescent="0.15">
      <c r="A33" s="192"/>
      <c r="B33" s="162"/>
      <c r="C33" s="162"/>
      <c r="D33" s="162"/>
      <c r="E33" s="162"/>
      <c r="F33" s="163"/>
      <c r="G33" s="624"/>
      <c r="H33" s="625"/>
      <c r="I33" s="625"/>
      <c r="J33" s="625"/>
      <c r="K33" s="625"/>
      <c r="L33" s="625"/>
      <c r="M33" s="625"/>
      <c r="N33" s="625"/>
      <c r="O33" s="625"/>
      <c r="P33" s="629"/>
      <c r="Q33" s="630"/>
      <c r="R33" s="630"/>
      <c r="S33" s="630"/>
      <c r="T33" s="630"/>
      <c r="U33" s="630"/>
      <c r="V33" s="630"/>
      <c r="W33" s="630"/>
      <c r="X33" s="631"/>
      <c r="Y33" s="608" t="s">
        <v>66</v>
      </c>
      <c r="Z33" s="609"/>
      <c r="AA33" s="610"/>
      <c r="AB33" s="635" t="s">
        <v>65</v>
      </c>
      <c r="AC33" s="635"/>
      <c r="AD33" s="635"/>
      <c r="AE33" s="604">
        <v>1</v>
      </c>
      <c r="AF33" s="604"/>
      <c r="AG33" s="604"/>
      <c r="AH33" s="604"/>
      <c r="AI33" s="604">
        <v>1</v>
      </c>
      <c r="AJ33" s="604"/>
      <c r="AK33" s="604"/>
      <c r="AL33" s="604"/>
      <c r="AM33" s="604">
        <v>1</v>
      </c>
      <c r="AN33" s="604"/>
      <c r="AO33" s="604"/>
      <c r="AP33" s="604"/>
      <c r="AQ33" s="604">
        <v>1</v>
      </c>
      <c r="AR33" s="604"/>
      <c r="AS33" s="604"/>
      <c r="AT33" s="604"/>
      <c r="AU33" s="605">
        <v>1</v>
      </c>
      <c r="AV33" s="606"/>
      <c r="AW33" s="606"/>
      <c r="AX33" s="607"/>
    </row>
    <row r="34" spans="1:51" ht="23.25" customHeight="1" x14ac:dyDescent="0.15">
      <c r="A34" s="666" t="s">
        <v>67</v>
      </c>
      <c r="B34" s="667"/>
      <c r="C34" s="667"/>
      <c r="D34" s="667"/>
      <c r="E34" s="667"/>
      <c r="F34" s="668"/>
      <c r="G34" s="180" t="s">
        <v>68</v>
      </c>
      <c r="H34" s="180"/>
      <c r="I34" s="180"/>
      <c r="J34" s="180"/>
      <c r="K34" s="180"/>
      <c r="L34" s="180"/>
      <c r="M34" s="180"/>
      <c r="N34" s="180"/>
      <c r="O34" s="180"/>
      <c r="P34" s="180"/>
      <c r="Q34" s="180"/>
      <c r="R34" s="180"/>
      <c r="S34" s="180"/>
      <c r="T34" s="180"/>
      <c r="U34" s="180"/>
      <c r="V34" s="180"/>
      <c r="W34" s="180"/>
      <c r="X34" s="181"/>
      <c r="Y34" s="618"/>
      <c r="Z34" s="619"/>
      <c r="AA34" s="620"/>
      <c r="AB34" s="179" t="s">
        <v>58</v>
      </c>
      <c r="AC34" s="180"/>
      <c r="AD34" s="181"/>
      <c r="AE34" s="179" t="s">
        <v>31</v>
      </c>
      <c r="AF34" s="180"/>
      <c r="AG34" s="180"/>
      <c r="AH34" s="181"/>
      <c r="AI34" s="179" t="s">
        <v>32</v>
      </c>
      <c r="AJ34" s="180"/>
      <c r="AK34" s="180"/>
      <c r="AL34" s="181"/>
      <c r="AM34" s="179" t="s">
        <v>59</v>
      </c>
      <c r="AN34" s="180"/>
      <c r="AO34" s="180"/>
      <c r="AP34" s="181"/>
      <c r="AQ34" s="615" t="s">
        <v>69</v>
      </c>
      <c r="AR34" s="616"/>
      <c r="AS34" s="616"/>
      <c r="AT34" s="616"/>
      <c r="AU34" s="616"/>
      <c r="AV34" s="616"/>
      <c r="AW34" s="616"/>
      <c r="AX34" s="617"/>
    </row>
    <row r="35" spans="1:51" ht="23.25" customHeight="1" x14ac:dyDescent="0.15">
      <c r="A35" s="669"/>
      <c r="B35" s="670"/>
      <c r="C35" s="670"/>
      <c r="D35" s="670"/>
      <c r="E35" s="670"/>
      <c r="F35" s="671"/>
      <c r="G35" s="639" t="s">
        <v>70</v>
      </c>
      <c r="H35" s="552"/>
      <c r="I35" s="552"/>
      <c r="J35" s="552"/>
      <c r="K35" s="552"/>
      <c r="L35" s="552"/>
      <c r="M35" s="552"/>
      <c r="N35" s="552"/>
      <c r="O35" s="552"/>
      <c r="P35" s="552"/>
      <c r="Q35" s="552"/>
      <c r="R35" s="552"/>
      <c r="S35" s="552"/>
      <c r="T35" s="552"/>
      <c r="U35" s="552"/>
      <c r="V35" s="552"/>
      <c r="W35" s="552"/>
      <c r="X35" s="552"/>
      <c r="Y35" s="642" t="s">
        <v>67</v>
      </c>
      <c r="Z35" s="643"/>
      <c r="AA35" s="644"/>
      <c r="AB35" s="645" t="s">
        <v>71</v>
      </c>
      <c r="AC35" s="646"/>
      <c r="AD35" s="647"/>
      <c r="AE35" s="648">
        <v>0</v>
      </c>
      <c r="AF35" s="648"/>
      <c r="AG35" s="648"/>
      <c r="AH35" s="648"/>
      <c r="AI35" s="648">
        <v>0</v>
      </c>
      <c r="AJ35" s="648"/>
      <c r="AK35" s="648"/>
      <c r="AL35" s="648"/>
      <c r="AM35" s="648">
        <v>0</v>
      </c>
      <c r="AN35" s="648"/>
      <c r="AO35" s="648"/>
      <c r="AP35" s="648"/>
      <c r="AQ35" s="97" t="s">
        <v>21</v>
      </c>
      <c r="AR35" s="91"/>
      <c r="AS35" s="91"/>
      <c r="AT35" s="91"/>
      <c r="AU35" s="91"/>
      <c r="AV35" s="91"/>
      <c r="AW35" s="91"/>
      <c r="AX35" s="92"/>
    </row>
    <row r="36" spans="1:51" ht="46.5" customHeight="1" x14ac:dyDescent="0.15">
      <c r="A36" s="672"/>
      <c r="B36" s="673"/>
      <c r="C36" s="673"/>
      <c r="D36" s="673"/>
      <c r="E36" s="673"/>
      <c r="F36" s="674"/>
      <c r="G36" s="640"/>
      <c r="H36" s="641"/>
      <c r="I36" s="641"/>
      <c r="J36" s="641"/>
      <c r="K36" s="641"/>
      <c r="L36" s="641"/>
      <c r="M36" s="641"/>
      <c r="N36" s="641"/>
      <c r="O36" s="641"/>
      <c r="P36" s="641"/>
      <c r="Q36" s="641"/>
      <c r="R36" s="641"/>
      <c r="S36" s="641"/>
      <c r="T36" s="641"/>
      <c r="U36" s="641"/>
      <c r="V36" s="641"/>
      <c r="W36" s="641"/>
      <c r="X36" s="641"/>
      <c r="Y36" s="219" t="s">
        <v>72</v>
      </c>
      <c r="Z36" s="636"/>
      <c r="AA36" s="637"/>
      <c r="AB36" s="600" t="s">
        <v>73</v>
      </c>
      <c r="AC36" s="601"/>
      <c r="AD36" s="602"/>
      <c r="AE36" s="603" t="s">
        <v>74</v>
      </c>
      <c r="AF36" s="603"/>
      <c r="AG36" s="603"/>
      <c r="AH36" s="603"/>
      <c r="AI36" s="603" t="s">
        <v>75</v>
      </c>
      <c r="AJ36" s="603"/>
      <c r="AK36" s="603"/>
      <c r="AL36" s="603"/>
      <c r="AM36" s="603" t="s">
        <v>75</v>
      </c>
      <c r="AN36" s="603"/>
      <c r="AO36" s="603"/>
      <c r="AP36" s="603"/>
      <c r="AQ36" s="603" t="s">
        <v>21</v>
      </c>
      <c r="AR36" s="603"/>
      <c r="AS36" s="603"/>
      <c r="AT36" s="603"/>
      <c r="AU36" s="603"/>
      <c r="AV36" s="603"/>
      <c r="AW36" s="603"/>
      <c r="AX36" s="638"/>
    </row>
    <row r="37" spans="1:51" ht="18.75" customHeight="1" x14ac:dyDescent="0.15">
      <c r="A37" s="654" t="s">
        <v>76</v>
      </c>
      <c r="B37" s="655"/>
      <c r="C37" s="655"/>
      <c r="D37" s="655"/>
      <c r="E37" s="655"/>
      <c r="F37" s="656"/>
      <c r="G37" s="592" t="s">
        <v>77</v>
      </c>
      <c r="H37" s="197"/>
      <c r="I37" s="197"/>
      <c r="J37" s="197"/>
      <c r="K37" s="197"/>
      <c r="L37" s="197"/>
      <c r="M37" s="197"/>
      <c r="N37" s="197"/>
      <c r="O37" s="198"/>
      <c r="P37" s="199" t="s">
        <v>78</v>
      </c>
      <c r="Q37" s="197"/>
      <c r="R37" s="197"/>
      <c r="S37" s="197"/>
      <c r="T37" s="197"/>
      <c r="U37" s="197"/>
      <c r="V37" s="197"/>
      <c r="W37" s="197"/>
      <c r="X37" s="198"/>
      <c r="Y37" s="593"/>
      <c r="Z37" s="580"/>
      <c r="AA37" s="581"/>
      <c r="AB37" s="597" t="s">
        <v>58</v>
      </c>
      <c r="AC37" s="598"/>
      <c r="AD37" s="599"/>
      <c r="AE37" s="597" t="s">
        <v>31</v>
      </c>
      <c r="AF37" s="598"/>
      <c r="AG37" s="598"/>
      <c r="AH37" s="599"/>
      <c r="AI37" s="664" t="s">
        <v>32</v>
      </c>
      <c r="AJ37" s="664"/>
      <c r="AK37" s="664"/>
      <c r="AL37" s="597"/>
      <c r="AM37" s="664" t="s">
        <v>59</v>
      </c>
      <c r="AN37" s="664"/>
      <c r="AO37" s="664"/>
      <c r="AP37" s="597"/>
      <c r="AQ37" s="216" t="s">
        <v>79</v>
      </c>
      <c r="AR37" s="217"/>
      <c r="AS37" s="217"/>
      <c r="AT37" s="218"/>
      <c r="AU37" s="197" t="s">
        <v>80</v>
      </c>
      <c r="AV37" s="197"/>
      <c r="AW37" s="197"/>
      <c r="AX37" s="200"/>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4"/>
      <c r="Z38" s="595"/>
      <c r="AA38" s="596"/>
      <c r="AB38" s="120"/>
      <c r="AC38" s="121"/>
      <c r="AD38" s="122"/>
      <c r="AE38" s="120"/>
      <c r="AF38" s="121"/>
      <c r="AG38" s="121"/>
      <c r="AH38" s="122"/>
      <c r="AI38" s="665"/>
      <c r="AJ38" s="665"/>
      <c r="AK38" s="665"/>
      <c r="AL38" s="120"/>
      <c r="AM38" s="665"/>
      <c r="AN38" s="665"/>
      <c r="AO38" s="665"/>
      <c r="AP38" s="120"/>
      <c r="AQ38" s="504">
        <v>8</v>
      </c>
      <c r="AR38" s="505"/>
      <c r="AS38" s="131" t="s">
        <v>81</v>
      </c>
      <c r="AT38" s="132"/>
      <c r="AU38" s="130" t="s">
        <v>21</v>
      </c>
      <c r="AV38" s="130"/>
      <c r="AW38" s="112" t="s">
        <v>82</v>
      </c>
      <c r="AX38" s="133"/>
    </row>
    <row r="39" spans="1:51" ht="23.25" customHeight="1" x14ac:dyDescent="0.15">
      <c r="A39" s="660"/>
      <c r="B39" s="658"/>
      <c r="C39" s="658"/>
      <c r="D39" s="658"/>
      <c r="E39" s="658"/>
      <c r="F39" s="659"/>
      <c r="G39" s="182" t="s">
        <v>83</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86</v>
      </c>
      <c r="AC39" s="152"/>
      <c r="AD39" s="152"/>
      <c r="AE39" s="97">
        <v>0</v>
      </c>
      <c r="AF39" s="91"/>
      <c r="AG39" s="91"/>
      <c r="AH39" s="91"/>
      <c r="AI39" s="97">
        <v>145</v>
      </c>
      <c r="AJ39" s="91"/>
      <c r="AK39" s="91"/>
      <c r="AL39" s="91"/>
      <c r="AM39" s="97">
        <v>350</v>
      </c>
      <c r="AN39" s="91"/>
      <c r="AO39" s="91"/>
      <c r="AP39" s="91"/>
      <c r="AQ39" s="98" t="s">
        <v>21</v>
      </c>
      <c r="AR39" s="99"/>
      <c r="AS39" s="99"/>
      <c r="AT39" s="100"/>
      <c r="AU39" s="91" t="s">
        <v>21</v>
      </c>
      <c r="AV39" s="91"/>
      <c r="AW39" s="91"/>
      <c r="AX39" s="92"/>
    </row>
    <row r="40" spans="1:51" ht="23.25" customHeight="1" x14ac:dyDescent="0.15">
      <c r="A40" s="661"/>
      <c r="B40" s="662"/>
      <c r="C40" s="662"/>
      <c r="D40" s="662"/>
      <c r="E40" s="662"/>
      <c r="F40" s="663"/>
      <c r="G40" s="185"/>
      <c r="H40" s="186"/>
      <c r="I40" s="186"/>
      <c r="J40" s="186"/>
      <c r="K40" s="186"/>
      <c r="L40" s="186"/>
      <c r="M40" s="186"/>
      <c r="N40" s="186"/>
      <c r="O40" s="187"/>
      <c r="P40" s="138"/>
      <c r="Q40" s="138"/>
      <c r="R40" s="138"/>
      <c r="S40" s="138"/>
      <c r="T40" s="138"/>
      <c r="U40" s="138"/>
      <c r="V40" s="138"/>
      <c r="W40" s="138"/>
      <c r="X40" s="139"/>
      <c r="Y40" s="179" t="s">
        <v>87</v>
      </c>
      <c r="Z40" s="180"/>
      <c r="AA40" s="181"/>
      <c r="AB40" s="96" t="s">
        <v>86</v>
      </c>
      <c r="AC40" s="96"/>
      <c r="AD40" s="96"/>
      <c r="AE40" s="97">
        <v>120</v>
      </c>
      <c r="AF40" s="91"/>
      <c r="AG40" s="91"/>
      <c r="AH40" s="91"/>
      <c r="AI40" s="97">
        <v>130</v>
      </c>
      <c r="AJ40" s="91"/>
      <c r="AK40" s="91"/>
      <c r="AL40" s="91"/>
      <c r="AM40" s="97">
        <v>130</v>
      </c>
      <c r="AN40" s="91"/>
      <c r="AO40" s="91"/>
      <c r="AP40" s="91"/>
      <c r="AQ40" s="98">
        <v>150</v>
      </c>
      <c r="AR40" s="99"/>
      <c r="AS40" s="99"/>
      <c r="AT40" s="100"/>
      <c r="AU40" s="91" t="s">
        <v>21</v>
      </c>
      <c r="AV40" s="91"/>
      <c r="AW40" s="91"/>
      <c r="AX40" s="92"/>
    </row>
    <row r="41" spans="1:51" ht="23.25" customHeight="1" x14ac:dyDescent="0.15">
      <c r="A41" s="660"/>
      <c r="B41" s="658"/>
      <c r="C41" s="658"/>
      <c r="D41" s="658"/>
      <c r="E41" s="658"/>
      <c r="F41" s="659"/>
      <c r="G41" s="188"/>
      <c r="H41" s="189"/>
      <c r="I41" s="189"/>
      <c r="J41" s="189"/>
      <c r="K41" s="189"/>
      <c r="L41" s="189"/>
      <c r="M41" s="189"/>
      <c r="N41" s="189"/>
      <c r="O41" s="190"/>
      <c r="P41" s="141"/>
      <c r="Q41" s="141"/>
      <c r="R41" s="141"/>
      <c r="S41" s="141"/>
      <c r="T41" s="141"/>
      <c r="U41" s="141"/>
      <c r="V41" s="141"/>
      <c r="W41" s="141"/>
      <c r="X41" s="142"/>
      <c r="Y41" s="179" t="s">
        <v>88</v>
      </c>
      <c r="Z41" s="180"/>
      <c r="AA41" s="181"/>
      <c r="AB41" s="582" t="s">
        <v>89</v>
      </c>
      <c r="AC41" s="582"/>
      <c r="AD41" s="582"/>
      <c r="AE41" s="97">
        <v>0</v>
      </c>
      <c r="AF41" s="91"/>
      <c r="AG41" s="91"/>
      <c r="AH41" s="91"/>
      <c r="AI41" s="97">
        <v>112</v>
      </c>
      <c r="AJ41" s="91"/>
      <c r="AK41" s="91"/>
      <c r="AL41" s="91"/>
      <c r="AM41" s="97">
        <v>269</v>
      </c>
      <c r="AN41" s="91"/>
      <c r="AO41" s="91"/>
      <c r="AP41" s="91"/>
      <c r="AQ41" s="98" t="s">
        <v>21</v>
      </c>
      <c r="AR41" s="99"/>
      <c r="AS41" s="99"/>
      <c r="AT41" s="100"/>
      <c r="AU41" s="91" t="s">
        <v>21</v>
      </c>
      <c r="AV41" s="91"/>
      <c r="AW41" s="91"/>
      <c r="AX41" s="92"/>
    </row>
    <row r="42" spans="1:51" ht="23.25" customHeight="1" x14ac:dyDescent="0.15">
      <c r="A42" s="191" t="s">
        <v>90</v>
      </c>
      <c r="B42" s="154"/>
      <c r="C42" s="154"/>
      <c r="D42" s="154"/>
      <c r="E42" s="154"/>
      <c r="F42" s="155"/>
      <c r="G42" s="182" t="s">
        <v>91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hidden="1" customHeight="1" x14ac:dyDescent="0.15">
      <c r="A46" s="195"/>
      <c r="B46" s="156"/>
      <c r="C46" s="157"/>
      <c r="D46" s="157"/>
      <c r="E46" s="157"/>
      <c r="F46" s="158"/>
      <c r="G46" s="201" t="s">
        <v>96</v>
      </c>
      <c r="H46" s="201"/>
      <c r="I46" s="201"/>
      <c r="J46" s="201"/>
      <c r="K46" s="201"/>
      <c r="L46" s="201"/>
      <c r="M46" s="201"/>
      <c r="N46" s="201"/>
      <c r="O46" s="201"/>
      <c r="P46" s="201"/>
      <c r="Q46" s="201"/>
      <c r="R46" s="201"/>
      <c r="S46" s="201"/>
      <c r="T46" s="201"/>
      <c r="U46" s="201"/>
      <c r="V46" s="201"/>
      <c r="W46" s="201"/>
      <c r="X46" s="201"/>
      <c r="Y46" s="201"/>
      <c r="Z46" s="201"/>
      <c r="AA46" s="202"/>
      <c r="AB46" s="207" t="s">
        <v>96</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79</v>
      </c>
      <c r="AR49" s="125"/>
      <c r="AS49" s="125"/>
      <c r="AT49" s="126"/>
      <c r="AU49" s="127" t="s">
        <v>80</v>
      </c>
      <c r="AV49" s="127"/>
      <c r="AW49" s="127"/>
      <c r="AX49" s="128"/>
      <c r="AY49">
        <f t="shared" si="0"/>
        <v>1</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1</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1</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1</v>
      </c>
    </row>
    <row r="53" spans="1:51" ht="23.25" hidden="1"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1</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79</v>
      </c>
      <c r="AR54" s="125"/>
      <c r="AS54" s="125"/>
      <c r="AT54" s="126"/>
      <c r="AU54" s="127" t="s">
        <v>80</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79</v>
      </c>
      <c r="AR59" s="125"/>
      <c r="AS59" s="125"/>
      <c r="AT59" s="126"/>
      <c r="AU59" s="127" t="s">
        <v>80</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1" t="s">
        <v>53</v>
      </c>
      <c r="B64" s="712"/>
      <c r="C64" s="712"/>
      <c r="D64" s="712"/>
      <c r="E64" s="712"/>
      <c r="F64" s="713"/>
      <c r="G64" s="701" t="s">
        <v>101</v>
      </c>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1</v>
      </c>
    </row>
    <row r="65" spans="1:51" ht="31.5" customHeight="1" x14ac:dyDescent="0.15">
      <c r="A65" s="507" t="s">
        <v>55</v>
      </c>
      <c r="B65" s="157"/>
      <c r="C65" s="157"/>
      <c r="D65" s="157"/>
      <c r="E65" s="157"/>
      <c r="F65" s="158"/>
      <c r="G65" s="675" t="s">
        <v>56</v>
      </c>
      <c r="H65" s="676"/>
      <c r="I65" s="676"/>
      <c r="J65" s="676"/>
      <c r="K65" s="676"/>
      <c r="L65" s="676"/>
      <c r="M65" s="676"/>
      <c r="N65" s="676"/>
      <c r="O65" s="676"/>
      <c r="P65" s="677" t="s">
        <v>57</v>
      </c>
      <c r="Q65" s="676"/>
      <c r="R65" s="676"/>
      <c r="S65" s="676"/>
      <c r="T65" s="676"/>
      <c r="U65" s="676"/>
      <c r="V65" s="676"/>
      <c r="W65" s="676"/>
      <c r="X65" s="678"/>
      <c r="Y65" s="679"/>
      <c r="Z65" s="680"/>
      <c r="AA65" s="681"/>
      <c r="AB65" s="614" t="s">
        <v>58</v>
      </c>
      <c r="AC65" s="614"/>
      <c r="AD65" s="614"/>
      <c r="AE65" s="120" t="s">
        <v>31</v>
      </c>
      <c r="AF65" s="682"/>
      <c r="AG65" s="682"/>
      <c r="AH65" s="683"/>
      <c r="AI65" s="120" t="s">
        <v>32</v>
      </c>
      <c r="AJ65" s="682"/>
      <c r="AK65" s="682"/>
      <c r="AL65" s="683"/>
      <c r="AM65" s="120" t="s">
        <v>59</v>
      </c>
      <c r="AN65" s="682"/>
      <c r="AO65" s="682"/>
      <c r="AP65" s="683"/>
      <c r="AQ65" s="611" t="s">
        <v>60</v>
      </c>
      <c r="AR65" s="612"/>
      <c r="AS65" s="612"/>
      <c r="AT65" s="613"/>
      <c r="AU65" s="611" t="s">
        <v>61</v>
      </c>
      <c r="AV65" s="612"/>
      <c r="AW65" s="612"/>
      <c r="AX65" s="621"/>
      <c r="AY65">
        <f>COUNTA($G$66)</f>
        <v>1</v>
      </c>
    </row>
    <row r="66" spans="1:51" ht="23.25" customHeight="1" x14ac:dyDescent="0.15">
      <c r="A66" s="507"/>
      <c r="B66" s="157"/>
      <c r="C66" s="157"/>
      <c r="D66" s="157"/>
      <c r="E66" s="157"/>
      <c r="F66" s="158"/>
      <c r="G66" s="622" t="s">
        <v>102</v>
      </c>
      <c r="H66" s="623"/>
      <c r="I66" s="623"/>
      <c r="J66" s="623"/>
      <c r="K66" s="623"/>
      <c r="L66" s="623"/>
      <c r="M66" s="623"/>
      <c r="N66" s="623"/>
      <c r="O66" s="623"/>
      <c r="P66" s="626" t="s">
        <v>103</v>
      </c>
      <c r="Q66" s="627"/>
      <c r="R66" s="627"/>
      <c r="S66" s="627"/>
      <c r="T66" s="627"/>
      <c r="U66" s="627"/>
      <c r="V66" s="627"/>
      <c r="W66" s="627"/>
      <c r="X66" s="628"/>
      <c r="Y66" s="632" t="s">
        <v>64</v>
      </c>
      <c r="Z66" s="633"/>
      <c r="AA66" s="634"/>
      <c r="AB66" s="635" t="s">
        <v>65</v>
      </c>
      <c r="AC66" s="635"/>
      <c r="AD66" s="635"/>
      <c r="AE66" s="604">
        <v>6</v>
      </c>
      <c r="AF66" s="604"/>
      <c r="AG66" s="604"/>
      <c r="AH66" s="604"/>
      <c r="AI66" s="604">
        <v>4</v>
      </c>
      <c r="AJ66" s="604"/>
      <c r="AK66" s="604"/>
      <c r="AL66" s="604"/>
      <c r="AM66" s="604">
        <v>6</v>
      </c>
      <c r="AN66" s="604"/>
      <c r="AO66" s="604"/>
      <c r="AP66" s="604"/>
      <c r="AQ66" s="604" t="s">
        <v>21</v>
      </c>
      <c r="AR66" s="604"/>
      <c r="AS66" s="604"/>
      <c r="AT66" s="604"/>
      <c r="AU66" s="605" t="s">
        <v>21</v>
      </c>
      <c r="AV66" s="606"/>
      <c r="AW66" s="606"/>
      <c r="AX66" s="607"/>
      <c r="AY66">
        <f>$AY$65</f>
        <v>1</v>
      </c>
    </row>
    <row r="67" spans="1:51" ht="23.25" customHeight="1" x14ac:dyDescent="0.15">
      <c r="A67" s="192"/>
      <c r="B67" s="162"/>
      <c r="C67" s="162"/>
      <c r="D67" s="162"/>
      <c r="E67" s="162"/>
      <c r="F67" s="163"/>
      <c r="G67" s="624"/>
      <c r="H67" s="625"/>
      <c r="I67" s="625"/>
      <c r="J67" s="625"/>
      <c r="K67" s="625"/>
      <c r="L67" s="625"/>
      <c r="M67" s="625"/>
      <c r="N67" s="625"/>
      <c r="O67" s="625"/>
      <c r="P67" s="629"/>
      <c r="Q67" s="630"/>
      <c r="R67" s="630"/>
      <c r="S67" s="630"/>
      <c r="T67" s="630"/>
      <c r="U67" s="630"/>
      <c r="V67" s="630"/>
      <c r="W67" s="630"/>
      <c r="X67" s="631"/>
      <c r="Y67" s="608" t="s">
        <v>66</v>
      </c>
      <c r="Z67" s="609"/>
      <c r="AA67" s="610"/>
      <c r="AB67" s="635" t="s">
        <v>65</v>
      </c>
      <c r="AC67" s="635"/>
      <c r="AD67" s="635"/>
      <c r="AE67" s="604">
        <v>5</v>
      </c>
      <c r="AF67" s="604"/>
      <c r="AG67" s="604"/>
      <c r="AH67" s="604"/>
      <c r="AI67" s="604">
        <v>6</v>
      </c>
      <c r="AJ67" s="604"/>
      <c r="AK67" s="604"/>
      <c r="AL67" s="604"/>
      <c r="AM67" s="604"/>
      <c r="AN67" s="604"/>
      <c r="AO67" s="604"/>
      <c r="AP67" s="604"/>
      <c r="AQ67" s="604">
        <v>6</v>
      </c>
      <c r="AR67" s="604"/>
      <c r="AS67" s="604"/>
      <c r="AT67" s="604"/>
      <c r="AU67" s="605">
        <v>6</v>
      </c>
      <c r="AV67" s="606"/>
      <c r="AW67" s="606"/>
      <c r="AX67" s="607"/>
      <c r="AY67">
        <f>$AY$65</f>
        <v>1</v>
      </c>
    </row>
    <row r="68" spans="1:51" ht="23.25" customHeight="1" x14ac:dyDescent="0.15">
      <c r="A68" s="666" t="s">
        <v>67</v>
      </c>
      <c r="B68" s="667"/>
      <c r="C68" s="667"/>
      <c r="D68" s="667"/>
      <c r="E68" s="667"/>
      <c r="F68" s="668"/>
      <c r="G68" s="180" t="s">
        <v>68</v>
      </c>
      <c r="H68" s="180"/>
      <c r="I68" s="180"/>
      <c r="J68" s="180"/>
      <c r="K68" s="180"/>
      <c r="L68" s="180"/>
      <c r="M68" s="180"/>
      <c r="N68" s="180"/>
      <c r="O68" s="180"/>
      <c r="P68" s="180"/>
      <c r="Q68" s="180"/>
      <c r="R68" s="180"/>
      <c r="S68" s="180"/>
      <c r="T68" s="180"/>
      <c r="U68" s="180"/>
      <c r="V68" s="180"/>
      <c r="W68" s="180"/>
      <c r="X68" s="181"/>
      <c r="Y68" s="618"/>
      <c r="Z68" s="619"/>
      <c r="AA68" s="620"/>
      <c r="AB68" s="179" t="s">
        <v>58</v>
      </c>
      <c r="AC68" s="180"/>
      <c r="AD68" s="181"/>
      <c r="AE68" s="123" t="s">
        <v>31</v>
      </c>
      <c r="AF68" s="123"/>
      <c r="AG68" s="123"/>
      <c r="AH68" s="123"/>
      <c r="AI68" s="123" t="s">
        <v>32</v>
      </c>
      <c r="AJ68" s="123"/>
      <c r="AK68" s="123"/>
      <c r="AL68" s="123"/>
      <c r="AM68" s="123" t="s">
        <v>59</v>
      </c>
      <c r="AN68" s="123"/>
      <c r="AO68" s="123"/>
      <c r="AP68" s="123"/>
      <c r="AQ68" s="615" t="s">
        <v>69</v>
      </c>
      <c r="AR68" s="616"/>
      <c r="AS68" s="616"/>
      <c r="AT68" s="616"/>
      <c r="AU68" s="616"/>
      <c r="AV68" s="616"/>
      <c r="AW68" s="616"/>
      <c r="AX68" s="617"/>
      <c r="AY68">
        <f>IF(SUBSTITUTE(SUBSTITUTE($G$69,"／",""),"　","")="",0,1)</f>
        <v>1</v>
      </c>
    </row>
    <row r="69" spans="1:51" ht="23.25" customHeight="1" x14ac:dyDescent="0.15">
      <c r="A69" s="669"/>
      <c r="B69" s="670"/>
      <c r="C69" s="670"/>
      <c r="D69" s="670"/>
      <c r="E69" s="670"/>
      <c r="F69" s="671"/>
      <c r="G69" s="639" t="s">
        <v>104</v>
      </c>
      <c r="H69" s="552"/>
      <c r="I69" s="552"/>
      <c r="J69" s="552"/>
      <c r="K69" s="552"/>
      <c r="L69" s="552"/>
      <c r="M69" s="552"/>
      <c r="N69" s="552"/>
      <c r="O69" s="552"/>
      <c r="P69" s="552"/>
      <c r="Q69" s="552"/>
      <c r="R69" s="552"/>
      <c r="S69" s="552"/>
      <c r="T69" s="552"/>
      <c r="U69" s="552"/>
      <c r="V69" s="552"/>
      <c r="W69" s="552"/>
      <c r="X69" s="552"/>
      <c r="Y69" s="642" t="s">
        <v>67</v>
      </c>
      <c r="Z69" s="643"/>
      <c r="AA69" s="644"/>
      <c r="AB69" s="645" t="s">
        <v>105</v>
      </c>
      <c r="AC69" s="646"/>
      <c r="AD69" s="647"/>
      <c r="AE69" s="648">
        <v>2424</v>
      </c>
      <c r="AF69" s="648"/>
      <c r="AG69" s="648"/>
      <c r="AH69" s="648"/>
      <c r="AI69" s="648">
        <v>4932</v>
      </c>
      <c r="AJ69" s="648"/>
      <c r="AK69" s="648"/>
      <c r="AL69" s="648"/>
      <c r="AM69" s="648">
        <v>2993</v>
      </c>
      <c r="AN69" s="648"/>
      <c r="AO69" s="648"/>
      <c r="AP69" s="648"/>
      <c r="AQ69" s="97" t="s">
        <v>21</v>
      </c>
      <c r="AR69" s="91"/>
      <c r="AS69" s="91"/>
      <c r="AT69" s="91"/>
      <c r="AU69" s="91"/>
      <c r="AV69" s="91"/>
      <c r="AW69" s="91"/>
      <c r="AX69" s="92"/>
      <c r="AY69">
        <f>$AY$68</f>
        <v>1</v>
      </c>
    </row>
    <row r="70" spans="1:51" ht="46.5" customHeight="1" x14ac:dyDescent="0.15">
      <c r="A70" s="672"/>
      <c r="B70" s="673"/>
      <c r="C70" s="673"/>
      <c r="D70" s="673"/>
      <c r="E70" s="673"/>
      <c r="F70" s="674"/>
      <c r="G70" s="640"/>
      <c r="H70" s="641"/>
      <c r="I70" s="641"/>
      <c r="J70" s="641"/>
      <c r="K70" s="641"/>
      <c r="L70" s="641"/>
      <c r="M70" s="641"/>
      <c r="N70" s="641"/>
      <c r="O70" s="641"/>
      <c r="P70" s="641"/>
      <c r="Q70" s="641"/>
      <c r="R70" s="641"/>
      <c r="S70" s="641"/>
      <c r="T70" s="641"/>
      <c r="U70" s="641"/>
      <c r="V70" s="641"/>
      <c r="W70" s="641"/>
      <c r="X70" s="641"/>
      <c r="Y70" s="219" t="s">
        <v>72</v>
      </c>
      <c r="Z70" s="636"/>
      <c r="AA70" s="637"/>
      <c r="AB70" s="600" t="s">
        <v>106</v>
      </c>
      <c r="AC70" s="601"/>
      <c r="AD70" s="602"/>
      <c r="AE70" s="603" t="s">
        <v>107</v>
      </c>
      <c r="AF70" s="603"/>
      <c r="AG70" s="603"/>
      <c r="AH70" s="603"/>
      <c r="AI70" s="603" t="s">
        <v>108</v>
      </c>
      <c r="AJ70" s="603"/>
      <c r="AK70" s="603"/>
      <c r="AL70" s="603"/>
      <c r="AM70" s="603" t="s">
        <v>109</v>
      </c>
      <c r="AN70" s="603"/>
      <c r="AO70" s="603"/>
      <c r="AP70" s="603"/>
      <c r="AQ70" s="603" t="s">
        <v>21</v>
      </c>
      <c r="AR70" s="603"/>
      <c r="AS70" s="603"/>
      <c r="AT70" s="603"/>
      <c r="AU70" s="603"/>
      <c r="AV70" s="603"/>
      <c r="AW70" s="603"/>
      <c r="AX70" s="638"/>
      <c r="AY70">
        <f>$AY$68</f>
        <v>1</v>
      </c>
    </row>
    <row r="71" spans="1:51" ht="18.75" customHeight="1" x14ac:dyDescent="0.15">
      <c r="A71" s="416" t="s">
        <v>76</v>
      </c>
      <c r="B71" s="583"/>
      <c r="C71" s="583"/>
      <c r="D71" s="583"/>
      <c r="E71" s="583"/>
      <c r="F71" s="584"/>
      <c r="G71" s="592" t="s">
        <v>77</v>
      </c>
      <c r="H71" s="197"/>
      <c r="I71" s="197"/>
      <c r="J71" s="197"/>
      <c r="K71" s="197"/>
      <c r="L71" s="197"/>
      <c r="M71" s="197"/>
      <c r="N71" s="197"/>
      <c r="O71" s="198"/>
      <c r="P71" s="199" t="s">
        <v>78</v>
      </c>
      <c r="Q71" s="197"/>
      <c r="R71" s="197"/>
      <c r="S71" s="197"/>
      <c r="T71" s="197"/>
      <c r="U71" s="197"/>
      <c r="V71" s="197"/>
      <c r="W71" s="197"/>
      <c r="X71" s="198"/>
      <c r="Y71" s="593"/>
      <c r="Z71" s="580"/>
      <c r="AA71" s="581"/>
      <c r="AB71" s="597" t="s">
        <v>58</v>
      </c>
      <c r="AC71" s="598"/>
      <c r="AD71" s="599"/>
      <c r="AE71" s="123" t="s">
        <v>31</v>
      </c>
      <c r="AF71" s="123"/>
      <c r="AG71" s="123"/>
      <c r="AH71" s="123"/>
      <c r="AI71" s="123" t="s">
        <v>32</v>
      </c>
      <c r="AJ71" s="123"/>
      <c r="AK71" s="123"/>
      <c r="AL71" s="123"/>
      <c r="AM71" s="123" t="s">
        <v>59</v>
      </c>
      <c r="AN71" s="123"/>
      <c r="AO71" s="123"/>
      <c r="AP71" s="123"/>
      <c r="AQ71" s="216" t="s">
        <v>79</v>
      </c>
      <c r="AR71" s="217"/>
      <c r="AS71" s="217"/>
      <c r="AT71" s="218"/>
      <c r="AU71" s="197" t="s">
        <v>80</v>
      </c>
      <c r="AV71" s="197"/>
      <c r="AW71" s="197"/>
      <c r="AX71" s="200"/>
      <c r="AY71">
        <f>COUNTA($G$73)</f>
        <v>1</v>
      </c>
    </row>
    <row r="72" spans="1:51" ht="18.75" customHeight="1" x14ac:dyDescent="0.15">
      <c r="A72" s="585"/>
      <c r="B72" s="586"/>
      <c r="C72" s="586"/>
      <c r="D72" s="586"/>
      <c r="E72" s="586"/>
      <c r="F72" s="587"/>
      <c r="G72" s="160"/>
      <c r="H72" s="112"/>
      <c r="I72" s="112"/>
      <c r="J72" s="112"/>
      <c r="K72" s="112"/>
      <c r="L72" s="112"/>
      <c r="M72" s="112"/>
      <c r="N72" s="112"/>
      <c r="O72" s="113"/>
      <c r="P72" s="111"/>
      <c r="Q72" s="112"/>
      <c r="R72" s="112"/>
      <c r="S72" s="112"/>
      <c r="T72" s="112"/>
      <c r="U72" s="112"/>
      <c r="V72" s="112"/>
      <c r="W72" s="112"/>
      <c r="X72" s="113"/>
      <c r="Y72" s="594"/>
      <c r="Z72" s="595"/>
      <c r="AA72" s="596"/>
      <c r="AB72" s="120"/>
      <c r="AC72" s="121"/>
      <c r="AD72" s="122"/>
      <c r="AE72" s="123"/>
      <c r="AF72" s="123"/>
      <c r="AG72" s="123"/>
      <c r="AH72" s="123"/>
      <c r="AI72" s="123"/>
      <c r="AJ72" s="123"/>
      <c r="AK72" s="123"/>
      <c r="AL72" s="123"/>
      <c r="AM72" s="123"/>
      <c r="AN72" s="123"/>
      <c r="AO72" s="123"/>
      <c r="AP72" s="123"/>
      <c r="AQ72" s="504">
        <v>8</v>
      </c>
      <c r="AR72" s="505"/>
      <c r="AS72" s="131" t="s">
        <v>81</v>
      </c>
      <c r="AT72" s="132"/>
      <c r="AU72" s="130" t="s">
        <v>21</v>
      </c>
      <c r="AV72" s="130"/>
      <c r="AW72" s="112" t="s">
        <v>82</v>
      </c>
      <c r="AX72" s="133"/>
      <c r="AY72">
        <f t="shared" ref="AY72:AY77" si="1">$AY$71</f>
        <v>1</v>
      </c>
    </row>
    <row r="73" spans="1:51" ht="23.25" customHeight="1" x14ac:dyDescent="0.15">
      <c r="A73" s="588"/>
      <c r="B73" s="586"/>
      <c r="C73" s="586"/>
      <c r="D73" s="586"/>
      <c r="E73" s="586"/>
      <c r="F73" s="587"/>
      <c r="G73" s="182" t="s">
        <v>110</v>
      </c>
      <c r="H73" s="183"/>
      <c r="I73" s="183"/>
      <c r="J73" s="183"/>
      <c r="K73" s="183"/>
      <c r="L73" s="183"/>
      <c r="M73" s="183"/>
      <c r="N73" s="183"/>
      <c r="O73" s="184"/>
      <c r="P73" s="135" t="s">
        <v>111</v>
      </c>
      <c r="Q73" s="135"/>
      <c r="R73" s="135"/>
      <c r="S73" s="135"/>
      <c r="T73" s="135"/>
      <c r="U73" s="135"/>
      <c r="V73" s="135"/>
      <c r="W73" s="135"/>
      <c r="X73" s="136"/>
      <c r="Y73" s="219" t="s">
        <v>85</v>
      </c>
      <c r="Z73" s="220"/>
      <c r="AA73" s="221"/>
      <c r="AB73" s="152" t="s">
        <v>112</v>
      </c>
      <c r="AC73" s="152"/>
      <c r="AD73" s="152"/>
      <c r="AE73" s="97">
        <v>366</v>
      </c>
      <c r="AF73" s="91"/>
      <c r="AG73" s="91"/>
      <c r="AH73" s="91"/>
      <c r="AI73" s="97">
        <v>175</v>
      </c>
      <c r="AJ73" s="91"/>
      <c r="AK73" s="91"/>
      <c r="AL73" s="91"/>
      <c r="AM73" s="97">
        <v>142</v>
      </c>
      <c r="AN73" s="91"/>
      <c r="AO73" s="91"/>
      <c r="AP73" s="91"/>
      <c r="AQ73" s="98" t="s">
        <v>21</v>
      </c>
      <c r="AR73" s="99"/>
      <c r="AS73" s="99"/>
      <c r="AT73" s="100"/>
      <c r="AU73" s="91" t="s">
        <v>21</v>
      </c>
      <c r="AV73" s="91"/>
      <c r="AW73" s="91"/>
      <c r="AX73" s="92"/>
      <c r="AY73">
        <f t="shared" si="1"/>
        <v>1</v>
      </c>
    </row>
    <row r="74" spans="1:51" ht="23.25" customHeight="1" x14ac:dyDescent="0.15">
      <c r="A74" s="589"/>
      <c r="B74" s="590"/>
      <c r="C74" s="590"/>
      <c r="D74" s="590"/>
      <c r="E74" s="590"/>
      <c r="F74" s="591"/>
      <c r="G74" s="185"/>
      <c r="H74" s="186"/>
      <c r="I74" s="186"/>
      <c r="J74" s="186"/>
      <c r="K74" s="186"/>
      <c r="L74" s="186"/>
      <c r="M74" s="186"/>
      <c r="N74" s="186"/>
      <c r="O74" s="187"/>
      <c r="P74" s="138"/>
      <c r="Q74" s="138"/>
      <c r="R74" s="138"/>
      <c r="S74" s="138"/>
      <c r="T74" s="138"/>
      <c r="U74" s="138"/>
      <c r="V74" s="138"/>
      <c r="W74" s="138"/>
      <c r="X74" s="139"/>
      <c r="Y74" s="179" t="s">
        <v>87</v>
      </c>
      <c r="Z74" s="180"/>
      <c r="AA74" s="181"/>
      <c r="AB74" s="96" t="s">
        <v>112</v>
      </c>
      <c r="AC74" s="96"/>
      <c r="AD74" s="96"/>
      <c r="AE74" s="97">
        <v>110</v>
      </c>
      <c r="AF74" s="91"/>
      <c r="AG74" s="91"/>
      <c r="AH74" s="91"/>
      <c r="AI74" s="97">
        <v>110</v>
      </c>
      <c r="AJ74" s="91"/>
      <c r="AK74" s="91"/>
      <c r="AL74" s="91"/>
      <c r="AM74" s="97">
        <v>110</v>
      </c>
      <c r="AN74" s="91"/>
      <c r="AO74" s="91"/>
      <c r="AP74" s="91"/>
      <c r="AQ74" s="98">
        <v>160</v>
      </c>
      <c r="AR74" s="99"/>
      <c r="AS74" s="99"/>
      <c r="AT74" s="100"/>
      <c r="AU74" s="91" t="s">
        <v>21</v>
      </c>
      <c r="AV74" s="91"/>
      <c r="AW74" s="91"/>
      <c r="AX74" s="92"/>
      <c r="AY74">
        <f t="shared" si="1"/>
        <v>1</v>
      </c>
    </row>
    <row r="75" spans="1:51" ht="23.25" customHeight="1" x14ac:dyDescent="0.15">
      <c r="A75" s="588"/>
      <c r="B75" s="586"/>
      <c r="C75" s="586"/>
      <c r="D75" s="586"/>
      <c r="E75" s="586"/>
      <c r="F75" s="587"/>
      <c r="G75" s="188"/>
      <c r="H75" s="189"/>
      <c r="I75" s="189"/>
      <c r="J75" s="189"/>
      <c r="K75" s="189"/>
      <c r="L75" s="189"/>
      <c r="M75" s="189"/>
      <c r="N75" s="189"/>
      <c r="O75" s="190"/>
      <c r="P75" s="141"/>
      <c r="Q75" s="141"/>
      <c r="R75" s="141"/>
      <c r="S75" s="141"/>
      <c r="T75" s="141"/>
      <c r="U75" s="141"/>
      <c r="V75" s="141"/>
      <c r="W75" s="141"/>
      <c r="X75" s="142"/>
      <c r="Y75" s="179" t="s">
        <v>88</v>
      </c>
      <c r="Z75" s="180"/>
      <c r="AA75" s="181"/>
      <c r="AB75" s="582" t="s">
        <v>89</v>
      </c>
      <c r="AC75" s="582"/>
      <c r="AD75" s="582"/>
      <c r="AE75" s="97">
        <v>333</v>
      </c>
      <c r="AF75" s="91"/>
      <c r="AG75" s="91"/>
      <c r="AH75" s="91"/>
      <c r="AI75" s="97">
        <v>159</v>
      </c>
      <c r="AJ75" s="91"/>
      <c r="AK75" s="91"/>
      <c r="AL75" s="91"/>
      <c r="AM75" s="97">
        <v>130</v>
      </c>
      <c r="AN75" s="91"/>
      <c r="AO75" s="91"/>
      <c r="AP75" s="91"/>
      <c r="AQ75" s="98" t="s">
        <v>21</v>
      </c>
      <c r="AR75" s="99"/>
      <c r="AS75" s="99"/>
      <c r="AT75" s="100"/>
      <c r="AU75" s="91" t="s">
        <v>21</v>
      </c>
      <c r="AV75" s="91"/>
      <c r="AW75" s="91"/>
      <c r="AX75" s="92"/>
      <c r="AY75">
        <f t="shared" si="1"/>
        <v>1</v>
      </c>
    </row>
    <row r="76" spans="1:51" ht="23.25" customHeight="1" x14ac:dyDescent="0.15">
      <c r="A76" s="191" t="s">
        <v>90</v>
      </c>
      <c r="B76" s="154"/>
      <c r="C76" s="154"/>
      <c r="D76" s="154"/>
      <c r="E76" s="154"/>
      <c r="F76" s="155"/>
      <c r="G76" s="182" t="s">
        <v>91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22.5" hidden="1" customHeight="1" x14ac:dyDescent="0.15">
      <c r="A80" s="195"/>
      <c r="B80" s="156"/>
      <c r="C80" s="157"/>
      <c r="D80" s="157"/>
      <c r="E80" s="157"/>
      <c r="F80" s="158"/>
      <c r="G80" s="201" t="s">
        <v>96</v>
      </c>
      <c r="H80" s="201"/>
      <c r="I80" s="201"/>
      <c r="J80" s="201"/>
      <c r="K80" s="201"/>
      <c r="L80" s="201"/>
      <c r="M80" s="201"/>
      <c r="N80" s="201"/>
      <c r="O80" s="201"/>
      <c r="P80" s="201"/>
      <c r="Q80" s="201"/>
      <c r="R80" s="201"/>
      <c r="S80" s="201"/>
      <c r="T80" s="201"/>
      <c r="U80" s="201"/>
      <c r="V80" s="201"/>
      <c r="W80" s="201"/>
      <c r="X80" s="201"/>
      <c r="Y80" s="201"/>
      <c r="Z80" s="201"/>
      <c r="AA80" s="202"/>
      <c r="AB80" s="207" t="s">
        <v>96</v>
      </c>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1</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79</v>
      </c>
      <c r="AR83" s="125"/>
      <c r="AS83" s="125"/>
      <c r="AT83" s="126"/>
      <c r="AU83" s="127" t="s">
        <v>80</v>
      </c>
      <c r="AV83" s="127"/>
      <c r="AW83" s="127"/>
      <c r="AX83" s="128"/>
      <c r="AY83">
        <f t="shared" si="2"/>
        <v>1</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1</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1</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1</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1</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79</v>
      </c>
      <c r="AR88" s="125"/>
      <c r="AS88" s="125"/>
      <c r="AT88" s="126"/>
      <c r="AU88" s="127" t="s">
        <v>80</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79</v>
      </c>
      <c r="AR93" s="125"/>
      <c r="AS93" s="125"/>
      <c r="AT93" s="126"/>
      <c r="AU93" s="127" t="s">
        <v>80</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8" t="s">
        <v>53</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hidden="1" customHeight="1" x14ac:dyDescent="0.15">
      <c r="A99" s="507" t="s">
        <v>55</v>
      </c>
      <c r="B99" s="157"/>
      <c r="C99" s="157"/>
      <c r="D99" s="157"/>
      <c r="E99" s="157"/>
      <c r="F99" s="158"/>
      <c r="G99" s="675" t="s">
        <v>56</v>
      </c>
      <c r="H99" s="676"/>
      <c r="I99" s="676"/>
      <c r="J99" s="676"/>
      <c r="K99" s="676"/>
      <c r="L99" s="676"/>
      <c r="M99" s="676"/>
      <c r="N99" s="676"/>
      <c r="O99" s="676"/>
      <c r="P99" s="677" t="s">
        <v>57</v>
      </c>
      <c r="Q99" s="676"/>
      <c r="R99" s="676"/>
      <c r="S99" s="676"/>
      <c r="T99" s="676"/>
      <c r="U99" s="676"/>
      <c r="V99" s="676"/>
      <c r="W99" s="676"/>
      <c r="X99" s="678"/>
      <c r="Y99" s="679"/>
      <c r="Z99" s="680"/>
      <c r="AA99" s="681"/>
      <c r="AB99" s="614" t="s">
        <v>58</v>
      </c>
      <c r="AC99" s="614"/>
      <c r="AD99" s="614"/>
      <c r="AE99" s="123" t="s">
        <v>31</v>
      </c>
      <c r="AF99" s="123"/>
      <c r="AG99" s="123"/>
      <c r="AH99" s="123"/>
      <c r="AI99" s="123" t="s">
        <v>32</v>
      </c>
      <c r="AJ99" s="123"/>
      <c r="AK99" s="123"/>
      <c r="AL99" s="123"/>
      <c r="AM99" s="123" t="s">
        <v>59</v>
      </c>
      <c r="AN99" s="123"/>
      <c r="AO99" s="123"/>
      <c r="AP99" s="123"/>
      <c r="AQ99" s="611" t="s">
        <v>60</v>
      </c>
      <c r="AR99" s="612"/>
      <c r="AS99" s="612"/>
      <c r="AT99" s="613"/>
      <c r="AU99" s="611" t="s">
        <v>61</v>
      </c>
      <c r="AV99" s="612"/>
      <c r="AW99" s="612"/>
      <c r="AX99" s="621"/>
      <c r="AY99">
        <f>COUNTA($G$100)</f>
        <v>0</v>
      </c>
    </row>
    <row r="100" spans="1:51" ht="23.25" hidden="1" customHeight="1" x14ac:dyDescent="0.15">
      <c r="A100" s="507"/>
      <c r="B100" s="157"/>
      <c r="C100" s="157"/>
      <c r="D100" s="157"/>
      <c r="E100" s="157"/>
      <c r="F100" s="158"/>
      <c r="G100" s="622"/>
      <c r="H100" s="623"/>
      <c r="I100" s="623"/>
      <c r="J100" s="623"/>
      <c r="K100" s="623"/>
      <c r="L100" s="623"/>
      <c r="M100" s="623"/>
      <c r="N100" s="623"/>
      <c r="O100" s="623"/>
      <c r="P100" s="626"/>
      <c r="Q100" s="627"/>
      <c r="R100" s="627"/>
      <c r="S100" s="627"/>
      <c r="T100" s="627"/>
      <c r="U100" s="627"/>
      <c r="V100" s="627"/>
      <c r="W100" s="627"/>
      <c r="X100" s="628"/>
      <c r="Y100" s="632" t="s">
        <v>64</v>
      </c>
      <c r="Z100" s="633"/>
      <c r="AA100" s="634"/>
      <c r="AB100" s="635">
        <v>0</v>
      </c>
      <c r="AC100" s="635"/>
      <c r="AD100" s="635"/>
      <c r="AE100" s="604">
        <v>0</v>
      </c>
      <c r="AF100" s="604"/>
      <c r="AG100" s="604"/>
      <c r="AH100" s="604"/>
      <c r="AI100" s="604">
        <v>0</v>
      </c>
      <c r="AJ100" s="604"/>
      <c r="AK100" s="604"/>
      <c r="AL100" s="604"/>
      <c r="AM100" s="604">
        <v>0</v>
      </c>
      <c r="AN100" s="604"/>
      <c r="AO100" s="604"/>
      <c r="AP100" s="604"/>
      <c r="AQ100" s="604">
        <v>0</v>
      </c>
      <c r="AR100" s="604"/>
      <c r="AS100" s="604"/>
      <c r="AT100" s="604"/>
      <c r="AU100" s="605">
        <v>0</v>
      </c>
      <c r="AV100" s="606"/>
      <c r="AW100" s="606"/>
      <c r="AX100" s="607"/>
      <c r="AY100">
        <f>$AY$99</f>
        <v>0</v>
      </c>
    </row>
    <row r="101" spans="1:51" ht="23.25" hidden="1" customHeight="1" x14ac:dyDescent="0.15">
      <c r="A101" s="192"/>
      <c r="B101" s="162"/>
      <c r="C101" s="162"/>
      <c r="D101" s="162"/>
      <c r="E101" s="162"/>
      <c r="F101" s="163"/>
      <c r="G101" s="624"/>
      <c r="H101" s="625"/>
      <c r="I101" s="625"/>
      <c r="J101" s="625"/>
      <c r="K101" s="625"/>
      <c r="L101" s="625"/>
      <c r="M101" s="625"/>
      <c r="N101" s="625"/>
      <c r="O101" s="625"/>
      <c r="P101" s="629"/>
      <c r="Q101" s="630"/>
      <c r="R101" s="630"/>
      <c r="S101" s="630"/>
      <c r="T101" s="630"/>
      <c r="U101" s="630"/>
      <c r="V101" s="630"/>
      <c r="W101" s="630"/>
      <c r="X101" s="631"/>
      <c r="Y101" s="608" t="s">
        <v>66</v>
      </c>
      <c r="Z101" s="609"/>
      <c r="AA101" s="610"/>
      <c r="AB101" s="635">
        <v>0</v>
      </c>
      <c r="AC101" s="635"/>
      <c r="AD101" s="635"/>
      <c r="AE101" s="604">
        <v>0</v>
      </c>
      <c r="AF101" s="604"/>
      <c r="AG101" s="604"/>
      <c r="AH101" s="604"/>
      <c r="AI101" s="604">
        <v>0</v>
      </c>
      <c r="AJ101" s="604"/>
      <c r="AK101" s="604"/>
      <c r="AL101" s="604"/>
      <c r="AM101" s="604">
        <v>0</v>
      </c>
      <c r="AN101" s="604"/>
      <c r="AO101" s="604"/>
      <c r="AP101" s="604"/>
      <c r="AQ101" s="604">
        <v>0</v>
      </c>
      <c r="AR101" s="604"/>
      <c r="AS101" s="604"/>
      <c r="AT101" s="604"/>
      <c r="AU101" s="605">
        <v>0</v>
      </c>
      <c r="AV101" s="606"/>
      <c r="AW101" s="606"/>
      <c r="AX101" s="607"/>
      <c r="AY101">
        <f>$AY$99</f>
        <v>0</v>
      </c>
    </row>
    <row r="102" spans="1:51" ht="23.25" hidden="1" customHeight="1" x14ac:dyDescent="0.15">
      <c r="A102" s="191" t="s">
        <v>67</v>
      </c>
      <c r="B102" s="109"/>
      <c r="C102" s="109"/>
      <c r="D102" s="109"/>
      <c r="E102" s="109"/>
      <c r="F102" s="649"/>
      <c r="G102" s="180" t="s">
        <v>68</v>
      </c>
      <c r="H102" s="180"/>
      <c r="I102" s="180"/>
      <c r="J102" s="180"/>
      <c r="K102" s="180"/>
      <c r="L102" s="180"/>
      <c r="M102" s="180"/>
      <c r="N102" s="180"/>
      <c r="O102" s="180"/>
      <c r="P102" s="180"/>
      <c r="Q102" s="180"/>
      <c r="R102" s="180"/>
      <c r="S102" s="180"/>
      <c r="T102" s="180"/>
      <c r="U102" s="180"/>
      <c r="V102" s="180"/>
      <c r="W102" s="180"/>
      <c r="X102" s="181"/>
      <c r="Y102" s="618"/>
      <c r="Z102" s="619"/>
      <c r="AA102" s="620"/>
      <c r="AB102" s="179" t="s">
        <v>58</v>
      </c>
      <c r="AC102" s="180"/>
      <c r="AD102" s="181"/>
      <c r="AE102" s="123" t="s">
        <v>31</v>
      </c>
      <c r="AF102" s="123"/>
      <c r="AG102" s="123"/>
      <c r="AH102" s="123"/>
      <c r="AI102" s="123" t="s">
        <v>32</v>
      </c>
      <c r="AJ102" s="123"/>
      <c r="AK102" s="123"/>
      <c r="AL102" s="123"/>
      <c r="AM102" s="123" t="s">
        <v>59</v>
      </c>
      <c r="AN102" s="123"/>
      <c r="AO102" s="123"/>
      <c r="AP102" s="123"/>
      <c r="AQ102" s="615" t="s">
        <v>69</v>
      </c>
      <c r="AR102" s="616"/>
      <c r="AS102" s="616"/>
      <c r="AT102" s="616"/>
      <c r="AU102" s="616"/>
      <c r="AV102" s="616"/>
      <c r="AW102" s="616"/>
      <c r="AX102" s="617"/>
      <c r="AY102">
        <f>IF(SUBSTITUTE(SUBSTITUTE($G$103,"／",""),"　","")="",0,1)</f>
        <v>0</v>
      </c>
    </row>
    <row r="103" spans="1:51" ht="23.25" hidden="1" customHeight="1" x14ac:dyDescent="0.15">
      <c r="A103" s="650"/>
      <c r="B103" s="197"/>
      <c r="C103" s="197"/>
      <c r="D103" s="197"/>
      <c r="E103" s="197"/>
      <c r="F103" s="651"/>
      <c r="G103" s="639" t="s">
        <v>113</v>
      </c>
      <c r="H103" s="552"/>
      <c r="I103" s="552"/>
      <c r="J103" s="552"/>
      <c r="K103" s="552"/>
      <c r="L103" s="552"/>
      <c r="M103" s="552"/>
      <c r="N103" s="552"/>
      <c r="O103" s="552"/>
      <c r="P103" s="552"/>
      <c r="Q103" s="552"/>
      <c r="R103" s="552"/>
      <c r="S103" s="552"/>
      <c r="T103" s="552"/>
      <c r="U103" s="552"/>
      <c r="V103" s="552"/>
      <c r="W103" s="552"/>
      <c r="X103" s="552"/>
      <c r="Y103" s="642" t="s">
        <v>67</v>
      </c>
      <c r="Z103" s="643"/>
      <c r="AA103" s="644"/>
      <c r="AB103" s="645">
        <v>0</v>
      </c>
      <c r="AC103" s="646"/>
      <c r="AD103" s="647"/>
      <c r="AE103" s="648">
        <v>0</v>
      </c>
      <c r="AF103" s="648"/>
      <c r="AG103" s="648"/>
      <c r="AH103" s="648"/>
      <c r="AI103" s="648">
        <v>0</v>
      </c>
      <c r="AJ103" s="648"/>
      <c r="AK103" s="648"/>
      <c r="AL103" s="648"/>
      <c r="AM103" s="648">
        <v>0</v>
      </c>
      <c r="AN103" s="648"/>
      <c r="AO103" s="648"/>
      <c r="AP103" s="648"/>
      <c r="AQ103" s="97">
        <v>0</v>
      </c>
      <c r="AR103" s="91"/>
      <c r="AS103" s="91"/>
      <c r="AT103" s="91"/>
      <c r="AU103" s="91"/>
      <c r="AV103" s="91"/>
      <c r="AW103" s="91"/>
      <c r="AX103" s="92"/>
      <c r="AY103">
        <f>$AY$102</f>
        <v>0</v>
      </c>
    </row>
    <row r="104" spans="1:51" ht="46.5" hidden="1" customHeight="1" x14ac:dyDescent="0.15">
      <c r="A104" s="652"/>
      <c r="B104" s="112"/>
      <c r="C104" s="112"/>
      <c r="D104" s="112"/>
      <c r="E104" s="112"/>
      <c r="F104" s="653"/>
      <c r="G104" s="640"/>
      <c r="H104" s="641"/>
      <c r="I104" s="641"/>
      <c r="J104" s="641"/>
      <c r="K104" s="641"/>
      <c r="L104" s="641"/>
      <c r="M104" s="641"/>
      <c r="N104" s="641"/>
      <c r="O104" s="641"/>
      <c r="P104" s="641"/>
      <c r="Q104" s="641"/>
      <c r="R104" s="641"/>
      <c r="S104" s="641"/>
      <c r="T104" s="641"/>
      <c r="U104" s="641"/>
      <c r="V104" s="641"/>
      <c r="W104" s="641"/>
      <c r="X104" s="641"/>
      <c r="Y104" s="219" t="s">
        <v>72</v>
      </c>
      <c r="Z104" s="636"/>
      <c r="AA104" s="637"/>
      <c r="AB104" s="600" t="s">
        <v>114</v>
      </c>
      <c r="AC104" s="601"/>
      <c r="AD104" s="602"/>
      <c r="AE104" s="603">
        <v>0</v>
      </c>
      <c r="AF104" s="603"/>
      <c r="AG104" s="603"/>
      <c r="AH104" s="603"/>
      <c r="AI104" s="603">
        <v>0</v>
      </c>
      <c r="AJ104" s="603"/>
      <c r="AK104" s="603"/>
      <c r="AL104" s="603"/>
      <c r="AM104" s="603">
        <v>0</v>
      </c>
      <c r="AN104" s="603"/>
      <c r="AO104" s="603"/>
      <c r="AP104" s="603"/>
      <c r="AQ104" s="603">
        <v>0</v>
      </c>
      <c r="AR104" s="603"/>
      <c r="AS104" s="603"/>
      <c r="AT104" s="603"/>
      <c r="AU104" s="603"/>
      <c r="AV104" s="603"/>
      <c r="AW104" s="603"/>
      <c r="AX104" s="638"/>
      <c r="AY104">
        <f>$AY$102</f>
        <v>0</v>
      </c>
    </row>
    <row r="105" spans="1:51" ht="18.75" hidden="1" customHeight="1" x14ac:dyDescent="0.15">
      <c r="A105" s="416" t="s">
        <v>76</v>
      </c>
      <c r="B105" s="583"/>
      <c r="C105" s="583"/>
      <c r="D105" s="583"/>
      <c r="E105" s="583"/>
      <c r="F105" s="584"/>
      <c r="G105" s="592" t="s">
        <v>77</v>
      </c>
      <c r="H105" s="197"/>
      <c r="I105" s="197"/>
      <c r="J105" s="197"/>
      <c r="K105" s="197"/>
      <c r="L105" s="197"/>
      <c r="M105" s="197"/>
      <c r="N105" s="197"/>
      <c r="O105" s="198"/>
      <c r="P105" s="199" t="s">
        <v>78</v>
      </c>
      <c r="Q105" s="197"/>
      <c r="R105" s="197"/>
      <c r="S105" s="197"/>
      <c r="T105" s="197"/>
      <c r="U105" s="197"/>
      <c r="V105" s="197"/>
      <c r="W105" s="197"/>
      <c r="X105" s="198"/>
      <c r="Y105" s="593"/>
      <c r="Z105" s="580"/>
      <c r="AA105" s="581"/>
      <c r="AB105" s="597" t="s">
        <v>58</v>
      </c>
      <c r="AC105" s="598"/>
      <c r="AD105" s="599"/>
      <c r="AE105" s="123" t="s">
        <v>31</v>
      </c>
      <c r="AF105" s="123"/>
      <c r="AG105" s="123"/>
      <c r="AH105" s="123"/>
      <c r="AI105" s="123" t="s">
        <v>32</v>
      </c>
      <c r="AJ105" s="123"/>
      <c r="AK105" s="123"/>
      <c r="AL105" s="123"/>
      <c r="AM105" s="123" t="s">
        <v>59</v>
      </c>
      <c r="AN105" s="123"/>
      <c r="AO105" s="123"/>
      <c r="AP105" s="123"/>
      <c r="AQ105" s="216" t="s">
        <v>79</v>
      </c>
      <c r="AR105" s="217"/>
      <c r="AS105" s="217"/>
      <c r="AT105" s="218"/>
      <c r="AU105" s="197" t="s">
        <v>80</v>
      </c>
      <c r="AV105" s="197"/>
      <c r="AW105" s="197"/>
      <c r="AX105" s="200"/>
      <c r="AY105">
        <f>COUNTA($G$107)</f>
        <v>1</v>
      </c>
    </row>
    <row r="106" spans="1:51" ht="18.75" hidden="1" customHeight="1" x14ac:dyDescent="0.15">
      <c r="A106" s="585"/>
      <c r="B106" s="586"/>
      <c r="C106" s="586"/>
      <c r="D106" s="586"/>
      <c r="E106" s="586"/>
      <c r="F106" s="587"/>
      <c r="G106" s="160"/>
      <c r="H106" s="112"/>
      <c r="I106" s="112"/>
      <c r="J106" s="112"/>
      <c r="K106" s="112"/>
      <c r="L106" s="112"/>
      <c r="M106" s="112"/>
      <c r="N106" s="112"/>
      <c r="O106" s="113"/>
      <c r="P106" s="111"/>
      <c r="Q106" s="112"/>
      <c r="R106" s="112"/>
      <c r="S106" s="112"/>
      <c r="T106" s="112"/>
      <c r="U106" s="112"/>
      <c r="V106" s="112"/>
      <c r="W106" s="112"/>
      <c r="X106" s="113"/>
      <c r="Y106" s="594"/>
      <c r="Z106" s="595"/>
      <c r="AA106" s="596"/>
      <c r="AB106" s="120"/>
      <c r="AC106" s="121"/>
      <c r="AD106" s="122"/>
      <c r="AE106" s="123"/>
      <c r="AF106" s="123"/>
      <c r="AG106" s="123"/>
      <c r="AH106" s="123"/>
      <c r="AI106" s="123"/>
      <c r="AJ106" s="123"/>
      <c r="AK106" s="123"/>
      <c r="AL106" s="123"/>
      <c r="AM106" s="123"/>
      <c r="AN106" s="123"/>
      <c r="AO106" s="123"/>
      <c r="AP106" s="123"/>
      <c r="AQ106" s="504">
        <v>0</v>
      </c>
      <c r="AR106" s="505"/>
      <c r="AS106" s="131" t="s">
        <v>81</v>
      </c>
      <c r="AT106" s="132"/>
      <c r="AU106" s="130">
        <v>0</v>
      </c>
      <c r="AV106" s="130"/>
      <c r="AW106" s="112" t="s">
        <v>82</v>
      </c>
      <c r="AX106" s="133"/>
      <c r="AY106">
        <f t="shared" ref="AY106:AY111" si="3">$AY$105</f>
        <v>1</v>
      </c>
    </row>
    <row r="107" spans="1:51" ht="23.25" hidden="1" customHeight="1" x14ac:dyDescent="0.15">
      <c r="A107" s="588"/>
      <c r="B107" s="586"/>
      <c r="C107" s="586"/>
      <c r="D107" s="586"/>
      <c r="E107" s="586"/>
      <c r="F107" s="587"/>
      <c r="G107" s="182">
        <v>0</v>
      </c>
      <c r="H107" s="183"/>
      <c r="I107" s="183"/>
      <c r="J107" s="183"/>
      <c r="K107" s="183"/>
      <c r="L107" s="183"/>
      <c r="M107" s="183"/>
      <c r="N107" s="183"/>
      <c r="O107" s="184"/>
      <c r="P107" s="135">
        <v>0</v>
      </c>
      <c r="Q107" s="135"/>
      <c r="R107" s="135"/>
      <c r="S107" s="135"/>
      <c r="T107" s="135"/>
      <c r="U107" s="135"/>
      <c r="V107" s="135"/>
      <c r="W107" s="135"/>
      <c r="X107" s="136"/>
      <c r="Y107" s="219" t="s">
        <v>85</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9"/>
      <c r="B108" s="590"/>
      <c r="C108" s="590"/>
      <c r="D108" s="590"/>
      <c r="E108" s="590"/>
      <c r="F108" s="591"/>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8"/>
      <c r="B109" s="586"/>
      <c r="C109" s="586"/>
      <c r="D109" s="586"/>
      <c r="E109" s="586"/>
      <c r="F109" s="587"/>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582" t="s">
        <v>89</v>
      </c>
      <c r="AC109" s="582"/>
      <c r="AD109" s="582"/>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90</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79</v>
      </c>
      <c r="AR117" s="125"/>
      <c r="AS117" s="125"/>
      <c r="AT117" s="126"/>
      <c r="AU117" s="127" t="s">
        <v>80</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79</v>
      </c>
      <c r="AR122" s="125"/>
      <c r="AS122" s="125"/>
      <c r="AT122" s="126"/>
      <c r="AU122" s="127" t="s">
        <v>80</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79</v>
      </c>
      <c r="AR127" s="125"/>
      <c r="AS127" s="125"/>
      <c r="AT127" s="126"/>
      <c r="AU127" s="127" t="s">
        <v>80</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8" t="s">
        <v>53</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7" t="s">
        <v>55</v>
      </c>
      <c r="B133" s="157"/>
      <c r="C133" s="157"/>
      <c r="D133" s="157"/>
      <c r="E133" s="157"/>
      <c r="F133" s="158"/>
      <c r="G133" s="675" t="s">
        <v>56</v>
      </c>
      <c r="H133" s="676"/>
      <c r="I133" s="676"/>
      <c r="J133" s="676"/>
      <c r="K133" s="676"/>
      <c r="L133" s="676"/>
      <c r="M133" s="676"/>
      <c r="N133" s="676"/>
      <c r="O133" s="676"/>
      <c r="P133" s="677" t="s">
        <v>57</v>
      </c>
      <c r="Q133" s="676"/>
      <c r="R133" s="676"/>
      <c r="S133" s="676"/>
      <c r="T133" s="676"/>
      <c r="U133" s="676"/>
      <c r="V133" s="676"/>
      <c r="W133" s="676"/>
      <c r="X133" s="678"/>
      <c r="Y133" s="679"/>
      <c r="Z133" s="680"/>
      <c r="AA133" s="681"/>
      <c r="AB133" s="614" t="s">
        <v>58</v>
      </c>
      <c r="AC133" s="614"/>
      <c r="AD133" s="614"/>
      <c r="AE133" s="123" t="s">
        <v>31</v>
      </c>
      <c r="AF133" s="123"/>
      <c r="AG133" s="123"/>
      <c r="AH133" s="123"/>
      <c r="AI133" s="123" t="s">
        <v>32</v>
      </c>
      <c r="AJ133" s="123"/>
      <c r="AK133" s="123"/>
      <c r="AL133" s="123"/>
      <c r="AM133" s="123" t="s">
        <v>59</v>
      </c>
      <c r="AN133" s="123"/>
      <c r="AO133" s="123"/>
      <c r="AP133" s="123"/>
      <c r="AQ133" s="611" t="s">
        <v>60</v>
      </c>
      <c r="AR133" s="612"/>
      <c r="AS133" s="612"/>
      <c r="AT133" s="613"/>
      <c r="AU133" s="611" t="s">
        <v>61</v>
      </c>
      <c r="AV133" s="612"/>
      <c r="AW133" s="612"/>
      <c r="AX133" s="621"/>
      <c r="AY133">
        <f>COUNTA($G$134)</f>
        <v>0</v>
      </c>
    </row>
    <row r="134" spans="1:51" ht="23.25" hidden="1" customHeight="1" x14ac:dyDescent="0.15">
      <c r="A134" s="507"/>
      <c r="B134" s="157"/>
      <c r="C134" s="157"/>
      <c r="D134" s="157"/>
      <c r="E134" s="157"/>
      <c r="F134" s="158"/>
      <c r="G134" s="622"/>
      <c r="H134" s="623"/>
      <c r="I134" s="623"/>
      <c r="J134" s="623"/>
      <c r="K134" s="623"/>
      <c r="L134" s="623"/>
      <c r="M134" s="623"/>
      <c r="N134" s="623"/>
      <c r="O134" s="623"/>
      <c r="P134" s="626"/>
      <c r="Q134" s="627"/>
      <c r="R134" s="627"/>
      <c r="S134" s="627"/>
      <c r="T134" s="627"/>
      <c r="U134" s="627"/>
      <c r="V134" s="627"/>
      <c r="W134" s="627"/>
      <c r="X134" s="628"/>
      <c r="Y134" s="632" t="s">
        <v>64</v>
      </c>
      <c r="Z134" s="633"/>
      <c r="AA134" s="634"/>
      <c r="AB134" s="635"/>
      <c r="AC134" s="635"/>
      <c r="AD134" s="635"/>
      <c r="AE134" s="604"/>
      <c r="AF134" s="604"/>
      <c r="AG134" s="604"/>
      <c r="AH134" s="604"/>
      <c r="AI134" s="604"/>
      <c r="AJ134" s="604"/>
      <c r="AK134" s="604"/>
      <c r="AL134" s="604"/>
      <c r="AM134" s="604"/>
      <c r="AN134" s="604"/>
      <c r="AO134" s="604"/>
      <c r="AP134" s="604"/>
      <c r="AQ134" s="604"/>
      <c r="AR134" s="604"/>
      <c r="AS134" s="604"/>
      <c r="AT134" s="604"/>
      <c r="AU134" s="605"/>
      <c r="AV134" s="606"/>
      <c r="AW134" s="606"/>
      <c r="AX134" s="607"/>
      <c r="AY134">
        <f>$AY$133</f>
        <v>0</v>
      </c>
    </row>
    <row r="135" spans="1:51" ht="23.25" hidden="1" customHeight="1" x14ac:dyDescent="0.15">
      <c r="A135" s="192"/>
      <c r="B135" s="162"/>
      <c r="C135" s="162"/>
      <c r="D135" s="162"/>
      <c r="E135" s="162"/>
      <c r="F135" s="163"/>
      <c r="G135" s="624"/>
      <c r="H135" s="625"/>
      <c r="I135" s="625"/>
      <c r="J135" s="625"/>
      <c r="K135" s="625"/>
      <c r="L135" s="625"/>
      <c r="M135" s="625"/>
      <c r="N135" s="625"/>
      <c r="O135" s="625"/>
      <c r="P135" s="629"/>
      <c r="Q135" s="630"/>
      <c r="R135" s="630"/>
      <c r="S135" s="630"/>
      <c r="T135" s="630"/>
      <c r="U135" s="630"/>
      <c r="V135" s="630"/>
      <c r="W135" s="630"/>
      <c r="X135" s="631"/>
      <c r="Y135" s="608" t="s">
        <v>66</v>
      </c>
      <c r="Z135" s="609"/>
      <c r="AA135" s="610"/>
      <c r="AB135" s="635"/>
      <c r="AC135" s="635"/>
      <c r="AD135" s="635"/>
      <c r="AE135" s="604"/>
      <c r="AF135" s="604"/>
      <c r="AG135" s="604"/>
      <c r="AH135" s="604"/>
      <c r="AI135" s="604"/>
      <c r="AJ135" s="604"/>
      <c r="AK135" s="604"/>
      <c r="AL135" s="604"/>
      <c r="AM135" s="604"/>
      <c r="AN135" s="604"/>
      <c r="AO135" s="604"/>
      <c r="AP135" s="604"/>
      <c r="AQ135" s="604"/>
      <c r="AR135" s="604"/>
      <c r="AS135" s="604"/>
      <c r="AT135" s="604"/>
      <c r="AU135" s="605"/>
      <c r="AV135" s="606"/>
      <c r="AW135" s="606"/>
      <c r="AX135" s="607"/>
      <c r="AY135">
        <f>$AY$133</f>
        <v>0</v>
      </c>
    </row>
    <row r="136" spans="1:51" ht="23.25" hidden="1" customHeight="1" x14ac:dyDescent="0.15">
      <c r="A136" s="191" t="s">
        <v>67</v>
      </c>
      <c r="B136" s="109"/>
      <c r="C136" s="109"/>
      <c r="D136" s="109"/>
      <c r="E136" s="109"/>
      <c r="F136" s="649"/>
      <c r="G136" s="180" t="s">
        <v>68</v>
      </c>
      <c r="H136" s="180"/>
      <c r="I136" s="180"/>
      <c r="J136" s="180"/>
      <c r="K136" s="180"/>
      <c r="L136" s="180"/>
      <c r="M136" s="180"/>
      <c r="N136" s="180"/>
      <c r="O136" s="180"/>
      <c r="P136" s="180"/>
      <c r="Q136" s="180"/>
      <c r="R136" s="180"/>
      <c r="S136" s="180"/>
      <c r="T136" s="180"/>
      <c r="U136" s="180"/>
      <c r="V136" s="180"/>
      <c r="W136" s="180"/>
      <c r="X136" s="181"/>
      <c r="Y136" s="618"/>
      <c r="Z136" s="619"/>
      <c r="AA136" s="620"/>
      <c r="AB136" s="179" t="s">
        <v>58</v>
      </c>
      <c r="AC136" s="180"/>
      <c r="AD136" s="181"/>
      <c r="AE136" s="123" t="s">
        <v>31</v>
      </c>
      <c r="AF136" s="123"/>
      <c r="AG136" s="123"/>
      <c r="AH136" s="123"/>
      <c r="AI136" s="123" t="s">
        <v>32</v>
      </c>
      <c r="AJ136" s="123"/>
      <c r="AK136" s="123"/>
      <c r="AL136" s="123"/>
      <c r="AM136" s="123" t="s">
        <v>59</v>
      </c>
      <c r="AN136" s="123"/>
      <c r="AO136" s="123"/>
      <c r="AP136" s="123"/>
      <c r="AQ136" s="615" t="s">
        <v>69</v>
      </c>
      <c r="AR136" s="616"/>
      <c r="AS136" s="616"/>
      <c r="AT136" s="616"/>
      <c r="AU136" s="616"/>
      <c r="AV136" s="616"/>
      <c r="AW136" s="616"/>
      <c r="AX136" s="617"/>
      <c r="AY136">
        <f>IF(SUBSTITUTE(SUBSTITUTE($G$137,"／",""),"　","")="",0,1)</f>
        <v>0</v>
      </c>
    </row>
    <row r="137" spans="1:51" ht="23.25" hidden="1" customHeight="1" x14ac:dyDescent="0.15">
      <c r="A137" s="650"/>
      <c r="B137" s="197"/>
      <c r="C137" s="197"/>
      <c r="D137" s="197"/>
      <c r="E137" s="197"/>
      <c r="F137" s="651"/>
      <c r="G137" s="639" t="s">
        <v>115</v>
      </c>
      <c r="H137" s="552"/>
      <c r="I137" s="552"/>
      <c r="J137" s="552"/>
      <c r="K137" s="552"/>
      <c r="L137" s="552"/>
      <c r="M137" s="552"/>
      <c r="N137" s="552"/>
      <c r="O137" s="552"/>
      <c r="P137" s="552"/>
      <c r="Q137" s="552"/>
      <c r="R137" s="552"/>
      <c r="S137" s="552"/>
      <c r="T137" s="552"/>
      <c r="U137" s="552"/>
      <c r="V137" s="552"/>
      <c r="W137" s="552"/>
      <c r="X137" s="552"/>
      <c r="Y137" s="642" t="s">
        <v>67</v>
      </c>
      <c r="Z137" s="643"/>
      <c r="AA137" s="644"/>
      <c r="AB137" s="645"/>
      <c r="AC137" s="646"/>
      <c r="AD137" s="647"/>
      <c r="AE137" s="648"/>
      <c r="AF137" s="648"/>
      <c r="AG137" s="648"/>
      <c r="AH137" s="648"/>
      <c r="AI137" s="648"/>
      <c r="AJ137" s="648"/>
      <c r="AK137" s="648"/>
      <c r="AL137" s="648"/>
      <c r="AM137" s="648"/>
      <c r="AN137" s="648"/>
      <c r="AO137" s="648"/>
      <c r="AP137" s="648"/>
      <c r="AQ137" s="97"/>
      <c r="AR137" s="91"/>
      <c r="AS137" s="91"/>
      <c r="AT137" s="91"/>
      <c r="AU137" s="91"/>
      <c r="AV137" s="91"/>
      <c r="AW137" s="91"/>
      <c r="AX137" s="92"/>
      <c r="AY137">
        <f>$AY$136</f>
        <v>0</v>
      </c>
    </row>
    <row r="138" spans="1:51" ht="46.5" hidden="1" customHeight="1" x14ac:dyDescent="0.15">
      <c r="A138" s="652"/>
      <c r="B138" s="112"/>
      <c r="C138" s="112"/>
      <c r="D138" s="112"/>
      <c r="E138" s="112"/>
      <c r="F138" s="653"/>
      <c r="G138" s="640"/>
      <c r="H138" s="641"/>
      <c r="I138" s="641"/>
      <c r="J138" s="641"/>
      <c r="K138" s="641"/>
      <c r="L138" s="641"/>
      <c r="M138" s="641"/>
      <c r="N138" s="641"/>
      <c r="O138" s="641"/>
      <c r="P138" s="641"/>
      <c r="Q138" s="641"/>
      <c r="R138" s="641"/>
      <c r="S138" s="641"/>
      <c r="T138" s="641"/>
      <c r="U138" s="641"/>
      <c r="V138" s="641"/>
      <c r="W138" s="641"/>
      <c r="X138" s="641"/>
      <c r="Y138" s="219" t="s">
        <v>72</v>
      </c>
      <c r="Z138" s="636"/>
      <c r="AA138" s="637"/>
      <c r="AB138" s="600" t="s">
        <v>114</v>
      </c>
      <c r="AC138" s="601"/>
      <c r="AD138" s="602"/>
      <c r="AE138" s="603"/>
      <c r="AF138" s="603"/>
      <c r="AG138" s="603"/>
      <c r="AH138" s="603"/>
      <c r="AI138" s="603"/>
      <c r="AJ138" s="603"/>
      <c r="AK138" s="603"/>
      <c r="AL138" s="603"/>
      <c r="AM138" s="603"/>
      <c r="AN138" s="603"/>
      <c r="AO138" s="603"/>
      <c r="AP138" s="603"/>
      <c r="AQ138" s="603"/>
      <c r="AR138" s="603"/>
      <c r="AS138" s="603"/>
      <c r="AT138" s="603"/>
      <c r="AU138" s="603"/>
      <c r="AV138" s="603"/>
      <c r="AW138" s="603"/>
      <c r="AX138" s="638"/>
      <c r="AY138">
        <f>$AY$136</f>
        <v>0</v>
      </c>
    </row>
    <row r="139" spans="1:51" ht="18.75" hidden="1" customHeight="1" x14ac:dyDescent="0.15">
      <c r="A139" s="416" t="s">
        <v>76</v>
      </c>
      <c r="B139" s="583"/>
      <c r="C139" s="583"/>
      <c r="D139" s="583"/>
      <c r="E139" s="583"/>
      <c r="F139" s="584"/>
      <c r="G139" s="592" t="s">
        <v>77</v>
      </c>
      <c r="H139" s="197"/>
      <c r="I139" s="197"/>
      <c r="J139" s="197"/>
      <c r="K139" s="197"/>
      <c r="L139" s="197"/>
      <c r="M139" s="197"/>
      <c r="N139" s="197"/>
      <c r="O139" s="198"/>
      <c r="P139" s="199" t="s">
        <v>78</v>
      </c>
      <c r="Q139" s="197"/>
      <c r="R139" s="197"/>
      <c r="S139" s="197"/>
      <c r="T139" s="197"/>
      <c r="U139" s="197"/>
      <c r="V139" s="197"/>
      <c r="W139" s="197"/>
      <c r="X139" s="198"/>
      <c r="Y139" s="593"/>
      <c r="Z139" s="580"/>
      <c r="AA139" s="581"/>
      <c r="AB139" s="597" t="s">
        <v>58</v>
      </c>
      <c r="AC139" s="598"/>
      <c r="AD139" s="599"/>
      <c r="AE139" s="123" t="s">
        <v>31</v>
      </c>
      <c r="AF139" s="123"/>
      <c r="AG139" s="123"/>
      <c r="AH139" s="123"/>
      <c r="AI139" s="123" t="s">
        <v>32</v>
      </c>
      <c r="AJ139" s="123"/>
      <c r="AK139" s="123"/>
      <c r="AL139" s="123"/>
      <c r="AM139" s="123" t="s">
        <v>59</v>
      </c>
      <c r="AN139" s="123"/>
      <c r="AO139" s="123"/>
      <c r="AP139" s="123"/>
      <c r="AQ139" s="216" t="s">
        <v>79</v>
      </c>
      <c r="AR139" s="217"/>
      <c r="AS139" s="217"/>
      <c r="AT139" s="218"/>
      <c r="AU139" s="197" t="s">
        <v>80</v>
      </c>
      <c r="AV139" s="197"/>
      <c r="AW139" s="197"/>
      <c r="AX139" s="200"/>
      <c r="AY139">
        <f>COUNTA($G$141)</f>
        <v>0</v>
      </c>
    </row>
    <row r="140" spans="1:51" ht="18.75" hidden="1" customHeight="1" x14ac:dyDescent="0.15">
      <c r="A140" s="585"/>
      <c r="B140" s="586"/>
      <c r="C140" s="586"/>
      <c r="D140" s="586"/>
      <c r="E140" s="586"/>
      <c r="F140" s="587"/>
      <c r="G140" s="160"/>
      <c r="H140" s="112"/>
      <c r="I140" s="112"/>
      <c r="J140" s="112"/>
      <c r="K140" s="112"/>
      <c r="L140" s="112"/>
      <c r="M140" s="112"/>
      <c r="N140" s="112"/>
      <c r="O140" s="113"/>
      <c r="P140" s="111"/>
      <c r="Q140" s="112"/>
      <c r="R140" s="112"/>
      <c r="S140" s="112"/>
      <c r="T140" s="112"/>
      <c r="U140" s="112"/>
      <c r="V140" s="112"/>
      <c r="W140" s="112"/>
      <c r="X140" s="113"/>
      <c r="Y140" s="594"/>
      <c r="Z140" s="595"/>
      <c r="AA140" s="596"/>
      <c r="AB140" s="120"/>
      <c r="AC140" s="121"/>
      <c r="AD140" s="122"/>
      <c r="AE140" s="123"/>
      <c r="AF140" s="123"/>
      <c r="AG140" s="123"/>
      <c r="AH140" s="123"/>
      <c r="AI140" s="123"/>
      <c r="AJ140" s="123"/>
      <c r="AK140" s="123"/>
      <c r="AL140" s="123"/>
      <c r="AM140" s="123"/>
      <c r="AN140" s="123"/>
      <c r="AO140" s="123"/>
      <c r="AP140" s="123"/>
      <c r="AQ140" s="504"/>
      <c r="AR140" s="505"/>
      <c r="AS140" s="131" t="s">
        <v>81</v>
      </c>
      <c r="AT140" s="132"/>
      <c r="AU140" s="130"/>
      <c r="AV140" s="130"/>
      <c r="AW140" s="112" t="s">
        <v>82</v>
      </c>
      <c r="AX140" s="133"/>
      <c r="AY140">
        <f t="shared" ref="AY140:AY145" si="5">$AY$139</f>
        <v>0</v>
      </c>
    </row>
    <row r="141" spans="1:51" ht="23.25" hidden="1" customHeight="1" x14ac:dyDescent="0.15">
      <c r="A141" s="588"/>
      <c r="B141" s="586"/>
      <c r="C141" s="586"/>
      <c r="D141" s="586"/>
      <c r="E141" s="586"/>
      <c r="F141" s="587"/>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9"/>
      <c r="B142" s="590"/>
      <c r="C142" s="590"/>
      <c r="D142" s="590"/>
      <c r="E142" s="590"/>
      <c r="F142" s="591"/>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8"/>
      <c r="B143" s="586"/>
      <c r="C143" s="586"/>
      <c r="D143" s="586"/>
      <c r="E143" s="586"/>
      <c r="F143" s="587"/>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582" t="s">
        <v>89</v>
      </c>
      <c r="AC143" s="582"/>
      <c r="AD143" s="582"/>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79</v>
      </c>
      <c r="AR151" s="125"/>
      <c r="AS151" s="125"/>
      <c r="AT151" s="126"/>
      <c r="AU151" s="127" t="s">
        <v>80</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79</v>
      </c>
      <c r="AR156" s="125"/>
      <c r="AS156" s="125"/>
      <c r="AT156" s="126"/>
      <c r="AU156" s="127" t="s">
        <v>80</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79</v>
      </c>
      <c r="AR161" s="125"/>
      <c r="AS161" s="125"/>
      <c r="AT161" s="126"/>
      <c r="AU161" s="127" t="s">
        <v>80</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8" t="s">
        <v>53</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7" t="s">
        <v>55</v>
      </c>
      <c r="B167" s="157"/>
      <c r="C167" s="157"/>
      <c r="D167" s="157"/>
      <c r="E167" s="157"/>
      <c r="F167" s="158"/>
      <c r="G167" s="675" t="s">
        <v>56</v>
      </c>
      <c r="H167" s="676"/>
      <c r="I167" s="676"/>
      <c r="J167" s="676"/>
      <c r="K167" s="676"/>
      <c r="L167" s="676"/>
      <c r="M167" s="676"/>
      <c r="N167" s="676"/>
      <c r="O167" s="676"/>
      <c r="P167" s="677" t="s">
        <v>57</v>
      </c>
      <c r="Q167" s="676"/>
      <c r="R167" s="676"/>
      <c r="S167" s="676"/>
      <c r="T167" s="676"/>
      <c r="U167" s="676"/>
      <c r="V167" s="676"/>
      <c r="W167" s="676"/>
      <c r="X167" s="678"/>
      <c r="Y167" s="679"/>
      <c r="Z167" s="680"/>
      <c r="AA167" s="681"/>
      <c r="AB167" s="614" t="s">
        <v>58</v>
      </c>
      <c r="AC167" s="614"/>
      <c r="AD167" s="614"/>
      <c r="AE167" s="123" t="s">
        <v>31</v>
      </c>
      <c r="AF167" s="123"/>
      <c r="AG167" s="123"/>
      <c r="AH167" s="123"/>
      <c r="AI167" s="123" t="s">
        <v>32</v>
      </c>
      <c r="AJ167" s="123"/>
      <c r="AK167" s="123"/>
      <c r="AL167" s="123"/>
      <c r="AM167" s="123" t="s">
        <v>59</v>
      </c>
      <c r="AN167" s="123"/>
      <c r="AO167" s="123"/>
      <c r="AP167" s="123"/>
      <c r="AQ167" s="611" t="s">
        <v>60</v>
      </c>
      <c r="AR167" s="612"/>
      <c r="AS167" s="612"/>
      <c r="AT167" s="613"/>
      <c r="AU167" s="611" t="s">
        <v>61</v>
      </c>
      <c r="AV167" s="612"/>
      <c r="AW167" s="612"/>
      <c r="AX167" s="621"/>
      <c r="AY167">
        <f>COUNTA($G$168)</f>
        <v>0</v>
      </c>
    </row>
    <row r="168" spans="1:51" ht="23.25" hidden="1" customHeight="1" x14ac:dyDescent="0.15">
      <c r="A168" s="507"/>
      <c r="B168" s="157"/>
      <c r="C168" s="157"/>
      <c r="D168" s="157"/>
      <c r="E168" s="157"/>
      <c r="F168" s="158"/>
      <c r="G168" s="622"/>
      <c r="H168" s="623"/>
      <c r="I168" s="623"/>
      <c r="J168" s="623"/>
      <c r="K168" s="623"/>
      <c r="L168" s="623"/>
      <c r="M168" s="623"/>
      <c r="N168" s="623"/>
      <c r="O168" s="623"/>
      <c r="P168" s="626"/>
      <c r="Q168" s="627"/>
      <c r="R168" s="627"/>
      <c r="S168" s="627"/>
      <c r="T168" s="627"/>
      <c r="U168" s="627"/>
      <c r="V168" s="627"/>
      <c r="W168" s="627"/>
      <c r="X168" s="628"/>
      <c r="Y168" s="632" t="s">
        <v>64</v>
      </c>
      <c r="Z168" s="633"/>
      <c r="AA168" s="634"/>
      <c r="AB168" s="635"/>
      <c r="AC168" s="635"/>
      <c r="AD168" s="635"/>
      <c r="AE168" s="604"/>
      <c r="AF168" s="604"/>
      <c r="AG168" s="604"/>
      <c r="AH168" s="604"/>
      <c r="AI168" s="604"/>
      <c r="AJ168" s="604"/>
      <c r="AK168" s="604"/>
      <c r="AL168" s="604"/>
      <c r="AM168" s="604"/>
      <c r="AN168" s="604"/>
      <c r="AO168" s="604"/>
      <c r="AP168" s="604"/>
      <c r="AQ168" s="604"/>
      <c r="AR168" s="604"/>
      <c r="AS168" s="604"/>
      <c r="AT168" s="604"/>
      <c r="AU168" s="605"/>
      <c r="AV168" s="606"/>
      <c r="AW168" s="606"/>
      <c r="AX168" s="607"/>
      <c r="AY168">
        <f>$AY$167</f>
        <v>0</v>
      </c>
    </row>
    <row r="169" spans="1:51" ht="23.25" hidden="1" customHeight="1" x14ac:dyDescent="0.15">
      <c r="A169" s="192"/>
      <c r="B169" s="162"/>
      <c r="C169" s="162"/>
      <c r="D169" s="162"/>
      <c r="E169" s="162"/>
      <c r="F169" s="163"/>
      <c r="G169" s="624"/>
      <c r="H169" s="625"/>
      <c r="I169" s="625"/>
      <c r="J169" s="625"/>
      <c r="K169" s="625"/>
      <c r="L169" s="625"/>
      <c r="M169" s="625"/>
      <c r="N169" s="625"/>
      <c r="O169" s="625"/>
      <c r="P169" s="629"/>
      <c r="Q169" s="630"/>
      <c r="R169" s="630"/>
      <c r="S169" s="630"/>
      <c r="T169" s="630"/>
      <c r="U169" s="630"/>
      <c r="V169" s="630"/>
      <c r="W169" s="630"/>
      <c r="X169" s="631"/>
      <c r="Y169" s="608" t="s">
        <v>66</v>
      </c>
      <c r="Z169" s="609"/>
      <c r="AA169" s="610"/>
      <c r="AB169" s="635"/>
      <c r="AC169" s="635"/>
      <c r="AD169" s="635"/>
      <c r="AE169" s="604"/>
      <c r="AF169" s="604"/>
      <c r="AG169" s="604"/>
      <c r="AH169" s="604"/>
      <c r="AI169" s="604"/>
      <c r="AJ169" s="604"/>
      <c r="AK169" s="604"/>
      <c r="AL169" s="604"/>
      <c r="AM169" s="604"/>
      <c r="AN169" s="604"/>
      <c r="AO169" s="604"/>
      <c r="AP169" s="604"/>
      <c r="AQ169" s="604"/>
      <c r="AR169" s="604"/>
      <c r="AS169" s="604"/>
      <c r="AT169" s="604"/>
      <c r="AU169" s="605"/>
      <c r="AV169" s="606"/>
      <c r="AW169" s="606"/>
      <c r="AX169" s="607"/>
      <c r="AY169">
        <f>$AY$167</f>
        <v>0</v>
      </c>
    </row>
    <row r="170" spans="1:51" ht="23.25" hidden="1" customHeight="1" x14ac:dyDescent="0.15">
      <c r="A170" s="191" t="s">
        <v>67</v>
      </c>
      <c r="B170" s="109"/>
      <c r="C170" s="109"/>
      <c r="D170" s="109"/>
      <c r="E170" s="109"/>
      <c r="F170" s="649"/>
      <c r="G170" s="180" t="s">
        <v>68</v>
      </c>
      <c r="H170" s="180"/>
      <c r="I170" s="180"/>
      <c r="J170" s="180"/>
      <c r="K170" s="180"/>
      <c r="L170" s="180"/>
      <c r="M170" s="180"/>
      <c r="N170" s="180"/>
      <c r="O170" s="180"/>
      <c r="P170" s="180"/>
      <c r="Q170" s="180"/>
      <c r="R170" s="180"/>
      <c r="S170" s="180"/>
      <c r="T170" s="180"/>
      <c r="U170" s="180"/>
      <c r="V170" s="180"/>
      <c r="W170" s="180"/>
      <c r="X170" s="181"/>
      <c r="Y170" s="618"/>
      <c r="Z170" s="619"/>
      <c r="AA170" s="620"/>
      <c r="AB170" s="179" t="s">
        <v>58</v>
      </c>
      <c r="AC170" s="180"/>
      <c r="AD170" s="181"/>
      <c r="AE170" s="123" t="s">
        <v>31</v>
      </c>
      <c r="AF170" s="123"/>
      <c r="AG170" s="123"/>
      <c r="AH170" s="123"/>
      <c r="AI170" s="123" t="s">
        <v>32</v>
      </c>
      <c r="AJ170" s="123"/>
      <c r="AK170" s="123"/>
      <c r="AL170" s="123"/>
      <c r="AM170" s="123" t="s">
        <v>59</v>
      </c>
      <c r="AN170" s="123"/>
      <c r="AO170" s="123"/>
      <c r="AP170" s="123"/>
      <c r="AQ170" s="615" t="s">
        <v>69</v>
      </c>
      <c r="AR170" s="616"/>
      <c r="AS170" s="616"/>
      <c r="AT170" s="616"/>
      <c r="AU170" s="616"/>
      <c r="AV170" s="616"/>
      <c r="AW170" s="616"/>
      <c r="AX170" s="617"/>
      <c r="AY170">
        <f>IF(SUBSTITUTE(SUBSTITUTE($G$171,"／",""),"　","")="",0,1)</f>
        <v>0</v>
      </c>
    </row>
    <row r="171" spans="1:51" ht="23.25" hidden="1" customHeight="1" x14ac:dyDescent="0.15">
      <c r="A171" s="650"/>
      <c r="B171" s="197"/>
      <c r="C171" s="197"/>
      <c r="D171" s="197"/>
      <c r="E171" s="197"/>
      <c r="F171" s="651"/>
      <c r="G171" s="639" t="s">
        <v>115</v>
      </c>
      <c r="H171" s="552"/>
      <c r="I171" s="552"/>
      <c r="J171" s="552"/>
      <c r="K171" s="552"/>
      <c r="L171" s="552"/>
      <c r="M171" s="552"/>
      <c r="N171" s="552"/>
      <c r="O171" s="552"/>
      <c r="P171" s="552"/>
      <c r="Q171" s="552"/>
      <c r="R171" s="552"/>
      <c r="S171" s="552"/>
      <c r="T171" s="552"/>
      <c r="U171" s="552"/>
      <c r="V171" s="552"/>
      <c r="W171" s="552"/>
      <c r="X171" s="552"/>
      <c r="Y171" s="642" t="s">
        <v>67</v>
      </c>
      <c r="Z171" s="643"/>
      <c r="AA171" s="644"/>
      <c r="AB171" s="645"/>
      <c r="AC171" s="646"/>
      <c r="AD171" s="647"/>
      <c r="AE171" s="648"/>
      <c r="AF171" s="648"/>
      <c r="AG171" s="648"/>
      <c r="AH171" s="648"/>
      <c r="AI171" s="648"/>
      <c r="AJ171" s="648"/>
      <c r="AK171" s="648"/>
      <c r="AL171" s="648"/>
      <c r="AM171" s="648"/>
      <c r="AN171" s="648"/>
      <c r="AO171" s="648"/>
      <c r="AP171" s="648"/>
      <c r="AQ171" s="97"/>
      <c r="AR171" s="91"/>
      <c r="AS171" s="91"/>
      <c r="AT171" s="91"/>
      <c r="AU171" s="91"/>
      <c r="AV171" s="91"/>
      <c r="AW171" s="91"/>
      <c r="AX171" s="92"/>
      <c r="AY171">
        <f>$AY$170</f>
        <v>0</v>
      </c>
    </row>
    <row r="172" spans="1:51" ht="46.5" hidden="1" customHeight="1" x14ac:dyDescent="0.15">
      <c r="A172" s="652"/>
      <c r="B172" s="112"/>
      <c r="C172" s="112"/>
      <c r="D172" s="112"/>
      <c r="E172" s="112"/>
      <c r="F172" s="653"/>
      <c r="G172" s="640"/>
      <c r="H172" s="641"/>
      <c r="I172" s="641"/>
      <c r="J172" s="641"/>
      <c r="K172" s="641"/>
      <c r="L172" s="641"/>
      <c r="M172" s="641"/>
      <c r="N172" s="641"/>
      <c r="O172" s="641"/>
      <c r="P172" s="641"/>
      <c r="Q172" s="641"/>
      <c r="R172" s="641"/>
      <c r="S172" s="641"/>
      <c r="T172" s="641"/>
      <c r="U172" s="641"/>
      <c r="V172" s="641"/>
      <c r="W172" s="641"/>
      <c r="X172" s="641"/>
      <c r="Y172" s="219" t="s">
        <v>72</v>
      </c>
      <c r="Z172" s="636"/>
      <c r="AA172" s="637"/>
      <c r="AB172" s="600" t="s">
        <v>114</v>
      </c>
      <c r="AC172" s="601"/>
      <c r="AD172" s="602"/>
      <c r="AE172" s="603"/>
      <c r="AF172" s="603"/>
      <c r="AG172" s="603"/>
      <c r="AH172" s="603"/>
      <c r="AI172" s="603"/>
      <c r="AJ172" s="603"/>
      <c r="AK172" s="603"/>
      <c r="AL172" s="603"/>
      <c r="AM172" s="603"/>
      <c r="AN172" s="603"/>
      <c r="AO172" s="603"/>
      <c r="AP172" s="603"/>
      <c r="AQ172" s="603"/>
      <c r="AR172" s="603"/>
      <c r="AS172" s="603"/>
      <c r="AT172" s="603"/>
      <c r="AU172" s="603"/>
      <c r="AV172" s="603"/>
      <c r="AW172" s="603"/>
      <c r="AX172" s="638"/>
      <c r="AY172">
        <f>$AY$170</f>
        <v>0</v>
      </c>
    </row>
    <row r="173" spans="1:51" ht="18.75" hidden="1" customHeight="1" x14ac:dyDescent="0.15">
      <c r="A173" s="416" t="s">
        <v>76</v>
      </c>
      <c r="B173" s="583"/>
      <c r="C173" s="583"/>
      <c r="D173" s="583"/>
      <c r="E173" s="583"/>
      <c r="F173" s="584"/>
      <c r="G173" s="592" t="s">
        <v>77</v>
      </c>
      <c r="H173" s="197"/>
      <c r="I173" s="197"/>
      <c r="J173" s="197"/>
      <c r="K173" s="197"/>
      <c r="L173" s="197"/>
      <c r="M173" s="197"/>
      <c r="N173" s="197"/>
      <c r="O173" s="198"/>
      <c r="P173" s="199" t="s">
        <v>78</v>
      </c>
      <c r="Q173" s="197"/>
      <c r="R173" s="197"/>
      <c r="S173" s="197"/>
      <c r="T173" s="197"/>
      <c r="U173" s="197"/>
      <c r="V173" s="197"/>
      <c r="W173" s="197"/>
      <c r="X173" s="198"/>
      <c r="Y173" s="593"/>
      <c r="Z173" s="580"/>
      <c r="AA173" s="581"/>
      <c r="AB173" s="597" t="s">
        <v>58</v>
      </c>
      <c r="AC173" s="598"/>
      <c r="AD173" s="599"/>
      <c r="AE173" s="123" t="s">
        <v>31</v>
      </c>
      <c r="AF173" s="123"/>
      <c r="AG173" s="123"/>
      <c r="AH173" s="123"/>
      <c r="AI173" s="123" t="s">
        <v>32</v>
      </c>
      <c r="AJ173" s="123"/>
      <c r="AK173" s="123"/>
      <c r="AL173" s="123"/>
      <c r="AM173" s="123" t="s">
        <v>59</v>
      </c>
      <c r="AN173" s="123"/>
      <c r="AO173" s="123"/>
      <c r="AP173" s="123"/>
      <c r="AQ173" s="216" t="s">
        <v>79</v>
      </c>
      <c r="AR173" s="217"/>
      <c r="AS173" s="217"/>
      <c r="AT173" s="218"/>
      <c r="AU173" s="197" t="s">
        <v>80</v>
      </c>
      <c r="AV173" s="197"/>
      <c r="AW173" s="197"/>
      <c r="AX173" s="200"/>
      <c r="AY173">
        <f>COUNTA($G$175)</f>
        <v>0</v>
      </c>
    </row>
    <row r="174" spans="1:51" ht="18.75" hidden="1" customHeight="1" x14ac:dyDescent="0.15">
      <c r="A174" s="585"/>
      <c r="B174" s="586"/>
      <c r="C174" s="586"/>
      <c r="D174" s="586"/>
      <c r="E174" s="586"/>
      <c r="F174" s="587"/>
      <c r="G174" s="160"/>
      <c r="H174" s="112"/>
      <c r="I174" s="112"/>
      <c r="J174" s="112"/>
      <c r="K174" s="112"/>
      <c r="L174" s="112"/>
      <c r="M174" s="112"/>
      <c r="N174" s="112"/>
      <c r="O174" s="113"/>
      <c r="P174" s="111"/>
      <c r="Q174" s="112"/>
      <c r="R174" s="112"/>
      <c r="S174" s="112"/>
      <c r="T174" s="112"/>
      <c r="U174" s="112"/>
      <c r="V174" s="112"/>
      <c r="W174" s="112"/>
      <c r="X174" s="113"/>
      <c r="Y174" s="594"/>
      <c r="Z174" s="595"/>
      <c r="AA174" s="596"/>
      <c r="AB174" s="120"/>
      <c r="AC174" s="121"/>
      <c r="AD174" s="122"/>
      <c r="AE174" s="123"/>
      <c r="AF174" s="123"/>
      <c r="AG174" s="123"/>
      <c r="AH174" s="123"/>
      <c r="AI174" s="123"/>
      <c r="AJ174" s="123"/>
      <c r="AK174" s="123"/>
      <c r="AL174" s="123"/>
      <c r="AM174" s="123"/>
      <c r="AN174" s="123"/>
      <c r="AO174" s="123"/>
      <c r="AP174" s="123"/>
      <c r="AQ174" s="504"/>
      <c r="AR174" s="505"/>
      <c r="AS174" s="131" t="s">
        <v>81</v>
      </c>
      <c r="AT174" s="132"/>
      <c r="AU174" s="130"/>
      <c r="AV174" s="130"/>
      <c r="AW174" s="112" t="s">
        <v>82</v>
      </c>
      <c r="AX174" s="133"/>
      <c r="AY174">
        <f t="shared" ref="AY174:AY179" si="7">$AY$173</f>
        <v>0</v>
      </c>
    </row>
    <row r="175" spans="1:51" ht="23.25" hidden="1" customHeight="1" x14ac:dyDescent="0.15">
      <c r="A175" s="588"/>
      <c r="B175" s="586"/>
      <c r="C175" s="586"/>
      <c r="D175" s="586"/>
      <c r="E175" s="586"/>
      <c r="F175" s="587"/>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9"/>
      <c r="B176" s="590"/>
      <c r="C176" s="590"/>
      <c r="D176" s="590"/>
      <c r="E176" s="590"/>
      <c r="F176" s="591"/>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8"/>
      <c r="B177" s="586"/>
      <c r="C177" s="586"/>
      <c r="D177" s="586"/>
      <c r="E177" s="586"/>
      <c r="F177" s="587"/>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582" t="s">
        <v>89</v>
      </c>
      <c r="AC177" s="582"/>
      <c r="AD177" s="582"/>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79</v>
      </c>
      <c r="AR185" s="125"/>
      <c r="AS185" s="125"/>
      <c r="AT185" s="126"/>
      <c r="AU185" s="127" t="s">
        <v>80</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79</v>
      </c>
      <c r="AR190" s="125"/>
      <c r="AS190" s="125"/>
      <c r="AT190" s="126"/>
      <c r="AU190" s="127" t="s">
        <v>80</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79</v>
      </c>
      <c r="AR195" s="125"/>
      <c r="AS195" s="125"/>
      <c r="AT195" s="126"/>
      <c r="AU195" s="127" t="s">
        <v>80</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3" t="s">
        <v>116</v>
      </c>
      <c r="B200" s="544"/>
      <c r="C200" s="544"/>
      <c r="D200" s="544"/>
      <c r="E200" s="544"/>
      <c r="F200" s="545"/>
      <c r="G200" s="567"/>
      <c r="H200" s="569" t="s">
        <v>77</v>
      </c>
      <c r="I200" s="569"/>
      <c r="J200" s="569"/>
      <c r="K200" s="569"/>
      <c r="L200" s="569"/>
      <c r="M200" s="569"/>
      <c r="N200" s="569"/>
      <c r="O200" s="570"/>
      <c r="P200" s="572" t="s">
        <v>78</v>
      </c>
      <c r="Q200" s="569"/>
      <c r="R200" s="569"/>
      <c r="S200" s="569"/>
      <c r="T200" s="569"/>
      <c r="U200" s="569"/>
      <c r="V200" s="570"/>
      <c r="W200" s="574" t="s">
        <v>117</v>
      </c>
      <c r="X200" s="575"/>
      <c r="Y200" s="578"/>
      <c r="Z200" s="578"/>
      <c r="AA200" s="579"/>
      <c r="AB200" s="572" t="s">
        <v>58</v>
      </c>
      <c r="AC200" s="569"/>
      <c r="AD200" s="570"/>
      <c r="AE200" s="123" t="s">
        <v>31</v>
      </c>
      <c r="AF200" s="123"/>
      <c r="AG200" s="123"/>
      <c r="AH200" s="123"/>
      <c r="AI200" s="123" t="s">
        <v>32</v>
      </c>
      <c r="AJ200" s="123"/>
      <c r="AK200" s="123"/>
      <c r="AL200" s="123"/>
      <c r="AM200" s="123" t="s">
        <v>59</v>
      </c>
      <c r="AN200" s="123"/>
      <c r="AO200" s="123"/>
      <c r="AP200" s="123"/>
      <c r="AQ200" s="124" t="s">
        <v>79</v>
      </c>
      <c r="AR200" s="125"/>
      <c r="AS200" s="125"/>
      <c r="AT200" s="126"/>
      <c r="AU200" s="563" t="s">
        <v>80</v>
      </c>
      <c r="AV200" s="563"/>
      <c r="AW200" s="563"/>
      <c r="AX200" s="564"/>
      <c r="AY200">
        <f>COUNTA($H$202)</f>
        <v>0</v>
      </c>
    </row>
    <row r="201" spans="1:51" ht="18.75" hidden="1" customHeight="1" x14ac:dyDescent="0.15">
      <c r="A201" s="507"/>
      <c r="B201" s="157"/>
      <c r="C201" s="157"/>
      <c r="D201" s="157"/>
      <c r="E201" s="157"/>
      <c r="F201" s="15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123"/>
      <c r="AF201" s="123"/>
      <c r="AG201" s="123"/>
      <c r="AH201" s="123"/>
      <c r="AI201" s="123"/>
      <c r="AJ201" s="123"/>
      <c r="AK201" s="123"/>
      <c r="AL201" s="123"/>
      <c r="AM201" s="123"/>
      <c r="AN201" s="123"/>
      <c r="AO201" s="123"/>
      <c r="AP201" s="123"/>
      <c r="AQ201" s="504"/>
      <c r="AR201" s="505"/>
      <c r="AS201" s="131" t="s">
        <v>81</v>
      </c>
      <c r="AT201" s="132"/>
      <c r="AU201" s="130"/>
      <c r="AV201" s="130"/>
      <c r="AW201" s="565" t="s">
        <v>82</v>
      </c>
      <c r="AX201" s="566"/>
      <c r="AY201">
        <f t="shared" ref="AY201:AY207" si="10">$AY$200</f>
        <v>0</v>
      </c>
    </row>
    <row r="202" spans="1:51" ht="23.25" hidden="1" customHeight="1" x14ac:dyDescent="0.15">
      <c r="A202" s="507"/>
      <c r="B202" s="157"/>
      <c r="C202" s="157"/>
      <c r="D202" s="157"/>
      <c r="E202" s="157"/>
      <c r="F202" s="158"/>
      <c r="G202" s="549" t="s">
        <v>118</v>
      </c>
      <c r="H202" s="551"/>
      <c r="I202" s="552"/>
      <c r="J202" s="552"/>
      <c r="K202" s="552"/>
      <c r="L202" s="552"/>
      <c r="M202" s="552"/>
      <c r="N202" s="552"/>
      <c r="O202" s="553"/>
      <c r="P202" s="551"/>
      <c r="Q202" s="552"/>
      <c r="R202" s="552"/>
      <c r="S202" s="552"/>
      <c r="T202" s="552"/>
      <c r="U202" s="552"/>
      <c r="V202" s="553"/>
      <c r="W202" s="557"/>
      <c r="X202" s="558"/>
      <c r="Y202" s="539" t="s">
        <v>85</v>
      </c>
      <c r="Z202" s="539"/>
      <c r="AA202" s="540"/>
      <c r="AB202" s="548" t="s">
        <v>119</v>
      </c>
      <c r="AC202" s="548"/>
      <c r="AD202" s="548"/>
      <c r="AE202" s="97"/>
      <c r="AF202" s="91"/>
      <c r="AG202" s="91"/>
      <c r="AH202" s="91"/>
      <c r="AI202" s="97"/>
      <c r="AJ202" s="91"/>
      <c r="AK202" s="91"/>
      <c r="AL202" s="91"/>
      <c r="AM202" s="97"/>
      <c r="AN202" s="91"/>
      <c r="AO202" s="91"/>
      <c r="AP202" s="91"/>
      <c r="AQ202" s="97"/>
      <c r="AR202" s="91"/>
      <c r="AS202" s="91"/>
      <c r="AT202" s="500"/>
      <c r="AU202" s="91"/>
      <c r="AV202" s="91"/>
      <c r="AW202" s="91"/>
      <c r="AX202" s="92"/>
      <c r="AY202">
        <f t="shared" si="10"/>
        <v>0</v>
      </c>
    </row>
    <row r="203" spans="1:51" ht="23.25" hidden="1" customHeight="1" x14ac:dyDescent="0.15">
      <c r="A203" s="507"/>
      <c r="B203" s="157"/>
      <c r="C203" s="157"/>
      <c r="D203" s="157"/>
      <c r="E203" s="157"/>
      <c r="F203" s="158"/>
      <c r="G203" s="529"/>
      <c r="H203" s="554"/>
      <c r="I203" s="555"/>
      <c r="J203" s="555"/>
      <c r="K203" s="555"/>
      <c r="L203" s="555"/>
      <c r="M203" s="555"/>
      <c r="N203" s="555"/>
      <c r="O203" s="556"/>
      <c r="P203" s="554"/>
      <c r="Q203" s="555"/>
      <c r="R203" s="555"/>
      <c r="S203" s="555"/>
      <c r="T203" s="555"/>
      <c r="U203" s="555"/>
      <c r="V203" s="556"/>
      <c r="W203" s="559"/>
      <c r="X203" s="560"/>
      <c r="Y203" s="541" t="s">
        <v>87</v>
      </c>
      <c r="Z203" s="541"/>
      <c r="AA203" s="542"/>
      <c r="AB203" s="547" t="s">
        <v>119</v>
      </c>
      <c r="AC203" s="547"/>
      <c r="AD203" s="547"/>
      <c r="AE203" s="97"/>
      <c r="AF203" s="91"/>
      <c r="AG203" s="91"/>
      <c r="AH203" s="91"/>
      <c r="AI203" s="97"/>
      <c r="AJ203" s="91"/>
      <c r="AK203" s="91"/>
      <c r="AL203" s="91"/>
      <c r="AM203" s="97"/>
      <c r="AN203" s="91"/>
      <c r="AO203" s="91"/>
      <c r="AP203" s="91"/>
      <c r="AQ203" s="97"/>
      <c r="AR203" s="91"/>
      <c r="AS203" s="91"/>
      <c r="AT203" s="500"/>
      <c r="AU203" s="91"/>
      <c r="AV203" s="91"/>
      <c r="AW203" s="91"/>
      <c r="AX203" s="92"/>
      <c r="AY203">
        <f t="shared" si="10"/>
        <v>0</v>
      </c>
    </row>
    <row r="204" spans="1:51" ht="23.25" hidden="1" customHeight="1" x14ac:dyDescent="0.15">
      <c r="A204" s="507"/>
      <c r="B204" s="157"/>
      <c r="C204" s="157"/>
      <c r="D204" s="157"/>
      <c r="E204" s="157"/>
      <c r="F204" s="158"/>
      <c r="G204" s="550"/>
      <c r="H204" s="554"/>
      <c r="I204" s="555"/>
      <c r="J204" s="555"/>
      <c r="K204" s="555"/>
      <c r="L204" s="555"/>
      <c r="M204" s="555"/>
      <c r="N204" s="555"/>
      <c r="O204" s="556"/>
      <c r="P204" s="554"/>
      <c r="Q204" s="555"/>
      <c r="R204" s="555"/>
      <c r="S204" s="555"/>
      <c r="T204" s="555"/>
      <c r="U204" s="555"/>
      <c r="V204" s="556"/>
      <c r="W204" s="561"/>
      <c r="X204" s="562"/>
      <c r="Y204" s="541" t="s">
        <v>88</v>
      </c>
      <c r="Z204" s="541"/>
      <c r="AA204" s="542"/>
      <c r="AB204" s="101" t="s">
        <v>120</v>
      </c>
      <c r="AC204" s="101"/>
      <c r="AD204" s="101"/>
      <c r="AE204" s="102"/>
      <c r="AF204" s="103"/>
      <c r="AG204" s="103"/>
      <c r="AH204" s="103"/>
      <c r="AI204" s="102"/>
      <c r="AJ204" s="103"/>
      <c r="AK204" s="103"/>
      <c r="AL204" s="103"/>
      <c r="AM204" s="102"/>
      <c r="AN204" s="103"/>
      <c r="AO204" s="103"/>
      <c r="AP204" s="103"/>
      <c r="AQ204" s="97"/>
      <c r="AR204" s="91"/>
      <c r="AS204" s="91"/>
      <c r="AT204" s="500"/>
      <c r="AU204" s="91"/>
      <c r="AV204" s="91"/>
      <c r="AW204" s="91"/>
      <c r="AX204" s="92"/>
      <c r="AY204">
        <f t="shared" si="10"/>
        <v>0</v>
      </c>
    </row>
    <row r="205" spans="1:51" ht="23.25" hidden="1" customHeight="1" x14ac:dyDescent="0.15">
      <c r="A205" s="507" t="s">
        <v>121</v>
      </c>
      <c r="B205" s="157"/>
      <c r="C205" s="157"/>
      <c r="D205" s="157"/>
      <c r="E205" s="157"/>
      <c r="F205" s="158"/>
      <c r="G205" s="529" t="s">
        <v>122</v>
      </c>
      <c r="H205" s="530"/>
      <c r="I205" s="530"/>
      <c r="J205" s="530"/>
      <c r="K205" s="530"/>
      <c r="L205" s="530"/>
      <c r="M205" s="530"/>
      <c r="N205" s="530"/>
      <c r="O205" s="530"/>
      <c r="P205" s="530"/>
      <c r="Q205" s="530"/>
      <c r="R205" s="530"/>
      <c r="S205" s="530"/>
      <c r="T205" s="530"/>
      <c r="U205" s="530"/>
      <c r="V205" s="530"/>
      <c r="W205" s="533" t="s">
        <v>123</v>
      </c>
      <c r="X205" s="534"/>
      <c r="Y205" s="539" t="s">
        <v>85</v>
      </c>
      <c r="Z205" s="539"/>
      <c r="AA205" s="540"/>
      <c r="AB205" s="548" t="s">
        <v>119</v>
      </c>
      <c r="AC205" s="548"/>
      <c r="AD205" s="548"/>
      <c r="AE205" s="97"/>
      <c r="AF205" s="91"/>
      <c r="AG205" s="91"/>
      <c r="AH205" s="91"/>
      <c r="AI205" s="97"/>
      <c r="AJ205" s="91"/>
      <c r="AK205" s="91"/>
      <c r="AL205" s="91"/>
      <c r="AM205" s="97"/>
      <c r="AN205" s="91"/>
      <c r="AO205" s="91"/>
      <c r="AP205" s="91"/>
      <c r="AQ205" s="97"/>
      <c r="AR205" s="91"/>
      <c r="AS205" s="91"/>
      <c r="AT205" s="500"/>
      <c r="AU205" s="91"/>
      <c r="AV205" s="91"/>
      <c r="AW205" s="91"/>
      <c r="AX205" s="92"/>
      <c r="AY205">
        <f t="shared" si="10"/>
        <v>0</v>
      </c>
    </row>
    <row r="206" spans="1:51" ht="23.25" hidden="1" customHeight="1" x14ac:dyDescent="0.15">
      <c r="A206" s="507"/>
      <c r="B206" s="157"/>
      <c r="C206" s="157"/>
      <c r="D206" s="157"/>
      <c r="E206" s="157"/>
      <c r="F206" s="158"/>
      <c r="G206" s="529"/>
      <c r="H206" s="531"/>
      <c r="I206" s="531"/>
      <c r="J206" s="531"/>
      <c r="K206" s="531"/>
      <c r="L206" s="531"/>
      <c r="M206" s="531"/>
      <c r="N206" s="531"/>
      <c r="O206" s="531"/>
      <c r="P206" s="531"/>
      <c r="Q206" s="531"/>
      <c r="R206" s="531"/>
      <c r="S206" s="531"/>
      <c r="T206" s="531"/>
      <c r="U206" s="531"/>
      <c r="V206" s="531"/>
      <c r="W206" s="535"/>
      <c r="X206" s="536"/>
      <c r="Y206" s="541" t="s">
        <v>87</v>
      </c>
      <c r="Z206" s="541"/>
      <c r="AA206" s="542"/>
      <c r="AB206" s="547" t="s">
        <v>119</v>
      </c>
      <c r="AC206" s="547"/>
      <c r="AD206" s="547"/>
      <c r="AE206" s="97"/>
      <c r="AF206" s="91"/>
      <c r="AG206" s="91"/>
      <c r="AH206" s="91"/>
      <c r="AI206" s="97"/>
      <c r="AJ206" s="91"/>
      <c r="AK206" s="91"/>
      <c r="AL206" s="91"/>
      <c r="AM206" s="97"/>
      <c r="AN206" s="91"/>
      <c r="AO206" s="91"/>
      <c r="AP206" s="91"/>
      <c r="AQ206" s="97"/>
      <c r="AR206" s="91"/>
      <c r="AS206" s="91"/>
      <c r="AT206" s="500"/>
      <c r="AU206" s="91"/>
      <c r="AV206" s="91"/>
      <c r="AW206" s="91"/>
      <c r="AX206" s="92"/>
      <c r="AY206">
        <f t="shared" si="10"/>
        <v>0</v>
      </c>
    </row>
    <row r="207" spans="1:51" ht="23.25" hidden="1" customHeight="1" x14ac:dyDescent="0.15">
      <c r="A207" s="192"/>
      <c r="B207" s="162"/>
      <c r="C207" s="162"/>
      <c r="D207" s="162"/>
      <c r="E207" s="162"/>
      <c r="F207" s="163"/>
      <c r="G207" s="529"/>
      <c r="H207" s="532"/>
      <c r="I207" s="532"/>
      <c r="J207" s="532"/>
      <c r="K207" s="532"/>
      <c r="L207" s="532"/>
      <c r="M207" s="532"/>
      <c r="N207" s="532"/>
      <c r="O207" s="532"/>
      <c r="P207" s="532"/>
      <c r="Q207" s="532"/>
      <c r="R207" s="532"/>
      <c r="S207" s="532"/>
      <c r="T207" s="532"/>
      <c r="U207" s="532"/>
      <c r="V207" s="532"/>
      <c r="W207" s="537"/>
      <c r="X207" s="538"/>
      <c r="Y207" s="541" t="s">
        <v>88</v>
      </c>
      <c r="Z207" s="541"/>
      <c r="AA207" s="542"/>
      <c r="AB207" s="101" t="s">
        <v>120</v>
      </c>
      <c r="AC207" s="101"/>
      <c r="AD207" s="101"/>
      <c r="AE207" s="102"/>
      <c r="AF207" s="103"/>
      <c r="AG207" s="103"/>
      <c r="AH207" s="103"/>
      <c r="AI207" s="102"/>
      <c r="AJ207" s="103"/>
      <c r="AK207" s="103"/>
      <c r="AL207" s="103"/>
      <c r="AM207" s="102"/>
      <c r="AN207" s="103"/>
      <c r="AO207" s="103"/>
      <c r="AP207" s="546"/>
      <c r="AQ207" s="97"/>
      <c r="AR207" s="91"/>
      <c r="AS207" s="91"/>
      <c r="AT207" s="500"/>
      <c r="AU207" s="91"/>
      <c r="AV207" s="91"/>
      <c r="AW207" s="91"/>
      <c r="AX207" s="92"/>
      <c r="AY207">
        <f t="shared" si="10"/>
        <v>0</v>
      </c>
    </row>
    <row r="208" spans="1:51" ht="18.75" hidden="1" customHeight="1" x14ac:dyDescent="0.15">
      <c r="A208" s="191" t="s">
        <v>116</v>
      </c>
      <c r="B208" s="154"/>
      <c r="C208" s="154"/>
      <c r="D208" s="154"/>
      <c r="E208" s="154"/>
      <c r="F208" s="155"/>
      <c r="G208" s="508"/>
      <c r="H208" s="125" t="s">
        <v>77</v>
      </c>
      <c r="I208" s="125"/>
      <c r="J208" s="125"/>
      <c r="K208" s="125"/>
      <c r="L208" s="125"/>
      <c r="M208" s="125"/>
      <c r="N208" s="125"/>
      <c r="O208" s="126"/>
      <c r="P208" s="124" t="s">
        <v>78</v>
      </c>
      <c r="Q208" s="125"/>
      <c r="R208" s="125"/>
      <c r="S208" s="125"/>
      <c r="T208" s="125"/>
      <c r="U208" s="125"/>
      <c r="V208" s="125"/>
      <c r="W208" s="125"/>
      <c r="X208" s="126"/>
      <c r="Y208" s="511"/>
      <c r="Z208" s="512"/>
      <c r="AA208" s="513"/>
      <c r="AB208" s="108" t="s">
        <v>58</v>
      </c>
      <c r="AC208" s="109"/>
      <c r="AD208" s="110"/>
      <c r="AE208" s="254" t="s">
        <v>31</v>
      </c>
      <c r="AF208" s="254"/>
      <c r="AG208" s="254"/>
      <c r="AH208" s="254"/>
      <c r="AI208" s="123" t="s">
        <v>32</v>
      </c>
      <c r="AJ208" s="123"/>
      <c r="AK208" s="123"/>
      <c r="AL208" s="123"/>
      <c r="AM208" s="123" t="s">
        <v>59</v>
      </c>
      <c r="AN208" s="123"/>
      <c r="AO208" s="123"/>
      <c r="AP208" s="123"/>
      <c r="AQ208" s="124" t="s">
        <v>79</v>
      </c>
      <c r="AR208" s="125"/>
      <c r="AS208" s="125"/>
      <c r="AT208" s="126"/>
      <c r="AU208" s="501" t="s">
        <v>80</v>
      </c>
      <c r="AV208" s="502"/>
      <c r="AW208" s="502"/>
      <c r="AX208" s="503"/>
      <c r="AY208">
        <f>COUNTA($H$210)</f>
        <v>0</v>
      </c>
    </row>
    <row r="209" spans="1:51" ht="18.75" hidden="1" customHeight="1" x14ac:dyDescent="0.15">
      <c r="A209" s="507"/>
      <c r="B209" s="157"/>
      <c r="C209" s="157"/>
      <c r="D209" s="157"/>
      <c r="E209" s="157"/>
      <c r="F209" s="158"/>
      <c r="G209" s="509"/>
      <c r="H209" s="131"/>
      <c r="I209" s="131"/>
      <c r="J209" s="131"/>
      <c r="K209" s="131"/>
      <c r="L209" s="131"/>
      <c r="M209" s="131"/>
      <c r="N209" s="131"/>
      <c r="O209" s="132"/>
      <c r="P209" s="510"/>
      <c r="Q209" s="131"/>
      <c r="R209" s="131"/>
      <c r="S209" s="131"/>
      <c r="T209" s="131"/>
      <c r="U209" s="131"/>
      <c r="V209" s="131"/>
      <c r="W209" s="131"/>
      <c r="X209" s="132"/>
      <c r="Y209" s="514"/>
      <c r="Z209" s="515"/>
      <c r="AA209" s="516"/>
      <c r="AB209" s="111"/>
      <c r="AC209" s="112"/>
      <c r="AD209" s="113"/>
      <c r="AE209" s="254"/>
      <c r="AF209" s="254"/>
      <c r="AG209" s="254"/>
      <c r="AH209" s="254"/>
      <c r="AI209" s="123"/>
      <c r="AJ209" s="123"/>
      <c r="AK209" s="123"/>
      <c r="AL209" s="123"/>
      <c r="AM209" s="123"/>
      <c r="AN209" s="123"/>
      <c r="AO209" s="123"/>
      <c r="AP209" s="123"/>
      <c r="AQ209" s="504"/>
      <c r="AR209" s="505"/>
      <c r="AS209" s="131" t="s">
        <v>81</v>
      </c>
      <c r="AT209" s="132"/>
      <c r="AU209" s="504"/>
      <c r="AV209" s="505"/>
      <c r="AW209" s="131" t="s">
        <v>82</v>
      </c>
      <c r="AX209" s="506"/>
      <c r="AY209">
        <f>$AY$208</f>
        <v>0</v>
      </c>
    </row>
    <row r="210" spans="1:51" ht="23.25" hidden="1" customHeight="1" x14ac:dyDescent="0.15">
      <c r="A210" s="507"/>
      <c r="B210" s="157"/>
      <c r="C210" s="157"/>
      <c r="D210" s="157"/>
      <c r="E210" s="157"/>
      <c r="F210" s="158"/>
      <c r="G210" s="517" t="s">
        <v>118</v>
      </c>
      <c r="H210" s="135"/>
      <c r="I210" s="135"/>
      <c r="J210" s="135"/>
      <c r="K210" s="135"/>
      <c r="L210" s="135"/>
      <c r="M210" s="135"/>
      <c r="N210" s="135"/>
      <c r="O210" s="136"/>
      <c r="P210" s="135"/>
      <c r="Q210" s="135"/>
      <c r="R210" s="135"/>
      <c r="S210" s="135"/>
      <c r="T210" s="135"/>
      <c r="U210" s="135"/>
      <c r="V210" s="135"/>
      <c r="W210" s="135"/>
      <c r="X210" s="136"/>
      <c r="Y210" s="520" t="s">
        <v>85</v>
      </c>
      <c r="Z210" s="521"/>
      <c r="AA210" s="522"/>
      <c r="AB210" s="467"/>
      <c r="AC210" s="467"/>
      <c r="AD210" s="467"/>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7"/>
      <c r="B211" s="157"/>
      <c r="C211" s="157"/>
      <c r="D211" s="157"/>
      <c r="E211" s="157"/>
      <c r="F211" s="158"/>
      <c r="G211" s="518"/>
      <c r="H211" s="138"/>
      <c r="I211" s="138"/>
      <c r="J211" s="138"/>
      <c r="K211" s="138"/>
      <c r="L211" s="138"/>
      <c r="M211" s="138"/>
      <c r="N211" s="138"/>
      <c r="O211" s="139"/>
      <c r="P211" s="138"/>
      <c r="Q211" s="138"/>
      <c r="R211" s="138"/>
      <c r="S211" s="138"/>
      <c r="T211" s="138"/>
      <c r="U211" s="138"/>
      <c r="V211" s="138"/>
      <c r="W211" s="138"/>
      <c r="X211" s="139"/>
      <c r="Y211" s="526" t="s">
        <v>87</v>
      </c>
      <c r="Z211" s="527"/>
      <c r="AA211" s="528"/>
      <c r="AB211" s="466"/>
      <c r="AC211" s="466"/>
      <c r="AD211" s="466"/>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7"/>
      <c r="B212" s="157"/>
      <c r="C212" s="157"/>
      <c r="D212" s="157"/>
      <c r="E212" s="157"/>
      <c r="F212" s="158"/>
      <c r="G212" s="519"/>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23" t="s">
        <v>89</v>
      </c>
      <c r="AC212" s="523"/>
      <c r="AD212" s="523"/>
      <c r="AE212" s="524"/>
      <c r="AF212" s="525"/>
      <c r="AG212" s="525"/>
      <c r="AH212" s="525"/>
      <c r="AI212" s="524"/>
      <c r="AJ212" s="525"/>
      <c r="AK212" s="525"/>
      <c r="AL212" s="525"/>
      <c r="AM212" s="524"/>
      <c r="AN212" s="525"/>
      <c r="AO212" s="525"/>
      <c r="AP212" s="525"/>
      <c r="AQ212" s="98"/>
      <c r="AR212" s="99"/>
      <c r="AS212" s="99"/>
      <c r="AT212" s="100"/>
      <c r="AU212" s="91"/>
      <c r="AV212" s="91"/>
      <c r="AW212" s="91"/>
      <c r="AX212" s="92"/>
      <c r="AY212">
        <f>$AY$208</f>
        <v>0</v>
      </c>
    </row>
    <row r="213" spans="1:51" ht="69.75" hidden="1" customHeight="1" x14ac:dyDescent="0.15">
      <c r="A213" s="495" t="s">
        <v>124</v>
      </c>
      <c r="B213" s="496"/>
      <c r="C213" s="496"/>
      <c r="D213" s="496"/>
      <c r="E213" s="162" t="s">
        <v>125</v>
      </c>
      <c r="F213" s="163"/>
      <c r="G213" s="86" t="s">
        <v>122</v>
      </c>
      <c r="H213" s="468"/>
      <c r="I213" s="469"/>
      <c r="J213" s="469"/>
      <c r="K213" s="469"/>
      <c r="L213" s="469"/>
      <c r="M213" s="469"/>
      <c r="N213" s="469"/>
      <c r="O213" s="497"/>
      <c r="P213" s="229"/>
      <c r="Q213" s="229"/>
      <c r="R213" s="229"/>
      <c r="S213" s="229"/>
      <c r="T213" s="229"/>
      <c r="U213" s="229"/>
      <c r="V213" s="229"/>
      <c r="W213" s="229"/>
      <c r="X213" s="229"/>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
      <c r="A214" s="416" t="s">
        <v>126</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127</v>
      </c>
      <c r="AP214" s="419"/>
      <c r="AQ214" s="419"/>
      <c r="AR214" s="85"/>
      <c r="AS214" s="418"/>
      <c r="AT214" s="419"/>
      <c r="AU214" s="419"/>
      <c r="AV214" s="419"/>
      <c r="AW214" s="419"/>
      <c r="AX214" s="420"/>
      <c r="AY214">
        <f>COUNTIF($AR$214,"☑")</f>
        <v>0</v>
      </c>
    </row>
    <row r="215" spans="1:51" ht="45" customHeight="1" x14ac:dyDescent="0.15">
      <c r="A215" s="405" t="s">
        <v>128</v>
      </c>
      <c r="B215" s="406"/>
      <c r="C215" s="409" t="s">
        <v>129</v>
      </c>
      <c r="D215" s="406"/>
      <c r="E215" s="411" t="s">
        <v>130</v>
      </c>
      <c r="F215" s="412"/>
      <c r="G215" s="413" t="s">
        <v>131</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x14ac:dyDescent="0.15">
      <c r="A216" s="407"/>
      <c r="B216" s="408"/>
      <c r="C216" s="410"/>
      <c r="D216" s="408"/>
      <c r="E216" s="153" t="s">
        <v>132</v>
      </c>
      <c r="F216" s="155"/>
      <c r="G216" s="134" t="s">
        <v>133</v>
      </c>
      <c r="H216" s="135"/>
      <c r="I216" s="135"/>
      <c r="J216" s="135"/>
      <c r="K216" s="135"/>
      <c r="L216" s="135"/>
      <c r="M216" s="135"/>
      <c r="N216" s="135"/>
      <c r="O216" s="135"/>
      <c r="P216" s="135"/>
      <c r="Q216" s="135"/>
      <c r="R216" s="135"/>
      <c r="S216" s="135"/>
      <c r="T216" s="135"/>
      <c r="U216" s="135"/>
      <c r="V216" s="136"/>
      <c r="W216" s="481" t="s">
        <v>134</v>
      </c>
      <c r="X216" s="482"/>
      <c r="Y216" s="482"/>
      <c r="Z216" s="482"/>
      <c r="AA216" s="483"/>
      <c r="AB216" s="484" t="s">
        <v>135</v>
      </c>
      <c r="AC216" s="485"/>
      <c r="AD216" s="485"/>
      <c r="AE216" s="485"/>
      <c r="AF216" s="485"/>
      <c r="AG216" s="485"/>
      <c r="AH216" s="485"/>
      <c r="AI216" s="485"/>
      <c r="AJ216" s="485"/>
      <c r="AK216" s="485"/>
      <c r="AL216" s="485"/>
      <c r="AM216" s="485"/>
      <c r="AN216" s="485"/>
      <c r="AO216" s="485"/>
      <c r="AP216" s="485"/>
      <c r="AQ216" s="485"/>
      <c r="AR216" s="485"/>
      <c r="AS216" s="485"/>
      <c r="AT216" s="485"/>
      <c r="AU216" s="485"/>
      <c r="AV216" s="485"/>
      <c r="AW216" s="485"/>
      <c r="AX216" s="486"/>
    </row>
    <row r="217" spans="1:51" ht="21" customHeight="1" x14ac:dyDescent="0.15">
      <c r="A217" s="407"/>
      <c r="B217" s="408"/>
      <c r="C217" s="410"/>
      <c r="D217" s="408"/>
      <c r="E217" s="161"/>
      <c r="F217" s="163"/>
      <c r="G217" s="140"/>
      <c r="H217" s="141"/>
      <c r="I217" s="141"/>
      <c r="J217" s="141"/>
      <c r="K217" s="141"/>
      <c r="L217" s="141"/>
      <c r="M217" s="141"/>
      <c r="N217" s="141"/>
      <c r="O217" s="141"/>
      <c r="P217" s="141"/>
      <c r="Q217" s="141"/>
      <c r="R217" s="141"/>
      <c r="S217" s="141"/>
      <c r="T217" s="141"/>
      <c r="U217" s="141"/>
      <c r="V217" s="142"/>
      <c r="W217" s="487" t="s">
        <v>136</v>
      </c>
      <c r="X217" s="488"/>
      <c r="Y217" s="488"/>
      <c r="Z217" s="488"/>
      <c r="AA217" s="489"/>
      <c r="AB217" s="484"/>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customHeight="1" x14ac:dyDescent="0.15">
      <c r="A218" s="407"/>
      <c r="B218" s="408"/>
      <c r="C218" s="490" t="s">
        <v>137</v>
      </c>
      <c r="D218" s="491"/>
      <c r="E218" s="153" t="s">
        <v>138</v>
      </c>
      <c r="F218" s="155"/>
      <c r="G218" s="471" t="s">
        <v>139</v>
      </c>
      <c r="H218" s="472"/>
      <c r="I218" s="472"/>
      <c r="J218" s="492" t="s">
        <v>21</v>
      </c>
      <c r="K218" s="493"/>
      <c r="L218" s="493"/>
      <c r="M218" s="493"/>
      <c r="N218" s="493"/>
      <c r="O218" s="493"/>
      <c r="P218" s="493"/>
      <c r="Q218" s="493"/>
      <c r="R218" s="493"/>
      <c r="S218" s="493"/>
      <c r="T218" s="494"/>
      <c r="U218" s="469" t="s">
        <v>1</v>
      </c>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5"/>
    </row>
    <row r="219" spans="1:51" ht="34.5" customHeight="1" x14ac:dyDescent="0.15">
      <c r="A219" s="407"/>
      <c r="B219" s="408"/>
      <c r="C219" s="410"/>
      <c r="D219" s="408"/>
      <c r="E219" s="156"/>
      <c r="F219" s="158"/>
      <c r="G219" s="471" t="s">
        <v>140</v>
      </c>
      <c r="H219" s="472"/>
      <c r="I219" s="472"/>
      <c r="J219" s="472"/>
      <c r="K219" s="472"/>
      <c r="L219" s="472"/>
      <c r="M219" s="472"/>
      <c r="N219" s="472"/>
      <c r="O219" s="472"/>
      <c r="P219" s="472"/>
      <c r="Q219" s="472"/>
      <c r="R219" s="472"/>
      <c r="S219" s="472"/>
      <c r="T219" s="472"/>
      <c r="U219" s="468" t="s">
        <v>1</v>
      </c>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5"/>
    </row>
    <row r="220" spans="1:51" ht="34.5" customHeight="1" thickBot="1" x14ac:dyDescent="0.2">
      <c r="A220" s="407"/>
      <c r="B220" s="408"/>
      <c r="C220" s="410"/>
      <c r="D220" s="408"/>
      <c r="E220" s="161"/>
      <c r="F220" s="163"/>
      <c r="G220" s="471" t="s">
        <v>136</v>
      </c>
      <c r="H220" s="472"/>
      <c r="I220" s="472"/>
      <c r="J220" s="472"/>
      <c r="K220" s="472"/>
      <c r="L220" s="472"/>
      <c r="M220" s="472"/>
      <c r="N220" s="472"/>
      <c r="O220" s="472"/>
      <c r="P220" s="472"/>
      <c r="Q220" s="472"/>
      <c r="R220" s="472"/>
      <c r="S220" s="472"/>
      <c r="T220" s="472"/>
      <c r="U220" s="791" t="s">
        <v>1</v>
      </c>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3"/>
      <c r="AY220" s="75"/>
    </row>
    <row r="221" spans="1:51" ht="27" customHeight="1" x14ac:dyDescent="0.15">
      <c r="A221" s="473" t="s">
        <v>141</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x14ac:dyDescent="0.15">
      <c r="A222" s="5"/>
      <c r="B222" s="6"/>
      <c r="C222" s="476" t="s">
        <v>142</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143</v>
      </c>
      <c r="AE222" s="477"/>
      <c r="AF222" s="477"/>
      <c r="AG222" s="479" t="s">
        <v>144</v>
      </c>
      <c r="AH222" s="477"/>
      <c r="AI222" s="477"/>
      <c r="AJ222" s="477"/>
      <c r="AK222" s="477"/>
      <c r="AL222" s="477"/>
      <c r="AM222" s="477"/>
      <c r="AN222" s="477"/>
      <c r="AO222" s="477"/>
      <c r="AP222" s="477"/>
      <c r="AQ222" s="477"/>
      <c r="AR222" s="477"/>
      <c r="AS222" s="477"/>
      <c r="AT222" s="477"/>
      <c r="AU222" s="477"/>
      <c r="AV222" s="477"/>
      <c r="AW222" s="477"/>
      <c r="AX222" s="480"/>
    </row>
    <row r="223" spans="1:51" ht="64.5" customHeight="1" x14ac:dyDescent="0.15">
      <c r="A223" s="441" t="s">
        <v>145</v>
      </c>
      <c r="B223" s="442"/>
      <c r="C223" s="447" t="s">
        <v>146</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147</v>
      </c>
      <c r="AE223" s="451"/>
      <c r="AF223" s="451"/>
      <c r="AG223" s="452" t="s">
        <v>148</v>
      </c>
      <c r="AH223" s="453"/>
      <c r="AI223" s="453"/>
      <c r="AJ223" s="453"/>
      <c r="AK223" s="453"/>
      <c r="AL223" s="453"/>
      <c r="AM223" s="453"/>
      <c r="AN223" s="453"/>
      <c r="AO223" s="453"/>
      <c r="AP223" s="453"/>
      <c r="AQ223" s="453"/>
      <c r="AR223" s="453"/>
      <c r="AS223" s="453"/>
      <c r="AT223" s="453"/>
      <c r="AU223" s="453"/>
      <c r="AV223" s="453"/>
      <c r="AW223" s="453"/>
      <c r="AX223" s="454"/>
    </row>
    <row r="224" spans="1:51" ht="127.5" customHeight="1" x14ac:dyDescent="0.15">
      <c r="A224" s="443"/>
      <c r="B224" s="444"/>
      <c r="C224" s="455" t="s">
        <v>149</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62"/>
      <c r="AD224" s="363" t="s">
        <v>147</v>
      </c>
      <c r="AE224" s="364"/>
      <c r="AF224" s="364"/>
      <c r="AG224" s="358" t="s">
        <v>150</v>
      </c>
      <c r="AH224" s="359"/>
      <c r="AI224" s="359"/>
      <c r="AJ224" s="359"/>
      <c r="AK224" s="359"/>
      <c r="AL224" s="359"/>
      <c r="AM224" s="359"/>
      <c r="AN224" s="359"/>
      <c r="AO224" s="359"/>
      <c r="AP224" s="359"/>
      <c r="AQ224" s="359"/>
      <c r="AR224" s="359"/>
      <c r="AS224" s="359"/>
      <c r="AT224" s="359"/>
      <c r="AU224" s="359"/>
      <c r="AV224" s="359"/>
      <c r="AW224" s="359"/>
      <c r="AX224" s="360"/>
    </row>
    <row r="225" spans="1:50" ht="64.5" customHeight="1" x14ac:dyDescent="0.15">
      <c r="A225" s="445"/>
      <c r="B225" s="446"/>
      <c r="C225" s="457" t="s">
        <v>151</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400" t="s">
        <v>147</v>
      </c>
      <c r="AE225" s="401"/>
      <c r="AF225" s="401"/>
      <c r="AG225" s="386" t="s">
        <v>152</v>
      </c>
      <c r="AH225" s="138"/>
      <c r="AI225" s="138"/>
      <c r="AJ225" s="138"/>
      <c r="AK225" s="138"/>
      <c r="AL225" s="138"/>
      <c r="AM225" s="138"/>
      <c r="AN225" s="138"/>
      <c r="AO225" s="138"/>
      <c r="AP225" s="138"/>
      <c r="AQ225" s="138"/>
      <c r="AR225" s="138"/>
      <c r="AS225" s="138"/>
      <c r="AT225" s="138"/>
      <c r="AU225" s="138"/>
      <c r="AV225" s="138"/>
      <c r="AW225" s="138"/>
      <c r="AX225" s="387"/>
    </row>
    <row r="226" spans="1:50" ht="27" customHeight="1" x14ac:dyDescent="0.15">
      <c r="A226" s="338" t="s">
        <v>153</v>
      </c>
      <c r="B226" s="421"/>
      <c r="C226" s="423" t="s">
        <v>154</v>
      </c>
      <c r="D226" s="380"/>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381" t="s">
        <v>147</v>
      </c>
      <c r="AE226" s="382"/>
      <c r="AF226" s="382"/>
      <c r="AG226" s="384" t="s">
        <v>155</v>
      </c>
      <c r="AH226" s="135"/>
      <c r="AI226" s="135"/>
      <c r="AJ226" s="135"/>
      <c r="AK226" s="135"/>
      <c r="AL226" s="135"/>
      <c r="AM226" s="135"/>
      <c r="AN226" s="135"/>
      <c r="AO226" s="135"/>
      <c r="AP226" s="135"/>
      <c r="AQ226" s="135"/>
      <c r="AR226" s="135"/>
      <c r="AS226" s="135"/>
      <c r="AT226" s="135"/>
      <c r="AU226" s="135"/>
      <c r="AV226" s="135"/>
      <c r="AW226" s="135"/>
      <c r="AX226" s="385"/>
    </row>
    <row r="227" spans="1:50" ht="35.25" customHeight="1" x14ac:dyDescent="0.15">
      <c r="A227" s="340"/>
      <c r="B227" s="422"/>
      <c r="C227" s="426"/>
      <c r="D227" s="427"/>
      <c r="E227" s="430" t="s">
        <v>156</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63" t="s">
        <v>157</v>
      </c>
      <c r="AE227" s="364"/>
      <c r="AF227" s="433"/>
      <c r="AG227" s="386"/>
      <c r="AH227" s="138"/>
      <c r="AI227" s="138"/>
      <c r="AJ227" s="138"/>
      <c r="AK227" s="138"/>
      <c r="AL227" s="138"/>
      <c r="AM227" s="138"/>
      <c r="AN227" s="138"/>
      <c r="AO227" s="138"/>
      <c r="AP227" s="138"/>
      <c r="AQ227" s="138"/>
      <c r="AR227" s="138"/>
      <c r="AS227" s="138"/>
      <c r="AT227" s="138"/>
      <c r="AU227" s="138"/>
      <c r="AV227" s="138"/>
      <c r="AW227" s="138"/>
      <c r="AX227" s="387"/>
    </row>
    <row r="228" spans="1:50" ht="26.25" customHeight="1" x14ac:dyDescent="0.15">
      <c r="A228" s="340"/>
      <c r="B228" s="422"/>
      <c r="C228" s="428"/>
      <c r="D228" s="429"/>
      <c r="E228" s="434" t="s">
        <v>158</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157</v>
      </c>
      <c r="AE228" s="438"/>
      <c r="AF228" s="438"/>
      <c r="AG228" s="386"/>
      <c r="AH228" s="138"/>
      <c r="AI228" s="138"/>
      <c r="AJ228" s="138"/>
      <c r="AK228" s="138"/>
      <c r="AL228" s="138"/>
      <c r="AM228" s="138"/>
      <c r="AN228" s="138"/>
      <c r="AO228" s="138"/>
      <c r="AP228" s="138"/>
      <c r="AQ228" s="138"/>
      <c r="AR228" s="138"/>
      <c r="AS228" s="138"/>
      <c r="AT228" s="138"/>
      <c r="AU228" s="138"/>
      <c r="AV228" s="138"/>
      <c r="AW228" s="138"/>
      <c r="AX228" s="387"/>
    </row>
    <row r="229" spans="1:50" ht="57.75" customHeight="1" x14ac:dyDescent="0.15">
      <c r="A229" s="340"/>
      <c r="B229" s="341"/>
      <c r="C229" s="439" t="s">
        <v>159</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47" t="s">
        <v>147</v>
      </c>
      <c r="AE229" s="348"/>
      <c r="AF229" s="348"/>
      <c r="AG229" s="350" t="s">
        <v>160</v>
      </c>
      <c r="AH229" s="351"/>
      <c r="AI229" s="351"/>
      <c r="AJ229" s="351"/>
      <c r="AK229" s="351"/>
      <c r="AL229" s="351"/>
      <c r="AM229" s="351"/>
      <c r="AN229" s="351"/>
      <c r="AO229" s="351"/>
      <c r="AP229" s="351"/>
      <c r="AQ229" s="351"/>
      <c r="AR229" s="351"/>
      <c r="AS229" s="351"/>
      <c r="AT229" s="351"/>
      <c r="AU229" s="351"/>
      <c r="AV229" s="351"/>
      <c r="AW229" s="351"/>
      <c r="AX229" s="352"/>
    </row>
    <row r="230" spans="1:50" ht="26.25" customHeight="1" x14ac:dyDescent="0.15">
      <c r="A230" s="340"/>
      <c r="B230" s="341"/>
      <c r="C230" s="361" t="s">
        <v>161</v>
      </c>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3" t="s">
        <v>147</v>
      </c>
      <c r="AE230" s="364"/>
      <c r="AF230" s="364"/>
      <c r="AG230" s="358" t="s">
        <v>162</v>
      </c>
      <c r="AH230" s="359"/>
      <c r="AI230" s="359"/>
      <c r="AJ230" s="359"/>
      <c r="AK230" s="359"/>
      <c r="AL230" s="359"/>
      <c r="AM230" s="359"/>
      <c r="AN230" s="359"/>
      <c r="AO230" s="359"/>
      <c r="AP230" s="359"/>
      <c r="AQ230" s="359"/>
      <c r="AR230" s="359"/>
      <c r="AS230" s="359"/>
      <c r="AT230" s="359"/>
      <c r="AU230" s="359"/>
      <c r="AV230" s="359"/>
      <c r="AW230" s="359"/>
      <c r="AX230" s="360"/>
    </row>
    <row r="231" spans="1:50" ht="26.25" customHeight="1" x14ac:dyDescent="0.15">
      <c r="A231" s="340"/>
      <c r="B231" s="341"/>
      <c r="C231" s="361" t="s">
        <v>163</v>
      </c>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3" t="s">
        <v>164</v>
      </c>
      <c r="AE231" s="364"/>
      <c r="AF231" s="364"/>
      <c r="AG231" s="358" t="s">
        <v>21</v>
      </c>
      <c r="AH231" s="359"/>
      <c r="AI231" s="359"/>
      <c r="AJ231" s="359"/>
      <c r="AK231" s="359"/>
      <c r="AL231" s="359"/>
      <c r="AM231" s="359"/>
      <c r="AN231" s="359"/>
      <c r="AO231" s="359"/>
      <c r="AP231" s="359"/>
      <c r="AQ231" s="359"/>
      <c r="AR231" s="359"/>
      <c r="AS231" s="359"/>
      <c r="AT231" s="359"/>
      <c r="AU231" s="359"/>
      <c r="AV231" s="359"/>
      <c r="AW231" s="359"/>
      <c r="AX231" s="360"/>
    </row>
    <row r="232" spans="1:50" ht="26.25" customHeight="1" x14ac:dyDescent="0.15">
      <c r="A232" s="340"/>
      <c r="B232" s="341"/>
      <c r="C232" s="361" t="s">
        <v>165</v>
      </c>
      <c r="D232" s="362"/>
      <c r="E232" s="362"/>
      <c r="F232" s="362"/>
      <c r="G232" s="362"/>
      <c r="H232" s="362"/>
      <c r="I232" s="362"/>
      <c r="J232" s="362"/>
      <c r="K232" s="362"/>
      <c r="L232" s="362"/>
      <c r="M232" s="362"/>
      <c r="N232" s="362"/>
      <c r="O232" s="362"/>
      <c r="P232" s="362"/>
      <c r="Q232" s="362"/>
      <c r="R232" s="362"/>
      <c r="S232" s="362"/>
      <c r="T232" s="362"/>
      <c r="U232" s="362"/>
      <c r="V232" s="362"/>
      <c r="W232" s="362"/>
      <c r="X232" s="362"/>
      <c r="Y232" s="362"/>
      <c r="Z232" s="362"/>
      <c r="AA232" s="362"/>
      <c r="AB232" s="362"/>
      <c r="AC232" s="399"/>
      <c r="AD232" s="363" t="s">
        <v>147</v>
      </c>
      <c r="AE232" s="364"/>
      <c r="AF232" s="364"/>
      <c r="AG232" s="358" t="s">
        <v>166</v>
      </c>
      <c r="AH232" s="359"/>
      <c r="AI232" s="359"/>
      <c r="AJ232" s="359"/>
      <c r="AK232" s="359"/>
      <c r="AL232" s="359"/>
      <c r="AM232" s="359"/>
      <c r="AN232" s="359"/>
      <c r="AO232" s="359"/>
      <c r="AP232" s="359"/>
      <c r="AQ232" s="359"/>
      <c r="AR232" s="359"/>
      <c r="AS232" s="359"/>
      <c r="AT232" s="359"/>
      <c r="AU232" s="359"/>
      <c r="AV232" s="359"/>
      <c r="AW232" s="359"/>
      <c r="AX232" s="360"/>
    </row>
    <row r="233" spans="1:50" ht="26.25" customHeight="1" x14ac:dyDescent="0.15">
      <c r="A233" s="340"/>
      <c r="B233" s="341"/>
      <c r="C233" s="361" t="s">
        <v>167</v>
      </c>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99"/>
      <c r="AD233" s="400" t="s">
        <v>147</v>
      </c>
      <c r="AE233" s="401"/>
      <c r="AF233" s="401"/>
      <c r="AG233" s="402" t="s">
        <v>168</v>
      </c>
      <c r="AH233" s="403"/>
      <c r="AI233" s="403"/>
      <c r="AJ233" s="403"/>
      <c r="AK233" s="403"/>
      <c r="AL233" s="403"/>
      <c r="AM233" s="403"/>
      <c r="AN233" s="403"/>
      <c r="AO233" s="403"/>
      <c r="AP233" s="403"/>
      <c r="AQ233" s="403"/>
      <c r="AR233" s="403"/>
      <c r="AS233" s="403"/>
      <c r="AT233" s="403"/>
      <c r="AU233" s="403"/>
      <c r="AV233" s="403"/>
      <c r="AW233" s="403"/>
      <c r="AX233" s="404"/>
    </row>
    <row r="234" spans="1:50" ht="26.25" customHeight="1" x14ac:dyDescent="0.15">
      <c r="A234" s="340"/>
      <c r="B234" s="341"/>
      <c r="C234" s="460" t="s">
        <v>169</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3" t="s">
        <v>164</v>
      </c>
      <c r="AE234" s="364"/>
      <c r="AF234" s="433"/>
      <c r="AG234" s="358" t="s">
        <v>21</v>
      </c>
      <c r="AH234" s="359"/>
      <c r="AI234" s="359"/>
      <c r="AJ234" s="359"/>
      <c r="AK234" s="359"/>
      <c r="AL234" s="359"/>
      <c r="AM234" s="359"/>
      <c r="AN234" s="359"/>
      <c r="AO234" s="359"/>
      <c r="AP234" s="359"/>
      <c r="AQ234" s="359"/>
      <c r="AR234" s="359"/>
      <c r="AS234" s="359"/>
      <c r="AT234" s="359"/>
      <c r="AU234" s="359"/>
      <c r="AV234" s="359"/>
      <c r="AW234" s="359"/>
      <c r="AX234" s="360"/>
    </row>
    <row r="235" spans="1:50" ht="26.25" customHeight="1" x14ac:dyDescent="0.15">
      <c r="A235" s="342"/>
      <c r="B235" s="343"/>
      <c r="C235" s="463" t="s">
        <v>170</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93" t="s">
        <v>147</v>
      </c>
      <c r="AE235" s="394"/>
      <c r="AF235" s="395"/>
      <c r="AG235" s="396" t="s">
        <v>162</v>
      </c>
      <c r="AH235" s="397"/>
      <c r="AI235" s="397"/>
      <c r="AJ235" s="397"/>
      <c r="AK235" s="397"/>
      <c r="AL235" s="397"/>
      <c r="AM235" s="397"/>
      <c r="AN235" s="397"/>
      <c r="AO235" s="397"/>
      <c r="AP235" s="397"/>
      <c r="AQ235" s="397"/>
      <c r="AR235" s="397"/>
      <c r="AS235" s="397"/>
      <c r="AT235" s="397"/>
      <c r="AU235" s="397"/>
      <c r="AV235" s="397"/>
      <c r="AW235" s="397"/>
      <c r="AX235" s="398"/>
    </row>
    <row r="236" spans="1:50" ht="27" customHeight="1" x14ac:dyDescent="0.15">
      <c r="A236" s="338" t="s">
        <v>171</v>
      </c>
      <c r="B236" s="339"/>
      <c r="C236" s="344" t="s">
        <v>172</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147</v>
      </c>
      <c r="AE236" s="348"/>
      <c r="AF236" s="349"/>
      <c r="AG236" s="350" t="s">
        <v>173</v>
      </c>
      <c r="AH236" s="351"/>
      <c r="AI236" s="351"/>
      <c r="AJ236" s="351"/>
      <c r="AK236" s="351"/>
      <c r="AL236" s="351"/>
      <c r="AM236" s="351"/>
      <c r="AN236" s="351"/>
      <c r="AO236" s="351"/>
      <c r="AP236" s="351"/>
      <c r="AQ236" s="351"/>
      <c r="AR236" s="351"/>
      <c r="AS236" s="351"/>
      <c r="AT236" s="351"/>
      <c r="AU236" s="351"/>
      <c r="AV236" s="351"/>
      <c r="AW236" s="351"/>
      <c r="AX236" s="352"/>
    </row>
    <row r="237" spans="1:50" ht="35.25" customHeight="1" x14ac:dyDescent="0.15">
      <c r="A237" s="340"/>
      <c r="B237" s="341"/>
      <c r="C237" s="353" t="s">
        <v>174</v>
      </c>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5"/>
      <c r="AD237" s="356" t="s">
        <v>147</v>
      </c>
      <c r="AE237" s="357"/>
      <c r="AF237" s="357"/>
      <c r="AG237" s="358" t="s">
        <v>175</v>
      </c>
      <c r="AH237" s="359"/>
      <c r="AI237" s="359"/>
      <c r="AJ237" s="359"/>
      <c r="AK237" s="359"/>
      <c r="AL237" s="359"/>
      <c r="AM237" s="359"/>
      <c r="AN237" s="359"/>
      <c r="AO237" s="359"/>
      <c r="AP237" s="359"/>
      <c r="AQ237" s="359"/>
      <c r="AR237" s="359"/>
      <c r="AS237" s="359"/>
      <c r="AT237" s="359"/>
      <c r="AU237" s="359"/>
      <c r="AV237" s="359"/>
      <c r="AW237" s="359"/>
      <c r="AX237" s="360"/>
    </row>
    <row r="238" spans="1:50" ht="66" customHeight="1" x14ac:dyDescent="0.15">
      <c r="A238" s="340"/>
      <c r="B238" s="341"/>
      <c r="C238" s="361" t="s">
        <v>176</v>
      </c>
      <c r="D238" s="362"/>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3" t="s">
        <v>147</v>
      </c>
      <c r="AE238" s="364"/>
      <c r="AF238" s="364"/>
      <c r="AG238" s="358" t="s">
        <v>177</v>
      </c>
      <c r="AH238" s="359"/>
      <c r="AI238" s="359"/>
      <c r="AJ238" s="359"/>
      <c r="AK238" s="359"/>
      <c r="AL238" s="359"/>
      <c r="AM238" s="359"/>
      <c r="AN238" s="359"/>
      <c r="AO238" s="359"/>
      <c r="AP238" s="359"/>
      <c r="AQ238" s="359"/>
      <c r="AR238" s="359"/>
      <c r="AS238" s="359"/>
      <c r="AT238" s="359"/>
      <c r="AU238" s="359"/>
      <c r="AV238" s="359"/>
      <c r="AW238" s="359"/>
      <c r="AX238" s="360"/>
    </row>
    <row r="239" spans="1:50" ht="27" customHeight="1" x14ac:dyDescent="0.15">
      <c r="A239" s="342"/>
      <c r="B239" s="343"/>
      <c r="C239" s="361" t="s">
        <v>178</v>
      </c>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3" t="s">
        <v>147</v>
      </c>
      <c r="AE239" s="364"/>
      <c r="AF239" s="364"/>
      <c r="AG239" s="388" t="s">
        <v>179</v>
      </c>
      <c r="AH239" s="141"/>
      <c r="AI239" s="141"/>
      <c r="AJ239" s="141"/>
      <c r="AK239" s="141"/>
      <c r="AL239" s="141"/>
      <c r="AM239" s="141"/>
      <c r="AN239" s="141"/>
      <c r="AO239" s="141"/>
      <c r="AP239" s="141"/>
      <c r="AQ239" s="141"/>
      <c r="AR239" s="141"/>
      <c r="AS239" s="141"/>
      <c r="AT239" s="141"/>
      <c r="AU239" s="141"/>
      <c r="AV239" s="141"/>
      <c r="AW239" s="141"/>
      <c r="AX239" s="389"/>
    </row>
    <row r="240" spans="1:50" ht="41.25" customHeight="1" x14ac:dyDescent="0.15">
      <c r="A240" s="372" t="s">
        <v>180</v>
      </c>
      <c r="B240" s="373"/>
      <c r="C240" s="378" t="s">
        <v>181</v>
      </c>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80"/>
      <c r="AD240" s="381" t="s">
        <v>164</v>
      </c>
      <c r="AE240" s="382"/>
      <c r="AF240" s="383"/>
      <c r="AG240" s="384" t="s">
        <v>21</v>
      </c>
      <c r="AH240" s="135"/>
      <c r="AI240" s="135"/>
      <c r="AJ240" s="135"/>
      <c r="AK240" s="135"/>
      <c r="AL240" s="135"/>
      <c r="AM240" s="135"/>
      <c r="AN240" s="135"/>
      <c r="AO240" s="135"/>
      <c r="AP240" s="135"/>
      <c r="AQ240" s="135"/>
      <c r="AR240" s="135"/>
      <c r="AS240" s="135"/>
      <c r="AT240" s="135"/>
      <c r="AU240" s="135"/>
      <c r="AV240" s="135"/>
      <c r="AW240" s="135"/>
      <c r="AX240" s="385"/>
    </row>
    <row r="241" spans="1:50" ht="19.7" customHeight="1" x14ac:dyDescent="0.15">
      <c r="A241" s="374"/>
      <c r="B241" s="375"/>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6"/>
      <c r="AH241" s="138"/>
      <c r="AI241" s="138"/>
      <c r="AJ241" s="138"/>
      <c r="AK241" s="138"/>
      <c r="AL241" s="138"/>
      <c r="AM241" s="138"/>
      <c r="AN241" s="138"/>
      <c r="AO241" s="138"/>
      <c r="AP241" s="138"/>
      <c r="AQ241" s="138"/>
      <c r="AR241" s="138"/>
      <c r="AS241" s="138"/>
      <c r="AT241" s="138"/>
      <c r="AU241" s="138"/>
      <c r="AV241" s="138"/>
      <c r="AW241" s="138"/>
      <c r="AX241" s="387"/>
    </row>
    <row r="242" spans="1:50" ht="24.75" customHeight="1" x14ac:dyDescent="0.15">
      <c r="A242" s="374"/>
      <c r="B242" s="375"/>
      <c r="C242" s="853"/>
      <c r="D242" s="854"/>
      <c r="E242" s="367"/>
      <c r="F242" s="367"/>
      <c r="G242" s="367"/>
      <c r="H242" s="368"/>
      <c r="I242" s="368"/>
      <c r="J242" s="855"/>
      <c r="K242" s="855"/>
      <c r="L242" s="855"/>
      <c r="M242" s="368"/>
      <c r="N242" s="856"/>
      <c r="O242" s="857"/>
      <c r="P242" s="858"/>
      <c r="Q242" s="858"/>
      <c r="R242" s="858"/>
      <c r="S242" s="858"/>
      <c r="T242" s="858"/>
      <c r="U242" s="858"/>
      <c r="V242" s="858"/>
      <c r="W242" s="858"/>
      <c r="X242" s="858"/>
      <c r="Y242" s="858"/>
      <c r="Z242" s="858"/>
      <c r="AA242" s="858"/>
      <c r="AB242" s="858"/>
      <c r="AC242" s="858"/>
      <c r="AD242" s="858"/>
      <c r="AE242" s="858"/>
      <c r="AF242" s="859"/>
      <c r="AG242" s="386"/>
      <c r="AH242" s="138"/>
      <c r="AI242" s="138"/>
      <c r="AJ242" s="138"/>
      <c r="AK242" s="138"/>
      <c r="AL242" s="138"/>
      <c r="AM242" s="138"/>
      <c r="AN242" s="138"/>
      <c r="AO242" s="138"/>
      <c r="AP242" s="138"/>
      <c r="AQ242" s="138"/>
      <c r="AR242" s="138"/>
      <c r="AS242" s="138"/>
      <c r="AT242" s="138"/>
      <c r="AU242" s="138"/>
      <c r="AV242" s="138"/>
      <c r="AW242" s="138"/>
      <c r="AX242" s="387"/>
    </row>
    <row r="243" spans="1:50" ht="24.75" customHeight="1" x14ac:dyDescent="0.15">
      <c r="A243" s="374"/>
      <c r="B243" s="375"/>
      <c r="C243" s="365"/>
      <c r="D243" s="366"/>
      <c r="E243" s="367"/>
      <c r="F243" s="367"/>
      <c r="G243" s="367"/>
      <c r="H243" s="368"/>
      <c r="I243" s="368"/>
      <c r="J243" s="369"/>
      <c r="K243" s="369"/>
      <c r="L243" s="369"/>
      <c r="M243" s="370"/>
      <c r="N243" s="371"/>
      <c r="O243" s="860"/>
      <c r="P243" s="861"/>
      <c r="Q243" s="861"/>
      <c r="R243" s="861"/>
      <c r="S243" s="861"/>
      <c r="T243" s="861"/>
      <c r="U243" s="861"/>
      <c r="V243" s="861"/>
      <c r="W243" s="861"/>
      <c r="X243" s="861"/>
      <c r="Y243" s="861"/>
      <c r="Z243" s="861"/>
      <c r="AA243" s="861"/>
      <c r="AB243" s="861"/>
      <c r="AC243" s="861"/>
      <c r="AD243" s="861"/>
      <c r="AE243" s="861"/>
      <c r="AF243" s="862"/>
      <c r="AG243" s="386"/>
      <c r="AH243" s="138"/>
      <c r="AI243" s="138"/>
      <c r="AJ243" s="138"/>
      <c r="AK243" s="138"/>
      <c r="AL243" s="138"/>
      <c r="AM243" s="138"/>
      <c r="AN243" s="138"/>
      <c r="AO243" s="138"/>
      <c r="AP243" s="138"/>
      <c r="AQ243" s="138"/>
      <c r="AR243" s="138"/>
      <c r="AS243" s="138"/>
      <c r="AT243" s="138"/>
      <c r="AU243" s="138"/>
      <c r="AV243" s="138"/>
      <c r="AW243" s="138"/>
      <c r="AX243" s="387"/>
    </row>
    <row r="244" spans="1:50" ht="24.75" customHeight="1" x14ac:dyDescent="0.15">
      <c r="A244" s="374"/>
      <c r="B244" s="375"/>
      <c r="C244" s="365"/>
      <c r="D244" s="366"/>
      <c r="E244" s="367"/>
      <c r="F244" s="367"/>
      <c r="G244" s="367"/>
      <c r="H244" s="368"/>
      <c r="I244" s="368"/>
      <c r="J244" s="369"/>
      <c r="K244" s="369"/>
      <c r="L244" s="369"/>
      <c r="M244" s="370"/>
      <c r="N244" s="371"/>
      <c r="O244" s="860"/>
      <c r="P244" s="861"/>
      <c r="Q244" s="861"/>
      <c r="R244" s="861"/>
      <c r="S244" s="861"/>
      <c r="T244" s="861"/>
      <c r="U244" s="861"/>
      <c r="V244" s="861"/>
      <c r="W244" s="861"/>
      <c r="X244" s="861"/>
      <c r="Y244" s="861"/>
      <c r="Z244" s="861"/>
      <c r="AA244" s="861"/>
      <c r="AB244" s="861"/>
      <c r="AC244" s="861"/>
      <c r="AD244" s="861"/>
      <c r="AE244" s="861"/>
      <c r="AF244" s="862"/>
      <c r="AG244" s="386"/>
      <c r="AH244" s="138"/>
      <c r="AI244" s="138"/>
      <c r="AJ244" s="138"/>
      <c r="AK244" s="138"/>
      <c r="AL244" s="138"/>
      <c r="AM244" s="138"/>
      <c r="AN244" s="138"/>
      <c r="AO244" s="138"/>
      <c r="AP244" s="138"/>
      <c r="AQ244" s="138"/>
      <c r="AR244" s="138"/>
      <c r="AS244" s="138"/>
      <c r="AT244" s="138"/>
      <c r="AU244" s="138"/>
      <c r="AV244" s="138"/>
      <c r="AW244" s="138"/>
      <c r="AX244" s="387"/>
    </row>
    <row r="245" spans="1:50" ht="24.75" customHeight="1" x14ac:dyDescent="0.15">
      <c r="A245" s="374"/>
      <c r="B245" s="375"/>
      <c r="C245" s="365"/>
      <c r="D245" s="366"/>
      <c r="E245" s="367"/>
      <c r="F245" s="367"/>
      <c r="G245" s="367"/>
      <c r="H245" s="368"/>
      <c r="I245" s="368"/>
      <c r="J245" s="369"/>
      <c r="K245" s="369"/>
      <c r="L245" s="369"/>
      <c r="M245" s="370"/>
      <c r="N245" s="371"/>
      <c r="O245" s="860"/>
      <c r="P245" s="861"/>
      <c r="Q245" s="861"/>
      <c r="R245" s="861"/>
      <c r="S245" s="861"/>
      <c r="T245" s="861"/>
      <c r="U245" s="861"/>
      <c r="V245" s="861"/>
      <c r="W245" s="861"/>
      <c r="X245" s="861"/>
      <c r="Y245" s="861"/>
      <c r="Z245" s="861"/>
      <c r="AA245" s="861"/>
      <c r="AB245" s="861"/>
      <c r="AC245" s="861"/>
      <c r="AD245" s="861"/>
      <c r="AE245" s="861"/>
      <c r="AF245" s="862"/>
      <c r="AG245" s="386"/>
      <c r="AH245" s="138"/>
      <c r="AI245" s="138"/>
      <c r="AJ245" s="138"/>
      <c r="AK245" s="138"/>
      <c r="AL245" s="138"/>
      <c r="AM245" s="138"/>
      <c r="AN245" s="138"/>
      <c r="AO245" s="138"/>
      <c r="AP245" s="138"/>
      <c r="AQ245" s="138"/>
      <c r="AR245" s="138"/>
      <c r="AS245" s="138"/>
      <c r="AT245" s="138"/>
      <c r="AU245" s="138"/>
      <c r="AV245" s="138"/>
      <c r="AW245" s="138"/>
      <c r="AX245" s="387"/>
    </row>
    <row r="246" spans="1:50" ht="24.75" customHeight="1" x14ac:dyDescent="0.15">
      <c r="A246" s="376"/>
      <c r="B246" s="377"/>
      <c r="C246" s="390"/>
      <c r="D246" s="391"/>
      <c r="E246" s="367"/>
      <c r="F246" s="367"/>
      <c r="G246" s="367"/>
      <c r="H246" s="368"/>
      <c r="I246" s="368"/>
      <c r="J246" s="392"/>
      <c r="K246" s="392"/>
      <c r="L246" s="392"/>
      <c r="M246" s="851"/>
      <c r="N246" s="852"/>
      <c r="O246" s="863"/>
      <c r="P246" s="864"/>
      <c r="Q246" s="864"/>
      <c r="R246" s="864"/>
      <c r="S246" s="864"/>
      <c r="T246" s="864"/>
      <c r="U246" s="864"/>
      <c r="V246" s="864"/>
      <c r="W246" s="864"/>
      <c r="X246" s="864"/>
      <c r="Y246" s="864"/>
      <c r="Z246" s="864"/>
      <c r="AA246" s="864"/>
      <c r="AB246" s="864"/>
      <c r="AC246" s="864"/>
      <c r="AD246" s="864"/>
      <c r="AE246" s="864"/>
      <c r="AF246" s="865"/>
      <c r="AG246" s="388"/>
      <c r="AH246" s="141"/>
      <c r="AI246" s="141"/>
      <c r="AJ246" s="141"/>
      <c r="AK246" s="141"/>
      <c r="AL246" s="141"/>
      <c r="AM246" s="141"/>
      <c r="AN246" s="141"/>
      <c r="AO246" s="141"/>
      <c r="AP246" s="141"/>
      <c r="AQ246" s="141"/>
      <c r="AR246" s="141"/>
      <c r="AS246" s="141"/>
      <c r="AT246" s="141"/>
      <c r="AU246" s="141"/>
      <c r="AV246" s="141"/>
      <c r="AW246" s="141"/>
      <c r="AX246" s="389"/>
    </row>
    <row r="247" spans="1:50" ht="67.5" customHeight="1" x14ac:dyDescent="0.15">
      <c r="A247" s="338" t="s">
        <v>182</v>
      </c>
      <c r="B247" s="880"/>
      <c r="C247" s="296" t="s">
        <v>183</v>
      </c>
      <c r="D247" s="667"/>
      <c r="E247" s="667"/>
      <c r="F247" s="704"/>
      <c r="G247" s="183" t="s">
        <v>184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185</v>
      </c>
      <c r="D248" s="884"/>
      <c r="E248" s="884"/>
      <c r="F248" s="885"/>
      <c r="G248" s="886" t="s">
        <v>186</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187</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188</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189</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2" t="s">
        <v>190</v>
      </c>
      <c r="B252" s="323"/>
      <c r="C252" s="323"/>
      <c r="D252" s="323"/>
      <c r="E252" s="324"/>
      <c r="F252" s="325" t="s">
        <v>191</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192</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2" t="s">
        <v>801</v>
      </c>
      <c r="B254" s="323"/>
      <c r="C254" s="323"/>
      <c r="D254" s="323"/>
      <c r="E254" s="324"/>
      <c r="F254" s="325" t="s">
        <v>800</v>
      </c>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6"/>
      <c r="AR254" s="326"/>
      <c r="AS254" s="326"/>
      <c r="AT254" s="326"/>
      <c r="AU254" s="326"/>
      <c r="AV254" s="326"/>
      <c r="AW254" s="326"/>
      <c r="AX254" s="327"/>
    </row>
    <row r="255" spans="1:50" ht="24.75" customHeight="1" x14ac:dyDescent="0.15">
      <c r="A255" s="328" t="s">
        <v>193</v>
      </c>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c r="AG255" s="329"/>
      <c r="AH255" s="329"/>
      <c r="AI255" s="329"/>
      <c r="AJ255" s="329"/>
      <c r="AK255" s="329"/>
      <c r="AL255" s="329"/>
      <c r="AM255" s="329"/>
      <c r="AN255" s="329"/>
      <c r="AO255" s="329"/>
      <c r="AP255" s="329"/>
      <c r="AQ255" s="329"/>
      <c r="AR255" s="329"/>
      <c r="AS255" s="329"/>
      <c r="AT255" s="329"/>
      <c r="AU255" s="329"/>
      <c r="AV255" s="329"/>
      <c r="AW255" s="329"/>
      <c r="AX255" s="330"/>
    </row>
    <row r="256" spans="1:50" ht="67.5" customHeight="1" thickBot="1" x14ac:dyDescent="0.2">
      <c r="A256" s="331" t="s">
        <v>21</v>
      </c>
      <c r="B256" s="332"/>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332"/>
      <c r="AJ256" s="332"/>
      <c r="AK256" s="332"/>
      <c r="AL256" s="332"/>
      <c r="AM256" s="332"/>
      <c r="AN256" s="332"/>
      <c r="AO256" s="332"/>
      <c r="AP256" s="332"/>
      <c r="AQ256" s="332"/>
      <c r="AR256" s="332"/>
      <c r="AS256" s="332"/>
      <c r="AT256" s="332"/>
      <c r="AU256" s="332"/>
      <c r="AV256" s="332"/>
      <c r="AW256" s="332"/>
      <c r="AX256" s="333"/>
    </row>
    <row r="257" spans="1:51" ht="24.75" customHeight="1" x14ac:dyDescent="0.15">
      <c r="A257" s="334" t="s">
        <v>194</v>
      </c>
      <c r="B257" s="335"/>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6"/>
    </row>
    <row r="258" spans="1:51" ht="24.75" customHeight="1" x14ac:dyDescent="0.15">
      <c r="A258" s="337" t="s">
        <v>195</v>
      </c>
      <c r="B258" s="94"/>
      <c r="C258" s="94"/>
      <c r="D258" s="95"/>
      <c r="E258" s="318" t="s">
        <v>196</v>
      </c>
      <c r="F258" s="319"/>
      <c r="G258" s="319"/>
      <c r="H258" s="319"/>
      <c r="I258" s="319"/>
      <c r="J258" s="319"/>
      <c r="K258" s="319"/>
      <c r="L258" s="319"/>
      <c r="M258" s="319"/>
      <c r="N258" s="319"/>
      <c r="O258" s="319"/>
      <c r="P258" s="320"/>
      <c r="Q258" s="318" t="s">
        <v>197</v>
      </c>
      <c r="R258" s="319"/>
      <c r="S258" s="319"/>
      <c r="T258" s="319"/>
      <c r="U258" s="319"/>
      <c r="V258" s="319"/>
      <c r="W258" s="319"/>
      <c r="X258" s="319"/>
      <c r="Y258" s="319"/>
      <c r="Z258" s="319"/>
      <c r="AA258" s="319"/>
      <c r="AB258" s="320"/>
      <c r="AC258" s="318" t="s">
        <v>21</v>
      </c>
      <c r="AD258" s="319"/>
      <c r="AE258" s="319"/>
      <c r="AF258" s="319"/>
      <c r="AG258" s="319"/>
      <c r="AH258" s="319"/>
      <c r="AI258" s="319"/>
      <c r="AJ258" s="319"/>
      <c r="AK258" s="319"/>
      <c r="AL258" s="319"/>
      <c r="AM258" s="319"/>
      <c r="AN258" s="320"/>
      <c r="AO258" s="318" t="s">
        <v>21</v>
      </c>
      <c r="AP258" s="319"/>
      <c r="AQ258" s="319"/>
      <c r="AR258" s="319"/>
      <c r="AS258" s="319"/>
      <c r="AT258" s="319"/>
      <c r="AU258" s="319"/>
      <c r="AV258" s="319"/>
      <c r="AW258" s="319"/>
      <c r="AX258" s="321"/>
      <c r="AY258" s="79"/>
    </row>
    <row r="259" spans="1:51" ht="24.75" customHeight="1" x14ac:dyDescent="0.15">
      <c r="A259" s="254" t="s">
        <v>198</v>
      </c>
      <c r="B259" s="254"/>
      <c r="C259" s="254"/>
      <c r="D259" s="254"/>
      <c r="E259" s="318" t="s">
        <v>199</v>
      </c>
      <c r="F259" s="319"/>
      <c r="G259" s="319"/>
      <c r="H259" s="319"/>
      <c r="I259" s="319"/>
      <c r="J259" s="319"/>
      <c r="K259" s="319"/>
      <c r="L259" s="319"/>
      <c r="M259" s="319"/>
      <c r="N259" s="319"/>
      <c r="O259" s="319"/>
      <c r="P259" s="320"/>
      <c r="Q259" s="318" t="s">
        <v>200</v>
      </c>
      <c r="R259" s="319"/>
      <c r="S259" s="319"/>
      <c r="T259" s="319"/>
      <c r="U259" s="319"/>
      <c r="V259" s="319"/>
      <c r="W259" s="319"/>
      <c r="X259" s="319"/>
      <c r="Y259" s="319"/>
      <c r="Z259" s="319"/>
      <c r="AA259" s="319"/>
      <c r="AB259" s="320"/>
      <c r="AC259" s="318" t="s">
        <v>21</v>
      </c>
      <c r="AD259" s="319"/>
      <c r="AE259" s="319"/>
      <c r="AF259" s="319"/>
      <c r="AG259" s="319"/>
      <c r="AH259" s="319"/>
      <c r="AI259" s="319"/>
      <c r="AJ259" s="319"/>
      <c r="AK259" s="319"/>
      <c r="AL259" s="319"/>
      <c r="AM259" s="319"/>
      <c r="AN259" s="320"/>
      <c r="AO259" s="318" t="s">
        <v>21</v>
      </c>
      <c r="AP259" s="319"/>
      <c r="AQ259" s="319"/>
      <c r="AR259" s="319"/>
      <c r="AS259" s="319"/>
      <c r="AT259" s="319"/>
      <c r="AU259" s="319"/>
      <c r="AV259" s="319"/>
      <c r="AW259" s="319"/>
      <c r="AX259" s="321"/>
    </row>
    <row r="260" spans="1:51" ht="24.75" customHeight="1" x14ac:dyDescent="0.15">
      <c r="A260" s="254" t="s">
        <v>201</v>
      </c>
      <c r="B260" s="254"/>
      <c r="C260" s="254"/>
      <c r="D260" s="254"/>
      <c r="E260" s="318" t="s">
        <v>202</v>
      </c>
      <c r="F260" s="319"/>
      <c r="G260" s="319"/>
      <c r="H260" s="319"/>
      <c r="I260" s="319"/>
      <c r="J260" s="319"/>
      <c r="K260" s="319"/>
      <c r="L260" s="319"/>
      <c r="M260" s="319"/>
      <c r="N260" s="319"/>
      <c r="O260" s="319"/>
      <c r="P260" s="320"/>
      <c r="Q260" s="318" t="s">
        <v>203</v>
      </c>
      <c r="R260" s="319"/>
      <c r="S260" s="319"/>
      <c r="T260" s="319"/>
      <c r="U260" s="319"/>
      <c r="V260" s="319"/>
      <c r="W260" s="319"/>
      <c r="X260" s="319"/>
      <c r="Y260" s="319"/>
      <c r="Z260" s="319"/>
      <c r="AA260" s="319"/>
      <c r="AB260" s="320"/>
      <c r="AC260" s="318" t="s">
        <v>21</v>
      </c>
      <c r="AD260" s="319"/>
      <c r="AE260" s="319"/>
      <c r="AF260" s="319"/>
      <c r="AG260" s="319"/>
      <c r="AH260" s="319"/>
      <c r="AI260" s="319"/>
      <c r="AJ260" s="319"/>
      <c r="AK260" s="319"/>
      <c r="AL260" s="319"/>
      <c r="AM260" s="319"/>
      <c r="AN260" s="320"/>
      <c r="AO260" s="318" t="s">
        <v>21</v>
      </c>
      <c r="AP260" s="319"/>
      <c r="AQ260" s="319"/>
      <c r="AR260" s="319"/>
      <c r="AS260" s="319"/>
      <c r="AT260" s="319"/>
      <c r="AU260" s="319"/>
      <c r="AV260" s="319"/>
      <c r="AW260" s="319"/>
      <c r="AX260" s="321"/>
    </row>
    <row r="261" spans="1:51" ht="24.75" customHeight="1" x14ac:dyDescent="0.15">
      <c r="A261" s="254" t="s">
        <v>204</v>
      </c>
      <c r="B261" s="254"/>
      <c r="C261" s="254"/>
      <c r="D261" s="254"/>
      <c r="E261" s="318" t="s">
        <v>205</v>
      </c>
      <c r="F261" s="319"/>
      <c r="G261" s="319"/>
      <c r="H261" s="319"/>
      <c r="I261" s="319"/>
      <c r="J261" s="319"/>
      <c r="K261" s="319"/>
      <c r="L261" s="319"/>
      <c r="M261" s="319"/>
      <c r="N261" s="319"/>
      <c r="O261" s="319"/>
      <c r="P261" s="320"/>
      <c r="Q261" s="318" t="s">
        <v>206</v>
      </c>
      <c r="R261" s="319"/>
      <c r="S261" s="319"/>
      <c r="T261" s="319"/>
      <c r="U261" s="319"/>
      <c r="V261" s="319"/>
      <c r="W261" s="319"/>
      <c r="X261" s="319"/>
      <c r="Y261" s="319"/>
      <c r="Z261" s="319"/>
      <c r="AA261" s="319"/>
      <c r="AB261" s="320"/>
      <c r="AC261" s="318" t="s">
        <v>21</v>
      </c>
      <c r="AD261" s="319"/>
      <c r="AE261" s="319"/>
      <c r="AF261" s="319"/>
      <c r="AG261" s="319"/>
      <c r="AH261" s="319"/>
      <c r="AI261" s="319"/>
      <c r="AJ261" s="319"/>
      <c r="AK261" s="319"/>
      <c r="AL261" s="319"/>
      <c r="AM261" s="319"/>
      <c r="AN261" s="320"/>
      <c r="AO261" s="318" t="s">
        <v>21</v>
      </c>
      <c r="AP261" s="319"/>
      <c r="AQ261" s="319"/>
      <c r="AR261" s="319"/>
      <c r="AS261" s="319"/>
      <c r="AT261" s="319"/>
      <c r="AU261" s="319"/>
      <c r="AV261" s="319"/>
      <c r="AW261" s="319"/>
      <c r="AX261" s="321"/>
    </row>
    <row r="262" spans="1:51" ht="24.75" customHeight="1" x14ac:dyDescent="0.15">
      <c r="A262" s="254" t="s">
        <v>207</v>
      </c>
      <c r="B262" s="254"/>
      <c r="C262" s="254"/>
      <c r="D262" s="254"/>
      <c r="E262" s="318" t="s">
        <v>208</v>
      </c>
      <c r="F262" s="319"/>
      <c r="G262" s="319"/>
      <c r="H262" s="319"/>
      <c r="I262" s="319"/>
      <c r="J262" s="319"/>
      <c r="K262" s="319"/>
      <c r="L262" s="319"/>
      <c r="M262" s="319"/>
      <c r="N262" s="319"/>
      <c r="O262" s="319"/>
      <c r="P262" s="320"/>
      <c r="Q262" s="318" t="s">
        <v>21</v>
      </c>
      <c r="R262" s="319"/>
      <c r="S262" s="319"/>
      <c r="T262" s="319"/>
      <c r="U262" s="319"/>
      <c r="V262" s="319"/>
      <c r="W262" s="319"/>
      <c r="X262" s="319"/>
      <c r="Y262" s="319"/>
      <c r="Z262" s="319"/>
      <c r="AA262" s="319"/>
      <c r="AB262" s="320"/>
      <c r="AC262" s="318" t="s">
        <v>21</v>
      </c>
      <c r="AD262" s="319"/>
      <c r="AE262" s="319"/>
      <c r="AF262" s="319"/>
      <c r="AG262" s="319"/>
      <c r="AH262" s="319"/>
      <c r="AI262" s="319"/>
      <c r="AJ262" s="319"/>
      <c r="AK262" s="319"/>
      <c r="AL262" s="319"/>
      <c r="AM262" s="319"/>
      <c r="AN262" s="320"/>
      <c r="AO262" s="318" t="s">
        <v>21</v>
      </c>
      <c r="AP262" s="319"/>
      <c r="AQ262" s="319"/>
      <c r="AR262" s="319"/>
      <c r="AS262" s="319"/>
      <c r="AT262" s="319"/>
      <c r="AU262" s="319"/>
      <c r="AV262" s="319"/>
      <c r="AW262" s="319"/>
      <c r="AX262" s="321"/>
    </row>
    <row r="263" spans="1:51" ht="24.75" customHeight="1" x14ac:dyDescent="0.15">
      <c r="A263" s="254" t="s">
        <v>209</v>
      </c>
      <c r="B263" s="254"/>
      <c r="C263" s="254"/>
      <c r="D263" s="254"/>
      <c r="E263" s="318" t="s">
        <v>210</v>
      </c>
      <c r="F263" s="319"/>
      <c r="G263" s="319"/>
      <c r="H263" s="319"/>
      <c r="I263" s="319"/>
      <c r="J263" s="319"/>
      <c r="K263" s="319"/>
      <c r="L263" s="319"/>
      <c r="M263" s="319"/>
      <c r="N263" s="319"/>
      <c r="O263" s="319"/>
      <c r="P263" s="320"/>
      <c r="Q263" s="318" t="s">
        <v>21</v>
      </c>
      <c r="R263" s="319"/>
      <c r="S263" s="319"/>
      <c r="T263" s="319"/>
      <c r="U263" s="319"/>
      <c r="V263" s="319"/>
      <c r="W263" s="319"/>
      <c r="X263" s="319"/>
      <c r="Y263" s="319"/>
      <c r="Z263" s="319"/>
      <c r="AA263" s="319"/>
      <c r="AB263" s="320"/>
      <c r="AC263" s="318" t="s">
        <v>21</v>
      </c>
      <c r="AD263" s="319"/>
      <c r="AE263" s="319"/>
      <c r="AF263" s="319"/>
      <c r="AG263" s="319"/>
      <c r="AH263" s="319"/>
      <c r="AI263" s="319"/>
      <c r="AJ263" s="319"/>
      <c r="AK263" s="319"/>
      <c r="AL263" s="319"/>
      <c r="AM263" s="319"/>
      <c r="AN263" s="320"/>
      <c r="AO263" s="318" t="s">
        <v>21</v>
      </c>
      <c r="AP263" s="319"/>
      <c r="AQ263" s="319"/>
      <c r="AR263" s="319"/>
      <c r="AS263" s="319"/>
      <c r="AT263" s="319"/>
      <c r="AU263" s="319"/>
      <c r="AV263" s="319"/>
      <c r="AW263" s="319"/>
      <c r="AX263" s="321"/>
    </row>
    <row r="264" spans="1:51" ht="24.75" customHeight="1" x14ac:dyDescent="0.15">
      <c r="A264" s="254" t="s">
        <v>211</v>
      </c>
      <c r="B264" s="254"/>
      <c r="C264" s="254"/>
      <c r="D264" s="254"/>
      <c r="E264" s="318" t="s">
        <v>212</v>
      </c>
      <c r="F264" s="319"/>
      <c r="G264" s="319"/>
      <c r="H264" s="319"/>
      <c r="I264" s="319"/>
      <c r="J264" s="319"/>
      <c r="K264" s="319"/>
      <c r="L264" s="319"/>
      <c r="M264" s="319"/>
      <c r="N264" s="319"/>
      <c r="O264" s="319"/>
      <c r="P264" s="320"/>
      <c r="Q264" s="318" t="s">
        <v>21</v>
      </c>
      <c r="R264" s="319"/>
      <c r="S264" s="319"/>
      <c r="T264" s="319"/>
      <c r="U264" s="319"/>
      <c r="V264" s="319"/>
      <c r="W264" s="319"/>
      <c r="X264" s="319"/>
      <c r="Y264" s="319"/>
      <c r="Z264" s="319"/>
      <c r="AA264" s="319"/>
      <c r="AB264" s="320"/>
      <c r="AC264" s="318" t="s">
        <v>21</v>
      </c>
      <c r="AD264" s="319"/>
      <c r="AE264" s="319"/>
      <c r="AF264" s="319"/>
      <c r="AG264" s="319"/>
      <c r="AH264" s="319"/>
      <c r="AI264" s="319"/>
      <c r="AJ264" s="319"/>
      <c r="AK264" s="319"/>
      <c r="AL264" s="319"/>
      <c r="AM264" s="319"/>
      <c r="AN264" s="320"/>
      <c r="AO264" s="318" t="s">
        <v>21</v>
      </c>
      <c r="AP264" s="319"/>
      <c r="AQ264" s="319"/>
      <c r="AR264" s="319"/>
      <c r="AS264" s="319"/>
      <c r="AT264" s="319"/>
      <c r="AU264" s="319"/>
      <c r="AV264" s="319"/>
      <c r="AW264" s="319"/>
      <c r="AX264" s="321"/>
    </row>
    <row r="265" spans="1:51" ht="24.75" customHeight="1" x14ac:dyDescent="0.15">
      <c r="A265" s="254" t="s">
        <v>213</v>
      </c>
      <c r="B265" s="254"/>
      <c r="C265" s="254"/>
      <c r="D265" s="254"/>
      <c r="E265" s="318" t="s">
        <v>214</v>
      </c>
      <c r="F265" s="319"/>
      <c r="G265" s="319"/>
      <c r="H265" s="319"/>
      <c r="I265" s="319"/>
      <c r="J265" s="319"/>
      <c r="K265" s="319"/>
      <c r="L265" s="319"/>
      <c r="M265" s="319"/>
      <c r="N265" s="319"/>
      <c r="O265" s="319"/>
      <c r="P265" s="320"/>
      <c r="Q265" s="318" t="s">
        <v>21</v>
      </c>
      <c r="R265" s="319"/>
      <c r="S265" s="319"/>
      <c r="T265" s="319"/>
      <c r="U265" s="319"/>
      <c r="V265" s="319"/>
      <c r="W265" s="319"/>
      <c r="X265" s="319"/>
      <c r="Y265" s="319"/>
      <c r="Z265" s="319"/>
      <c r="AA265" s="319"/>
      <c r="AB265" s="320"/>
      <c r="AC265" s="318" t="s">
        <v>21</v>
      </c>
      <c r="AD265" s="319"/>
      <c r="AE265" s="319"/>
      <c r="AF265" s="319"/>
      <c r="AG265" s="319"/>
      <c r="AH265" s="319"/>
      <c r="AI265" s="319"/>
      <c r="AJ265" s="319"/>
      <c r="AK265" s="319"/>
      <c r="AL265" s="319"/>
      <c r="AM265" s="319"/>
      <c r="AN265" s="320"/>
      <c r="AO265" s="318" t="s">
        <v>21</v>
      </c>
      <c r="AP265" s="319"/>
      <c r="AQ265" s="319"/>
      <c r="AR265" s="319"/>
      <c r="AS265" s="319"/>
      <c r="AT265" s="319"/>
      <c r="AU265" s="319"/>
      <c r="AV265" s="319"/>
      <c r="AW265" s="319"/>
      <c r="AX265" s="321"/>
    </row>
    <row r="266" spans="1:51" ht="24.75" customHeight="1" x14ac:dyDescent="0.15">
      <c r="A266" s="254" t="s">
        <v>31</v>
      </c>
      <c r="B266" s="254"/>
      <c r="C266" s="254"/>
      <c r="D266" s="254"/>
      <c r="E266" s="104" t="s">
        <v>5</v>
      </c>
      <c r="F266" s="90"/>
      <c r="G266" s="90"/>
      <c r="H266" s="81" t="str">
        <f>IF(E266="","","-")</f>
        <v>-</v>
      </c>
      <c r="I266" s="90"/>
      <c r="J266" s="90"/>
      <c r="K266" s="81" t="str">
        <f>IF(I266="","","-")</f>
        <v/>
      </c>
      <c r="L266" s="105">
        <v>89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215</v>
      </c>
      <c r="B267" s="254"/>
      <c r="C267" s="254"/>
      <c r="D267" s="254"/>
      <c r="E267" s="104" t="s">
        <v>5</v>
      </c>
      <c r="F267" s="90"/>
      <c r="G267" s="90"/>
      <c r="H267" s="81"/>
      <c r="I267" s="90"/>
      <c r="J267" s="90"/>
      <c r="K267" s="81"/>
      <c r="L267" s="105">
        <v>92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216</v>
      </c>
      <c r="F268" s="89"/>
      <c r="G268" s="90" t="s">
        <v>2</v>
      </c>
      <c r="H268" s="90"/>
      <c r="I268" s="90"/>
      <c r="J268" s="89" t="s">
        <v>217</v>
      </c>
      <c r="K268" s="89"/>
      <c r="L268" s="105">
        <v>104</v>
      </c>
      <c r="M268" s="105"/>
      <c r="N268" s="105"/>
      <c r="O268" s="89"/>
      <c r="P268" s="89"/>
      <c r="Q268" s="88"/>
      <c r="R268" s="89"/>
      <c r="S268" s="90"/>
      <c r="T268" s="90"/>
      <c r="U268" s="90"/>
      <c r="V268" s="89"/>
      <c r="W268" s="89"/>
      <c r="X268" s="105"/>
      <c r="Y268" s="105"/>
      <c r="Z268" s="105"/>
      <c r="AA268" s="89"/>
      <c r="AB268" s="305"/>
      <c r="AC268" s="88"/>
      <c r="AD268" s="89"/>
      <c r="AE268" s="90"/>
      <c r="AF268" s="90"/>
      <c r="AG268" s="90"/>
      <c r="AH268" s="89"/>
      <c r="AI268" s="89"/>
      <c r="AJ268" s="105"/>
      <c r="AK268" s="105"/>
      <c r="AL268" s="105"/>
      <c r="AM268" s="89"/>
      <c r="AN268" s="305"/>
      <c r="AO268" s="88"/>
      <c r="AP268" s="89"/>
      <c r="AQ268" s="90"/>
      <c r="AR268" s="90"/>
      <c r="AS268" s="90"/>
      <c r="AT268" s="89"/>
      <c r="AU268" s="89"/>
      <c r="AV268" s="105"/>
      <c r="AW268" s="105"/>
      <c r="AX268" s="84"/>
    </row>
    <row r="269" spans="1:51" ht="28.35" customHeight="1" x14ac:dyDescent="0.15">
      <c r="A269" s="306" t="s">
        <v>218</v>
      </c>
      <c r="B269" s="307"/>
      <c r="C269" s="307"/>
      <c r="D269" s="307"/>
      <c r="E269" s="307"/>
      <c r="F269" s="308"/>
      <c r="G269" s="71" t="s">
        <v>219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6"/>
      <c r="B270" s="307"/>
      <c r="C270" s="307"/>
      <c r="D270" s="307"/>
      <c r="E270" s="307"/>
      <c r="F270" s="30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6"/>
      <c r="B271" s="307"/>
      <c r="C271" s="307"/>
      <c r="D271" s="307"/>
      <c r="E271" s="307"/>
      <c r="F271" s="30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6"/>
      <c r="B272" s="307"/>
      <c r="C272" s="307"/>
      <c r="D272" s="307"/>
      <c r="E272" s="307"/>
      <c r="F272" s="30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6"/>
      <c r="B273" s="307"/>
      <c r="C273" s="307"/>
      <c r="D273" s="307"/>
      <c r="E273" s="307"/>
      <c r="F273" s="30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6"/>
      <c r="B274" s="307"/>
      <c r="C274" s="307"/>
      <c r="D274" s="307"/>
      <c r="E274" s="307"/>
      <c r="F274" s="30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6"/>
      <c r="B275" s="307"/>
      <c r="C275" s="307"/>
      <c r="D275" s="307"/>
      <c r="E275" s="307"/>
      <c r="F275" s="30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6"/>
      <c r="B276" s="307"/>
      <c r="C276" s="307"/>
      <c r="D276" s="307"/>
      <c r="E276" s="307"/>
      <c r="F276" s="30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6"/>
      <c r="B277" s="307"/>
      <c r="C277" s="307"/>
      <c r="D277" s="307"/>
      <c r="E277" s="307"/>
      <c r="F277" s="30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6"/>
      <c r="B278" s="307"/>
      <c r="C278" s="307"/>
      <c r="D278" s="307"/>
      <c r="E278" s="307"/>
      <c r="F278" s="30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6"/>
      <c r="B279" s="307"/>
      <c r="C279" s="307"/>
      <c r="D279" s="307"/>
      <c r="E279" s="307"/>
      <c r="F279" s="30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6"/>
      <c r="B280" s="307"/>
      <c r="C280" s="307"/>
      <c r="D280" s="307"/>
      <c r="E280" s="307"/>
      <c r="F280" s="30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6"/>
      <c r="B281" s="307"/>
      <c r="C281" s="307"/>
      <c r="D281" s="307"/>
      <c r="E281" s="307"/>
      <c r="F281" s="30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6"/>
      <c r="B282" s="307"/>
      <c r="C282" s="307"/>
      <c r="D282" s="307"/>
      <c r="E282" s="307"/>
      <c r="F282" s="30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6"/>
      <c r="B283" s="307"/>
      <c r="C283" s="307"/>
      <c r="D283" s="307"/>
      <c r="E283" s="307"/>
      <c r="F283" s="30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6"/>
      <c r="B284" s="307"/>
      <c r="C284" s="307"/>
      <c r="D284" s="307"/>
      <c r="E284" s="307"/>
      <c r="F284" s="30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6"/>
      <c r="B285" s="307"/>
      <c r="C285" s="307"/>
      <c r="D285" s="307"/>
      <c r="E285" s="307"/>
      <c r="F285" s="30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6"/>
      <c r="B286" s="307"/>
      <c r="C286" s="307"/>
      <c r="D286" s="307"/>
      <c r="E286" s="307"/>
      <c r="F286" s="30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6"/>
      <c r="B287" s="307"/>
      <c r="C287" s="307"/>
      <c r="D287" s="307"/>
      <c r="E287" s="307"/>
      <c r="F287" s="30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6"/>
      <c r="B288" s="307"/>
      <c r="C288" s="307"/>
      <c r="D288" s="307"/>
      <c r="E288" s="307"/>
      <c r="F288" s="30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6"/>
      <c r="B289" s="307"/>
      <c r="C289" s="307"/>
      <c r="D289" s="307"/>
      <c r="E289" s="307"/>
      <c r="F289" s="30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6"/>
      <c r="B290" s="307"/>
      <c r="C290" s="307"/>
      <c r="D290" s="307"/>
      <c r="E290" s="307"/>
      <c r="F290" s="30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6"/>
      <c r="B291" s="307"/>
      <c r="C291" s="307"/>
      <c r="D291" s="307"/>
      <c r="E291" s="307"/>
      <c r="F291" s="30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6"/>
      <c r="B292" s="307"/>
      <c r="C292" s="307"/>
      <c r="D292" s="307"/>
      <c r="E292" s="307"/>
      <c r="F292" s="30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6"/>
      <c r="B293" s="307"/>
      <c r="C293" s="307"/>
      <c r="D293" s="307"/>
      <c r="E293" s="307"/>
      <c r="F293" s="30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6"/>
      <c r="B294" s="307"/>
      <c r="C294" s="307"/>
      <c r="D294" s="307"/>
      <c r="E294" s="307"/>
      <c r="F294" s="30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6"/>
      <c r="B295" s="307"/>
      <c r="C295" s="307"/>
      <c r="D295" s="307"/>
      <c r="E295" s="307"/>
      <c r="F295" s="30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6"/>
      <c r="B296" s="307"/>
      <c r="C296" s="307"/>
      <c r="D296" s="307"/>
      <c r="E296" s="307"/>
      <c r="F296" s="30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6"/>
      <c r="B297" s="307"/>
      <c r="C297" s="307"/>
      <c r="D297" s="307"/>
      <c r="E297" s="307"/>
      <c r="F297" s="30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6"/>
      <c r="B298" s="307"/>
      <c r="C298" s="307"/>
      <c r="D298" s="307"/>
      <c r="E298" s="307"/>
      <c r="F298" s="30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6"/>
      <c r="B299" s="307"/>
      <c r="C299" s="307"/>
      <c r="D299" s="307"/>
      <c r="E299" s="307"/>
      <c r="F299" s="30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6"/>
      <c r="B300" s="307"/>
      <c r="C300" s="307"/>
      <c r="D300" s="307"/>
      <c r="E300" s="307"/>
      <c r="F300" s="30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6"/>
      <c r="B301" s="307"/>
      <c r="C301" s="307"/>
      <c r="D301" s="307"/>
      <c r="E301" s="307"/>
      <c r="F301" s="30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6"/>
      <c r="B302" s="307"/>
      <c r="C302" s="307"/>
      <c r="D302" s="307"/>
      <c r="E302" s="307"/>
      <c r="F302" s="30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6"/>
      <c r="B303" s="307"/>
      <c r="C303" s="307"/>
      <c r="D303" s="307"/>
      <c r="E303" s="307"/>
      <c r="F303" s="30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6"/>
      <c r="B304" s="307"/>
      <c r="C304" s="307"/>
      <c r="D304" s="307"/>
      <c r="E304" s="307"/>
      <c r="F304" s="30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6"/>
      <c r="B305" s="307"/>
      <c r="C305" s="307"/>
      <c r="D305" s="307"/>
      <c r="E305" s="307"/>
      <c r="F305" s="30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6"/>
      <c r="B306" s="307"/>
      <c r="C306" s="307"/>
      <c r="D306" s="307"/>
      <c r="E306" s="307"/>
      <c r="F306" s="30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9"/>
      <c r="B307" s="310"/>
      <c r="C307" s="310"/>
      <c r="D307" s="310"/>
      <c r="E307" s="310"/>
      <c r="F307" s="3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2" t="s">
        <v>220</v>
      </c>
      <c r="B308" s="313"/>
      <c r="C308" s="313"/>
      <c r="D308" s="313"/>
      <c r="E308" s="313"/>
      <c r="F308" s="314"/>
      <c r="G308" s="292" t="s">
        <v>221</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222</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5"/>
      <c r="B309" s="316"/>
      <c r="C309" s="316"/>
      <c r="D309" s="316"/>
      <c r="E309" s="316"/>
      <c r="F309" s="317"/>
      <c r="G309" s="296" t="s">
        <v>223</v>
      </c>
      <c r="H309" s="297"/>
      <c r="I309" s="297"/>
      <c r="J309" s="297"/>
      <c r="K309" s="297"/>
      <c r="L309" s="298" t="s">
        <v>224</v>
      </c>
      <c r="M309" s="297"/>
      <c r="N309" s="297"/>
      <c r="O309" s="297"/>
      <c r="P309" s="297"/>
      <c r="Q309" s="297"/>
      <c r="R309" s="297"/>
      <c r="S309" s="297"/>
      <c r="T309" s="297"/>
      <c r="U309" s="297"/>
      <c r="V309" s="297"/>
      <c r="W309" s="297"/>
      <c r="X309" s="299"/>
      <c r="Y309" s="300" t="s">
        <v>225</v>
      </c>
      <c r="Z309" s="301"/>
      <c r="AA309" s="301"/>
      <c r="AB309" s="302"/>
      <c r="AC309" s="296" t="s">
        <v>223</v>
      </c>
      <c r="AD309" s="297"/>
      <c r="AE309" s="297"/>
      <c r="AF309" s="297"/>
      <c r="AG309" s="297"/>
      <c r="AH309" s="298" t="s">
        <v>224</v>
      </c>
      <c r="AI309" s="297"/>
      <c r="AJ309" s="297"/>
      <c r="AK309" s="297"/>
      <c r="AL309" s="297"/>
      <c r="AM309" s="297"/>
      <c r="AN309" s="297"/>
      <c r="AO309" s="297"/>
      <c r="AP309" s="297"/>
      <c r="AQ309" s="297"/>
      <c r="AR309" s="297"/>
      <c r="AS309" s="297"/>
      <c r="AT309" s="299"/>
      <c r="AU309" s="300" t="s">
        <v>225</v>
      </c>
      <c r="AV309" s="301"/>
      <c r="AW309" s="301"/>
      <c r="AX309" s="303"/>
    </row>
    <row r="310" spans="1:50" ht="33.75" customHeight="1" x14ac:dyDescent="0.15">
      <c r="A310" s="315"/>
      <c r="B310" s="316"/>
      <c r="C310" s="316"/>
      <c r="D310" s="316"/>
      <c r="E310" s="316"/>
      <c r="F310" s="317"/>
      <c r="G310" s="282" t="s">
        <v>226</v>
      </c>
      <c r="H310" s="283"/>
      <c r="I310" s="283"/>
      <c r="J310" s="283"/>
      <c r="K310" s="284"/>
      <c r="L310" s="285" t="s">
        <v>227</v>
      </c>
      <c r="M310" s="286"/>
      <c r="N310" s="286"/>
      <c r="O310" s="286"/>
      <c r="P310" s="286"/>
      <c r="Q310" s="286"/>
      <c r="R310" s="286"/>
      <c r="S310" s="286"/>
      <c r="T310" s="286"/>
      <c r="U310" s="286"/>
      <c r="V310" s="286"/>
      <c r="W310" s="286"/>
      <c r="X310" s="287"/>
      <c r="Y310" s="288">
        <v>67.3</v>
      </c>
      <c r="Z310" s="289"/>
      <c r="AA310" s="289"/>
      <c r="AB310" s="290"/>
      <c r="AC310" s="282" t="s">
        <v>228</v>
      </c>
      <c r="AD310" s="283"/>
      <c r="AE310" s="283"/>
      <c r="AF310" s="283"/>
      <c r="AG310" s="284"/>
      <c r="AH310" s="285" t="s">
        <v>229</v>
      </c>
      <c r="AI310" s="286"/>
      <c r="AJ310" s="286"/>
      <c r="AK310" s="286"/>
      <c r="AL310" s="286"/>
      <c r="AM310" s="286"/>
      <c r="AN310" s="286"/>
      <c r="AO310" s="286"/>
      <c r="AP310" s="286"/>
      <c r="AQ310" s="286"/>
      <c r="AR310" s="286"/>
      <c r="AS310" s="286"/>
      <c r="AT310" s="287"/>
      <c r="AU310" s="288">
        <v>0.1</v>
      </c>
      <c r="AV310" s="289"/>
      <c r="AW310" s="289"/>
      <c r="AX310" s="291"/>
    </row>
    <row r="311" spans="1:50" ht="24.75" customHeight="1" x14ac:dyDescent="0.15">
      <c r="A311" s="315"/>
      <c r="B311" s="316"/>
      <c r="C311" s="316"/>
      <c r="D311" s="316"/>
      <c r="E311" s="316"/>
      <c r="F311" s="317"/>
      <c r="G311" s="272" t="s">
        <v>230</v>
      </c>
      <c r="H311" s="273"/>
      <c r="I311" s="273"/>
      <c r="J311" s="273"/>
      <c r="K311" s="274"/>
      <c r="L311" s="275" t="s">
        <v>231</v>
      </c>
      <c r="M311" s="276"/>
      <c r="N311" s="276"/>
      <c r="O311" s="276"/>
      <c r="P311" s="276"/>
      <c r="Q311" s="276"/>
      <c r="R311" s="276"/>
      <c r="S311" s="276"/>
      <c r="T311" s="276"/>
      <c r="U311" s="276"/>
      <c r="V311" s="276"/>
      <c r="W311" s="276"/>
      <c r="X311" s="277"/>
      <c r="Y311" s="278">
        <v>57.3</v>
      </c>
      <c r="Z311" s="279"/>
      <c r="AA311" s="279"/>
      <c r="AB311" s="280"/>
      <c r="AC311" s="272" t="s">
        <v>232</v>
      </c>
      <c r="AD311" s="273"/>
      <c r="AE311" s="273"/>
      <c r="AF311" s="273"/>
      <c r="AG311" s="274"/>
      <c r="AH311" s="275" t="s">
        <v>233</v>
      </c>
      <c r="AI311" s="276"/>
      <c r="AJ311" s="276"/>
      <c r="AK311" s="276"/>
      <c r="AL311" s="276"/>
      <c r="AM311" s="276"/>
      <c r="AN311" s="276"/>
      <c r="AO311" s="276"/>
      <c r="AP311" s="276"/>
      <c r="AQ311" s="276"/>
      <c r="AR311" s="276"/>
      <c r="AS311" s="276"/>
      <c r="AT311" s="277"/>
      <c r="AU311" s="278">
        <v>0</v>
      </c>
      <c r="AV311" s="279"/>
      <c r="AW311" s="279"/>
      <c r="AX311" s="281"/>
    </row>
    <row r="312" spans="1:50" ht="33" customHeight="1" x14ac:dyDescent="0.15">
      <c r="A312" s="315"/>
      <c r="B312" s="316"/>
      <c r="C312" s="316"/>
      <c r="D312" s="316"/>
      <c r="E312" s="316"/>
      <c r="F312" s="317"/>
      <c r="G312" s="272" t="s">
        <v>234</v>
      </c>
      <c r="H312" s="273"/>
      <c r="I312" s="273"/>
      <c r="J312" s="273"/>
      <c r="K312" s="274"/>
      <c r="L312" s="275" t="s">
        <v>235</v>
      </c>
      <c r="M312" s="276"/>
      <c r="N312" s="276"/>
      <c r="O312" s="276"/>
      <c r="P312" s="276"/>
      <c r="Q312" s="276"/>
      <c r="R312" s="276"/>
      <c r="S312" s="276"/>
      <c r="T312" s="276"/>
      <c r="U312" s="276"/>
      <c r="V312" s="276"/>
      <c r="W312" s="276"/>
      <c r="X312" s="277"/>
      <c r="Y312" s="278">
        <v>22.4</v>
      </c>
      <c r="Z312" s="279"/>
      <c r="AA312" s="279"/>
      <c r="AB312" s="280"/>
      <c r="AC312" s="272" t="s">
        <v>236</v>
      </c>
      <c r="AD312" s="273"/>
      <c r="AE312" s="273"/>
      <c r="AF312" s="273"/>
      <c r="AG312" s="274"/>
      <c r="AH312" s="275" t="s">
        <v>233</v>
      </c>
      <c r="AI312" s="276"/>
      <c r="AJ312" s="276"/>
      <c r="AK312" s="276"/>
      <c r="AL312" s="276"/>
      <c r="AM312" s="276"/>
      <c r="AN312" s="276"/>
      <c r="AO312" s="276"/>
      <c r="AP312" s="276"/>
      <c r="AQ312" s="276"/>
      <c r="AR312" s="276"/>
      <c r="AS312" s="276"/>
      <c r="AT312" s="277"/>
      <c r="AU312" s="278">
        <v>0</v>
      </c>
      <c r="AV312" s="279"/>
      <c r="AW312" s="279"/>
      <c r="AX312" s="281"/>
    </row>
    <row r="313" spans="1:50" ht="24.75" hidden="1" customHeight="1" x14ac:dyDescent="0.15">
      <c r="A313" s="315"/>
      <c r="B313" s="316"/>
      <c r="C313" s="316"/>
      <c r="D313" s="316"/>
      <c r="E313" s="316"/>
      <c r="F313" s="317"/>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5"/>
      <c r="B314" s="316"/>
      <c r="C314" s="316"/>
      <c r="D314" s="316"/>
      <c r="E314" s="316"/>
      <c r="F314" s="317"/>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5"/>
      <c r="B315" s="316"/>
      <c r="C315" s="316"/>
      <c r="D315" s="316"/>
      <c r="E315" s="316"/>
      <c r="F315" s="317"/>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5"/>
      <c r="B316" s="316"/>
      <c r="C316" s="316"/>
      <c r="D316" s="316"/>
      <c r="E316" s="316"/>
      <c r="F316" s="317"/>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5"/>
      <c r="B317" s="316"/>
      <c r="C317" s="316"/>
      <c r="D317" s="316"/>
      <c r="E317" s="316"/>
      <c r="F317" s="317"/>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5"/>
      <c r="B318" s="316"/>
      <c r="C318" s="316"/>
      <c r="D318" s="316"/>
      <c r="E318" s="316"/>
      <c r="F318" s="317"/>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5"/>
      <c r="B319" s="316"/>
      <c r="C319" s="316"/>
      <c r="D319" s="316"/>
      <c r="E319" s="316"/>
      <c r="F319" s="317"/>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5"/>
      <c r="B320" s="316"/>
      <c r="C320" s="316"/>
      <c r="D320" s="316"/>
      <c r="E320" s="316"/>
      <c r="F320" s="317"/>
      <c r="G320" s="263" t="s">
        <v>42</v>
      </c>
      <c r="H320" s="264"/>
      <c r="I320" s="264"/>
      <c r="J320" s="264"/>
      <c r="K320" s="264"/>
      <c r="L320" s="265"/>
      <c r="M320" s="266"/>
      <c r="N320" s="266"/>
      <c r="O320" s="266"/>
      <c r="P320" s="266"/>
      <c r="Q320" s="266"/>
      <c r="R320" s="266"/>
      <c r="S320" s="266"/>
      <c r="T320" s="266"/>
      <c r="U320" s="266"/>
      <c r="V320" s="266"/>
      <c r="W320" s="266"/>
      <c r="X320" s="267"/>
      <c r="Y320" s="268">
        <f>SUM(Y310:AB319)</f>
        <v>147</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0.1</v>
      </c>
      <c r="AV320" s="269"/>
      <c r="AW320" s="269"/>
      <c r="AX320" s="271"/>
    </row>
    <row r="321" spans="1:51" ht="24.75" customHeight="1" x14ac:dyDescent="0.15">
      <c r="A321" s="315"/>
      <c r="B321" s="316"/>
      <c r="C321" s="316"/>
      <c r="D321" s="316"/>
      <c r="E321" s="316"/>
      <c r="F321" s="317"/>
      <c r="G321" s="292" t="s">
        <v>237</v>
      </c>
      <c r="H321" s="293"/>
      <c r="I321" s="293"/>
      <c r="J321" s="293"/>
      <c r="K321" s="293"/>
      <c r="L321" s="293"/>
      <c r="M321" s="293"/>
      <c r="N321" s="293"/>
      <c r="O321" s="293"/>
      <c r="P321" s="293"/>
      <c r="Q321" s="293"/>
      <c r="R321" s="293"/>
      <c r="S321" s="293"/>
      <c r="T321" s="293"/>
      <c r="U321" s="293"/>
      <c r="V321" s="293"/>
      <c r="W321" s="293"/>
      <c r="X321" s="293"/>
      <c r="Y321" s="293"/>
      <c r="Z321" s="293"/>
      <c r="AA321" s="293"/>
      <c r="AB321" s="304"/>
      <c r="AC321" s="292" t="s">
        <v>238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5"/>
      <c r="B322" s="316"/>
      <c r="C322" s="316"/>
      <c r="D322" s="316"/>
      <c r="E322" s="316"/>
      <c r="F322" s="317"/>
      <c r="G322" s="296" t="s">
        <v>223</v>
      </c>
      <c r="H322" s="297"/>
      <c r="I322" s="297"/>
      <c r="J322" s="297"/>
      <c r="K322" s="297"/>
      <c r="L322" s="298" t="s">
        <v>224</v>
      </c>
      <c r="M322" s="297"/>
      <c r="N322" s="297"/>
      <c r="O322" s="297"/>
      <c r="P322" s="297"/>
      <c r="Q322" s="297"/>
      <c r="R322" s="297"/>
      <c r="S322" s="297"/>
      <c r="T322" s="297"/>
      <c r="U322" s="297"/>
      <c r="V322" s="297"/>
      <c r="W322" s="297"/>
      <c r="X322" s="299"/>
      <c r="Y322" s="300" t="s">
        <v>225</v>
      </c>
      <c r="Z322" s="301"/>
      <c r="AA322" s="301"/>
      <c r="AB322" s="302"/>
      <c r="AC322" s="296" t="s">
        <v>223</v>
      </c>
      <c r="AD322" s="297"/>
      <c r="AE322" s="297"/>
      <c r="AF322" s="297"/>
      <c r="AG322" s="297"/>
      <c r="AH322" s="298" t="s">
        <v>224</v>
      </c>
      <c r="AI322" s="297"/>
      <c r="AJ322" s="297"/>
      <c r="AK322" s="297"/>
      <c r="AL322" s="297"/>
      <c r="AM322" s="297"/>
      <c r="AN322" s="297"/>
      <c r="AO322" s="297"/>
      <c r="AP322" s="297"/>
      <c r="AQ322" s="297"/>
      <c r="AR322" s="297"/>
      <c r="AS322" s="297"/>
      <c r="AT322" s="299"/>
      <c r="AU322" s="300" t="s">
        <v>225</v>
      </c>
      <c r="AV322" s="301"/>
      <c r="AW322" s="301"/>
      <c r="AX322" s="303"/>
      <c r="AY322">
        <f t="shared" ref="AY322:AY333" si="11">$AY$321</f>
        <v>2</v>
      </c>
    </row>
    <row r="323" spans="1:51" ht="35.25" customHeight="1" x14ac:dyDescent="0.15">
      <c r="A323" s="315"/>
      <c r="B323" s="316"/>
      <c r="C323" s="316"/>
      <c r="D323" s="316"/>
      <c r="E323" s="316"/>
      <c r="F323" s="317"/>
      <c r="G323" s="282" t="s">
        <v>226</v>
      </c>
      <c r="H323" s="283"/>
      <c r="I323" s="283"/>
      <c r="J323" s="283"/>
      <c r="K323" s="284"/>
      <c r="L323" s="285" t="s">
        <v>239</v>
      </c>
      <c r="M323" s="286"/>
      <c r="N323" s="286"/>
      <c r="O323" s="286"/>
      <c r="P323" s="286"/>
      <c r="Q323" s="286"/>
      <c r="R323" s="286"/>
      <c r="S323" s="286"/>
      <c r="T323" s="286"/>
      <c r="U323" s="286"/>
      <c r="V323" s="286"/>
      <c r="W323" s="286"/>
      <c r="X323" s="287"/>
      <c r="Y323" s="288">
        <v>1.4</v>
      </c>
      <c r="Z323" s="289"/>
      <c r="AA323" s="289"/>
      <c r="AB323" s="290"/>
      <c r="AC323" s="282" t="s">
        <v>226</v>
      </c>
      <c r="AD323" s="283"/>
      <c r="AE323" s="283"/>
      <c r="AF323" s="283"/>
      <c r="AG323" s="284"/>
      <c r="AH323" s="285" t="s">
        <v>239</v>
      </c>
      <c r="AI323" s="286"/>
      <c r="AJ323" s="286"/>
      <c r="AK323" s="286"/>
      <c r="AL323" s="286"/>
      <c r="AM323" s="286"/>
      <c r="AN323" s="286"/>
      <c r="AO323" s="286"/>
      <c r="AP323" s="286"/>
      <c r="AQ323" s="286"/>
      <c r="AR323" s="286"/>
      <c r="AS323" s="286"/>
      <c r="AT323" s="287"/>
      <c r="AU323" s="288">
        <v>4.5999999999999996</v>
      </c>
      <c r="AV323" s="289"/>
      <c r="AW323" s="289"/>
      <c r="AX323" s="291"/>
      <c r="AY323">
        <f t="shared" si="11"/>
        <v>2</v>
      </c>
    </row>
    <row r="324" spans="1:51" ht="24.75" hidden="1" customHeight="1" x14ac:dyDescent="0.15">
      <c r="A324" s="315"/>
      <c r="B324" s="316"/>
      <c r="C324" s="316"/>
      <c r="D324" s="316"/>
      <c r="E324" s="316"/>
      <c r="F324" s="317"/>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hidden="1" customHeight="1" x14ac:dyDescent="0.15">
      <c r="A325" s="315"/>
      <c r="B325" s="316"/>
      <c r="C325" s="316"/>
      <c r="D325" s="316"/>
      <c r="E325" s="316"/>
      <c r="F325" s="317"/>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x14ac:dyDescent="0.15">
      <c r="A326" s="315"/>
      <c r="B326" s="316"/>
      <c r="C326" s="316"/>
      <c r="D326" s="316"/>
      <c r="E326" s="316"/>
      <c r="F326" s="317"/>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15">
      <c r="A327" s="315"/>
      <c r="B327" s="316"/>
      <c r="C327" s="316"/>
      <c r="D327" s="316"/>
      <c r="E327" s="316"/>
      <c r="F327" s="317"/>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15"/>
      <c r="B328" s="316"/>
      <c r="C328" s="316"/>
      <c r="D328" s="316"/>
      <c r="E328" s="316"/>
      <c r="F328" s="317"/>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5"/>
      <c r="B329" s="316"/>
      <c r="C329" s="316"/>
      <c r="D329" s="316"/>
      <c r="E329" s="316"/>
      <c r="F329" s="317"/>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5"/>
      <c r="B330" s="316"/>
      <c r="C330" s="316"/>
      <c r="D330" s="316"/>
      <c r="E330" s="316"/>
      <c r="F330" s="317"/>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5"/>
      <c r="B331" s="316"/>
      <c r="C331" s="316"/>
      <c r="D331" s="316"/>
      <c r="E331" s="316"/>
      <c r="F331" s="317"/>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5"/>
      <c r="B332" s="316"/>
      <c r="C332" s="316"/>
      <c r="D332" s="316"/>
      <c r="E332" s="316"/>
      <c r="F332" s="317"/>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5"/>
      <c r="B333" s="316"/>
      <c r="C333" s="316"/>
      <c r="D333" s="316"/>
      <c r="E333" s="316"/>
      <c r="F333" s="317"/>
      <c r="G333" s="263" t="s">
        <v>42</v>
      </c>
      <c r="H333" s="264"/>
      <c r="I333" s="264"/>
      <c r="J333" s="264"/>
      <c r="K333" s="264"/>
      <c r="L333" s="265"/>
      <c r="M333" s="266"/>
      <c r="N333" s="266"/>
      <c r="O333" s="266"/>
      <c r="P333" s="266"/>
      <c r="Q333" s="266"/>
      <c r="R333" s="266"/>
      <c r="S333" s="266"/>
      <c r="T333" s="266"/>
      <c r="U333" s="266"/>
      <c r="V333" s="266"/>
      <c r="W333" s="266"/>
      <c r="X333" s="267"/>
      <c r="Y333" s="268">
        <f>SUM(Y323:AB332)</f>
        <v>1.4</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4.5999999999999996</v>
      </c>
      <c r="AV333" s="269"/>
      <c r="AW333" s="269"/>
      <c r="AX333" s="271"/>
      <c r="AY333">
        <f t="shared" si="11"/>
        <v>2</v>
      </c>
    </row>
    <row r="334" spans="1:51" ht="24.75" customHeight="1" x14ac:dyDescent="0.15">
      <c r="A334" s="315"/>
      <c r="B334" s="316"/>
      <c r="C334" s="316"/>
      <c r="D334" s="316"/>
      <c r="E334" s="316"/>
      <c r="F334" s="317"/>
      <c r="G334" s="292" t="s">
        <v>240</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241</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5"/>
      <c r="B335" s="316"/>
      <c r="C335" s="316"/>
      <c r="D335" s="316"/>
      <c r="E335" s="316"/>
      <c r="F335" s="317"/>
      <c r="G335" s="296" t="s">
        <v>223</v>
      </c>
      <c r="H335" s="297"/>
      <c r="I335" s="297"/>
      <c r="J335" s="297"/>
      <c r="K335" s="297"/>
      <c r="L335" s="298" t="s">
        <v>224</v>
      </c>
      <c r="M335" s="297"/>
      <c r="N335" s="297"/>
      <c r="O335" s="297"/>
      <c r="P335" s="297"/>
      <c r="Q335" s="297"/>
      <c r="R335" s="297"/>
      <c r="S335" s="297"/>
      <c r="T335" s="297"/>
      <c r="U335" s="297"/>
      <c r="V335" s="297"/>
      <c r="W335" s="297"/>
      <c r="X335" s="299"/>
      <c r="Y335" s="300" t="s">
        <v>225</v>
      </c>
      <c r="Z335" s="301"/>
      <c r="AA335" s="301"/>
      <c r="AB335" s="302"/>
      <c r="AC335" s="296" t="s">
        <v>223</v>
      </c>
      <c r="AD335" s="297"/>
      <c r="AE335" s="297"/>
      <c r="AF335" s="297"/>
      <c r="AG335" s="297"/>
      <c r="AH335" s="298" t="s">
        <v>224</v>
      </c>
      <c r="AI335" s="297"/>
      <c r="AJ335" s="297"/>
      <c r="AK335" s="297"/>
      <c r="AL335" s="297"/>
      <c r="AM335" s="297"/>
      <c r="AN335" s="297"/>
      <c r="AO335" s="297"/>
      <c r="AP335" s="297"/>
      <c r="AQ335" s="297"/>
      <c r="AR335" s="297"/>
      <c r="AS335" s="297"/>
      <c r="AT335" s="299"/>
      <c r="AU335" s="300" t="s">
        <v>225</v>
      </c>
      <c r="AV335" s="301"/>
      <c r="AW335" s="301"/>
      <c r="AX335" s="303"/>
      <c r="AY335">
        <f t="shared" ref="AY335:AY341" si="12">$AY$334</f>
        <v>2</v>
      </c>
    </row>
    <row r="336" spans="1:51" ht="24.75" customHeight="1" x14ac:dyDescent="0.15">
      <c r="A336" s="315"/>
      <c r="B336" s="316"/>
      <c r="C336" s="316"/>
      <c r="D336" s="316"/>
      <c r="E336" s="316"/>
      <c r="F336" s="317"/>
      <c r="G336" s="282" t="s">
        <v>226</v>
      </c>
      <c r="H336" s="283"/>
      <c r="I336" s="283"/>
      <c r="J336" s="283"/>
      <c r="K336" s="284"/>
      <c r="L336" s="285" t="s">
        <v>242</v>
      </c>
      <c r="M336" s="286"/>
      <c r="N336" s="286"/>
      <c r="O336" s="286"/>
      <c r="P336" s="286"/>
      <c r="Q336" s="286"/>
      <c r="R336" s="286"/>
      <c r="S336" s="286"/>
      <c r="T336" s="286"/>
      <c r="U336" s="286"/>
      <c r="V336" s="286"/>
      <c r="W336" s="286"/>
      <c r="X336" s="287"/>
      <c r="Y336" s="288">
        <v>6.5</v>
      </c>
      <c r="Z336" s="289"/>
      <c r="AA336" s="289"/>
      <c r="AB336" s="290"/>
      <c r="AC336" s="282" t="s">
        <v>21</v>
      </c>
      <c r="AD336" s="283"/>
      <c r="AE336" s="283"/>
      <c r="AF336" s="283"/>
      <c r="AG336" s="284"/>
      <c r="AH336" s="285" t="s">
        <v>21</v>
      </c>
      <c r="AI336" s="286"/>
      <c r="AJ336" s="286"/>
      <c r="AK336" s="286"/>
      <c r="AL336" s="286"/>
      <c r="AM336" s="286"/>
      <c r="AN336" s="286"/>
      <c r="AO336" s="286"/>
      <c r="AP336" s="286"/>
      <c r="AQ336" s="286"/>
      <c r="AR336" s="286"/>
      <c r="AS336" s="286"/>
      <c r="AT336" s="287"/>
      <c r="AU336" s="288" t="s">
        <v>21</v>
      </c>
      <c r="AV336" s="289"/>
      <c r="AW336" s="289"/>
      <c r="AX336" s="291"/>
      <c r="AY336">
        <f t="shared" si="12"/>
        <v>2</v>
      </c>
    </row>
    <row r="337" spans="1:51" ht="24.75" hidden="1" customHeight="1" x14ac:dyDescent="0.15">
      <c r="A337" s="315"/>
      <c r="B337" s="316"/>
      <c r="C337" s="316"/>
      <c r="D337" s="316"/>
      <c r="E337" s="316"/>
      <c r="F337" s="317"/>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2</v>
      </c>
    </row>
    <row r="338" spans="1:51" ht="24.75" hidden="1" customHeight="1" x14ac:dyDescent="0.15">
      <c r="A338" s="315"/>
      <c r="B338" s="316"/>
      <c r="C338" s="316"/>
      <c r="D338" s="316"/>
      <c r="E338" s="316"/>
      <c r="F338" s="317"/>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2</v>
      </c>
    </row>
    <row r="339" spans="1:51" ht="24.75" hidden="1" customHeight="1" x14ac:dyDescent="0.15">
      <c r="A339" s="315"/>
      <c r="B339" s="316"/>
      <c r="C339" s="316"/>
      <c r="D339" s="316"/>
      <c r="E339" s="316"/>
      <c r="F339" s="317"/>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2</v>
      </c>
    </row>
    <row r="340" spans="1:51" ht="24.75" hidden="1" customHeight="1" x14ac:dyDescent="0.15">
      <c r="A340" s="315"/>
      <c r="B340" s="316"/>
      <c r="C340" s="316"/>
      <c r="D340" s="316"/>
      <c r="E340" s="316"/>
      <c r="F340" s="317"/>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hidden="1" customHeight="1" x14ac:dyDescent="0.15">
      <c r="A341" s="315"/>
      <c r="B341" s="316"/>
      <c r="C341" s="316"/>
      <c r="D341" s="316"/>
      <c r="E341" s="316"/>
      <c r="F341" s="317"/>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x14ac:dyDescent="0.15">
      <c r="A342" s="315"/>
      <c r="B342" s="316"/>
      <c r="C342" s="316"/>
      <c r="D342" s="316"/>
      <c r="E342" s="316"/>
      <c r="F342" s="317"/>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x14ac:dyDescent="0.15">
      <c r="A343" s="315"/>
      <c r="B343" s="316"/>
      <c r="C343" s="316"/>
      <c r="D343" s="316"/>
      <c r="E343" s="316"/>
      <c r="F343" s="317"/>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x14ac:dyDescent="0.15">
      <c r="A344" s="315"/>
      <c r="B344" s="316"/>
      <c r="C344" s="316"/>
      <c r="D344" s="316"/>
      <c r="E344" s="316"/>
      <c r="F344" s="317"/>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x14ac:dyDescent="0.15">
      <c r="A345" s="315"/>
      <c r="B345" s="316"/>
      <c r="C345" s="316"/>
      <c r="D345" s="316"/>
      <c r="E345" s="316"/>
      <c r="F345" s="317"/>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x14ac:dyDescent="0.15">
      <c r="A346" s="315"/>
      <c r="B346" s="316"/>
      <c r="C346" s="316"/>
      <c r="D346" s="316"/>
      <c r="E346" s="316"/>
      <c r="F346" s="317"/>
      <c r="G346" s="263" t="s">
        <v>42</v>
      </c>
      <c r="H346" s="264"/>
      <c r="I346" s="264"/>
      <c r="J346" s="264"/>
      <c r="K346" s="264"/>
      <c r="L346" s="265"/>
      <c r="M346" s="266"/>
      <c r="N346" s="266"/>
      <c r="O346" s="266"/>
      <c r="P346" s="266"/>
      <c r="Q346" s="266"/>
      <c r="R346" s="266"/>
      <c r="S346" s="266"/>
      <c r="T346" s="266"/>
      <c r="U346" s="266"/>
      <c r="V346" s="266"/>
      <c r="W346" s="266"/>
      <c r="X346" s="267"/>
      <c r="Y346" s="268">
        <f>SUM(Y336:AB345)</f>
        <v>6.5</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2</v>
      </c>
    </row>
    <row r="347" spans="1:51" ht="24.75" hidden="1" customHeight="1" x14ac:dyDescent="0.15">
      <c r="A347" s="315"/>
      <c r="B347" s="316"/>
      <c r="C347" s="316"/>
      <c r="D347" s="316"/>
      <c r="E347" s="316"/>
      <c r="F347" s="317"/>
      <c r="G347" s="292" t="s">
        <v>243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5"/>
      <c r="B348" s="316"/>
      <c r="C348" s="316"/>
      <c r="D348" s="316"/>
      <c r="E348" s="316"/>
      <c r="F348" s="317"/>
      <c r="G348" s="296" t="s">
        <v>223</v>
      </c>
      <c r="H348" s="297"/>
      <c r="I348" s="297"/>
      <c r="J348" s="297"/>
      <c r="K348" s="297"/>
      <c r="L348" s="298" t="s">
        <v>224</v>
      </c>
      <c r="M348" s="297"/>
      <c r="N348" s="297"/>
      <c r="O348" s="297"/>
      <c r="P348" s="297"/>
      <c r="Q348" s="297"/>
      <c r="R348" s="297"/>
      <c r="S348" s="297"/>
      <c r="T348" s="297"/>
      <c r="U348" s="297"/>
      <c r="V348" s="297"/>
      <c r="W348" s="297"/>
      <c r="X348" s="299"/>
      <c r="Y348" s="300" t="s">
        <v>225</v>
      </c>
      <c r="Z348" s="301"/>
      <c r="AA348" s="301"/>
      <c r="AB348" s="302"/>
      <c r="AC348" s="296" t="s">
        <v>223</v>
      </c>
      <c r="AD348" s="297"/>
      <c r="AE348" s="297"/>
      <c r="AF348" s="297"/>
      <c r="AG348" s="297"/>
      <c r="AH348" s="298" t="s">
        <v>224</v>
      </c>
      <c r="AI348" s="297"/>
      <c r="AJ348" s="297"/>
      <c r="AK348" s="297"/>
      <c r="AL348" s="297"/>
      <c r="AM348" s="297"/>
      <c r="AN348" s="297"/>
      <c r="AO348" s="297"/>
      <c r="AP348" s="297"/>
      <c r="AQ348" s="297"/>
      <c r="AR348" s="297"/>
      <c r="AS348" s="297"/>
      <c r="AT348" s="299"/>
      <c r="AU348" s="300" t="s">
        <v>225</v>
      </c>
      <c r="AV348" s="301"/>
      <c r="AW348" s="301"/>
      <c r="AX348" s="303"/>
      <c r="AY348">
        <f>$AY$347</f>
        <v>0</v>
      </c>
    </row>
    <row r="349" spans="1:51" s="15" customFormat="1" ht="24.75" hidden="1" customHeight="1" x14ac:dyDescent="0.15">
      <c r="A349" s="315"/>
      <c r="B349" s="316"/>
      <c r="C349" s="316"/>
      <c r="D349" s="316"/>
      <c r="E349" s="316"/>
      <c r="F349" s="317"/>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5"/>
      <c r="B350" s="316"/>
      <c r="C350" s="316"/>
      <c r="D350" s="316"/>
      <c r="E350" s="316"/>
      <c r="F350" s="317"/>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5"/>
      <c r="B351" s="316"/>
      <c r="C351" s="316"/>
      <c r="D351" s="316"/>
      <c r="E351" s="316"/>
      <c r="F351" s="317"/>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5"/>
      <c r="B352" s="316"/>
      <c r="C352" s="316"/>
      <c r="D352" s="316"/>
      <c r="E352" s="316"/>
      <c r="F352" s="317"/>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5"/>
      <c r="B353" s="316"/>
      <c r="C353" s="316"/>
      <c r="D353" s="316"/>
      <c r="E353" s="316"/>
      <c r="F353" s="317"/>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5"/>
      <c r="B354" s="316"/>
      <c r="C354" s="316"/>
      <c r="D354" s="316"/>
      <c r="E354" s="316"/>
      <c r="F354" s="317"/>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5"/>
      <c r="B355" s="316"/>
      <c r="C355" s="316"/>
      <c r="D355" s="316"/>
      <c r="E355" s="316"/>
      <c r="F355" s="317"/>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5"/>
      <c r="B356" s="316"/>
      <c r="C356" s="316"/>
      <c r="D356" s="316"/>
      <c r="E356" s="316"/>
      <c r="F356" s="317"/>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5"/>
      <c r="B357" s="316"/>
      <c r="C357" s="316"/>
      <c r="D357" s="316"/>
      <c r="E357" s="316"/>
      <c r="F357" s="317"/>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5"/>
      <c r="B358" s="316"/>
      <c r="C358" s="316"/>
      <c r="D358" s="316"/>
      <c r="E358" s="316"/>
      <c r="F358" s="317"/>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5"/>
      <c r="B359" s="316"/>
      <c r="C359" s="316"/>
      <c r="D359" s="316"/>
      <c r="E359" s="316"/>
      <c r="F359" s="317"/>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245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127</v>
      </c>
      <c r="AM360" s="262"/>
      <c r="AN360" s="262"/>
      <c r="AO360" s="83" t="s">
        <v>246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249</v>
      </c>
      <c r="D365" s="253"/>
      <c r="E365" s="253"/>
      <c r="F365" s="253"/>
      <c r="G365" s="253"/>
      <c r="H365" s="253"/>
      <c r="I365" s="253"/>
      <c r="J365" s="240" t="s">
        <v>250</v>
      </c>
      <c r="K365" s="254"/>
      <c r="L365" s="254"/>
      <c r="M365" s="254"/>
      <c r="N365" s="254"/>
      <c r="O365" s="254"/>
      <c r="P365" s="123" t="s">
        <v>251</v>
      </c>
      <c r="Q365" s="123"/>
      <c r="R365" s="123"/>
      <c r="S365" s="123"/>
      <c r="T365" s="123"/>
      <c r="U365" s="123"/>
      <c r="V365" s="123"/>
      <c r="W365" s="123"/>
      <c r="X365" s="123"/>
      <c r="Y365" s="255" t="s">
        <v>252</v>
      </c>
      <c r="Z365" s="256"/>
      <c r="AA365" s="256"/>
      <c r="AB365" s="256"/>
      <c r="AC365" s="240" t="s">
        <v>253</v>
      </c>
      <c r="AD365" s="240"/>
      <c r="AE365" s="240"/>
      <c r="AF365" s="240"/>
      <c r="AG365" s="240"/>
      <c r="AH365" s="255" t="s">
        <v>254</v>
      </c>
      <c r="AI365" s="253"/>
      <c r="AJ365" s="253"/>
      <c r="AK365" s="253"/>
      <c r="AL365" s="253" t="s">
        <v>255</v>
      </c>
      <c r="AM365" s="253"/>
      <c r="AN365" s="253"/>
      <c r="AO365" s="257"/>
      <c r="AP365" s="240" t="s">
        <v>256</v>
      </c>
      <c r="AQ365" s="240"/>
      <c r="AR365" s="240"/>
      <c r="AS365" s="240"/>
      <c r="AT365" s="240"/>
      <c r="AU365" s="240"/>
      <c r="AV365" s="240"/>
      <c r="AW365" s="240"/>
      <c r="AX365" s="240"/>
    </row>
    <row r="366" spans="1:51" ht="30" customHeight="1" x14ac:dyDescent="0.15">
      <c r="A366" s="230">
        <v>1</v>
      </c>
      <c r="B366" s="230">
        <v>1</v>
      </c>
      <c r="C366" s="249" t="s">
        <v>797</v>
      </c>
      <c r="D366" s="248"/>
      <c r="E366" s="248"/>
      <c r="F366" s="248"/>
      <c r="G366" s="248"/>
      <c r="H366" s="248"/>
      <c r="I366" s="248"/>
      <c r="J366" s="233">
        <v>8010405010370</v>
      </c>
      <c r="K366" s="234"/>
      <c r="L366" s="234"/>
      <c r="M366" s="234"/>
      <c r="N366" s="234"/>
      <c r="O366" s="234"/>
      <c r="P366" s="235" t="s">
        <v>257</v>
      </c>
      <c r="Q366" s="235"/>
      <c r="R366" s="235"/>
      <c r="S366" s="235"/>
      <c r="T366" s="235"/>
      <c r="U366" s="235"/>
      <c r="V366" s="235"/>
      <c r="W366" s="235"/>
      <c r="X366" s="235"/>
      <c r="Y366" s="236">
        <v>147.1</v>
      </c>
      <c r="Z366" s="237"/>
      <c r="AA366" s="237"/>
      <c r="AB366" s="238"/>
      <c r="AC366" s="222" t="s">
        <v>258</v>
      </c>
      <c r="AD366" s="223"/>
      <c r="AE366" s="223"/>
      <c r="AF366" s="223"/>
      <c r="AG366" s="223"/>
      <c r="AH366" s="251" t="s">
        <v>21</v>
      </c>
      <c r="AI366" s="252"/>
      <c r="AJ366" s="252"/>
      <c r="AK366" s="252"/>
      <c r="AL366" s="226" t="s">
        <v>21</v>
      </c>
      <c r="AM366" s="227"/>
      <c r="AN366" s="227"/>
      <c r="AO366" s="228"/>
      <c r="AP366" s="229" t="s">
        <v>21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249</v>
      </c>
      <c r="D398" s="253"/>
      <c r="E398" s="253"/>
      <c r="F398" s="253"/>
      <c r="G398" s="253"/>
      <c r="H398" s="253"/>
      <c r="I398" s="253"/>
      <c r="J398" s="240" t="s">
        <v>250</v>
      </c>
      <c r="K398" s="254"/>
      <c r="L398" s="254"/>
      <c r="M398" s="254"/>
      <c r="N398" s="254"/>
      <c r="O398" s="254"/>
      <c r="P398" s="123" t="s">
        <v>251</v>
      </c>
      <c r="Q398" s="123"/>
      <c r="R398" s="123"/>
      <c r="S398" s="123"/>
      <c r="T398" s="123"/>
      <c r="U398" s="123"/>
      <c r="V398" s="123"/>
      <c r="W398" s="123"/>
      <c r="X398" s="123"/>
      <c r="Y398" s="255" t="s">
        <v>252</v>
      </c>
      <c r="Z398" s="256"/>
      <c r="AA398" s="256"/>
      <c r="AB398" s="256"/>
      <c r="AC398" s="240" t="s">
        <v>253</v>
      </c>
      <c r="AD398" s="240"/>
      <c r="AE398" s="240"/>
      <c r="AF398" s="240"/>
      <c r="AG398" s="240"/>
      <c r="AH398" s="255" t="s">
        <v>254</v>
      </c>
      <c r="AI398" s="253"/>
      <c r="AJ398" s="253"/>
      <c r="AK398" s="253"/>
      <c r="AL398" s="253" t="s">
        <v>255</v>
      </c>
      <c r="AM398" s="253"/>
      <c r="AN398" s="253"/>
      <c r="AO398" s="257"/>
      <c r="AP398" s="240" t="s">
        <v>256</v>
      </c>
      <c r="AQ398" s="240"/>
      <c r="AR398" s="240"/>
      <c r="AS398" s="240"/>
      <c r="AT398" s="240"/>
      <c r="AU398" s="240"/>
      <c r="AV398" s="240"/>
      <c r="AW398" s="240"/>
      <c r="AX398" s="240"/>
      <c r="AY398">
        <f>$AY$396</f>
        <v>1</v>
      </c>
    </row>
    <row r="399" spans="1:51" ht="30" customHeight="1" x14ac:dyDescent="0.15">
      <c r="A399" s="230">
        <v>1</v>
      </c>
      <c r="B399" s="230">
        <v>1</v>
      </c>
      <c r="C399" s="249" t="s">
        <v>798</v>
      </c>
      <c r="D399" s="248"/>
      <c r="E399" s="248"/>
      <c r="F399" s="248"/>
      <c r="G399" s="248"/>
      <c r="H399" s="248"/>
      <c r="I399" s="248"/>
      <c r="J399" s="233">
        <v>9010005016775</v>
      </c>
      <c r="K399" s="234"/>
      <c r="L399" s="234"/>
      <c r="M399" s="234"/>
      <c r="N399" s="234"/>
      <c r="O399" s="234"/>
      <c r="P399" s="235" t="s">
        <v>260</v>
      </c>
      <c r="Q399" s="235"/>
      <c r="R399" s="235"/>
      <c r="S399" s="235"/>
      <c r="T399" s="235"/>
      <c r="U399" s="235"/>
      <c r="V399" s="235"/>
      <c r="W399" s="235"/>
      <c r="X399" s="235"/>
      <c r="Y399" s="236">
        <v>0.1</v>
      </c>
      <c r="Z399" s="237"/>
      <c r="AA399" s="237"/>
      <c r="AB399" s="238"/>
      <c r="AC399" s="222" t="s">
        <v>258</v>
      </c>
      <c r="AD399" s="223"/>
      <c r="AE399" s="223"/>
      <c r="AF399" s="223"/>
      <c r="AG399" s="223"/>
      <c r="AH399" s="251">
        <v>2</v>
      </c>
      <c r="AI399" s="252"/>
      <c r="AJ399" s="252"/>
      <c r="AK399" s="252"/>
      <c r="AL399" s="226">
        <v>21.7</v>
      </c>
      <c r="AM399" s="227"/>
      <c r="AN399" s="227"/>
      <c r="AO399" s="228"/>
      <c r="AP399" s="229" t="s">
        <v>21</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249</v>
      </c>
      <c r="D431" s="253"/>
      <c r="E431" s="253"/>
      <c r="F431" s="253"/>
      <c r="G431" s="253"/>
      <c r="H431" s="253"/>
      <c r="I431" s="253"/>
      <c r="J431" s="240" t="s">
        <v>250</v>
      </c>
      <c r="K431" s="254"/>
      <c r="L431" s="254"/>
      <c r="M431" s="254"/>
      <c r="N431" s="254"/>
      <c r="O431" s="254"/>
      <c r="P431" s="123" t="s">
        <v>251</v>
      </c>
      <c r="Q431" s="123"/>
      <c r="R431" s="123"/>
      <c r="S431" s="123"/>
      <c r="T431" s="123"/>
      <c r="U431" s="123"/>
      <c r="V431" s="123"/>
      <c r="W431" s="123"/>
      <c r="X431" s="123"/>
      <c r="Y431" s="255" t="s">
        <v>252</v>
      </c>
      <c r="Z431" s="256"/>
      <c r="AA431" s="256"/>
      <c r="AB431" s="256"/>
      <c r="AC431" s="240" t="s">
        <v>253</v>
      </c>
      <c r="AD431" s="240"/>
      <c r="AE431" s="240"/>
      <c r="AF431" s="240"/>
      <c r="AG431" s="240"/>
      <c r="AH431" s="255" t="s">
        <v>254</v>
      </c>
      <c r="AI431" s="253"/>
      <c r="AJ431" s="253"/>
      <c r="AK431" s="253"/>
      <c r="AL431" s="253" t="s">
        <v>255</v>
      </c>
      <c r="AM431" s="253"/>
      <c r="AN431" s="253"/>
      <c r="AO431" s="257"/>
      <c r="AP431" s="240" t="s">
        <v>256</v>
      </c>
      <c r="AQ431" s="240"/>
      <c r="AR431" s="240"/>
      <c r="AS431" s="240"/>
      <c r="AT431" s="240"/>
      <c r="AU431" s="240"/>
      <c r="AV431" s="240"/>
      <c r="AW431" s="240"/>
      <c r="AX431" s="240"/>
      <c r="AY431">
        <f>$AY$429</f>
        <v>1</v>
      </c>
    </row>
    <row r="432" spans="1:51" ht="30" customHeight="1" x14ac:dyDescent="0.15">
      <c r="A432" s="230">
        <v>1</v>
      </c>
      <c r="B432" s="230">
        <v>1</v>
      </c>
      <c r="C432" s="249" t="s">
        <v>799</v>
      </c>
      <c r="D432" s="248"/>
      <c r="E432" s="248"/>
      <c r="F432" s="248"/>
      <c r="G432" s="248"/>
      <c r="H432" s="248"/>
      <c r="I432" s="248"/>
      <c r="J432" s="233">
        <v>8290001024136</v>
      </c>
      <c r="K432" s="234"/>
      <c r="L432" s="234"/>
      <c r="M432" s="234"/>
      <c r="N432" s="234"/>
      <c r="O432" s="234"/>
      <c r="P432" s="235" t="s">
        <v>239</v>
      </c>
      <c r="Q432" s="235"/>
      <c r="R432" s="235"/>
      <c r="S432" s="235"/>
      <c r="T432" s="235"/>
      <c r="U432" s="235"/>
      <c r="V432" s="235"/>
      <c r="W432" s="235"/>
      <c r="X432" s="235"/>
      <c r="Y432" s="236">
        <v>0.8</v>
      </c>
      <c r="Z432" s="237"/>
      <c r="AA432" s="237"/>
      <c r="AB432" s="238"/>
      <c r="AC432" s="222" t="s">
        <v>262</v>
      </c>
      <c r="AD432" s="223"/>
      <c r="AE432" s="223"/>
      <c r="AF432" s="223"/>
      <c r="AG432" s="223"/>
      <c r="AH432" s="251" t="s">
        <v>21</v>
      </c>
      <c r="AI432" s="252"/>
      <c r="AJ432" s="252"/>
      <c r="AK432" s="252"/>
      <c r="AL432" s="226" t="s">
        <v>21</v>
      </c>
      <c r="AM432" s="227"/>
      <c r="AN432" s="227"/>
      <c r="AO432" s="228"/>
      <c r="AP432" s="229" t="s">
        <v>21</v>
      </c>
      <c r="AQ432" s="229"/>
      <c r="AR432" s="229"/>
      <c r="AS432" s="229"/>
      <c r="AT432" s="229"/>
      <c r="AU432" s="229"/>
      <c r="AV432" s="229"/>
      <c r="AW432" s="229"/>
      <c r="AX432" s="229"/>
      <c r="AY432">
        <f>$AY$429</f>
        <v>1</v>
      </c>
    </row>
    <row r="433" spans="1:51" ht="30" customHeight="1" x14ac:dyDescent="0.15">
      <c r="A433" s="230">
        <v>2</v>
      </c>
      <c r="B433" s="230">
        <v>1</v>
      </c>
      <c r="C433" s="249" t="s">
        <v>799</v>
      </c>
      <c r="D433" s="248"/>
      <c r="E433" s="248"/>
      <c r="F433" s="248"/>
      <c r="G433" s="248"/>
      <c r="H433" s="248"/>
      <c r="I433" s="248"/>
      <c r="J433" s="233">
        <v>8290001024136</v>
      </c>
      <c r="K433" s="234"/>
      <c r="L433" s="234"/>
      <c r="M433" s="234"/>
      <c r="N433" s="234"/>
      <c r="O433" s="234"/>
      <c r="P433" s="235" t="s">
        <v>239</v>
      </c>
      <c r="Q433" s="235"/>
      <c r="R433" s="235"/>
      <c r="S433" s="235"/>
      <c r="T433" s="235"/>
      <c r="U433" s="235"/>
      <c r="V433" s="235"/>
      <c r="W433" s="235"/>
      <c r="X433" s="235"/>
      <c r="Y433" s="236">
        <v>0.6</v>
      </c>
      <c r="Z433" s="237"/>
      <c r="AA433" s="237"/>
      <c r="AB433" s="238"/>
      <c r="AC433" s="222" t="s">
        <v>262</v>
      </c>
      <c r="AD433" s="223"/>
      <c r="AE433" s="223"/>
      <c r="AF433" s="223"/>
      <c r="AG433" s="223"/>
      <c r="AH433" s="251" t="s">
        <v>21</v>
      </c>
      <c r="AI433" s="252"/>
      <c r="AJ433" s="252"/>
      <c r="AK433" s="252"/>
      <c r="AL433" s="226" t="s">
        <v>21</v>
      </c>
      <c r="AM433" s="227"/>
      <c r="AN433" s="227"/>
      <c r="AO433" s="228"/>
      <c r="AP433" s="229" t="s">
        <v>21</v>
      </c>
      <c r="AQ433" s="229"/>
      <c r="AR433" s="229"/>
      <c r="AS433" s="229"/>
      <c r="AT433" s="229"/>
      <c r="AU433" s="229"/>
      <c r="AV433" s="229"/>
      <c r="AW433" s="229"/>
      <c r="AX433" s="229"/>
      <c r="AY433">
        <f>COUNTA($C$433)</f>
        <v>1</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249</v>
      </c>
      <c r="D464" s="253"/>
      <c r="E464" s="253"/>
      <c r="F464" s="253"/>
      <c r="G464" s="253"/>
      <c r="H464" s="253"/>
      <c r="I464" s="253"/>
      <c r="J464" s="240" t="s">
        <v>250</v>
      </c>
      <c r="K464" s="254"/>
      <c r="L464" s="254"/>
      <c r="M464" s="254"/>
      <c r="N464" s="254"/>
      <c r="O464" s="254"/>
      <c r="P464" s="123" t="s">
        <v>251</v>
      </c>
      <c r="Q464" s="123"/>
      <c r="R464" s="123"/>
      <c r="S464" s="123"/>
      <c r="T464" s="123"/>
      <c r="U464" s="123"/>
      <c r="V464" s="123"/>
      <c r="W464" s="123"/>
      <c r="X464" s="123"/>
      <c r="Y464" s="255" t="s">
        <v>252</v>
      </c>
      <c r="Z464" s="256"/>
      <c r="AA464" s="256"/>
      <c r="AB464" s="256"/>
      <c r="AC464" s="240" t="s">
        <v>253</v>
      </c>
      <c r="AD464" s="240"/>
      <c r="AE464" s="240"/>
      <c r="AF464" s="240"/>
      <c r="AG464" s="240"/>
      <c r="AH464" s="255" t="s">
        <v>254</v>
      </c>
      <c r="AI464" s="253"/>
      <c r="AJ464" s="253"/>
      <c r="AK464" s="253"/>
      <c r="AL464" s="253" t="s">
        <v>255</v>
      </c>
      <c r="AM464" s="253"/>
      <c r="AN464" s="253"/>
      <c r="AO464" s="257"/>
      <c r="AP464" s="240" t="s">
        <v>256</v>
      </c>
      <c r="AQ464" s="240"/>
      <c r="AR464" s="240"/>
      <c r="AS464" s="240"/>
      <c r="AT464" s="240"/>
      <c r="AU464" s="240"/>
      <c r="AV464" s="240"/>
      <c r="AW464" s="240"/>
      <c r="AX464" s="240"/>
      <c r="AY464">
        <f>$AY$462</f>
        <v>1</v>
      </c>
    </row>
    <row r="465" spans="1:51" ht="30" customHeight="1" x14ac:dyDescent="0.15">
      <c r="A465" s="230">
        <v>1</v>
      </c>
      <c r="B465" s="230">
        <v>1</v>
      </c>
      <c r="C465" s="248" t="s">
        <v>264</v>
      </c>
      <c r="D465" s="248"/>
      <c r="E465" s="248"/>
      <c r="F465" s="248"/>
      <c r="G465" s="248"/>
      <c r="H465" s="248"/>
      <c r="I465" s="248"/>
      <c r="J465" s="233" t="s">
        <v>21</v>
      </c>
      <c r="K465" s="234"/>
      <c r="L465" s="234"/>
      <c r="M465" s="234"/>
      <c r="N465" s="234"/>
      <c r="O465" s="234"/>
      <c r="P465" s="235" t="s">
        <v>265</v>
      </c>
      <c r="Q465" s="235"/>
      <c r="R465" s="235"/>
      <c r="S465" s="235"/>
      <c r="T465" s="235"/>
      <c r="U465" s="235"/>
      <c r="V465" s="235"/>
      <c r="W465" s="235"/>
      <c r="X465" s="235"/>
      <c r="Y465" s="236">
        <v>4.5999999999999996</v>
      </c>
      <c r="Z465" s="237"/>
      <c r="AA465" s="237"/>
      <c r="AB465" s="238"/>
      <c r="AC465" s="222" t="s">
        <v>266</v>
      </c>
      <c r="AD465" s="223"/>
      <c r="AE465" s="223"/>
      <c r="AF465" s="223"/>
      <c r="AG465" s="223"/>
      <c r="AH465" s="251" t="s">
        <v>21</v>
      </c>
      <c r="AI465" s="252"/>
      <c r="AJ465" s="252"/>
      <c r="AK465" s="252"/>
      <c r="AL465" s="226" t="s">
        <v>21</v>
      </c>
      <c r="AM465" s="227"/>
      <c r="AN465" s="227"/>
      <c r="AO465" s="228"/>
      <c r="AP465" s="229" t="s">
        <v>21</v>
      </c>
      <c r="AQ465" s="229"/>
      <c r="AR465" s="229"/>
      <c r="AS465" s="229"/>
      <c r="AT465" s="229"/>
      <c r="AU465" s="229"/>
      <c r="AV465" s="229"/>
      <c r="AW465" s="229"/>
      <c r="AX465" s="229"/>
      <c r="AY465">
        <f>$AY$462</f>
        <v>1</v>
      </c>
    </row>
    <row r="466" spans="1:51" ht="30" customHeight="1" x14ac:dyDescent="0.15">
      <c r="A466" s="230">
        <v>2</v>
      </c>
      <c r="B466" s="230">
        <v>1</v>
      </c>
      <c r="C466" s="248" t="s">
        <v>267</v>
      </c>
      <c r="D466" s="248"/>
      <c r="E466" s="248"/>
      <c r="F466" s="248"/>
      <c r="G466" s="248"/>
      <c r="H466" s="248"/>
      <c r="I466" s="248"/>
      <c r="J466" s="233" t="s">
        <v>21</v>
      </c>
      <c r="K466" s="234"/>
      <c r="L466" s="234"/>
      <c r="M466" s="234"/>
      <c r="N466" s="234"/>
      <c r="O466" s="234"/>
      <c r="P466" s="235" t="s">
        <v>268</v>
      </c>
      <c r="Q466" s="235"/>
      <c r="R466" s="235"/>
      <c r="S466" s="235"/>
      <c r="T466" s="235"/>
      <c r="U466" s="235"/>
      <c r="V466" s="235"/>
      <c r="W466" s="235"/>
      <c r="X466" s="235"/>
      <c r="Y466" s="236">
        <v>2</v>
      </c>
      <c r="Z466" s="237"/>
      <c r="AA466" s="237"/>
      <c r="AB466" s="238"/>
      <c r="AC466" s="222" t="s">
        <v>266</v>
      </c>
      <c r="AD466" s="223"/>
      <c r="AE466" s="223"/>
      <c r="AF466" s="223"/>
      <c r="AG466" s="223"/>
      <c r="AH466" s="251" t="s">
        <v>21</v>
      </c>
      <c r="AI466" s="252"/>
      <c r="AJ466" s="252"/>
      <c r="AK466" s="252"/>
      <c r="AL466" s="226" t="s">
        <v>21</v>
      </c>
      <c r="AM466" s="227"/>
      <c r="AN466" s="227"/>
      <c r="AO466" s="228"/>
      <c r="AP466" s="229" t="s">
        <v>21</v>
      </c>
      <c r="AQ466" s="229"/>
      <c r="AR466" s="229"/>
      <c r="AS466" s="229"/>
      <c r="AT466" s="229"/>
      <c r="AU466" s="229"/>
      <c r="AV466" s="229"/>
      <c r="AW466" s="229"/>
      <c r="AX466" s="229"/>
      <c r="AY466">
        <f>COUNTA($C$466)</f>
        <v>1</v>
      </c>
    </row>
    <row r="467" spans="1:51" ht="30" customHeight="1" x14ac:dyDescent="0.15">
      <c r="A467" s="230">
        <v>3</v>
      </c>
      <c r="B467" s="230">
        <v>1</v>
      </c>
      <c r="C467" s="249" t="s">
        <v>799</v>
      </c>
      <c r="D467" s="248"/>
      <c r="E467" s="248"/>
      <c r="F467" s="248"/>
      <c r="G467" s="248"/>
      <c r="H467" s="248"/>
      <c r="I467" s="248"/>
      <c r="J467" s="233">
        <v>8290001024136</v>
      </c>
      <c r="K467" s="234"/>
      <c r="L467" s="234"/>
      <c r="M467" s="234"/>
      <c r="N467" s="234"/>
      <c r="O467" s="234"/>
      <c r="P467" s="250" t="s">
        <v>239</v>
      </c>
      <c r="Q467" s="235"/>
      <c r="R467" s="235"/>
      <c r="S467" s="235"/>
      <c r="T467" s="235"/>
      <c r="U467" s="235"/>
      <c r="V467" s="235"/>
      <c r="W467" s="235"/>
      <c r="X467" s="235"/>
      <c r="Y467" s="236">
        <v>1.6</v>
      </c>
      <c r="Z467" s="237"/>
      <c r="AA467" s="237"/>
      <c r="AB467" s="238"/>
      <c r="AC467" s="222" t="s">
        <v>266</v>
      </c>
      <c r="AD467" s="223"/>
      <c r="AE467" s="223"/>
      <c r="AF467" s="223"/>
      <c r="AG467" s="223"/>
      <c r="AH467" s="224" t="s">
        <v>21</v>
      </c>
      <c r="AI467" s="225"/>
      <c r="AJ467" s="225"/>
      <c r="AK467" s="225"/>
      <c r="AL467" s="226" t="s">
        <v>21</v>
      </c>
      <c r="AM467" s="227"/>
      <c r="AN467" s="227"/>
      <c r="AO467" s="228"/>
      <c r="AP467" s="229" t="s">
        <v>21</v>
      </c>
      <c r="AQ467" s="229"/>
      <c r="AR467" s="229"/>
      <c r="AS467" s="229"/>
      <c r="AT467" s="229"/>
      <c r="AU467" s="229"/>
      <c r="AV467" s="229"/>
      <c r="AW467" s="229"/>
      <c r="AX467" s="229"/>
      <c r="AY467">
        <f>COUNTA($C$467)</f>
        <v>1</v>
      </c>
    </row>
    <row r="468" spans="1:51" ht="30" customHeight="1" x14ac:dyDescent="0.15">
      <c r="A468" s="230">
        <v>4</v>
      </c>
      <c r="B468" s="230">
        <v>1</v>
      </c>
      <c r="C468" s="249" t="s">
        <v>269</v>
      </c>
      <c r="D468" s="248"/>
      <c r="E468" s="248"/>
      <c r="F468" s="248"/>
      <c r="G468" s="248"/>
      <c r="H468" s="248"/>
      <c r="I468" s="248"/>
      <c r="J468" s="233" t="s">
        <v>21</v>
      </c>
      <c r="K468" s="234"/>
      <c r="L468" s="234"/>
      <c r="M468" s="234"/>
      <c r="N468" s="234"/>
      <c r="O468" s="234"/>
      <c r="P468" s="250" t="s">
        <v>270</v>
      </c>
      <c r="Q468" s="235"/>
      <c r="R468" s="235"/>
      <c r="S468" s="235"/>
      <c r="T468" s="235"/>
      <c r="U468" s="235"/>
      <c r="V468" s="235"/>
      <c r="W468" s="235"/>
      <c r="X468" s="235"/>
      <c r="Y468" s="236">
        <v>1.1000000000000001</v>
      </c>
      <c r="Z468" s="237"/>
      <c r="AA468" s="237"/>
      <c r="AB468" s="238"/>
      <c r="AC468" s="222" t="s">
        <v>266</v>
      </c>
      <c r="AD468" s="223"/>
      <c r="AE468" s="223"/>
      <c r="AF468" s="223"/>
      <c r="AG468" s="223"/>
      <c r="AH468" s="224" t="s">
        <v>21</v>
      </c>
      <c r="AI468" s="225"/>
      <c r="AJ468" s="225"/>
      <c r="AK468" s="225"/>
      <c r="AL468" s="226" t="s">
        <v>21</v>
      </c>
      <c r="AM468" s="227"/>
      <c r="AN468" s="227"/>
      <c r="AO468" s="228"/>
      <c r="AP468" s="229" t="s">
        <v>21</v>
      </c>
      <c r="AQ468" s="229"/>
      <c r="AR468" s="229"/>
      <c r="AS468" s="229"/>
      <c r="AT468" s="229"/>
      <c r="AU468" s="229"/>
      <c r="AV468" s="229"/>
      <c r="AW468" s="229"/>
      <c r="AX468" s="229"/>
      <c r="AY468">
        <f>COUNTA($C$468)</f>
        <v>1</v>
      </c>
    </row>
    <row r="469" spans="1:51" ht="30" customHeight="1" x14ac:dyDescent="0.15">
      <c r="A469" s="230">
        <v>5</v>
      </c>
      <c r="B469" s="230">
        <v>1</v>
      </c>
      <c r="C469" s="248" t="s">
        <v>271</v>
      </c>
      <c r="D469" s="248"/>
      <c r="E469" s="248"/>
      <c r="F469" s="248"/>
      <c r="G469" s="248"/>
      <c r="H469" s="248"/>
      <c r="I469" s="248"/>
      <c r="J469" s="233" t="s">
        <v>21</v>
      </c>
      <c r="K469" s="234"/>
      <c r="L469" s="234"/>
      <c r="M469" s="234"/>
      <c r="N469" s="234"/>
      <c r="O469" s="234"/>
      <c r="P469" s="235" t="s">
        <v>270</v>
      </c>
      <c r="Q469" s="235"/>
      <c r="R469" s="235"/>
      <c r="S469" s="235"/>
      <c r="T469" s="235"/>
      <c r="U469" s="235"/>
      <c r="V469" s="235"/>
      <c r="W469" s="235"/>
      <c r="X469" s="235"/>
      <c r="Y469" s="236">
        <v>0.9</v>
      </c>
      <c r="Z469" s="237"/>
      <c r="AA469" s="237"/>
      <c r="AB469" s="238"/>
      <c r="AC469" s="222" t="s">
        <v>266</v>
      </c>
      <c r="AD469" s="223"/>
      <c r="AE469" s="223"/>
      <c r="AF469" s="223"/>
      <c r="AG469" s="223"/>
      <c r="AH469" s="224" t="s">
        <v>21</v>
      </c>
      <c r="AI469" s="225"/>
      <c r="AJ469" s="225"/>
      <c r="AK469" s="225"/>
      <c r="AL469" s="226" t="s">
        <v>21</v>
      </c>
      <c r="AM469" s="227"/>
      <c r="AN469" s="227"/>
      <c r="AO469" s="228"/>
      <c r="AP469" s="229" t="s">
        <v>21</v>
      </c>
      <c r="AQ469" s="229"/>
      <c r="AR469" s="229"/>
      <c r="AS469" s="229"/>
      <c r="AT469" s="229"/>
      <c r="AU469" s="229"/>
      <c r="AV469" s="229"/>
      <c r="AW469" s="229"/>
      <c r="AX469" s="229"/>
      <c r="AY469">
        <f>COUNTA($C$469)</f>
        <v>1</v>
      </c>
    </row>
    <row r="470" spans="1:51" ht="30" customHeight="1" x14ac:dyDescent="0.15">
      <c r="A470" s="230">
        <v>6</v>
      </c>
      <c r="B470" s="230">
        <v>1</v>
      </c>
      <c r="C470" s="248" t="s">
        <v>272</v>
      </c>
      <c r="D470" s="248"/>
      <c r="E470" s="248"/>
      <c r="F470" s="248"/>
      <c r="G470" s="248"/>
      <c r="H470" s="248"/>
      <c r="I470" s="248"/>
      <c r="J470" s="233" t="s">
        <v>21</v>
      </c>
      <c r="K470" s="234"/>
      <c r="L470" s="234"/>
      <c r="M470" s="234"/>
      <c r="N470" s="234"/>
      <c r="O470" s="234"/>
      <c r="P470" s="235" t="s">
        <v>268</v>
      </c>
      <c r="Q470" s="235"/>
      <c r="R470" s="235"/>
      <c r="S470" s="235"/>
      <c r="T470" s="235"/>
      <c r="U470" s="235"/>
      <c r="V470" s="235"/>
      <c r="W470" s="235"/>
      <c r="X470" s="235"/>
      <c r="Y470" s="236">
        <v>0.9</v>
      </c>
      <c r="Z470" s="237"/>
      <c r="AA470" s="237"/>
      <c r="AB470" s="238"/>
      <c r="AC470" s="222" t="s">
        <v>266</v>
      </c>
      <c r="AD470" s="223"/>
      <c r="AE470" s="223"/>
      <c r="AF470" s="223"/>
      <c r="AG470" s="223"/>
      <c r="AH470" s="224" t="s">
        <v>21</v>
      </c>
      <c r="AI470" s="225"/>
      <c r="AJ470" s="225"/>
      <c r="AK470" s="225"/>
      <c r="AL470" s="226" t="s">
        <v>21</v>
      </c>
      <c r="AM470" s="227"/>
      <c r="AN470" s="227"/>
      <c r="AO470" s="228"/>
      <c r="AP470" s="229" t="s">
        <v>21</v>
      </c>
      <c r="AQ470" s="229"/>
      <c r="AR470" s="229"/>
      <c r="AS470" s="229"/>
      <c r="AT470" s="229"/>
      <c r="AU470" s="229"/>
      <c r="AV470" s="229"/>
      <c r="AW470" s="229"/>
      <c r="AX470" s="229"/>
      <c r="AY470">
        <f>COUNTA($C$470)</f>
        <v>1</v>
      </c>
    </row>
    <row r="471" spans="1:51" ht="30" customHeight="1" x14ac:dyDescent="0.15">
      <c r="A471" s="230">
        <v>7</v>
      </c>
      <c r="B471" s="230">
        <v>1</v>
      </c>
      <c r="C471" s="248" t="s">
        <v>271</v>
      </c>
      <c r="D471" s="248"/>
      <c r="E471" s="248"/>
      <c r="F471" s="248"/>
      <c r="G471" s="248"/>
      <c r="H471" s="248"/>
      <c r="I471" s="248"/>
      <c r="J471" s="233" t="s">
        <v>21</v>
      </c>
      <c r="K471" s="234"/>
      <c r="L471" s="234"/>
      <c r="M471" s="234"/>
      <c r="N471" s="234"/>
      <c r="O471" s="234"/>
      <c r="P471" s="235" t="s">
        <v>270</v>
      </c>
      <c r="Q471" s="235"/>
      <c r="R471" s="235"/>
      <c r="S471" s="235"/>
      <c r="T471" s="235"/>
      <c r="U471" s="235"/>
      <c r="V471" s="235"/>
      <c r="W471" s="235"/>
      <c r="X471" s="235"/>
      <c r="Y471" s="236">
        <v>0.6</v>
      </c>
      <c r="Z471" s="237"/>
      <c r="AA471" s="237"/>
      <c r="AB471" s="238"/>
      <c r="AC471" s="222" t="s">
        <v>266</v>
      </c>
      <c r="AD471" s="223"/>
      <c r="AE471" s="223"/>
      <c r="AF471" s="223"/>
      <c r="AG471" s="223"/>
      <c r="AH471" s="224" t="s">
        <v>21</v>
      </c>
      <c r="AI471" s="225"/>
      <c r="AJ471" s="225"/>
      <c r="AK471" s="225"/>
      <c r="AL471" s="226" t="s">
        <v>21</v>
      </c>
      <c r="AM471" s="227"/>
      <c r="AN471" s="227"/>
      <c r="AO471" s="228"/>
      <c r="AP471" s="229" t="s">
        <v>21</v>
      </c>
      <c r="AQ471" s="229"/>
      <c r="AR471" s="229"/>
      <c r="AS471" s="229"/>
      <c r="AT471" s="229"/>
      <c r="AU471" s="229"/>
      <c r="AV471" s="229"/>
      <c r="AW471" s="229"/>
      <c r="AX471" s="229"/>
      <c r="AY471">
        <f>COUNTA($C$471)</f>
        <v>1</v>
      </c>
    </row>
    <row r="472" spans="1:51" ht="30" customHeight="1" x14ac:dyDescent="0.15">
      <c r="A472" s="230">
        <v>8</v>
      </c>
      <c r="B472" s="230">
        <v>1</v>
      </c>
      <c r="C472" s="248" t="s">
        <v>267</v>
      </c>
      <c r="D472" s="248"/>
      <c r="E472" s="248"/>
      <c r="F472" s="248"/>
      <c r="G472" s="248"/>
      <c r="H472" s="248"/>
      <c r="I472" s="248"/>
      <c r="J472" s="233" t="s">
        <v>21</v>
      </c>
      <c r="K472" s="234"/>
      <c r="L472" s="234"/>
      <c r="M472" s="234"/>
      <c r="N472" s="234"/>
      <c r="O472" s="234"/>
      <c r="P472" s="235" t="s">
        <v>273</v>
      </c>
      <c r="Q472" s="235"/>
      <c r="R472" s="235"/>
      <c r="S472" s="235"/>
      <c r="T472" s="235"/>
      <c r="U472" s="235"/>
      <c r="V472" s="235"/>
      <c r="W472" s="235"/>
      <c r="X472" s="235"/>
      <c r="Y472" s="236">
        <v>0.5</v>
      </c>
      <c r="Z472" s="237"/>
      <c r="AA472" s="237"/>
      <c r="AB472" s="238"/>
      <c r="AC472" s="222" t="s">
        <v>266</v>
      </c>
      <c r="AD472" s="223"/>
      <c r="AE472" s="223"/>
      <c r="AF472" s="223"/>
      <c r="AG472" s="223"/>
      <c r="AH472" s="224" t="s">
        <v>21</v>
      </c>
      <c r="AI472" s="225"/>
      <c r="AJ472" s="225"/>
      <c r="AK472" s="225"/>
      <c r="AL472" s="226" t="s">
        <v>21</v>
      </c>
      <c r="AM472" s="227"/>
      <c r="AN472" s="227"/>
      <c r="AO472" s="228"/>
      <c r="AP472" s="229" t="s">
        <v>21</v>
      </c>
      <c r="AQ472" s="229"/>
      <c r="AR472" s="229"/>
      <c r="AS472" s="229"/>
      <c r="AT472" s="229"/>
      <c r="AU472" s="229"/>
      <c r="AV472" s="229"/>
      <c r="AW472" s="229"/>
      <c r="AX472" s="229"/>
      <c r="AY472">
        <f>COUNTA($C$472)</f>
        <v>1</v>
      </c>
    </row>
    <row r="473" spans="1:51" ht="30" customHeight="1" x14ac:dyDescent="0.15">
      <c r="A473" s="230">
        <v>9</v>
      </c>
      <c r="B473" s="230">
        <v>1</v>
      </c>
      <c r="C473" s="248" t="s">
        <v>274</v>
      </c>
      <c r="D473" s="248"/>
      <c r="E473" s="248"/>
      <c r="F473" s="248"/>
      <c r="G473" s="248"/>
      <c r="H473" s="248"/>
      <c r="I473" s="248"/>
      <c r="J473" s="233" t="s">
        <v>21</v>
      </c>
      <c r="K473" s="234"/>
      <c r="L473" s="234"/>
      <c r="M473" s="234"/>
      <c r="N473" s="234"/>
      <c r="O473" s="234"/>
      <c r="P473" s="235" t="s">
        <v>265</v>
      </c>
      <c r="Q473" s="235"/>
      <c r="R473" s="235"/>
      <c r="S473" s="235"/>
      <c r="T473" s="235"/>
      <c r="U473" s="235"/>
      <c r="V473" s="235"/>
      <c r="W473" s="235"/>
      <c r="X473" s="235"/>
      <c r="Y473" s="236">
        <v>0.5</v>
      </c>
      <c r="Z473" s="237"/>
      <c r="AA473" s="237"/>
      <c r="AB473" s="238"/>
      <c r="AC473" s="222" t="s">
        <v>266</v>
      </c>
      <c r="AD473" s="223"/>
      <c r="AE473" s="223"/>
      <c r="AF473" s="223"/>
      <c r="AG473" s="223"/>
      <c r="AH473" s="224" t="s">
        <v>21</v>
      </c>
      <c r="AI473" s="225"/>
      <c r="AJ473" s="225"/>
      <c r="AK473" s="225"/>
      <c r="AL473" s="226" t="s">
        <v>21</v>
      </c>
      <c r="AM473" s="227"/>
      <c r="AN473" s="227"/>
      <c r="AO473" s="228"/>
      <c r="AP473" s="229" t="s">
        <v>21</v>
      </c>
      <c r="AQ473" s="229"/>
      <c r="AR473" s="229"/>
      <c r="AS473" s="229"/>
      <c r="AT473" s="229"/>
      <c r="AU473" s="229"/>
      <c r="AV473" s="229"/>
      <c r="AW473" s="229"/>
      <c r="AX473" s="229"/>
      <c r="AY473">
        <f>COUNTA($C$473)</f>
        <v>1</v>
      </c>
    </row>
    <row r="474" spans="1:51" ht="30" customHeight="1" x14ac:dyDescent="0.15">
      <c r="A474" s="230">
        <v>10</v>
      </c>
      <c r="B474" s="230">
        <v>1</v>
      </c>
      <c r="C474" s="248" t="s">
        <v>275</v>
      </c>
      <c r="D474" s="248"/>
      <c r="E474" s="248"/>
      <c r="F474" s="248"/>
      <c r="G474" s="248"/>
      <c r="H474" s="248"/>
      <c r="I474" s="248"/>
      <c r="J474" s="233" t="s">
        <v>21</v>
      </c>
      <c r="K474" s="234"/>
      <c r="L474" s="234"/>
      <c r="M474" s="234"/>
      <c r="N474" s="234"/>
      <c r="O474" s="234"/>
      <c r="P474" s="235" t="s">
        <v>276</v>
      </c>
      <c r="Q474" s="235"/>
      <c r="R474" s="235"/>
      <c r="S474" s="235"/>
      <c r="T474" s="235"/>
      <c r="U474" s="235"/>
      <c r="V474" s="235"/>
      <c r="W474" s="235"/>
      <c r="X474" s="235"/>
      <c r="Y474" s="236">
        <v>0.3</v>
      </c>
      <c r="Z474" s="237"/>
      <c r="AA474" s="237"/>
      <c r="AB474" s="238"/>
      <c r="AC474" s="222" t="s">
        <v>266</v>
      </c>
      <c r="AD474" s="223"/>
      <c r="AE474" s="223"/>
      <c r="AF474" s="223"/>
      <c r="AG474" s="223"/>
      <c r="AH474" s="224" t="s">
        <v>21</v>
      </c>
      <c r="AI474" s="225"/>
      <c r="AJ474" s="225"/>
      <c r="AK474" s="225"/>
      <c r="AL474" s="226" t="s">
        <v>21</v>
      </c>
      <c r="AM474" s="227"/>
      <c r="AN474" s="227"/>
      <c r="AO474" s="228"/>
      <c r="AP474" s="229" t="s">
        <v>21</v>
      </c>
      <c r="AQ474" s="229"/>
      <c r="AR474" s="229"/>
      <c r="AS474" s="229"/>
      <c r="AT474" s="229"/>
      <c r="AU474" s="229"/>
      <c r="AV474" s="229"/>
      <c r="AW474" s="229"/>
      <c r="AX474" s="229"/>
      <c r="AY474">
        <f>COUNTA($C$474)</f>
        <v>1</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277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249</v>
      </c>
      <c r="D497" s="253"/>
      <c r="E497" s="253"/>
      <c r="F497" s="253"/>
      <c r="G497" s="253"/>
      <c r="H497" s="253"/>
      <c r="I497" s="253"/>
      <c r="J497" s="240" t="s">
        <v>250</v>
      </c>
      <c r="K497" s="254"/>
      <c r="L497" s="254"/>
      <c r="M497" s="254"/>
      <c r="N497" s="254"/>
      <c r="O497" s="254"/>
      <c r="P497" s="123" t="s">
        <v>251</v>
      </c>
      <c r="Q497" s="123"/>
      <c r="R497" s="123"/>
      <c r="S497" s="123"/>
      <c r="T497" s="123"/>
      <c r="U497" s="123"/>
      <c r="V497" s="123"/>
      <c r="W497" s="123"/>
      <c r="X497" s="123"/>
      <c r="Y497" s="255" t="s">
        <v>252</v>
      </c>
      <c r="Z497" s="256"/>
      <c r="AA497" s="256"/>
      <c r="AB497" s="256"/>
      <c r="AC497" s="240" t="s">
        <v>253</v>
      </c>
      <c r="AD497" s="240"/>
      <c r="AE497" s="240"/>
      <c r="AF497" s="240"/>
      <c r="AG497" s="240"/>
      <c r="AH497" s="255" t="s">
        <v>254</v>
      </c>
      <c r="AI497" s="253"/>
      <c r="AJ497" s="253"/>
      <c r="AK497" s="253"/>
      <c r="AL497" s="253" t="s">
        <v>255</v>
      </c>
      <c r="AM497" s="253"/>
      <c r="AN497" s="253"/>
      <c r="AO497" s="257"/>
      <c r="AP497" s="240" t="s">
        <v>256</v>
      </c>
      <c r="AQ497" s="240"/>
      <c r="AR497" s="240"/>
      <c r="AS497" s="240"/>
      <c r="AT497" s="240"/>
      <c r="AU497" s="240"/>
      <c r="AV497" s="240"/>
      <c r="AW497" s="240"/>
      <c r="AX497" s="240"/>
      <c r="AY497">
        <f>$AY$495</f>
        <v>1</v>
      </c>
    </row>
    <row r="498" spans="1:51" ht="43.5" customHeight="1" x14ac:dyDescent="0.15">
      <c r="A498" s="230">
        <v>1</v>
      </c>
      <c r="B498" s="230">
        <v>1</v>
      </c>
      <c r="C498" s="248" t="s">
        <v>278</v>
      </c>
      <c r="D498" s="248"/>
      <c r="E498" s="248"/>
      <c r="F498" s="248"/>
      <c r="G498" s="248"/>
      <c r="H498" s="248"/>
      <c r="I498" s="248"/>
      <c r="J498" s="233" t="s">
        <v>21</v>
      </c>
      <c r="K498" s="234"/>
      <c r="L498" s="234"/>
      <c r="M498" s="234"/>
      <c r="N498" s="234"/>
      <c r="O498" s="234"/>
      <c r="P498" s="235" t="s">
        <v>279</v>
      </c>
      <c r="Q498" s="235"/>
      <c r="R498" s="235"/>
      <c r="S498" s="235"/>
      <c r="T498" s="235"/>
      <c r="U498" s="235"/>
      <c r="V498" s="235"/>
      <c r="W498" s="235"/>
      <c r="X498" s="235"/>
      <c r="Y498" s="236">
        <v>6.5</v>
      </c>
      <c r="Z498" s="237"/>
      <c r="AA498" s="237"/>
      <c r="AB498" s="238"/>
      <c r="AC498" s="222" t="s">
        <v>280</v>
      </c>
      <c r="AD498" s="223"/>
      <c r="AE498" s="223"/>
      <c r="AF498" s="223"/>
      <c r="AG498" s="223"/>
      <c r="AH498" s="251">
        <v>1</v>
      </c>
      <c r="AI498" s="252"/>
      <c r="AJ498" s="252"/>
      <c r="AK498" s="252"/>
      <c r="AL498" s="226">
        <v>100</v>
      </c>
      <c r="AM498" s="227"/>
      <c r="AN498" s="227"/>
      <c r="AO498" s="228"/>
      <c r="AP498" s="229" t="s">
        <v>21</v>
      </c>
      <c r="AQ498" s="229"/>
      <c r="AR498" s="229"/>
      <c r="AS498" s="229"/>
      <c r="AT498" s="229"/>
      <c r="AU498" s="229"/>
      <c r="AV498" s="229"/>
      <c r="AW498" s="229"/>
      <c r="AX498" s="229"/>
      <c r="AY498">
        <f>$AY$495</f>
        <v>1</v>
      </c>
    </row>
    <row r="499" spans="1:51" ht="30" customHeight="1" x14ac:dyDescent="0.15">
      <c r="A499" s="230">
        <v>2</v>
      </c>
      <c r="B499" s="230">
        <v>1</v>
      </c>
      <c r="C499" s="249" t="s">
        <v>799</v>
      </c>
      <c r="D499" s="248"/>
      <c r="E499" s="248"/>
      <c r="F499" s="248"/>
      <c r="G499" s="248"/>
      <c r="H499" s="248"/>
      <c r="I499" s="248"/>
      <c r="J499" s="233">
        <v>8290001024136</v>
      </c>
      <c r="K499" s="234"/>
      <c r="L499" s="234"/>
      <c r="M499" s="234"/>
      <c r="N499" s="234"/>
      <c r="O499" s="234"/>
      <c r="P499" s="235" t="s">
        <v>239</v>
      </c>
      <c r="Q499" s="235"/>
      <c r="R499" s="235"/>
      <c r="S499" s="235"/>
      <c r="T499" s="235"/>
      <c r="U499" s="235"/>
      <c r="V499" s="235"/>
      <c r="W499" s="235"/>
      <c r="X499" s="235"/>
      <c r="Y499" s="236">
        <v>0.6</v>
      </c>
      <c r="Z499" s="237"/>
      <c r="AA499" s="237"/>
      <c r="AB499" s="238"/>
      <c r="AC499" s="222" t="s">
        <v>280</v>
      </c>
      <c r="AD499" s="223"/>
      <c r="AE499" s="223"/>
      <c r="AF499" s="223"/>
      <c r="AG499" s="223"/>
      <c r="AH499" s="251">
        <v>1</v>
      </c>
      <c r="AI499" s="252"/>
      <c r="AJ499" s="252"/>
      <c r="AK499" s="252"/>
      <c r="AL499" s="226">
        <v>100</v>
      </c>
      <c r="AM499" s="227"/>
      <c r="AN499" s="227"/>
      <c r="AO499" s="228"/>
      <c r="AP499" s="229" t="s">
        <v>21</v>
      </c>
      <c r="AQ499" s="229"/>
      <c r="AR499" s="229"/>
      <c r="AS499" s="229"/>
      <c r="AT499" s="229"/>
      <c r="AU499" s="229"/>
      <c r="AV499" s="229"/>
      <c r="AW499" s="229"/>
      <c r="AX499" s="229"/>
      <c r="AY499">
        <f>COUNTA($C$499)</f>
        <v>1</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249</v>
      </c>
      <c r="D530" s="253"/>
      <c r="E530" s="253"/>
      <c r="F530" s="253"/>
      <c r="G530" s="253"/>
      <c r="H530" s="253"/>
      <c r="I530" s="253"/>
      <c r="J530" s="240" t="s">
        <v>250</v>
      </c>
      <c r="K530" s="254"/>
      <c r="L530" s="254"/>
      <c r="M530" s="254"/>
      <c r="N530" s="254"/>
      <c r="O530" s="254"/>
      <c r="P530" s="123" t="s">
        <v>251</v>
      </c>
      <c r="Q530" s="123"/>
      <c r="R530" s="123"/>
      <c r="S530" s="123"/>
      <c r="T530" s="123"/>
      <c r="U530" s="123"/>
      <c r="V530" s="123"/>
      <c r="W530" s="123"/>
      <c r="X530" s="123"/>
      <c r="Y530" s="255" t="s">
        <v>252</v>
      </c>
      <c r="Z530" s="256"/>
      <c r="AA530" s="256"/>
      <c r="AB530" s="256"/>
      <c r="AC530" s="240" t="s">
        <v>253</v>
      </c>
      <c r="AD530" s="240"/>
      <c r="AE530" s="240"/>
      <c r="AF530" s="240"/>
      <c r="AG530" s="240"/>
      <c r="AH530" s="255" t="s">
        <v>254</v>
      </c>
      <c r="AI530" s="253"/>
      <c r="AJ530" s="253"/>
      <c r="AK530" s="253"/>
      <c r="AL530" s="253" t="s">
        <v>255</v>
      </c>
      <c r="AM530" s="253"/>
      <c r="AN530" s="253"/>
      <c r="AO530" s="257"/>
      <c r="AP530" s="240" t="s">
        <v>256</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249</v>
      </c>
      <c r="D563" s="253"/>
      <c r="E563" s="253"/>
      <c r="F563" s="253"/>
      <c r="G563" s="253"/>
      <c r="H563" s="253"/>
      <c r="I563" s="253"/>
      <c r="J563" s="240" t="s">
        <v>250</v>
      </c>
      <c r="K563" s="254"/>
      <c r="L563" s="254"/>
      <c r="M563" s="254"/>
      <c r="N563" s="254"/>
      <c r="O563" s="254"/>
      <c r="P563" s="123" t="s">
        <v>251</v>
      </c>
      <c r="Q563" s="123"/>
      <c r="R563" s="123"/>
      <c r="S563" s="123"/>
      <c r="T563" s="123"/>
      <c r="U563" s="123"/>
      <c r="V563" s="123"/>
      <c r="W563" s="123"/>
      <c r="X563" s="123"/>
      <c r="Y563" s="255" t="s">
        <v>252</v>
      </c>
      <c r="Z563" s="256"/>
      <c r="AA563" s="256"/>
      <c r="AB563" s="256"/>
      <c r="AC563" s="240" t="s">
        <v>253</v>
      </c>
      <c r="AD563" s="240"/>
      <c r="AE563" s="240"/>
      <c r="AF563" s="240"/>
      <c r="AG563" s="240"/>
      <c r="AH563" s="255" t="s">
        <v>254</v>
      </c>
      <c r="AI563" s="253"/>
      <c r="AJ563" s="253"/>
      <c r="AK563" s="253"/>
      <c r="AL563" s="253" t="s">
        <v>255</v>
      </c>
      <c r="AM563" s="253"/>
      <c r="AN563" s="253"/>
      <c r="AO563" s="257"/>
      <c r="AP563" s="240" t="s">
        <v>256</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249</v>
      </c>
      <c r="D596" s="253"/>
      <c r="E596" s="253"/>
      <c r="F596" s="253"/>
      <c r="G596" s="253"/>
      <c r="H596" s="253"/>
      <c r="I596" s="253"/>
      <c r="J596" s="240" t="s">
        <v>250</v>
      </c>
      <c r="K596" s="254"/>
      <c r="L596" s="254"/>
      <c r="M596" s="254"/>
      <c r="N596" s="254"/>
      <c r="O596" s="254"/>
      <c r="P596" s="123" t="s">
        <v>251</v>
      </c>
      <c r="Q596" s="123"/>
      <c r="R596" s="123"/>
      <c r="S596" s="123"/>
      <c r="T596" s="123"/>
      <c r="U596" s="123"/>
      <c r="V596" s="123"/>
      <c r="W596" s="123"/>
      <c r="X596" s="123"/>
      <c r="Y596" s="255" t="s">
        <v>252</v>
      </c>
      <c r="Z596" s="256"/>
      <c r="AA596" s="256"/>
      <c r="AB596" s="256"/>
      <c r="AC596" s="240" t="s">
        <v>253</v>
      </c>
      <c r="AD596" s="240"/>
      <c r="AE596" s="240"/>
      <c r="AF596" s="240"/>
      <c r="AG596" s="240"/>
      <c r="AH596" s="255" t="s">
        <v>254</v>
      </c>
      <c r="AI596" s="253"/>
      <c r="AJ596" s="253"/>
      <c r="AK596" s="253"/>
      <c r="AL596" s="253" t="s">
        <v>255</v>
      </c>
      <c r="AM596" s="253"/>
      <c r="AN596" s="253"/>
      <c r="AO596" s="257"/>
      <c r="AP596" s="240" t="s">
        <v>256</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284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127</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286</v>
      </c>
      <c r="D630" s="241"/>
      <c r="E630" s="240" t="s">
        <v>287</v>
      </c>
      <c r="F630" s="241"/>
      <c r="G630" s="241"/>
      <c r="H630" s="241"/>
      <c r="I630" s="241"/>
      <c r="J630" s="240" t="s">
        <v>250</v>
      </c>
      <c r="K630" s="240"/>
      <c r="L630" s="240"/>
      <c r="M630" s="240"/>
      <c r="N630" s="240"/>
      <c r="O630" s="240"/>
      <c r="P630" s="240" t="s">
        <v>251</v>
      </c>
      <c r="Q630" s="240"/>
      <c r="R630" s="240"/>
      <c r="S630" s="240"/>
      <c r="T630" s="240"/>
      <c r="U630" s="240"/>
      <c r="V630" s="240"/>
      <c r="W630" s="240"/>
      <c r="X630" s="240"/>
      <c r="Y630" s="240" t="s">
        <v>288</v>
      </c>
      <c r="Z630" s="241"/>
      <c r="AA630" s="241"/>
      <c r="AB630" s="241"/>
      <c r="AC630" s="240" t="s">
        <v>289</v>
      </c>
      <c r="AD630" s="240"/>
      <c r="AE630" s="240"/>
      <c r="AF630" s="240"/>
      <c r="AG630" s="240"/>
      <c r="AH630" s="240" t="s">
        <v>290</v>
      </c>
      <c r="AI630" s="241"/>
      <c r="AJ630" s="241"/>
      <c r="AK630" s="241"/>
      <c r="AL630" s="241" t="s">
        <v>255</v>
      </c>
      <c r="AM630" s="241"/>
      <c r="AN630" s="241"/>
      <c r="AO630" s="242"/>
      <c r="AP630" s="240" t="s">
        <v>291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P15:AX15 AK14:AQ14 P16: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48" max="16383" man="1"/>
    <brk id="268" max="16383" man="1"/>
    <brk id="362" max="16383" man="1"/>
  </rowBreaks>
  <colBreaks count="2" manualBreakCount="2">
    <brk id="6" max="1048575" man="1"/>
    <brk id="13"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292</v>
      </c>
      <c r="B1" s="23" t="s">
        <v>293</v>
      </c>
      <c r="F1" s="24" t="s">
        <v>19</v>
      </c>
      <c r="G1" s="24" t="s">
        <v>294</v>
      </c>
      <c r="K1" s="25" t="s">
        <v>295</v>
      </c>
      <c r="L1" s="23" t="s">
        <v>293</v>
      </c>
      <c r="O1" s="12"/>
      <c r="P1" s="24" t="s">
        <v>29</v>
      </c>
      <c r="Q1" s="24" t="s">
        <v>294</v>
      </c>
      <c r="T1" s="12"/>
      <c r="U1" s="27" t="s">
        <v>296</v>
      </c>
      <c r="W1" s="27" t="s">
        <v>297</v>
      </c>
      <c r="Y1" s="27" t="s">
        <v>298</v>
      </c>
      <c r="Z1" s="27" t="s">
        <v>299</v>
      </c>
      <c r="AA1" s="27" t="s">
        <v>300</v>
      </c>
      <c r="AB1" s="27" t="s">
        <v>301</v>
      </c>
      <c r="AC1" s="27" t="s">
        <v>189</v>
      </c>
      <c r="AD1" s="26"/>
      <c r="AE1" s="27" t="s">
        <v>192</v>
      </c>
      <c r="AF1" s="28"/>
      <c r="AG1" s="47" t="s">
        <v>289</v>
      </c>
      <c r="AI1" s="47" t="s">
        <v>302</v>
      </c>
      <c r="AK1" s="47" t="s">
        <v>303</v>
      </c>
      <c r="AP1" s="26" t="s">
        <v>304</v>
      </c>
    </row>
    <row r="2" spans="1:42" ht="13.5" customHeight="1" x14ac:dyDescent="0.15">
      <c r="A2" s="13" t="s">
        <v>305</v>
      </c>
      <c r="B2" s="14"/>
      <c r="C2" s="12" t="str">
        <f>IF(B2="","",A2)</f>
        <v/>
      </c>
      <c r="D2" s="12" t="str">
        <f>IF(C2="","",IF(D1&lt;&gt;"",CONCATENATE(D1,"、",C2),C2))</f>
        <v/>
      </c>
      <c r="F2" s="11" t="s">
        <v>306</v>
      </c>
      <c r="G2" s="16" t="s">
        <v>147</v>
      </c>
      <c r="H2" s="12" t="str">
        <f>IF(G2="","",F2)</f>
        <v>一般会計</v>
      </c>
      <c r="I2" s="12" t="str">
        <f>IF(H2="","",IF(I1&lt;&gt;"",CONCATENATE(I1,"、",H2),H2))</f>
        <v>一般会計</v>
      </c>
      <c r="K2" s="13" t="s">
        <v>307</v>
      </c>
      <c r="L2" s="14"/>
      <c r="M2" s="12" t="str">
        <f>IF(L2="","",K2)</f>
        <v/>
      </c>
      <c r="N2" s="12" t="str">
        <f>IF(M2="","",IF(N1&lt;&gt;"",CONCATENATE(N1,"、",M2),M2))</f>
        <v/>
      </c>
      <c r="O2" s="12"/>
      <c r="P2" s="11" t="s">
        <v>308</v>
      </c>
      <c r="Q2" s="16"/>
      <c r="R2" s="12" t="str">
        <f>IF(Q2="","",P2)</f>
        <v/>
      </c>
      <c r="S2" s="12" t="str">
        <f>IF(R2="","",IF(S1&lt;&gt;"",CONCATENATE(S1,"、",R2),R2))</f>
        <v/>
      </c>
      <c r="T2" s="12"/>
      <c r="U2" s="82">
        <v>21</v>
      </c>
      <c r="W2" s="30" t="s">
        <v>309</v>
      </c>
      <c r="Y2" s="30" t="s">
        <v>310</v>
      </c>
      <c r="Z2" s="30" t="s">
        <v>310</v>
      </c>
      <c r="AA2" s="76" t="s">
        <v>311</v>
      </c>
      <c r="AB2" s="76" t="s">
        <v>312</v>
      </c>
      <c r="AC2" s="77" t="s">
        <v>313</v>
      </c>
      <c r="AD2" s="26"/>
      <c r="AE2" s="39" t="s">
        <v>314</v>
      </c>
      <c r="AF2" s="28"/>
      <c r="AG2" s="49" t="s">
        <v>315</v>
      </c>
      <c r="AI2" s="47" t="s">
        <v>1</v>
      </c>
      <c r="AK2" s="47" t="s">
        <v>316</v>
      </c>
      <c r="AP2" s="49" t="s">
        <v>315</v>
      </c>
    </row>
    <row r="3" spans="1:42" ht="13.5" customHeight="1" x14ac:dyDescent="0.15">
      <c r="A3" s="13" t="s">
        <v>317</v>
      </c>
      <c r="B3" s="14"/>
      <c r="C3" s="12" t="str">
        <f t="shared" ref="C3:C11" si="0">IF(B3="","",A3)</f>
        <v/>
      </c>
      <c r="D3" s="12" t="str">
        <f>IF(C3="",D2,IF(D2&lt;&gt;"",CONCATENATE(D2,"、",C3),C3))</f>
        <v/>
      </c>
      <c r="F3" s="17" t="s">
        <v>318</v>
      </c>
      <c r="G3" s="16"/>
      <c r="H3" s="12" t="str">
        <f t="shared" ref="H3:H37" si="1">IF(G3="","",F3)</f>
        <v/>
      </c>
      <c r="I3" s="12" t="str">
        <f>IF(H3="",I2,IF(I2&lt;&gt;"",CONCATENATE(I2,"、",H3),H3))</f>
        <v>一般会計</v>
      </c>
      <c r="K3" s="13" t="s">
        <v>319</v>
      </c>
      <c r="L3" s="14"/>
      <c r="M3" s="12" t="str">
        <f t="shared" ref="M3:M11" si="2">IF(L3="","",K3)</f>
        <v/>
      </c>
      <c r="N3" s="12" t="str">
        <f>IF(M3="",N2,IF(N2&lt;&gt;"",CONCATENATE(N2,"、",M3),M3))</f>
        <v/>
      </c>
      <c r="O3" s="12"/>
      <c r="P3" s="11" t="s">
        <v>320</v>
      </c>
      <c r="Q3" s="16"/>
      <c r="R3" s="12" t="str">
        <f t="shared" ref="R3:R8" si="3">IF(Q3="","",P3)</f>
        <v/>
      </c>
      <c r="S3" s="12" t="str">
        <f t="shared" ref="S3:S8" si="4">IF(R3="",S2,IF(S2&lt;&gt;"",CONCATENATE(S2,"、",R3),R3))</f>
        <v/>
      </c>
      <c r="T3" s="12"/>
      <c r="U3" s="30" t="s">
        <v>321</v>
      </c>
      <c r="W3" s="30" t="s">
        <v>322</v>
      </c>
      <c r="Y3" s="30" t="s">
        <v>323</v>
      </c>
      <c r="Z3" s="30" t="s">
        <v>324</v>
      </c>
      <c r="AA3" s="76" t="s">
        <v>325</v>
      </c>
      <c r="AB3" s="76" t="s">
        <v>326</v>
      </c>
      <c r="AC3" s="77" t="s">
        <v>327</v>
      </c>
      <c r="AD3" s="26"/>
      <c r="AE3" s="39" t="s">
        <v>328</v>
      </c>
      <c r="AF3" s="28"/>
      <c r="AG3" s="49" t="s">
        <v>329</v>
      </c>
      <c r="AI3" s="47" t="s">
        <v>330</v>
      </c>
      <c r="AK3" s="47" t="str">
        <f>CHAR(CODE(AK2)+1)</f>
        <v>B</v>
      </c>
      <c r="AP3" s="49" t="s">
        <v>329</v>
      </c>
    </row>
    <row r="4" spans="1:42" ht="13.5" customHeight="1" x14ac:dyDescent="0.15">
      <c r="A4" s="13" t="s">
        <v>331</v>
      </c>
      <c r="B4" s="14"/>
      <c r="C4" s="12" t="str">
        <f t="shared" si="0"/>
        <v/>
      </c>
      <c r="D4" s="12" t="str">
        <f>IF(C4="",D3,IF(D3&lt;&gt;"",CONCATENATE(D3,"、",C4),C4))</f>
        <v/>
      </c>
      <c r="F4" s="17" t="s">
        <v>332</v>
      </c>
      <c r="G4" s="16"/>
      <c r="H4" s="12" t="str">
        <f t="shared" si="1"/>
        <v/>
      </c>
      <c r="I4" s="12" t="str">
        <f t="shared" ref="I4:I37" si="5">IF(H4="",I3,IF(I3&lt;&gt;"",CONCATENATE(I3,"、",H4),H4))</f>
        <v>一般会計</v>
      </c>
      <c r="K4" s="13" t="s">
        <v>333</v>
      </c>
      <c r="L4" s="14"/>
      <c r="M4" s="12" t="str">
        <f t="shared" si="2"/>
        <v/>
      </c>
      <c r="N4" s="12" t="str">
        <f t="shared" ref="N4:N11" si="6">IF(M4="",N3,IF(N3&lt;&gt;"",CONCATENATE(N3,"、",M4),M4))</f>
        <v/>
      </c>
      <c r="O4" s="12"/>
      <c r="P4" s="11" t="s">
        <v>334</v>
      </c>
      <c r="Q4" s="16" t="s">
        <v>147</v>
      </c>
      <c r="R4" s="12" t="str">
        <f t="shared" si="3"/>
        <v>補助</v>
      </c>
      <c r="S4" s="12" t="str">
        <f t="shared" si="4"/>
        <v>補助</v>
      </c>
      <c r="T4" s="12"/>
      <c r="U4" s="30" t="s">
        <v>335</v>
      </c>
      <c r="W4" s="30" t="s">
        <v>336</v>
      </c>
      <c r="Y4" s="30" t="s">
        <v>337</v>
      </c>
      <c r="Z4" s="30" t="s">
        <v>338</v>
      </c>
      <c r="AA4" s="76" t="s">
        <v>339</v>
      </c>
      <c r="AB4" s="76" t="s">
        <v>340</v>
      </c>
      <c r="AC4" s="76" t="s">
        <v>341</v>
      </c>
      <c r="AD4" s="26"/>
      <c r="AE4" s="39" t="s">
        <v>342</v>
      </c>
      <c r="AF4" s="28"/>
      <c r="AG4" s="49" t="s">
        <v>343</v>
      </c>
      <c r="AI4" s="47" t="s">
        <v>344</v>
      </c>
      <c r="AK4" s="47" t="str">
        <f t="shared" ref="AK4:AK49" si="7">CHAR(CODE(AK3)+1)</f>
        <v>C</v>
      </c>
      <c r="AP4" s="49" t="s">
        <v>343</v>
      </c>
    </row>
    <row r="5" spans="1:42" ht="13.5" customHeight="1" x14ac:dyDescent="0.15">
      <c r="A5" s="13" t="s">
        <v>345</v>
      </c>
      <c r="B5" s="14"/>
      <c r="C5" s="12" t="str">
        <f t="shared" si="0"/>
        <v/>
      </c>
      <c r="D5" s="12" t="str">
        <f>IF(C5="",D4,IF(D4&lt;&gt;"",CONCATENATE(D4,"、",C5),C5))</f>
        <v/>
      </c>
      <c r="F5" s="17" t="s">
        <v>346</v>
      </c>
      <c r="G5" s="16"/>
      <c r="H5" s="12" t="str">
        <f t="shared" si="1"/>
        <v/>
      </c>
      <c r="I5" s="12" t="str">
        <f t="shared" si="5"/>
        <v>一般会計</v>
      </c>
      <c r="K5" s="13" t="s">
        <v>347</v>
      </c>
      <c r="L5" s="14"/>
      <c r="M5" s="12" t="str">
        <f t="shared" si="2"/>
        <v/>
      </c>
      <c r="N5" s="12" t="str">
        <f t="shared" si="6"/>
        <v/>
      </c>
      <c r="O5" s="12"/>
      <c r="P5" s="11" t="s">
        <v>348</v>
      </c>
      <c r="Q5" s="16"/>
      <c r="R5" s="12" t="str">
        <f t="shared" si="3"/>
        <v/>
      </c>
      <c r="S5" s="12" t="str">
        <f t="shared" si="4"/>
        <v>補助</v>
      </c>
      <c r="T5" s="12"/>
      <c r="W5" s="30" t="s">
        <v>349</v>
      </c>
      <c r="Y5" s="30" t="s">
        <v>350</v>
      </c>
      <c r="Z5" s="30" t="s">
        <v>351</v>
      </c>
      <c r="AA5" s="76" t="s">
        <v>352</v>
      </c>
      <c r="AB5" s="76" t="s">
        <v>353</v>
      </c>
      <c r="AC5" s="76" t="s">
        <v>354</v>
      </c>
      <c r="AE5" s="39" t="s">
        <v>355</v>
      </c>
      <c r="AF5" s="28"/>
      <c r="AG5" s="49" t="s">
        <v>356</v>
      </c>
      <c r="AI5" s="47" t="s">
        <v>357</v>
      </c>
      <c r="AK5" s="47" t="str">
        <f t="shared" si="7"/>
        <v>D</v>
      </c>
      <c r="AP5" s="49" t="s">
        <v>356</v>
      </c>
    </row>
    <row r="6" spans="1:42" ht="13.5" customHeight="1" x14ac:dyDescent="0.15">
      <c r="A6" s="13" t="s">
        <v>358</v>
      </c>
      <c r="B6" s="14"/>
      <c r="C6" s="12" t="str">
        <f t="shared" si="0"/>
        <v/>
      </c>
      <c r="D6" s="12" t="str">
        <f t="shared" ref="D6:D21" si="8">IF(C6="",D5,IF(D5&lt;&gt;"",CONCATENATE(D5,"、",C6),C6))</f>
        <v/>
      </c>
      <c r="F6" s="17" t="s">
        <v>359</v>
      </c>
      <c r="G6" s="16"/>
      <c r="H6" s="12" t="str">
        <f t="shared" si="1"/>
        <v/>
      </c>
      <c r="I6" s="12" t="str">
        <f t="shared" si="5"/>
        <v>一般会計</v>
      </c>
      <c r="K6" s="13" t="s">
        <v>360</v>
      </c>
      <c r="L6" s="14"/>
      <c r="M6" s="12" t="str">
        <f t="shared" si="2"/>
        <v/>
      </c>
      <c r="N6" s="12" t="str">
        <f t="shared" si="6"/>
        <v/>
      </c>
      <c r="O6" s="12"/>
      <c r="P6" s="11" t="s">
        <v>361</v>
      </c>
      <c r="Q6" s="16"/>
      <c r="R6" s="12" t="str">
        <f t="shared" si="3"/>
        <v/>
      </c>
      <c r="S6" s="12" t="str">
        <f t="shared" si="4"/>
        <v>補助</v>
      </c>
      <c r="T6" s="12"/>
      <c r="U6" s="30" t="s">
        <v>362</v>
      </c>
      <c r="W6" s="30" t="s">
        <v>363</v>
      </c>
      <c r="Y6" s="30" t="s">
        <v>364</v>
      </c>
      <c r="Z6" s="30" t="s">
        <v>365</v>
      </c>
      <c r="AA6" s="76" t="s">
        <v>366</v>
      </c>
      <c r="AB6" s="76" t="s">
        <v>367</v>
      </c>
      <c r="AC6" s="76" t="s">
        <v>368</v>
      </c>
      <c r="AE6" s="39" t="s">
        <v>369</v>
      </c>
      <c r="AF6" s="28"/>
      <c r="AG6" s="49" t="s">
        <v>370</v>
      </c>
      <c r="AI6" s="47" t="s">
        <v>371</v>
      </c>
      <c r="AK6" s="47" t="str">
        <f>CHAR(CODE(AK5)+1)</f>
        <v>E</v>
      </c>
      <c r="AP6" s="49" t="s">
        <v>370</v>
      </c>
    </row>
    <row r="7" spans="1:42" ht="13.5" customHeight="1" x14ac:dyDescent="0.15">
      <c r="A7" s="13" t="s">
        <v>372</v>
      </c>
      <c r="B7" s="14"/>
      <c r="C7" s="12" t="str">
        <f t="shared" si="0"/>
        <v/>
      </c>
      <c r="D7" s="12" t="str">
        <f t="shared" si="8"/>
        <v/>
      </c>
      <c r="F7" s="17" t="s">
        <v>373</v>
      </c>
      <c r="G7" s="16"/>
      <c r="H7" s="12" t="str">
        <f t="shared" si="1"/>
        <v/>
      </c>
      <c r="I7" s="12" t="str">
        <f t="shared" si="5"/>
        <v>一般会計</v>
      </c>
      <c r="K7" s="13" t="s">
        <v>374</v>
      </c>
      <c r="L7" s="14"/>
      <c r="M7" s="12" t="str">
        <f t="shared" si="2"/>
        <v/>
      </c>
      <c r="N7" s="12" t="str">
        <f t="shared" si="6"/>
        <v/>
      </c>
      <c r="O7" s="12"/>
      <c r="P7" s="11" t="s">
        <v>375</v>
      </c>
      <c r="Q7" s="16"/>
      <c r="R7" s="12" t="str">
        <f t="shared" si="3"/>
        <v/>
      </c>
      <c r="S7" s="12" t="str">
        <f t="shared" si="4"/>
        <v>補助</v>
      </c>
      <c r="T7" s="12"/>
      <c r="U7" s="30"/>
      <c r="W7" s="30" t="s">
        <v>376</v>
      </c>
      <c r="Y7" s="30" t="s">
        <v>377</v>
      </c>
      <c r="Z7" s="30" t="s">
        <v>378</v>
      </c>
      <c r="AA7" s="76" t="s">
        <v>379</v>
      </c>
      <c r="AB7" s="76" t="s">
        <v>380</v>
      </c>
      <c r="AE7" s="30" t="s">
        <v>368</v>
      </c>
      <c r="AF7" s="28"/>
      <c r="AG7" s="49" t="s">
        <v>381</v>
      </c>
      <c r="AH7" s="72"/>
      <c r="AI7" s="49" t="s">
        <v>382</v>
      </c>
      <c r="AK7" s="47" t="str">
        <f>CHAR(CODE(AK6)+1)</f>
        <v>F</v>
      </c>
      <c r="AP7" s="49" t="s">
        <v>381</v>
      </c>
    </row>
    <row r="8" spans="1:42" ht="13.5" customHeight="1" x14ac:dyDescent="0.15">
      <c r="A8" s="13" t="s">
        <v>383</v>
      </c>
      <c r="B8" s="14"/>
      <c r="C8" s="12" t="str">
        <f t="shared" si="0"/>
        <v/>
      </c>
      <c r="D8" s="12" t="str">
        <f t="shared" si="8"/>
        <v/>
      </c>
      <c r="F8" s="17" t="s">
        <v>384</v>
      </c>
      <c r="G8" s="16"/>
      <c r="H8" s="12" t="str">
        <f t="shared" si="1"/>
        <v/>
      </c>
      <c r="I8" s="12" t="str">
        <f t="shared" si="5"/>
        <v>一般会計</v>
      </c>
      <c r="K8" s="13" t="s">
        <v>385</v>
      </c>
      <c r="L8" s="14"/>
      <c r="M8" s="12" t="str">
        <f t="shared" si="2"/>
        <v/>
      </c>
      <c r="N8" s="12" t="str">
        <f t="shared" si="6"/>
        <v/>
      </c>
      <c r="O8" s="12"/>
      <c r="P8" s="11" t="s">
        <v>386</v>
      </c>
      <c r="Q8" s="16"/>
      <c r="R8" s="12" t="str">
        <f t="shared" si="3"/>
        <v/>
      </c>
      <c r="S8" s="12" t="str">
        <f t="shared" si="4"/>
        <v>補助</v>
      </c>
      <c r="T8" s="12"/>
      <c r="U8" s="30" t="s">
        <v>387</v>
      </c>
      <c r="W8" s="30" t="s">
        <v>388</v>
      </c>
      <c r="Y8" s="30" t="s">
        <v>389</v>
      </c>
      <c r="Z8" s="30" t="s">
        <v>390</v>
      </c>
      <c r="AA8" s="76" t="s">
        <v>391</v>
      </c>
      <c r="AB8" s="76" t="s">
        <v>392</v>
      </c>
      <c r="AF8" s="28"/>
      <c r="AG8" s="49" t="s">
        <v>393</v>
      </c>
      <c r="AI8" s="47" t="s">
        <v>394</v>
      </c>
      <c r="AK8" s="47" t="str">
        <f t="shared" si="7"/>
        <v>G</v>
      </c>
      <c r="AP8" s="49" t="s">
        <v>393</v>
      </c>
    </row>
    <row r="9" spans="1:42" ht="13.5" customHeight="1" x14ac:dyDescent="0.15">
      <c r="A9" s="13" t="s">
        <v>395</v>
      </c>
      <c r="B9" s="14"/>
      <c r="C9" s="12" t="str">
        <f t="shared" si="0"/>
        <v/>
      </c>
      <c r="D9" s="12" t="str">
        <f t="shared" si="8"/>
        <v/>
      </c>
      <c r="F9" s="17" t="s">
        <v>396</v>
      </c>
      <c r="G9" s="16"/>
      <c r="H9" s="12" t="str">
        <f t="shared" si="1"/>
        <v/>
      </c>
      <c r="I9" s="12" t="str">
        <f t="shared" si="5"/>
        <v>一般会計</v>
      </c>
      <c r="K9" s="13" t="s">
        <v>397</v>
      </c>
      <c r="L9" s="14"/>
      <c r="M9" s="12" t="str">
        <f t="shared" si="2"/>
        <v/>
      </c>
      <c r="N9" s="12" t="str">
        <f t="shared" si="6"/>
        <v/>
      </c>
      <c r="O9" s="12"/>
      <c r="P9" s="12"/>
      <c r="Q9" s="18"/>
      <c r="T9" s="12"/>
      <c r="U9" s="30" t="s">
        <v>398</v>
      </c>
      <c r="W9" s="30" t="s">
        <v>399</v>
      </c>
      <c r="Y9" s="30" t="s">
        <v>400</v>
      </c>
      <c r="Z9" s="30" t="s">
        <v>401</v>
      </c>
      <c r="AA9" s="76" t="s">
        <v>402</v>
      </c>
      <c r="AB9" s="76" t="s">
        <v>403</v>
      </c>
      <c r="AF9" s="28"/>
      <c r="AG9" s="49" t="s">
        <v>404</v>
      </c>
      <c r="AI9" s="70"/>
      <c r="AK9" s="47" t="str">
        <f t="shared" si="7"/>
        <v>H</v>
      </c>
      <c r="AP9" s="49" t="s">
        <v>404</v>
      </c>
    </row>
    <row r="10" spans="1:42" ht="13.5" customHeight="1" x14ac:dyDescent="0.15">
      <c r="A10" s="13" t="s">
        <v>405</v>
      </c>
      <c r="B10" s="14"/>
      <c r="C10" s="12" t="str">
        <f t="shared" si="0"/>
        <v/>
      </c>
      <c r="D10" s="12" t="str">
        <f t="shared" si="8"/>
        <v/>
      </c>
      <c r="F10" s="17" t="s">
        <v>406</v>
      </c>
      <c r="G10" s="16"/>
      <c r="H10" s="12" t="str">
        <f t="shared" si="1"/>
        <v/>
      </c>
      <c r="I10" s="12" t="str">
        <f t="shared" si="5"/>
        <v>一般会計</v>
      </c>
      <c r="K10" s="13" t="s">
        <v>407</v>
      </c>
      <c r="L10" s="14"/>
      <c r="M10" s="12" t="str">
        <f t="shared" si="2"/>
        <v/>
      </c>
      <c r="N10" s="12" t="str">
        <f t="shared" si="6"/>
        <v/>
      </c>
      <c r="O10" s="12"/>
      <c r="P10" s="12" t="str">
        <f>S8</f>
        <v>補助</v>
      </c>
      <c r="Q10" s="18"/>
      <c r="T10" s="12"/>
      <c r="W10" s="30" t="s">
        <v>408</v>
      </c>
      <c r="Y10" s="30" t="s">
        <v>409</v>
      </c>
      <c r="Z10" s="30" t="s">
        <v>410</v>
      </c>
      <c r="AA10" s="76" t="s">
        <v>411</v>
      </c>
      <c r="AB10" s="76" t="s">
        <v>412</v>
      </c>
      <c r="AF10" s="28"/>
      <c r="AG10" s="49" t="s">
        <v>413</v>
      </c>
      <c r="AK10" s="47" t="str">
        <f t="shared" si="7"/>
        <v>I</v>
      </c>
      <c r="AP10" s="47" t="s">
        <v>386</v>
      </c>
    </row>
    <row r="11" spans="1:42" ht="13.5" customHeight="1" x14ac:dyDescent="0.15">
      <c r="A11" s="13" t="s">
        <v>414</v>
      </c>
      <c r="B11" s="14"/>
      <c r="C11" s="12" t="str">
        <f t="shared" si="0"/>
        <v/>
      </c>
      <c r="D11" s="12" t="str">
        <f t="shared" si="8"/>
        <v/>
      </c>
      <c r="F11" s="17" t="s">
        <v>415</v>
      </c>
      <c r="G11" s="16"/>
      <c r="H11" s="12" t="str">
        <f t="shared" si="1"/>
        <v/>
      </c>
      <c r="I11" s="12" t="str">
        <f t="shared" si="5"/>
        <v>一般会計</v>
      </c>
      <c r="K11" s="13" t="s">
        <v>416</v>
      </c>
      <c r="L11" s="14" t="s">
        <v>147</v>
      </c>
      <c r="M11" s="12" t="str">
        <f t="shared" si="2"/>
        <v>その他の事項経費</v>
      </c>
      <c r="N11" s="12" t="str">
        <f t="shared" si="6"/>
        <v>その他の事項経費</v>
      </c>
      <c r="O11" s="12"/>
      <c r="P11" s="12"/>
      <c r="Q11" s="18"/>
      <c r="T11" s="12"/>
      <c r="W11" s="30" t="s">
        <v>417</v>
      </c>
      <c r="Y11" s="30" t="s">
        <v>418</v>
      </c>
      <c r="Z11" s="30" t="s">
        <v>419</v>
      </c>
      <c r="AA11" s="76" t="s">
        <v>420</v>
      </c>
      <c r="AB11" s="76" t="s">
        <v>421</v>
      </c>
      <c r="AF11" s="28"/>
      <c r="AG11" s="47" t="s">
        <v>422</v>
      </c>
      <c r="AK11" s="47" t="str">
        <f t="shared" si="7"/>
        <v>J</v>
      </c>
    </row>
    <row r="12" spans="1:42" ht="13.5" customHeight="1" x14ac:dyDescent="0.15">
      <c r="A12" s="13" t="s">
        <v>423</v>
      </c>
      <c r="B12" s="14"/>
      <c r="C12" s="12" t="str">
        <f t="shared" ref="C12:C23" si="9">IF(B12="","",A12)</f>
        <v/>
      </c>
      <c r="D12" s="12" t="str">
        <f t="shared" si="8"/>
        <v/>
      </c>
      <c r="F12" s="17" t="s">
        <v>424</v>
      </c>
      <c r="G12" s="16"/>
      <c r="H12" s="12" t="str">
        <f t="shared" si="1"/>
        <v/>
      </c>
      <c r="I12" s="12" t="str">
        <f t="shared" si="5"/>
        <v>一般会計</v>
      </c>
      <c r="K12" s="12"/>
      <c r="L12" s="12"/>
      <c r="O12" s="12"/>
      <c r="P12" s="12"/>
      <c r="Q12" s="18"/>
      <c r="T12" s="12"/>
      <c r="U12" s="27" t="s">
        <v>425</v>
      </c>
      <c r="W12" s="30" t="s">
        <v>426</v>
      </c>
      <c r="Y12" s="30" t="s">
        <v>427</v>
      </c>
      <c r="Z12" s="30" t="s">
        <v>428</v>
      </c>
      <c r="AA12" s="76" t="s">
        <v>429</v>
      </c>
      <c r="AB12" s="76" t="s">
        <v>430</v>
      </c>
      <c r="AF12" s="28"/>
      <c r="AG12" s="47" t="s">
        <v>431</v>
      </c>
      <c r="AK12" s="47" t="str">
        <f t="shared" si="7"/>
        <v>K</v>
      </c>
    </row>
    <row r="13" spans="1:42" ht="13.5" customHeight="1" x14ac:dyDescent="0.15">
      <c r="A13" s="13" t="s">
        <v>432</v>
      </c>
      <c r="B13" s="14"/>
      <c r="C13" s="12" t="str">
        <f t="shared" si="9"/>
        <v/>
      </c>
      <c r="D13" s="12" t="str">
        <f t="shared" si="8"/>
        <v/>
      </c>
      <c r="F13" s="17" t="s">
        <v>433</v>
      </c>
      <c r="G13" s="16"/>
      <c r="H13" s="12" t="str">
        <f t="shared" si="1"/>
        <v/>
      </c>
      <c r="I13" s="12" t="str">
        <f t="shared" si="5"/>
        <v>一般会計</v>
      </c>
      <c r="K13" s="12" t="str">
        <f>N11</f>
        <v>その他の事項経費</v>
      </c>
      <c r="L13" s="12"/>
      <c r="O13" s="12"/>
      <c r="P13" s="12"/>
      <c r="Q13" s="18"/>
      <c r="T13" s="12"/>
      <c r="U13" s="30" t="s">
        <v>309</v>
      </c>
      <c r="W13" s="30" t="s">
        <v>434</v>
      </c>
      <c r="Y13" s="30" t="s">
        <v>435</v>
      </c>
      <c r="Z13" s="30" t="s">
        <v>436</v>
      </c>
      <c r="AA13" s="76" t="s">
        <v>437</v>
      </c>
      <c r="AB13" s="76" t="s">
        <v>438</v>
      </c>
      <c r="AF13" s="28"/>
      <c r="AG13" s="47" t="s">
        <v>386</v>
      </c>
      <c r="AK13" s="47" t="str">
        <f t="shared" si="7"/>
        <v>L</v>
      </c>
    </row>
    <row r="14" spans="1:42" ht="13.5" customHeight="1" x14ac:dyDescent="0.15">
      <c r="A14" s="13" t="s">
        <v>439</v>
      </c>
      <c r="B14" s="14"/>
      <c r="C14" s="12" t="str">
        <f t="shared" si="9"/>
        <v/>
      </c>
      <c r="D14" s="12" t="str">
        <f t="shared" si="8"/>
        <v/>
      </c>
      <c r="F14" s="17" t="s">
        <v>440</v>
      </c>
      <c r="G14" s="16"/>
      <c r="H14" s="12" t="str">
        <f t="shared" si="1"/>
        <v/>
      </c>
      <c r="I14" s="12" t="str">
        <f t="shared" si="5"/>
        <v>一般会計</v>
      </c>
      <c r="K14" s="12"/>
      <c r="L14" s="12"/>
      <c r="O14" s="12"/>
      <c r="P14" s="12"/>
      <c r="Q14" s="18"/>
      <c r="T14" s="12"/>
      <c r="U14" s="30" t="s">
        <v>441</v>
      </c>
      <c r="W14" s="30" t="s">
        <v>442</v>
      </c>
      <c r="Y14" s="30" t="s">
        <v>443</v>
      </c>
      <c r="Z14" s="30" t="s">
        <v>444</v>
      </c>
      <c r="AA14" s="76" t="s">
        <v>445</v>
      </c>
      <c r="AB14" s="76" t="s">
        <v>446</v>
      </c>
      <c r="AF14" s="28"/>
      <c r="AG14" s="70"/>
      <c r="AK14" s="47" t="str">
        <f t="shared" si="7"/>
        <v>M</v>
      </c>
    </row>
    <row r="15" spans="1:42" ht="13.5" customHeight="1" x14ac:dyDescent="0.15">
      <c r="A15" s="13" t="s">
        <v>447</v>
      </c>
      <c r="B15" s="14"/>
      <c r="C15" s="12" t="str">
        <f t="shared" si="9"/>
        <v/>
      </c>
      <c r="D15" s="12" t="str">
        <f t="shared" si="8"/>
        <v/>
      </c>
      <c r="F15" s="17" t="s">
        <v>448</v>
      </c>
      <c r="G15" s="16"/>
      <c r="H15" s="12" t="str">
        <f t="shared" si="1"/>
        <v/>
      </c>
      <c r="I15" s="12" t="str">
        <f t="shared" si="5"/>
        <v>一般会計</v>
      </c>
      <c r="K15" s="12"/>
      <c r="L15" s="12"/>
      <c r="O15" s="12"/>
      <c r="P15" s="12"/>
      <c r="Q15" s="18"/>
      <c r="T15" s="12"/>
      <c r="U15" s="30" t="s">
        <v>449</v>
      </c>
      <c r="W15" s="30" t="s">
        <v>450</v>
      </c>
      <c r="Y15" s="30" t="s">
        <v>451</v>
      </c>
      <c r="Z15" s="30" t="s">
        <v>452</v>
      </c>
      <c r="AA15" s="76" t="s">
        <v>453</v>
      </c>
      <c r="AB15" s="76" t="s">
        <v>454</v>
      </c>
      <c r="AF15" s="28"/>
      <c r="AK15" s="47" t="str">
        <f t="shared" si="7"/>
        <v>N</v>
      </c>
    </row>
    <row r="16" spans="1:42" ht="13.5" customHeight="1" x14ac:dyDescent="0.15">
      <c r="A16" s="13" t="s">
        <v>455</v>
      </c>
      <c r="B16" s="14"/>
      <c r="C16" s="12" t="str">
        <f t="shared" si="9"/>
        <v/>
      </c>
      <c r="D16" s="12" t="str">
        <f t="shared" si="8"/>
        <v/>
      </c>
      <c r="F16" s="17" t="s">
        <v>456</v>
      </c>
      <c r="G16" s="16"/>
      <c r="H16" s="12" t="str">
        <f t="shared" si="1"/>
        <v/>
      </c>
      <c r="I16" s="12" t="str">
        <f t="shared" si="5"/>
        <v>一般会計</v>
      </c>
      <c r="K16" s="12"/>
      <c r="L16" s="12"/>
      <c r="O16" s="12"/>
      <c r="P16" s="12"/>
      <c r="Q16" s="18"/>
      <c r="T16" s="12"/>
      <c r="U16" s="30" t="s">
        <v>457</v>
      </c>
      <c r="W16" s="30" t="s">
        <v>458</v>
      </c>
      <c r="Y16" s="30" t="s">
        <v>459</v>
      </c>
      <c r="Z16" s="30" t="s">
        <v>460</v>
      </c>
      <c r="AA16" s="76" t="s">
        <v>461</v>
      </c>
      <c r="AB16" s="76" t="s">
        <v>462</v>
      </c>
      <c r="AF16" s="28"/>
      <c r="AK16" s="47" t="str">
        <f t="shared" si="7"/>
        <v>O</v>
      </c>
    </row>
    <row r="17" spans="1:37" ht="13.5" customHeight="1" x14ac:dyDescent="0.15">
      <c r="A17" s="13" t="s">
        <v>463</v>
      </c>
      <c r="B17" s="14"/>
      <c r="C17" s="12" t="str">
        <f t="shared" si="9"/>
        <v/>
      </c>
      <c r="D17" s="12" t="str">
        <f t="shared" si="8"/>
        <v/>
      </c>
      <c r="F17" s="17" t="s">
        <v>464</v>
      </c>
      <c r="G17" s="16"/>
      <c r="H17" s="12" t="str">
        <f t="shared" si="1"/>
        <v/>
      </c>
      <c r="I17" s="12" t="str">
        <f t="shared" si="5"/>
        <v>一般会計</v>
      </c>
      <c r="K17" s="12"/>
      <c r="L17" s="12"/>
      <c r="O17" s="12"/>
      <c r="P17" s="12"/>
      <c r="Q17" s="18"/>
      <c r="T17" s="12"/>
      <c r="U17" s="30" t="s">
        <v>465</v>
      </c>
      <c r="W17" s="30" t="s">
        <v>466</v>
      </c>
      <c r="Y17" s="30" t="s">
        <v>467</v>
      </c>
      <c r="Z17" s="30" t="s">
        <v>468</v>
      </c>
      <c r="AA17" s="76" t="s">
        <v>469</v>
      </c>
      <c r="AB17" s="76" t="s">
        <v>470</v>
      </c>
      <c r="AF17" s="28"/>
      <c r="AK17" s="47" t="str">
        <f t="shared" si="7"/>
        <v>P</v>
      </c>
    </row>
    <row r="18" spans="1:37" ht="13.5" customHeight="1" x14ac:dyDescent="0.15">
      <c r="A18" s="13" t="s">
        <v>471</v>
      </c>
      <c r="B18" s="14"/>
      <c r="C18" s="12" t="str">
        <f t="shared" si="9"/>
        <v/>
      </c>
      <c r="D18" s="12" t="str">
        <f t="shared" si="8"/>
        <v/>
      </c>
      <c r="F18" s="17" t="s">
        <v>472</v>
      </c>
      <c r="G18" s="16"/>
      <c r="H18" s="12" t="str">
        <f t="shared" si="1"/>
        <v/>
      </c>
      <c r="I18" s="12" t="str">
        <f t="shared" si="5"/>
        <v>一般会計</v>
      </c>
      <c r="K18" s="12"/>
      <c r="L18" s="12"/>
      <c r="O18" s="12"/>
      <c r="P18" s="12"/>
      <c r="Q18" s="18"/>
      <c r="T18" s="12"/>
      <c r="U18" s="30" t="s">
        <v>473</v>
      </c>
      <c r="W18" s="30" t="s">
        <v>474</v>
      </c>
      <c r="Y18" s="30" t="s">
        <v>475</v>
      </c>
      <c r="Z18" s="30" t="s">
        <v>476</v>
      </c>
      <c r="AA18" s="76" t="s">
        <v>477</v>
      </c>
      <c r="AB18" s="76" t="s">
        <v>478</v>
      </c>
      <c r="AF18" s="28"/>
      <c r="AK18" s="47" t="str">
        <f t="shared" si="7"/>
        <v>Q</v>
      </c>
    </row>
    <row r="19" spans="1:37" ht="13.5" customHeight="1" x14ac:dyDescent="0.15">
      <c r="A19" s="13" t="s">
        <v>479</v>
      </c>
      <c r="B19" s="14"/>
      <c r="C19" s="12" t="str">
        <f t="shared" si="9"/>
        <v/>
      </c>
      <c r="D19" s="12" t="str">
        <f t="shared" si="8"/>
        <v/>
      </c>
      <c r="F19" s="17" t="s">
        <v>480</v>
      </c>
      <c r="G19" s="16"/>
      <c r="H19" s="12" t="str">
        <f t="shared" si="1"/>
        <v/>
      </c>
      <c r="I19" s="12" t="str">
        <f t="shared" si="5"/>
        <v>一般会計</v>
      </c>
      <c r="K19" s="12"/>
      <c r="L19" s="12"/>
      <c r="O19" s="12"/>
      <c r="P19" s="12"/>
      <c r="Q19" s="18"/>
      <c r="T19" s="12"/>
      <c r="U19" s="30" t="s">
        <v>481</v>
      </c>
      <c r="W19" s="30" t="s">
        <v>482</v>
      </c>
      <c r="Y19" s="30" t="s">
        <v>483</v>
      </c>
      <c r="Z19" s="30" t="s">
        <v>484</v>
      </c>
      <c r="AA19" s="76" t="s">
        <v>485</v>
      </c>
      <c r="AB19" s="76" t="s">
        <v>486</v>
      </c>
      <c r="AF19" s="28"/>
      <c r="AK19" s="47" t="str">
        <f t="shared" si="7"/>
        <v>R</v>
      </c>
    </row>
    <row r="20" spans="1:37" ht="13.5" customHeight="1" x14ac:dyDescent="0.15">
      <c r="A20" s="13" t="s">
        <v>487</v>
      </c>
      <c r="B20" s="14"/>
      <c r="C20" s="12" t="str">
        <f t="shared" si="9"/>
        <v/>
      </c>
      <c r="D20" s="12" t="str">
        <f t="shared" si="8"/>
        <v/>
      </c>
      <c r="F20" s="17" t="s">
        <v>488</v>
      </c>
      <c r="G20" s="16"/>
      <c r="H20" s="12" t="str">
        <f t="shared" si="1"/>
        <v/>
      </c>
      <c r="I20" s="12" t="str">
        <f t="shared" si="5"/>
        <v>一般会計</v>
      </c>
      <c r="K20" s="12"/>
      <c r="L20" s="12"/>
      <c r="O20" s="12"/>
      <c r="P20" s="12"/>
      <c r="Q20" s="18"/>
      <c r="T20" s="12"/>
      <c r="U20" s="30" t="s">
        <v>489</v>
      </c>
      <c r="W20" s="30" t="s">
        <v>490</v>
      </c>
      <c r="Y20" s="30" t="s">
        <v>491</v>
      </c>
      <c r="Z20" s="30" t="s">
        <v>492</v>
      </c>
      <c r="AA20" s="76" t="s">
        <v>493</v>
      </c>
      <c r="AB20" s="76" t="s">
        <v>494</v>
      </c>
      <c r="AF20" s="28"/>
      <c r="AK20" s="47" t="str">
        <f t="shared" si="7"/>
        <v>S</v>
      </c>
    </row>
    <row r="21" spans="1:37" ht="13.5" customHeight="1" x14ac:dyDescent="0.15">
      <c r="A21" s="13" t="s">
        <v>495</v>
      </c>
      <c r="B21" s="14"/>
      <c r="C21" s="12" t="str">
        <f t="shared" si="9"/>
        <v/>
      </c>
      <c r="D21" s="12" t="str">
        <f t="shared" si="8"/>
        <v/>
      </c>
      <c r="F21" s="17" t="s">
        <v>496</v>
      </c>
      <c r="G21" s="16"/>
      <c r="H21" s="12" t="str">
        <f t="shared" si="1"/>
        <v/>
      </c>
      <c r="I21" s="12" t="str">
        <f t="shared" si="5"/>
        <v>一般会計</v>
      </c>
      <c r="K21" s="12"/>
      <c r="L21" s="12"/>
      <c r="O21" s="12"/>
      <c r="P21" s="12"/>
      <c r="Q21" s="18"/>
      <c r="T21" s="12"/>
      <c r="U21" s="30" t="s">
        <v>497</v>
      </c>
      <c r="W21" s="30" t="s">
        <v>498</v>
      </c>
      <c r="Y21" s="30" t="s">
        <v>499</v>
      </c>
      <c r="Z21" s="30" t="s">
        <v>500</v>
      </c>
      <c r="AA21" s="76" t="s">
        <v>501</v>
      </c>
      <c r="AB21" s="76" t="s">
        <v>502</v>
      </c>
      <c r="AF21" s="28"/>
      <c r="AK21" s="47" t="str">
        <f t="shared" si="7"/>
        <v>T</v>
      </c>
    </row>
    <row r="22" spans="1:37" ht="13.5" customHeight="1" x14ac:dyDescent="0.15">
      <c r="A22" s="13" t="s">
        <v>503</v>
      </c>
      <c r="B22" s="14"/>
      <c r="C22" s="12" t="str">
        <f t="shared" si="9"/>
        <v/>
      </c>
      <c r="D22" s="12" t="str">
        <f>IF(C22="",D21,IF(D21&lt;&gt;"",CONCATENATE(D21,"、",C22),C22))</f>
        <v/>
      </c>
      <c r="F22" s="17" t="s">
        <v>504</v>
      </c>
      <c r="G22" s="16"/>
      <c r="H22" s="12" t="str">
        <f t="shared" si="1"/>
        <v/>
      </c>
      <c r="I22" s="12" t="str">
        <f t="shared" si="5"/>
        <v>一般会計</v>
      </c>
      <c r="K22" s="12"/>
      <c r="L22" s="12"/>
      <c r="O22" s="12"/>
      <c r="P22" s="12"/>
      <c r="Q22" s="18"/>
      <c r="T22" s="12"/>
      <c r="U22" s="30" t="s">
        <v>505</v>
      </c>
      <c r="W22" s="30" t="s">
        <v>506</v>
      </c>
      <c r="Y22" s="30" t="s">
        <v>507</v>
      </c>
      <c r="Z22" s="30" t="s">
        <v>508</v>
      </c>
      <c r="AA22" s="76" t="s">
        <v>509</v>
      </c>
      <c r="AB22" s="76" t="s">
        <v>510</v>
      </c>
      <c r="AF22" s="28"/>
      <c r="AK22" s="47" t="str">
        <f t="shared" si="7"/>
        <v>U</v>
      </c>
    </row>
    <row r="23" spans="1:37" ht="13.5" customHeight="1" x14ac:dyDescent="0.15">
      <c r="A23" s="13" t="s">
        <v>511</v>
      </c>
      <c r="B23" s="14"/>
      <c r="C23" s="12" t="str">
        <f t="shared" si="9"/>
        <v/>
      </c>
      <c r="D23" s="12" t="str">
        <f>IF(C23="",D22,IF(D22&lt;&gt;"",CONCATENATE(D22,"、",C23),C23))</f>
        <v/>
      </c>
      <c r="F23" s="17" t="s">
        <v>512</v>
      </c>
      <c r="G23" s="16"/>
      <c r="H23" s="12" t="str">
        <f t="shared" si="1"/>
        <v/>
      </c>
      <c r="I23" s="12" t="str">
        <f t="shared" si="5"/>
        <v>一般会計</v>
      </c>
      <c r="K23" s="12"/>
      <c r="L23" s="12"/>
      <c r="O23" s="12"/>
      <c r="P23" s="12"/>
      <c r="Q23" s="18"/>
      <c r="T23" s="12"/>
      <c r="U23" s="30" t="s">
        <v>513</v>
      </c>
      <c r="W23" s="30" t="s">
        <v>514</v>
      </c>
      <c r="Y23" s="30" t="s">
        <v>515</v>
      </c>
      <c r="Z23" s="30" t="s">
        <v>516</v>
      </c>
      <c r="AA23" s="76" t="s">
        <v>517</v>
      </c>
      <c r="AB23" s="76" t="s">
        <v>518</v>
      </c>
      <c r="AF23" s="28"/>
      <c r="AK23" s="47" t="str">
        <f t="shared" si="7"/>
        <v>V</v>
      </c>
    </row>
    <row r="24" spans="1:37" ht="13.5" customHeight="1" x14ac:dyDescent="0.15">
      <c r="A24" s="87"/>
      <c r="B24" s="73"/>
      <c r="F24" s="17" t="s">
        <v>519</v>
      </c>
      <c r="G24" s="16"/>
      <c r="H24" s="12" t="str">
        <f t="shared" si="1"/>
        <v/>
      </c>
      <c r="I24" s="12" t="str">
        <f t="shared" si="5"/>
        <v>一般会計</v>
      </c>
      <c r="K24" s="12"/>
      <c r="L24" s="12"/>
      <c r="O24" s="12"/>
      <c r="P24" s="12"/>
      <c r="Q24" s="18"/>
      <c r="T24" s="12"/>
      <c r="U24" s="30" t="s">
        <v>520</v>
      </c>
      <c r="W24" s="30" t="s">
        <v>521</v>
      </c>
      <c r="Y24" s="30" t="s">
        <v>522</v>
      </c>
      <c r="Z24" s="30" t="s">
        <v>523</v>
      </c>
      <c r="AA24" s="76" t="s">
        <v>524</v>
      </c>
      <c r="AB24" s="76" t="s">
        <v>525</v>
      </c>
      <c r="AF24" s="28"/>
      <c r="AK24" s="47" t="str">
        <f>CHAR(CODE(AK23)+1)</f>
        <v>W</v>
      </c>
    </row>
    <row r="25" spans="1:37" ht="13.5" customHeight="1" x14ac:dyDescent="0.15">
      <c r="A25" s="12"/>
      <c r="B25" s="73"/>
      <c r="F25" s="17" t="s">
        <v>526</v>
      </c>
      <c r="G25" s="16"/>
      <c r="H25" s="12" t="str">
        <f t="shared" si="1"/>
        <v/>
      </c>
      <c r="I25" s="12" t="str">
        <f t="shared" si="5"/>
        <v>一般会計</v>
      </c>
      <c r="K25" s="12"/>
      <c r="L25" s="12"/>
      <c r="O25" s="12"/>
      <c r="P25" s="12"/>
      <c r="Q25" s="18"/>
      <c r="T25" s="12"/>
      <c r="U25" s="30" t="s">
        <v>527</v>
      </c>
      <c r="W25" s="68"/>
      <c r="Y25" s="30" t="s">
        <v>528</v>
      </c>
      <c r="Z25" s="30" t="s">
        <v>529</v>
      </c>
      <c r="AA25" s="76" t="s">
        <v>530</v>
      </c>
      <c r="AB25" s="76" t="s">
        <v>531</v>
      </c>
      <c r="AF25" s="28"/>
      <c r="AK25" s="47" t="str">
        <f t="shared" si="7"/>
        <v>X</v>
      </c>
    </row>
    <row r="26" spans="1:37" ht="13.5" customHeight="1" x14ac:dyDescent="0.15">
      <c r="A26" s="12"/>
      <c r="B26" s="73"/>
      <c r="F26" s="17" t="s">
        <v>532</v>
      </c>
      <c r="G26" s="16"/>
      <c r="H26" s="12" t="str">
        <f t="shared" si="1"/>
        <v/>
      </c>
      <c r="I26" s="12" t="str">
        <f t="shared" si="5"/>
        <v>一般会計</v>
      </c>
      <c r="K26" s="12"/>
      <c r="L26" s="12"/>
      <c r="O26" s="12"/>
      <c r="P26" s="12"/>
      <c r="Q26" s="18"/>
      <c r="T26" s="12"/>
      <c r="U26" s="30" t="s">
        <v>533</v>
      </c>
      <c r="Y26" s="30" t="s">
        <v>534</v>
      </c>
      <c r="Z26" s="30" t="s">
        <v>535</v>
      </c>
      <c r="AA26" s="76" t="s">
        <v>536</v>
      </c>
      <c r="AB26" s="76" t="s">
        <v>537</v>
      </c>
      <c r="AF26" s="28"/>
      <c r="AK26" s="47" t="str">
        <f t="shared" si="7"/>
        <v>Y</v>
      </c>
    </row>
    <row r="27" spans="1:37" ht="13.5" customHeight="1" x14ac:dyDescent="0.15">
      <c r="A27" s="12" t="str">
        <f>IF(D23="", "-", D23)</f>
        <v>-</v>
      </c>
      <c r="B27" s="12"/>
      <c r="F27" s="17" t="s">
        <v>538</v>
      </c>
      <c r="G27" s="16"/>
      <c r="H27" s="12" t="str">
        <f t="shared" si="1"/>
        <v/>
      </c>
      <c r="I27" s="12" t="str">
        <f t="shared" si="5"/>
        <v>一般会計</v>
      </c>
      <c r="K27" s="12"/>
      <c r="L27" s="12"/>
      <c r="O27" s="12"/>
      <c r="P27" s="12"/>
      <c r="Q27" s="18"/>
      <c r="T27" s="12"/>
      <c r="U27" s="30" t="s">
        <v>539</v>
      </c>
      <c r="Y27" s="30" t="s">
        <v>540</v>
      </c>
      <c r="Z27" s="30" t="s">
        <v>541</v>
      </c>
      <c r="AA27" s="76" t="s">
        <v>542</v>
      </c>
      <c r="AB27" s="76" t="s">
        <v>543</v>
      </c>
      <c r="AF27" s="28"/>
      <c r="AK27" s="47" t="str">
        <f>CHAR(CODE(AK26)+1)</f>
        <v>Z</v>
      </c>
    </row>
    <row r="28" spans="1:37" ht="13.5" customHeight="1" x14ac:dyDescent="0.15">
      <c r="B28" s="12"/>
      <c r="F28" s="17" t="s">
        <v>544</v>
      </c>
      <c r="G28" s="16"/>
      <c r="H28" s="12" t="str">
        <f t="shared" si="1"/>
        <v/>
      </c>
      <c r="I28" s="12" t="str">
        <f t="shared" si="5"/>
        <v>一般会計</v>
      </c>
      <c r="K28" s="12"/>
      <c r="L28" s="12"/>
      <c r="O28" s="12"/>
      <c r="P28" s="12"/>
      <c r="Q28" s="18"/>
      <c r="T28" s="12"/>
      <c r="U28" s="30" t="s">
        <v>545</v>
      </c>
      <c r="Y28" s="30" t="s">
        <v>546</v>
      </c>
      <c r="Z28" s="30" t="s">
        <v>547</v>
      </c>
      <c r="AA28" s="76" t="s">
        <v>548</v>
      </c>
      <c r="AB28" s="76" t="s">
        <v>549</v>
      </c>
      <c r="AF28" s="28"/>
      <c r="AK28" s="47" t="s">
        <v>550</v>
      </c>
    </row>
    <row r="29" spans="1:37" ht="13.5" customHeight="1" x14ac:dyDescent="0.15">
      <c r="A29" s="12"/>
      <c r="B29" s="12"/>
      <c r="F29" s="17" t="s">
        <v>551</v>
      </c>
      <c r="G29" s="16"/>
      <c r="H29" s="12" t="str">
        <f t="shared" si="1"/>
        <v/>
      </c>
      <c r="I29" s="12" t="str">
        <f t="shared" si="5"/>
        <v>一般会計</v>
      </c>
      <c r="K29" s="12"/>
      <c r="L29" s="12"/>
      <c r="O29" s="12"/>
      <c r="P29" s="12"/>
      <c r="Q29" s="18"/>
      <c r="T29" s="12"/>
      <c r="U29" s="30" t="s">
        <v>552</v>
      </c>
      <c r="Y29" s="30" t="s">
        <v>553</v>
      </c>
      <c r="Z29" s="30" t="s">
        <v>554</v>
      </c>
      <c r="AA29" s="76" t="s">
        <v>555</v>
      </c>
      <c r="AB29" s="76" t="s">
        <v>556</v>
      </c>
      <c r="AF29" s="28"/>
      <c r="AK29" s="47" t="str">
        <f t="shared" si="7"/>
        <v>b</v>
      </c>
    </row>
    <row r="30" spans="1:37" ht="13.5" customHeight="1" x14ac:dyDescent="0.15">
      <c r="A30" s="12"/>
      <c r="B30" s="12"/>
      <c r="F30" s="17" t="s">
        <v>557</v>
      </c>
      <c r="G30" s="16"/>
      <c r="H30" s="12" t="str">
        <f t="shared" si="1"/>
        <v/>
      </c>
      <c r="I30" s="12" t="str">
        <f t="shared" si="5"/>
        <v>一般会計</v>
      </c>
      <c r="K30" s="12"/>
      <c r="L30" s="12"/>
      <c r="O30" s="12"/>
      <c r="P30" s="12"/>
      <c r="Q30" s="18"/>
      <c r="T30" s="12"/>
      <c r="U30" s="30" t="s">
        <v>558</v>
      </c>
      <c r="Y30" s="30" t="s">
        <v>559</v>
      </c>
      <c r="Z30" s="30" t="s">
        <v>560</v>
      </c>
      <c r="AA30" s="76" t="s">
        <v>561</v>
      </c>
      <c r="AB30" s="76" t="s">
        <v>562</v>
      </c>
      <c r="AF30" s="28"/>
      <c r="AK30" s="47" t="str">
        <f t="shared" si="7"/>
        <v>c</v>
      </c>
    </row>
    <row r="31" spans="1:37" ht="13.5" customHeight="1" x14ac:dyDescent="0.15">
      <c r="A31" s="12"/>
      <c r="B31" s="12"/>
      <c r="F31" s="17" t="s">
        <v>563</v>
      </c>
      <c r="G31" s="16"/>
      <c r="H31" s="12" t="str">
        <f t="shared" si="1"/>
        <v/>
      </c>
      <c r="I31" s="12" t="str">
        <f t="shared" si="5"/>
        <v>一般会計</v>
      </c>
      <c r="K31" s="12"/>
      <c r="L31" s="12"/>
      <c r="O31" s="12"/>
      <c r="P31" s="12"/>
      <c r="Q31" s="18"/>
      <c r="T31" s="12"/>
      <c r="U31" s="30" t="s">
        <v>564</v>
      </c>
      <c r="Y31" s="30" t="s">
        <v>565</v>
      </c>
      <c r="Z31" s="30" t="s">
        <v>566</v>
      </c>
      <c r="AA31" s="76" t="s">
        <v>567</v>
      </c>
      <c r="AB31" s="76" t="s">
        <v>568</v>
      </c>
      <c r="AF31" s="28"/>
      <c r="AK31" s="47" t="str">
        <f t="shared" si="7"/>
        <v>d</v>
      </c>
    </row>
    <row r="32" spans="1:37" ht="13.5" customHeight="1" x14ac:dyDescent="0.15">
      <c r="A32" s="12"/>
      <c r="B32" s="12"/>
      <c r="F32" s="17" t="s">
        <v>569</v>
      </c>
      <c r="G32" s="16"/>
      <c r="H32" s="12" t="str">
        <f t="shared" si="1"/>
        <v/>
      </c>
      <c r="I32" s="12" t="str">
        <f t="shared" si="5"/>
        <v>一般会計</v>
      </c>
      <c r="K32" s="12"/>
      <c r="L32" s="12"/>
      <c r="O32" s="12"/>
      <c r="P32" s="12"/>
      <c r="Q32" s="18"/>
      <c r="T32" s="12"/>
      <c r="U32" s="30" t="s">
        <v>570</v>
      </c>
      <c r="Y32" s="30" t="s">
        <v>571</v>
      </c>
      <c r="Z32" s="30" t="s">
        <v>572</v>
      </c>
      <c r="AA32" s="76" t="s">
        <v>573</v>
      </c>
      <c r="AB32" s="76" t="s">
        <v>573</v>
      </c>
      <c r="AF32" s="28"/>
      <c r="AK32" s="47" t="str">
        <f t="shared" si="7"/>
        <v>e</v>
      </c>
    </row>
    <row r="33" spans="1:37" ht="13.5" customHeight="1" x14ac:dyDescent="0.15">
      <c r="A33" s="12"/>
      <c r="B33" s="12"/>
      <c r="F33" s="17" t="s">
        <v>574</v>
      </c>
      <c r="G33" s="16"/>
      <c r="H33" s="12" t="str">
        <f t="shared" si="1"/>
        <v/>
      </c>
      <c r="I33" s="12" t="str">
        <f t="shared" si="5"/>
        <v>一般会計</v>
      </c>
      <c r="K33" s="12"/>
      <c r="L33" s="12"/>
      <c r="O33" s="12"/>
      <c r="P33" s="12"/>
      <c r="Q33" s="18"/>
      <c r="T33" s="12"/>
      <c r="U33" s="30" t="s">
        <v>575</v>
      </c>
      <c r="Y33" s="30" t="s">
        <v>576</v>
      </c>
      <c r="Z33" s="30" t="s">
        <v>577</v>
      </c>
      <c r="AA33" s="68"/>
      <c r="AF33" s="28"/>
      <c r="AK33" s="47" t="str">
        <f t="shared" si="7"/>
        <v>f</v>
      </c>
    </row>
    <row r="34" spans="1:37" ht="13.5" customHeight="1" x14ac:dyDescent="0.15">
      <c r="A34" s="12"/>
      <c r="B34" s="12"/>
      <c r="F34" s="17" t="s">
        <v>578</v>
      </c>
      <c r="G34" s="16"/>
      <c r="H34" s="12" t="str">
        <f t="shared" si="1"/>
        <v/>
      </c>
      <c r="I34" s="12" t="str">
        <f t="shared" si="5"/>
        <v>一般会計</v>
      </c>
      <c r="K34" s="12"/>
      <c r="L34" s="12"/>
      <c r="O34" s="12"/>
      <c r="P34" s="12"/>
      <c r="Q34" s="18"/>
      <c r="T34" s="12"/>
      <c r="U34" s="30" t="s">
        <v>579</v>
      </c>
      <c r="Y34" s="30" t="s">
        <v>580</v>
      </c>
      <c r="Z34" s="30" t="s">
        <v>581</v>
      </c>
      <c r="AF34" s="28"/>
      <c r="AK34" s="47" t="str">
        <f t="shared" si="7"/>
        <v>g</v>
      </c>
    </row>
    <row r="35" spans="1:37" ht="13.5" customHeight="1" x14ac:dyDescent="0.15">
      <c r="A35" s="12"/>
      <c r="B35" s="12"/>
      <c r="F35" s="17" t="s">
        <v>582</v>
      </c>
      <c r="G35" s="16"/>
      <c r="H35" s="12" t="str">
        <f t="shared" si="1"/>
        <v/>
      </c>
      <c r="I35" s="12" t="str">
        <f t="shared" si="5"/>
        <v>一般会計</v>
      </c>
      <c r="K35" s="12"/>
      <c r="L35" s="12"/>
      <c r="O35" s="12"/>
      <c r="P35" s="12"/>
      <c r="Q35" s="18"/>
      <c r="T35" s="12"/>
      <c r="U35" s="30" t="s">
        <v>583</v>
      </c>
      <c r="Y35" s="30" t="s">
        <v>584</v>
      </c>
      <c r="Z35" s="30" t="s">
        <v>585</v>
      </c>
      <c r="AF35" s="28"/>
      <c r="AK35" s="47" t="str">
        <f t="shared" si="7"/>
        <v>h</v>
      </c>
    </row>
    <row r="36" spans="1:37" ht="13.5" customHeight="1" x14ac:dyDescent="0.15">
      <c r="A36" s="12"/>
      <c r="B36" s="12"/>
      <c r="F36" s="17" t="s">
        <v>586</v>
      </c>
      <c r="G36" s="16"/>
      <c r="H36" s="12" t="str">
        <f t="shared" si="1"/>
        <v/>
      </c>
      <c r="I36" s="12" t="str">
        <f t="shared" si="5"/>
        <v>一般会計</v>
      </c>
      <c r="K36" s="12"/>
      <c r="L36" s="12"/>
      <c r="O36" s="12"/>
      <c r="P36" s="12"/>
      <c r="Q36" s="18"/>
      <c r="T36" s="12"/>
      <c r="Y36" s="30" t="s">
        <v>587</v>
      </c>
      <c r="Z36" s="30" t="s">
        <v>588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589</v>
      </c>
      <c r="Z37" s="30" t="s">
        <v>590</v>
      </c>
      <c r="AF37" s="28"/>
      <c r="AK37" s="47" t="str">
        <f t="shared" si="7"/>
        <v>j</v>
      </c>
    </row>
    <row r="38" spans="1:37" x14ac:dyDescent="0.15">
      <c r="A38" s="12"/>
      <c r="B38" s="12"/>
      <c r="F38" s="12"/>
      <c r="G38" s="18"/>
      <c r="K38" s="12"/>
      <c r="L38" s="12"/>
      <c r="O38" s="12"/>
      <c r="P38" s="12"/>
      <c r="Q38" s="18"/>
      <c r="T38" s="12"/>
      <c r="Y38" s="30" t="s">
        <v>591</v>
      </c>
      <c r="Z38" s="30" t="s">
        <v>592</v>
      </c>
      <c r="AF38" s="28"/>
      <c r="AK38" s="47" t="str">
        <f t="shared" si="7"/>
        <v>k</v>
      </c>
    </row>
    <row r="39" spans="1:37" x14ac:dyDescent="0.15">
      <c r="A39" s="12"/>
      <c r="B39" s="12"/>
      <c r="F39" s="12" t="str">
        <f>I37</f>
        <v>一般会計</v>
      </c>
      <c r="G39" s="18"/>
      <c r="K39" s="12"/>
      <c r="L39" s="12"/>
      <c r="O39" s="12"/>
      <c r="P39" s="12"/>
      <c r="Q39" s="18"/>
      <c r="T39" s="12"/>
      <c r="U39" s="30" t="s">
        <v>593</v>
      </c>
      <c r="Y39" s="30" t="s">
        <v>594</v>
      </c>
      <c r="Z39" s="30" t="s">
        <v>595</v>
      </c>
      <c r="AF39" s="28"/>
      <c r="AK39" s="47" t="str">
        <f t="shared" si="7"/>
        <v>l</v>
      </c>
    </row>
    <row r="40" spans="1:37" x14ac:dyDescent="0.15">
      <c r="A40" s="12"/>
      <c r="B40" s="12"/>
      <c r="F40" s="12"/>
      <c r="G40" s="18"/>
      <c r="K40" s="12"/>
      <c r="L40" s="12"/>
      <c r="O40" s="12"/>
      <c r="P40" s="12"/>
      <c r="Q40" s="18"/>
      <c r="T40" s="12"/>
      <c r="U40" s="30"/>
      <c r="Y40" s="30" t="s">
        <v>596</v>
      </c>
      <c r="Z40" s="30" t="s">
        <v>597</v>
      </c>
      <c r="AF40" s="28"/>
      <c r="AK40" s="47" t="str">
        <f t="shared" si="7"/>
        <v>m</v>
      </c>
    </row>
    <row r="41" spans="1:37" x14ac:dyDescent="0.15">
      <c r="A41" s="12"/>
      <c r="B41" s="12"/>
      <c r="F41" s="12"/>
      <c r="G41" s="18"/>
      <c r="K41" s="12"/>
      <c r="L41" s="12"/>
      <c r="O41" s="12"/>
      <c r="P41" s="12"/>
      <c r="Q41" s="18"/>
      <c r="T41" s="12"/>
      <c r="U41" s="30" t="s">
        <v>598</v>
      </c>
      <c r="Y41" s="30" t="s">
        <v>599</v>
      </c>
      <c r="Z41" s="30" t="s">
        <v>600</v>
      </c>
      <c r="AF41" s="28"/>
      <c r="AK41" s="47" t="str">
        <f t="shared" si="7"/>
        <v>n</v>
      </c>
    </row>
    <row r="42" spans="1:37" x14ac:dyDescent="0.15">
      <c r="A42" s="12"/>
      <c r="B42" s="12"/>
      <c r="F42" s="12"/>
      <c r="G42" s="18"/>
      <c r="K42" s="12"/>
      <c r="L42" s="12"/>
      <c r="O42" s="12"/>
      <c r="P42" s="12"/>
      <c r="Q42" s="18"/>
      <c r="T42" s="12"/>
      <c r="U42" s="30" t="s">
        <v>601</v>
      </c>
      <c r="Y42" s="30" t="s">
        <v>602</v>
      </c>
      <c r="Z42" s="30" t="s">
        <v>603</v>
      </c>
      <c r="AF42" s="28"/>
      <c r="AK42" s="47" t="str">
        <f t="shared" si="7"/>
        <v>o</v>
      </c>
    </row>
    <row r="43" spans="1:37" x14ac:dyDescent="0.15">
      <c r="A43" s="12"/>
      <c r="B43" s="12"/>
      <c r="F43" s="12"/>
      <c r="G43" s="18"/>
      <c r="K43" s="12"/>
      <c r="L43" s="12"/>
      <c r="O43" s="12"/>
      <c r="P43" s="12"/>
      <c r="Q43" s="18"/>
      <c r="T43" s="12"/>
      <c r="Y43" s="30" t="s">
        <v>604</v>
      </c>
      <c r="Z43" s="30" t="s">
        <v>605</v>
      </c>
      <c r="AF43" s="28"/>
      <c r="AK43" s="47" t="str">
        <f t="shared" si="7"/>
        <v>p</v>
      </c>
    </row>
    <row r="44" spans="1:37" x14ac:dyDescent="0.15">
      <c r="A44" s="12"/>
      <c r="B44" s="12"/>
      <c r="F44" s="12"/>
      <c r="G44" s="18"/>
      <c r="K44" s="12"/>
      <c r="L44" s="12"/>
      <c r="O44" s="12"/>
      <c r="P44" s="12"/>
      <c r="Q44" s="18"/>
      <c r="T44" s="12"/>
      <c r="Y44" s="30" t="s">
        <v>606</v>
      </c>
      <c r="Z44" s="30" t="s">
        <v>607</v>
      </c>
      <c r="AF44" s="28"/>
      <c r="AK44" s="47" t="str">
        <f t="shared" si="7"/>
        <v>q</v>
      </c>
    </row>
    <row r="45" spans="1:37" x14ac:dyDescent="0.15">
      <c r="A45" s="12"/>
      <c r="B45" s="12"/>
      <c r="F45" s="12"/>
      <c r="G45" s="18"/>
      <c r="K45" s="12"/>
      <c r="L45" s="12"/>
      <c r="O45" s="12"/>
      <c r="P45" s="12"/>
      <c r="Q45" s="18"/>
      <c r="T45" s="12"/>
      <c r="U45" s="27" t="s">
        <v>296</v>
      </c>
      <c r="Y45" s="30" t="s">
        <v>608</v>
      </c>
      <c r="Z45" s="30" t="s">
        <v>609</v>
      </c>
      <c r="AF45" s="28"/>
      <c r="AK45" s="47" t="str">
        <f t="shared" si="7"/>
        <v>r</v>
      </c>
    </row>
    <row r="46" spans="1:37" x14ac:dyDescent="0.15">
      <c r="A46" s="12"/>
      <c r="B46" s="12"/>
      <c r="F46" s="12"/>
      <c r="G46" s="18"/>
      <c r="K46" s="12"/>
      <c r="L46" s="12"/>
      <c r="O46" s="12"/>
      <c r="P46" s="12"/>
      <c r="Q46" s="18"/>
      <c r="T46" s="12"/>
      <c r="U46" s="82" t="s">
        <v>610</v>
      </c>
      <c r="Y46" s="30" t="s">
        <v>611</v>
      </c>
      <c r="Z46" s="30" t="s">
        <v>612</v>
      </c>
      <c r="AF46" s="28"/>
      <c r="AK46" s="47" t="str">
        <f t="shared" si="7"/>
        <v>s</v>
      </c>
    </row>
    <row r="47" spans="1:37" x14ac:dyDescent="0.15">
      <c r="A47" s="12"/>
      <c r="B47" s="12"/>
      <c r="F47" s="12"/>
      <c r="G47" s="18"/>
      <c r="K47" s="12"/>
      <c r="L47" s="12"/>
      <c r="O47" s="12"/>
      <c r="P47" s="12"/>
      <c r="Q47" s="18"/>
      <c r="T47" s="12"/>
      <c r="Y47" s="30" t="s">
        <v>613</v>
      </c>
      <c r="Z47" s="30" t="s">
        <v>614</v>
      </c>
      <c r="AF47" s="28"/>
      <c r="AK47" s="47" t="str">
        <f t="shared" si="7"/>
        <v>t</v>
      </c>
    </row>
    <row r="48" spans="1:37" x14ac:dyDescent="0.15">
      <c r="A48" s="12"/>
      <c r="B48" s="12"/>
      <c r="F48" s="12"/>
      <c r="G48" s="18"/>
      <c r="K48" s="12"/>
      <c r="L48" s="12"/>
      <c r="O48" s="12"/>
      <c r="P48" s="12"/>
      <c r="Q48" s="18"/>
      <c r="T48" s="12"/>
      <c r="U48" s="82">
        <v>2021</v>
      </c>
      <c r="Y48" s="30" t="s">
        <v>615</v>
      </c>
      <c r="Z48" s="30" t="s">
        <v>616</v>
      </c>
      <c r="AF48" s="28"/>
      <c r="AK48" s="47" t="str">
        <f t="shared" si="7"/>
        <v>u</v>
      </c>
    </row>
    <row r="49" spans="1:37" x14ac:dyDescent="0.15">
      <c r="A49" s="12"/>
      <c r="B49" s="12"/>
      <c r="F49" s="12"/>
      <c r="G49" s="18"/>
      <c r="K49" s="12"/>
      <c r="L49" s="12"/>
      <c r="O49" s="12"/>
      <c r="P49" s="12"/>
      <c r="Q49" s="18"/>
      <c r="T49" s="12"/>
      <c r="U49" s="82">
        <v>2022</v>
      </c>
      <c r="Y49" s="30" t="s">
        <v>617</v>
      </c>
      <c r="Z49" s="30" t="s">
        <v>618</v>
      </c>
      <c r="AF49" s="28"/>
      <c r="AK49" s="47" t="str">
        <f t="shared" si="7"/>
        <v>v</v>
      </c>
    </row>
    <row r="50" spans="1:37" x14ac:dyDescent="0.15">
      <c r="A50" s="12"/>
      <c r="B50" s="12"/>
      <c r="F50" s="12"/>
      <c r="G50" s="18"/>
      <c r="K50" s="12"/>
      <c r="L50" s="12"/>
      <c r="O50" s="12"/>
      <c r="P50" s="12"/>
      <c r="Q50" s="18"/>
      <c r="T50" s="12"/>
      <c r="U50" s="82">
        <v>2023</v>
      </c>
      <c r="Y50" s="30" t="s">
        <v>619</v>
      </c>
      <c r="Z50" s="30" t="s">
        <v>620</v>
      </c>
      <c r="AF50" s="28"/>
    </row>
    <row r="51" spans="1:37" x14ac:dyDescent="0.15">
      <c r="A51" s="12"/>
      <c r="B51" s="12"/>
      <c r="F51" s="12"/>
      <c r="G51" s="18"/>
      <c r="K51" s="12"/>
      <c r="L51" s="12"/>
      <c r="O51" s="12"/>
      <c r="P51" s="12"/>
      <c r="Q51" s="18"/>
      <c r="T51" s="12"/>
      <c r="U51" s="82">
        <v>2024</v>
      </c>
      <c r="Y51" s="30" t="s">
        <v>621</v>
      </c>
      <c r="Z51" s="30" t="s">
        <v>622</v>
      </c>
      <c r="AF51" s="28"/>
    </row>
    <row r="52" spans="1:37" x14ac:dyDescent="0.15">
      <c r="A52" s="12"/>
      <c r="B52" s="12"/>
      <c r="F52" s="12"/>
      <c r="G52" s="18"/>
      <c r="K52" s="12"/>
      <c r="L52" s="12"/>
      <c r="O52" s="12"/>
      <c r="P52" s="12"/>
      <c r="Q52" s="18"/>
      <c r="T52" s="12"/>
      <c r="U52" s="82">
        <v>2025</v>
      </c>
      <c r="Y52" s="30" t="s">
        <v>623</v>
      </c>
      <c r="Z52" s="30" t="s">
        <v>624</v>
      </c>
      <c r="AF52" s="28"/>
    </row>
    <row r="53" spans="1:37" x14ac:dyDescent="0.15">
      <c r="A53" s="12"/>
      <c r="B53" s="12"/>
      <c r="F53" s="12"/>
      <c r="G53" s="18"/>
      <c r="K53" s="12"/>
      <c r="L53" s="12"/>
      <c r="O53" s="12"/>
      <c r="P53" s="12"/>
      <c r="Q53" s="18"/>
      <c r="T53" s="12"/>
      <c r="U53" s="82">
        <v>2026</v>
      </c>
      <c r="Y53" s="30" t="s">
        <v>625</v>
      </c>
      <c r="Z53" s="30" t="s">
        <v>626</v>
      </c>
      <c r="AF53" s="28"/>
    </row>
    <row r="54" spans="1:37" x14ac:dyDescent="0.15">
      <c r="A54" s="12"/>
      <c r="B54" s="12"/>
      <c r="F54" s="12"/>
      <c r="G54" s="18"/>
      <c r="K54" s="12"/>
      <c r="L54" s="12"/>
      <c r="O54" s="12"/>
      <c r="P54" s="12"/>
      <c r="Q54" s="18"/>
      <c r="T54" s="12"/>
      <c r="Y54" s="30" t="s">
        <v>627</v>
      </c>
      <c r="Z54" s="30" t="s">
        <v>628</v>
      </c>
      <c r="AF54" s="28"/>
    </row>
    <row r="55" spans="1:37" x14ac:dyDescent="0.15">
      <c r="A55" s="12"/>
      <c r="B55" s="12"/>
      <c r="F55" s="12"/>
      <c r="G55" s="18"/>
      <c r="K55" s="12"/>
      <c r="L55" s="12"/>
      <c r="O55" s="12"/>
      <c r="P55" s="12"/>
      <c r="Q55" s="18"/>
      <c r="T55" s="12"/>
      <c r="Y55" s="30" t="s">
        <v>629</v>
      </c>
      <c r="Z55" s="30" t="s">
        <v>630</v>
      </c>
      <c r="AF55" s="28"/>
    </row>
    <row r="56" spans="1:37" x14ac:dyDescent="0.15">
      <c r="A56" s="12"/>
      <c r="B56" s="12"/>
      <c r="F56" s="12"/>
      <c r="G56" s="18"/>
      <c r="K56" s="12"/>
      <c r="L56" s="12"/>
      <c r="O56" s="12"/>
      <c r="P56" s="12"/>
      <c r="Q56" s="18"/>
      <c r="T56" s="12"/>
      <c r="U56" s="82">
        <v>20</v>
      </c>
      <c r="Y56" s="30" t="s">
        <v>631</v>
      </c>
      <c r="Z56" s="30" t="s">
        <v>632</v>
      </c>
      <c r="AF56" s="28"/>
    </row>
    <row r="57" spans="1:37" x14ac:dyDescent="0.15">
      <c r="A57" s="12"/>
      <c r="B57" s="12"/>
      <c r="F57" s="12"/>
      <c r="G57" s="18"/>
      <c r="K57" s="12"/>
      <c r="L57" s="12"/>
      <c r="O57" s="12"/>
      <c r="P57" s="12"/>
      <c r="Q57" s="18"/>
      <c r="T57" s="12"/>
      <c r="U57" s="30" t="s">
        <v>633</v>
      </c>
      <c r="Y57" s="30" t="s">
        <v>634</v>
      </c>
      <c r="Z57" s="30" t="s">
        <v>635</v>
      </c>
      <c r="AF57" s="28"/>
    </row>
    <row r="58" spans="1:37" x14ac:dyDescent="0.15">
      <c r="A58" s="12"/>
      <c r="B58" s="12"/>
      <c r="F58" s="12"/>
      <c r="G58" s="18"/>
      <c r="K58" s="12"/>
      <c r="L58" s="12"/>
      <c r="O58" s="12"/>
      <c r="P58" s="12"/>
      <c r="Q58" s="18"/>
      <c r="T58" s="12"/>
      <c r="U58" s="30" t="s">
        <v>321</v>
      </c>
      <c r="Y58" s="30" t="s">
        <v>636</v>
      </c>
      <c r="Z58" s="30" t="s">
        <v>637</v>
      </c>
      <c r="AF58" s="28"/>
    </row>
    <row r="59" spans="1:37" x14ac:dyDescent="0.15">
      <c r="A59" s="12"/>
      <c r="B59" s="12"/>
      <c r="F59" s="12"/>
      <c r="G59" s="18"/>
      <c r="K59" s="12"/>
      <c r="L59" s="12"/>
      <c r="O59" s="12"/>
      <c r="P59" s="12"/>
      <c r="Q59" s="18"/>
      <c r="T59" s="12"/>
      <c r="Y59" s="30" t="s">
        <v>638</v>
      </c>
      <c r="Z59" s="30" t="s">
        <v>639</v>
      </c>
      <c r="AF59" s="28"/>
    </row>
    <row r="60" spans="1:37" x14ac:dyDescent="0.15">
      <c r="A60" s="12"/>
      <c r="B60" s="12"/>
      <c r="F60" s="12"/>
      <c r="G60" s="18"/>
      <c r="K60" s="12"/>
      <c r="L60" s="12"/>
      <c r="O60" s="12"/>
      <c r="P60" s="12"/>
      <c r="Q60" s="18"/>
      <c r="T60" s="12"/>
      <c r="Y60" s="30" t="s">
        <v>640</v>
      </c>
      <c r="Z60" s="30" t="s">
        <v>641</v>
      </c>
      <c r="AF60" s="28"/>
    </row>
    <row r="61" spans="1:37" x14ac:dyDescent="0.15">
      <c r="A61" s="12"/>
      <c r="B61" s="12"/>
      <c r="F61" s="12"/>
      <c r="G61" s="18"/>
      <c r="K61" s="12"/>
      <c r="L61" s="12"/>
      <c r="O61" s="12"/>
      <c r="P61" s="12"/>
      <c r="Q61" s="18"/>
      <c r="T61" s="12"/>
      <c r="Y61" s="30" t="s">
        <v>642</v>
      </c>
      <c r="Z61" s="30" t="s">
        <v>643</v>
      </c>
      <c r="AF61" s="28"/>
    </row>
    <row r="62" spans="1:37" x14ac:dyDescent="0.15">
      <c r="A62" s="12"/>
      <c r="B62" s="12"/>
      <c r="F62" s="12"/>
      <c r="G62" s="18"/>
      <c r="K62" s="12"/>
      <c r="L62" s="12"/>
      <c r="O62" s="12"/>
      <c r="P62" s="12"/>
      <c r="Q62" s="18"/>
      <c r="T62" s="12"/>
      <c r="Y62" s="30" t="s">
        <v>644</v>
      </c>
      <c r="Z62" s="30" t="s">
        <v>645</v>
      </c>
      <c r="AF62" s="28"/>
    </row>
    <row r="63" spans="1:37" x14ac:dyDescent="0.15">
      <c r="A63" s="12"/>
      <c r="B63" s="12"/>
      <c r="F63" s="12"/>
      <c r="G63" s="18"/>
      <c r="K63" s="12"/>
      <c r="L63" s="12"/>
      <c r="O63" s="12"/>
      <c r="P63" s="12"/>
      <c r="Q63" s="18"/>
      <c r="T63" s="12"/>
      <c r="Y63" s="30" t="s">
        <v>646</v>
      </c>
      <c r="Z63" s="30" t="s">
        <v>647</v>
      </c>
      <c r="AF63" s="28"/>
    </row>
    <row r="64" spans="1:37" x14ac:dyDescent="0.15">
      <c r="A64" s="12"/>
      <c r="B64" s="12"/>
      <c r="F64" s="12"/>
      <c r="G64" s="18"/>
      <c r="K64" s="12"/>
      <c r="L64" s="12"/>
      <c r="O64" s="12"/>
      <c r="P64" s="12"/>
      <c r="Q64" s="18"/>
      <c r="T64" s="12"/>
      <c r="Y64" s="30" t="s">
        <v>648</v>
      </c>
      <c r="Z64" s="30" t="s">
        <v>649</v>
      </c>
      <c r="AF64" s="28"/>
    </row>
    <row r="65" spans="1:32" x14ac:dyDescent="0.15">
      <c r="A65" s="12"/>
      <c r="B65" s="12"/>
      <c r="F65" s="12"/>
      <c r="G65" s="18"/>
      <c r="K65" s="12"/>
      <c r="L65" s="12"/>
      <c r="O65" s="12"/>
      <c r="P65" s="12"/>
      <c r="Q65" s="18"/>
      <c r="T65" s="12"/>
      <c r="Y65" s="30" t="s">
        <v>650</v>
      </c>
      <c r="Z65" s="30" t="s">
        <v>651</v>
      </c>
      <c r="AF65" s="28"/>
    </row>
    <row r="66" spans="1:32" x14ac:dyDescent="0.15">
      <c r="A66" s="12"/>
      <c r="B66" s="12"/>
      <c r="F66" s="12"/>
      <c r="G66" s="18"/>
      <c r="K66" s="12"/>
      <c r="L66" s="12"/>
      <c r="O66" s="12"/>
      <c r="P66" s="12"/>
      <c r="Q66" s="18"/>
      <c r="T66" s="12"/>
      <c r="Y66" s="30" t="s">
        <v>652</v>
      </c>
      <c r="Z66" s="30" t="s">
        <v>653</v>
      </c>
      <c r="AF66" s="28"/>
    </row>
    <row r="67" spans="1:32" x14ac:dyDescent="0.15">
      <c r="A67" s="12"/>
      <c r="B67" s="12"/>
      <c r="F67" s="12"/>
      <c r="G67" s="18"/>
      <c r="K67" s="12"/>
      <c r="L67" s="12"/>
      <c r="O67" s="12"/>
      <c r="P67" s="12"/>
      <c r="Q67" s="18"/>
      <c r="T67" s="12"/>
      <c r="Y67" s="30" t="s">
        <v>654</v>
      </c>
      <c r="Z67" s="30" t="s">
        <v>655</v>
      </c>
      <c r="AF67" s="28"/>
    </row>
    <row r="68" spans="1:32" x14ac:dyDescent="0.15">
      <c r="A68" s="12"/>
      <c r="B68" s="12"/>
      <c r="F68" s="12"/>
      <c r="G68" s="18"/>
      <c r="K68" s="12"/>
      <c r="L68" s="12"/>
      <c r="O68" s="12"/>
      <c r="P68" s="12"/>
      <c r="Q68" s="18"/>
      <c r="T68" s="12"/>
      <c r="Y68" s="30" t="s">
        <v>656</v>
      </c>
      <c r="Z68" s="30" t="s">
        <v>657</v>
      </c>
      <c r="AF68" s="28"/>
    </row>
    <row r="69" spans="1:32" x14ac:dyDescent="0.15">
      <c r="A69" s="12"/>
      <c r="B69" s="12"/>
      <c r="F69" s="12"/>
      <c r="G69" s="18"/>
      <c r="K69" s="12"/>
      <c r="L69" s="12"/>
      <c r="O69" s="12"/>
      <c r="P69" s="12"/>
      <c r="Q69" s="18"/>
      <c r="T69" s="12"/>
      <c r="Y69" s="30" t="s">
        <v>658</v>
      </c>
      <c r="Z69" s="30" t="s">
        <v>659</v>
      </c>
      <c r="AF69" s="28"/>
    </row>
    <row r="70" spans="1:32" x14ac:dyDescent="0.15">
      <c r="A70" s="12"/>
      <c r="B70" s="12"/>
      <c r="Y70" s="30" t="s">
        <v>660</v>
      </c>
      <c r="Z70" s="30" t="s">
        <v>661</v>
      </c>
    </row>
    <row r="71" spans="1:32" x14ac:dyDescent="0.15">
      <c r="Y71" s="30" t="s">
        <v>662</v>
      </c>
      <c r="Z71" s="30" t="s">
        <v>663</v>
      </c>
    </row>
    <row r="72" spans="1:32" x14ac:dyDescent="0.15">
      <c r="Y72" s="30" t="s">
        <v>664</v>
      </c>
      <c r="Z72" s="30" t="s">
        <v>665</v>
      </c>
    </row>
    <row r="73" spans="1:32" x14ac:dyDescent="0.15">
      <c r="Y73" s="30" t="s">
        <v>666</v>
      </c>
      <c r="Z73" s="30" t="s">
        <v>667</v>
      </c>
    </row>
    <row r="74" spans="1:32" x14ac:dyDescent="0.15">
      <c r="Y74" s="30" t="s">
        <v>668</v>
      </c>
      <c r="Z74" s="30" t="s">
        <v>669</v>
      </c>
    </row>
    <row r="75" spans="1:32" x14ac:dyDescent="0.15">
      <c r="Y75" s="30" t="s">
        <v>670</v>
      </c>
      <c r="Z75" s="30" t="s">
        <v>671</v>
      </c>
    </row>
    <row r="76" spans="1:32" x14ac:dyDescent="0.15">
      <c r="Y76" s="30" t="s">
        <v>672</v>
      </c>
      <c r="Z76" s="30" t="s">
        <v>673</v>
      </c>
    </row>
    <row r="77" spans="1:32" x14ac:dyDescent="0.15">
      <c r="Y77" s="30" t="s">
        <v>674</v>
      </c>
      <c r="Z77" s="30" t="s">
        <v>675</v>
      </c>
    </row>
    <row r="78" spans="1:32" x14ac:dyDescent="0.15">
      <c r="Y78" s="30" t="s">
        <v>676</v>
      </c>
      <c r="Z78" s="30" t="s">
        <v>677</v>
      </c>
    </row>
    <row r="79" spans="1:32" x14ac:dyDescent="0.15">
      <c r="Y79" s="30" t="s">
        <v>678</v>
      </c>
      <c r="Z79" s="30" t="s">
        <v>679</v>
      </c>
    </row>
    <row r="80" spans="1:32" x14ac:dyDescent="0.15">
      <c r="Y80" s="30" t="s">
        <v>680</v>
      </c>
      <c r="Z80" s="30" t="s">
        <v>681</v>
      </c>
    </row>
    <row r="81" spans="25:26" x14ac:dyDescent="0.15">
      <c r="Y81" s="30" t="s">
        <v>682</v>
      </c>
      <c r="Z81" s="30" t="s">
        <v>683</v>
      </c>
    </row>
    <row r="82" spans="25:26" x14ac:dyDescent="0.15">
      <c r="Y82" s="30" t="s">
        <v>684</v>
      </c>
      <c r="Z82" s="30" t="s">
        <v>685</v>
      </c>
    </row>
    <row r="83" spans="25:26" x14ac:dyDescent="0.15">
      <c r="Y83" s="30" t="s">
        <v>686</v>
      </c>
      <c r="Z83" s="30" t="s">
        <v>687</v>
      </c>
    </row>
    <row r="84" spans="25:26" x14ac:dyDescent="0.15">
      <c r="Y84" s="30" t="s">
        <v>688</v>
      </c>
      <c r="Z84" s="30" t="s">
        <v>689</v>
      </c>
    </row>
    <row r="85" spans="25:26" x14ac:dyDescent="0.15">
      <c r="Y85" s="30" t="s">
        <v>690</v>
      </c>
      <c r="Z85" s="30" t="s">
        <v>691</v>
      </c>
    </row>
    <row r="86" spans="25:26" x14ac:dyDescent="0.15">
      <c r="Y86" s="30" t="s">
        <v>692</v>
      </c>
      <c r="Z86" s="30" t="s">
        <v>693</v>
      </c>
    </row>
    <row r="87" spans="25:26" x14ac:dyDescent="0.15">
      <c r="Y87" s="30" t="s">
        <v>694</v>
      </c>
      <c r="Z87" s="30" t="s">
        <v>695</v>
      </c>
    </row>
    <row r="88" spans="25:26" x14ac:dyDescent="0.15">
      <c r="Y88" s="30" t="s">
        <v>696</v>
      </c>
      <c r="Z88" s="30" t="s">
        <v>697</v>
      </c>
    </row>
    <row r="89" spans="25:26" x14ac:dyDescent="0.15">
      <c r="Y89" s="30" t="s">
        <v>698</v>
      </c>
      <c r="Z89" s="30" t="s">
        <v>699</v>
      </c>
    </row>
    <row r="90" spans="25:26" x14ac:dyDescent="0.15">
      <c r="Y90" s="30" t="s">
        <v>700</v>
      </c>
      <c r="Z90" s="30" t="s">
        <v>701</v>
      </c>
    </row>
    <row r="91" spans="25:26" x14ac:dyDescent="0.15">
      <c r="Y91" s="30" t="s">
        <v>702</v>
      </c>
      <c r="Z91" s="30" t="s">
        <v>703</v>
      </c>
    </row>
    <row r="92" spans="25:26" x14ac:dyDescent="0.15">
      <c r="Y92" s="30" t="s">
        <v>704</v>
      </c>
      <c r="Z92" s="30" t="s">
        <v>705</v>
      </c>
    </row>
    <row r="93" spans="25:26" x14ac:dyDescent="0.15">
      <c r="Y93" s="30" t="s">
        <v>706</v>
      </c>
      <c r="Z93" s="30" t="s">
        <v>707</v>
      </c>
    </row>
    <row r="94" spans="25:26" x14ac:dyDescent="0.15">
      <c r="Y94" s="30" t="s">
        <v>708</v>
      </c>
      <c r="Z94" s="30" t="s">
        <v>709</v>
      </c>
    </row>
    <row r="95" spans="25:26" x14ac:dyDescent="0.15">
      <c r="Y95" s="30" t="s">
        <v>710</v>
      </c>
      <c r="Z95" s="30" t="s">
        <v>711</v>
      </c>
    </row>
    <row r="96" spans="25:26" x14ac:dyDescent="0.15">
      <c r="Y96" s="30" t="s">
        <v>712</v>
      </c>
      <c r="Z96" s="30" t="s">
        <v>312</v>
      </c>
    </row>
    <row r="97" spans="25:26" x14ac:dyDescent="0.15">
      <c r="Y97" s="30" t="s">
        <v>713</v>
      </c>
      <c r="Z97" s="30" t="s">
        <v>326</v>
      </c>
    </row>
    <row r="98" spans="25:26" x14ac:dyDescent="0.15">
      <c r="Y98" s="30" t="s">
        <v>59</v>
      </c>
      <c r="Z98" s="30" t="s">
        <v>340</v>
      </c>
    </row>
    <row r="99" spans="25:26" x14ac:dyDescent="0.15">
      <c r="Y99" s="30" t="s">
        <v>714</v>
      </c>
      <c r="Z99" s="30" t="s">
        <v>353</v>
      </c>
    </row>
    <row r="100" spans="25:26" x14ac:dyDescent="0.15">
      <c r="Y100" s="30" t="s">
        <v>715</v>
      </c>
      <c r="Z100" s="30" t="s">
        <v>367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7" t="s">
        <v>76</v>
      </c>
      <c r="B2" s="658"/>
      <c r="C2" s="658"/>
      <c r="D2" s="658"/>
      <c r="E2" s="658"/>
      <c r="F2" s="659"/>
      <c r="G2" s="159" t="s">
        <v>77</v>
      </c>
      <c r="H2" s="109"/>
      <c r="I2" s="109"/>
      <c r="J2" s="109"/>
      <c r="K2" s="109"/>
      <c r="L2" s="109"/>
      <c r="M2" s="109"/>
      <c r="N2" s="109"/>
      <c r="O2" s="110"/>
      <c r="P2" s="108" t="s">
        <v>78</v>
      </c>
      <c r="Q2" s="109"/>
      <c r="R2" s="109"/>
      <c r="S2" s="109"/>
      <c r="T2" s="109"/>
      <c r="U2" s="109"/>
      <c r="V2" s="109"/>
      <c r="W2" s="109"/>
      <c r="X2" s="110"/>
      <c r="Y2" s="895"/>
      <c r="Z2" s="266"/>
      <c r="AA2" s="267"/>
      <c r="AB2" s="896" t="s">
        <v>58</v>
      </c>
      <c r="AC2" s="897"/>
      <c r="AD2" s="898"/>
      <c r="AE2" s="888" t="s">
        <v>716</v>
      </c>
      <c r="AF2" s="888"/>
      <c r="AG2" s="888"/>
      <c r="AH2" s="117"/>
      <c r="AI2" s="888" t="s">
        <v>713</v>
      </c>
      <c r="AJ2" s="888"/>
      <c r="AK2" s="888"/>
      <c r="AL2" s="117"/>
      <c r="AM2" s="888" t="s">
        <v>59</v>
      </c>
      <c r="AN2" s="888"/>
      <c r="AO2" s="888"/>
      <c r="AP2" s="117"/>
      <c r="AQ2" s="124" t="s">
        <v>79</v>
      </c>
      <c r="AR2" s="125"/>
      <c r="AS2" s="125"/>
      <c r="AT2" s="126"/>
      <c r="AU2" s="127" t="s">
        <v>80</v>
      </c>
      <c r="AV2" s="127"/>
      <c r="AW2" s="127"/>
      <c r="AX2" s="128"/>
      <c r="AY2" s="31">
        <f>COUNTA($G$4)</f>
        <v>0</v>
      </c>
    </row>
    <row r="3" spans="1:51" ht="18.75" customHeight="1" x14ac:dyDescent="0.15">
      <c r="A3" s="657"/>
      <c r="B3" s="658"/>
      <c r="C3" s="658"/>
      <c r="D3" s="658"/>
      <c r="E3" s="658"/>
      <c r="F3" s="659"/>
      <c r="G3" s="160"/>
      <c r="H3" s="112"/>
      <c r="I3" s="112"/>
      <c r="J3" s="112"/>
      <c r="K3" s="112"/>
      <c r="L3" s="112"/>
      <c r="M3" s="112"/>
      <c r="N3" s="112"/>
      <c r="O3" s="113"/>
      <c r="P3" s="111"/>
      <c r="Q3" s="112"/>
      <c r="R3" s="112"/>
      <c r="S3" s="112"/>
      <c r="T3" s="112"/>
      <c r="U3" s="112"/>
      <c r="V3" s="112"/>
      <c r="W3" s="112"/>
      <c r="X3" s="113"/>
      <c r="Y3" s="594"/>
      <c r="Z3" s="595"/>
      <c r="AA3" s="596"/>
      <c r="AB3" s="899"/>
      <c r="AC3" s="682"/>
      <c r="AD3" s="683"/>
      <c r="AE3" s="665"/>
      <c r="AF3" s="665"/>
      <c r="AG3" s="665"/>
      <c r="AH3" s="120"/>
      <c r="AI3" s="665"/>
      <c r="AJ3" s="665"/>
      <c r="AK3" s="665"/>
      <c r="AL3" s="120"/>
      <c r="AM3" s="665"/>
      <c r="AN3" s="665"/>
      <c r="AO3" s="665"/>
      <c r="AP3" s="120"/>
      <c r="AQ3" s="129"/>
      <c r="AR3" s="130"/>
      <c r="AS3" s="131" t="s">
        <v>81</v>
      </c>
      <c r="AT3" s="132"/>
      <c r="AU3" s="130"/>
      <c r="AV3" s="130"/>
      <c r="AW3" s="112" t="s">
        <v>82</v>
      </c>
      <c r="AX3" s="133"/>
      <c r="AY3" s="31">
        <f t="shared" ref="AY3:AY8" si="0">$AY$2</f>
        <v>0</v>
      </c>
    </row>
    <row r="4" spans="1:51" ht="22.5" customHeight="1" x14ac:dyDescent="0.15">
      <c r="A4" s="660"/>
      <c r="B4" s="658"/>
      <c r="C4" s="658"/>
      <c r="D4" s="658"/>
      <c r="E4" s="658"/>
      <c r="F4" s="659"/>
      <c r="G4" s="182"/>
      <c r="H4" s="903"/>
      <c r="I4" s="903"/>
      <c r="J4" s="903"/>
      <c r="K4" s="903"/>
      <c r="L4" s="903"/>
      <c r="M4" s="903"/>
      <c r="N4" s="903"/>
      <c r="O4" s="904"/>
      <c r="P4" s="135"/>
      <c r="Q4" s="627"/>
      <c r="R4" s="627"/>
      <c r="S4" s="627"/>
      <c r="T4" s="627"/>
      <c r="U4" s="627"/>
      <c r="V4" s="627"/>
      <c r="W4" s="627"/>
      <c r="X4" s="628"/>
      <c r="Y4" s="892" t="s">
        <v>85</v>
      </c>
      <c r="Z4" s="893"/>
      <c r="AA4" s="894"/>
      <c r="AB4" s="152"/>
      <c r="AC4" s="635"/>
      <c r="AD4" s="63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1"/>
      <c r="B5" s="662"/>
      <c r="C5" s="662"/>
      <c r="D5" s="662"/>
      <c r="E5" s="662"/>
      <c r="F5" s="663"/>
      <c r="G5" s="905"/>
      <c r="H5" s="906"/>
      <c r="I5" s="906"/>
      <c r="J5" s="906"/>
      <c r="K5" s="906"/>
      <c r="L5" s="906"/>
      <c r="M5" s="906"/>
      <c r="N5" s="906"/>
      <c r="O5" s="907"/>
      <c r="P5" s="911"/>
      <c r="Q5" s="911"/>
      <c r="R5" s="911"/>
      <c r="S5" s="911"/>
      <c r="T5" s="911"/>
      <c r="U5" s="911"/>
      <c r="V5" s="911"/>
      <c r="W5" s="911"/>
      <c r="X5" s="912"/>
      <c r="Y5" s="179" t="s">
        <v>87</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1"/>
      <c r="B6" s="662"/>
      <c r="C6" s="662"/>
      <c r="D6" s="662"/>
      <c r="E6" s="662"/>
      <c r="F6" s="663"/>
      <c r="G6" s="908"/>
      <c r="H6" s="909"/>
      <c r="I6" s="909"/>
      <c r="J6" s="909"/>
      <c r="K6" s="909"/>
      <c r="L6" s="909"/>
      <c r="M6" s="909"/>
      <c r="N6" s="909"/>
      <c r="O6" s="910"/>
      <c r="P6" s="630"/>
      <c r="Q6" s="630"/>
      <c r="R6" s="630"/>
      <c r="S6" s="630"/>
      <c r="T6" s="630"/>
      <c r="U6" s="630"/>
      <c r="V6" s="630"/>
      <c r="W6" s="630"/>
      <c r="X6" s="631"/>
      <c r="Y6" s="913" t="s">
        <v>88</v>
      </c>
      <c r="Z6" s="889"/>
      <c r="AA6" s="890"/>
      <c r="AB6" s="101" t="s">
        <v>89</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90</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7" t="s">
        <v>76</v>
      </c>
      <c r="B9" s="658"/>
      <c r="C9" s="658"/>
      <c r="D9" s="658"/>
      <c r="E9" s="658"/>
      <c r="F9" s="659"/>
      <c r="G9" s="159" t="s">
        <v>77</v>
      </c>
      <c r="H9" s="109"/>
      <c r="I9" s="109"/>
      <c r="J9" s="109"/>
      <c r="K9" s="109"/>
      <c r="L9" s="109"/>
      <c r="M9" s="109"/>
      <c r="N9" s="109"/>
      <c r="O9" s="110"/>
      <c r="P9" s="108" t="s">
        <v>78</v>
      </c>
      <c r="Q9" s="109"/>
      <c r="R9" s="109"/>
      <c r="S9" s="109"/>
      <c r="T9" s="109"/>
      <c r="U9" s="109"/>
      <c r="V9" s="109"/>
      <c r="W9" s="109"/>
      <c r="X9" s="110"/>
      <c r="Y9" s="895"/>
      <c r="Z9" s="266"/>
      <c r="AA9" s="267"/>
      <c r="AB9" s="896" t="s">
        <v>58</v>
      </c>
      <c r="AC9" s="897"/>
      <c r="AD9" s="898"/>
      <c r="AE9" s="888" t="s">
        <v>716</v>
      </c>
      <c r="AF9" s="888"/>
      <c r="AG9" s="888"/>
      <c r="AH9" s="117"/>
      <c r="AI9" s="888" t="s">
        <v>713</v>
      </c>
      <c r="AJ9" s="888"/>
      <c r="AK9" s="888"/>
      <c r="AL9" s="117"/>
      <c r="AM9" s="888" t="s">
        <v>59</v>
      </c>
      <c r="AN9" s="888"/>
      <c r="AO9" s="888"/>
      <c r="AP9" s="117"/>
      <c r="AQ9" s="124" t="s">
        <v>79</v>
      </c>
      <c r="AR9" s="125"/>
      <c r="AS9" s="125"/>
      <c r="AT9" s="126"/>
      <c r="AU9" s="127" t="s">
        <v>80</v>
      </c>
      <c r="AV9" s="127"/>
      <c r="AW9" s="127"/>
      <c r="AX9" s="128"/>
      <c r="AY9" s="31">
        <f>COUNTA($G$11)</f>
        <v>0</v>
      </c>
    </row>
    <row r="10" spans="1:51" ht="18.75" customHeight="1" x14ac:dyDescent="0.15">
      <c r="A10" s="657"/>
      <c r="B10" s="658"/>
      <c r="C10" s="658"/>
      <c r="D10" s="658"/>
      <c r="E10" s="658"/>
      <c r="F10" s="659"/>
      <c r="G10" s="160"/>
      <c r="H10" s="112"/>
      <c r="I10" s="112"/>
      <c r="J10" s="112"/>
      <c r="K10" s="112"/>
      <c r="L10" s="112"/>
      <c r="M10" s="112"/>
      <c r="N10" s="112"/>
      <c r="O10" s="113"/>
      <c r="P10" s="111"/>
      <c r="Q10" s="112"/>
      <c r="R10" s="112"/>
      <c r="S10" s="112"/>
      <c r="T10" s="112"/>
      <c r="U10" s="112"/>
      <c r="V10" s="112"/>
      <c r="W10" s="112"/>
      <c r="X10" s="113"/>
      <c r="Y10" s="594"/>
      <c r="Z10" s="595"/>
      <c r="AA10" s="596"/>
      <c r="AB10" s="899"/>
      <c r="AC10" s="682"/>
      <c r="AD10" s="683"/>
      <c r="AE10" s="665"/>
      <c r="AF10" s="665"/>
      <c r="AG10" s="665"/>
      <c r="AH10" s="120"/>
      <c r="AI10" s="665"/>
      <c r="AJ10" s="665"/>
      <c r="AK10" s="665"/>
      <c r="AL10" s="120"/>
      <c r="AM10" s="665"/>
      <c r="AN10" s="665"/>
      <c r="AO10" s="665"/>
      <c r="AP10" s="120"/>
      <c r="AQ10" s="129"/>
      <c r="AR10" s="130"/>
      <c r="AS10" s="131" t="s">
        <v>81</v>
      </c>
      <c r="AT10" s="132"/>
      <c r="AU10" s="130"/>
      <c r="AV10" s="130"/>
      <c r="AW10" s="112" t="s">
        <v>82</v>
      </c>
      <c r="AX10" s="133"/>
      <c r="AY10" s="31">
        <f t="shared" ref="AY10:AY15" si="1">$AY$9</f>
        <v>0</v>
      </c>
    </row>
    <row r="11" spans="1:51" ht="22.5" customHeight="1" x14ac:dyDescent="0.15">
      <c r="A11" s="660"/>
      <c r="B11" s="658"/>
      <c r="C11" s="658"/>
      <c r="D11" s="658"/>
      <c r="E11" s="658"/>
      <c r="F11" s="659"/>
      <c r="G11" s="182"/>
      <c r="H11" s="903"/>
      <c r="I11" s="903"/>
      <c r="J11" s="903"/>
      <c r="K11" s="903"/>
      <c r="L11" s="903"/>
      <c r="M11" s="903"/>
      <c r="N11" s="903"/>
      <c r="O11" s="904"/>
      <c r="P11" s="135"/>
      <c r="Q11" s="627"/>
      <c r="R11" s="627"/>
      <c r="S11" s="627"/>
      <c r="T11" s="627"/>
      <c r="U11" s="627"/>
      <c r="V11" s="627"/>
      <c r="W11" s="627"/>
      <c r="X11" s="628"/>
      <c r="Y11" s="892" t="s">
        <v>85</v>
      </c>
      <c r="Z11" s="893"/>
      <c r="AA11" s="894"/>
      <c r="AB11" s="152"/>
      <c r="AC11" s="635"/>
      <c r="AD11" s="63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1"/>
      <c r="B12" s="662"/>
      <c r="C12" s="662"/>
      <c r="D12" s="662"/>
      <c r="E12" s="662"/>
      <c r="F12" s="663"/>
      <c r="G12" s="905"/>
      <c r="H12" s="906"/>
      <c r="I12" s="906"/>
      <c r="J12" s="906"/>
      <c r="K12" s="906"/>
      <c r="L12" s="906"/>
      <c r="M12" s="906"/>
      <c r="N12" s="906"/>
      <c r="O12" s="907"/>
      <c r="P12" s="911"/>
      <c r="Q12" s="911"/>
      <c r="R12" s="911"/>
      <c r="S12" s="911"/>
      <c r="T12" s="911"/>
      <c r="U12" s="911"/>
      <c r="V12" s="911"/>
      <c r="W12" s="911"/>
      <c r="X12" s="912"/>
      <c r="Y12" s="179" t="s">
        <v>87</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30"/>
      <c r="Q13" s="630"/>
      <c r="R13" s="630"/>
      <c r="S13" s="630"/>
      <c r="T13" s="630"/>
      <c r="U13" s="630"/>
      <c r="V13" s="630"/>
      <c r="W13" s="630"/>
      <c r="X13" s="631"/>
      <c r="Y13" s="913" t="s">
        <v>88</v>
      </c>
      <c r="Z13" s="889"/>
      <c r="AA13" s="890"/>
      <c r="AB13" s="101" t="s">
        <v>89</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90</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7" t="s">
        <v>76</v>
      </c>
      <c r="B16" s="658"/>
      <c r="C16" s="658"/>
      <c r="D16" s="658"/>
      <c r="E16" s="658"/>
      <c r="F16" s="659"/>
      <c r="G16" s="159" t="s">
        <v>77</v>
      </c>
      <c r="H16" s="109"/>
      <c r="I16" s="109"/>
      <c r="J16" s="109"/>
      <c r="K16" s="109"/>
      <c r="L16" s="109"/>
      <c r="M16" s="109"/>
      <c r="N16" s="109"/>
      <c r="O16" s="110"/>
      <c r="P16" s="108" t="s">
        <v>78</v>
      </c>
      <c r="Q16" s="109"/>
      <c r="R16" s="109"/>
      <c r="S16" s="109"/>
      <c r="T16" s="109"/>
      <c r="U16" s="109"/>
      <c r="V16" s="109"/>
      <c r="W16" s="109"/>
      <c r="X16" s="110"/>
      <c r="Y16" s="895"/>
      <c r="Z16" s="266"/>
      <c r="AA16" s="267"/>
      <c r="AB16" s="896" t="s">
        <v>58</v>
      </c>
      <c r="AC16" s="897"/>
      <c r="AD16" s="898"/>
      <c r="AE16" s="888" t="s">
        <v>716</v>
      </c>
      <c r="AF16" s="888"/>
      <c r="AG16" s="888"/>
      <c r="AH16" s="117"/>
      <c r="AI16" s="888" t="s">
        <v>713</v>
      </c>
      <c r="AJ16" s="888"/>
      <c r="AK16" s="888"/>
      <c r="AL16" s="117"/>
      <c r="AM16" s="888" t="s">
        <v>59</v>
      </c>
      <c r="AN16" s="888"/>
      <c r="AO16" s="888"/>
      <c r="AP16" s="117"/>
      <c r="AQ16" s="124" t="s">
        <v>79</v>
      </c>
      <c r="AR16" s="125"/>
      <c r="AS16" s="125"/>
      <c r="AT16" s="126"/>
      <c r="AU16" s="127" t="s">
        <v>80</v>
      </c>
      <c r="AV16" s="127"/>
      <c r="AW16" s="127"/>
      <c r="AX16" s="128"/>
      <c r="AY16" s="31">
        <f>COUNTA($G$18)</f>
        <v>0</v>
      </c>
    </row>
    <row r="17" spans="1:51" ht="18.75" customHeight="1" x14ac:dyDescent="0.15">
      <c r="A17" s="657"/>
      <c r="B17" s="658"/>
      <c r="C17" s="658"/>
      <c r="D17" s="658"/>
      <c r="E17" s="658"/>
      <c r="F17" s="659"/>
      <c r="G17" s="160"/>
      <c r="H17" s="112"/>
      <c r="I17" s="112"/>
      <c r="J17" s="112"/>
      <c r="K17" s="112"/>
      <c r="L17" s="112"/>
      <c r="M17" s="112"/>
      <c r="N17" s="112"/>
      <c r="O17" s="113"/>
      <c r="P17" s="111"/>
      <c r="Q17" s="112"/>
      <c r="R17" s="112"/>
      <c r="S17" s="112"/>
      <c r="T17" s="112"/>
      <c r="U17" s="112"/>
      <c r="V17" s="112"/>
      <c r="W17" s="112"/>
      <c r="X17" s="113"/>
      <c r="Y17" s="594"/>
      <c r="Z17" s="595"/>
      <c r="AA17" s="596"/>
      <c r="AB17" s="899"/>
      <c r="AC17" s="682"/>
      <c r="AD17" s="683"/>
      <c r="AE17" s="665"/>
      <c r="AF17" s="665"/>
      <c r="AG17" s="665"/>
      <c r="AH17" s="120"/>
      <c r="AI17" s="665"/>
      <c r="AJ17" s="665"/>
      <c r="AK17" s="665"/>
      <c r="AL17" s="120"/>
      <c r="AM17" s="665"/>
      <c r="AN17" s="665"/>
      <c r="AO17" s="665"/>
      <c r="AP17" s="120"/>
      <c r="AQ17" s="129"/>
      <c r="AR17" s="130"/>
      <c r="AS17" s="131" t="s">
        <v>81</v>
      </c>
      <c r="AT17" s="132"/>
      <c r="AU17" s="130"/>
      <c r="AV17" s="130"/>
      <c r="AW17" s="112" t="s">
        <v>82</v>
      </c>
      <c r="AX17" s="133"/>
      <c r="AY17" s="31">
        <f t="shared" ref="AY17:AY22" si="2">$AY$16</f>
        <v>0</v>
      </c>
    </row>
    <row r="18" spans="1:51" ht="22.5" customHeight="1" x14ac:dyDescent="0.15">
      <c r="A18" s="660"/>
      <c r="B18" s="658"/>
      <c r="C18" s="658"/>
      <c r="D18" s="658"/>
      <c r="E18" s="658"/>
      <c r="F18" s="659"/>
      <c r="G18" s="182"/>
      <c r="H18" s="903"/>
      <c r="I18" s="903"/>
      <c r="J18" s="903"/>
      <c r="K18" s="903"/>
      <c r="L18" s="903"/>
      <c r="M18" s="903"/>
      <c r="N18" s="903"/>
      <c r="O18" s="904"/>
      <c r="P18" s="135"/>
      <c r="Q18" s="627"/>
      <c r="R18" s="627"/>
      <c r="S18" s="627"/>
      <c r="T18" s="627"/>
      <c r="U18" s="627"/>
      <c r="V18" s="627"/>
      <c r="W18" s="627"/>
      <c r="X18" s="628"/>
      <c r="Y18" s="892" t="s">
        <v>85</v>
      </c>
      <c r="Z18" s="893"/>
      <c r="AA18" s="894"/>
      <c r="AB18" s="152"/>
      <c r="AC18" s="635"/>
      <c r="AD18" s="63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1"/>
      <c r="B19" s="662"/>
      <c r="C19" s="662"/>
      <c r="D19" s="662"/>
      <c r="E19" s="662"/>
      <c r="F19" s="663"/>
      <c r="G19" s="905"/>
      <c r="H19" s="906"/>
      <c r="I19" s="906"/>
      <c r="J19" s="906"/>
      <c r="K19" s="906"/>
      <c r="L19" s="906"/>
      <c r="M19" s="906"/>
      <c r="N19" s="906"/>
      <c r="O19" s="907"/>
      <c r="P19" s="911"/>
      <c r="Q19" s="911"/>
      <c r="R19" s="911"/>
      <c r="S19" s="911"/>
      <c r="T19" s="911"/>
      <c r="U19" s="911"/>
      <c r="V19" s="911"/>
      <c r="W19" s="911"/>
      <c r="X19" s="912"/>
      <c r="Y19" s="179" t="s">
        <v>87</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30"/>
      <c r="Q20" s="630"/>
      <c r="R20" s="630"/>
      <c r="S20" s="630"/>
      <c r="T20" s="630"/>
      <c r="U20" s="630"/>
      <c r="V20" s="630"/>
      <c r="W20" s="630"/>
      <c r="X20" s="631"/>
      <c r="Y20" s="913" t="s">
        <v>88</v>
      </c>
      <c r="Z20" s="889"/>
      <c r="AA20" s="890"/>
      <c r="AB20" s="101" t="s">
        <v>89</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90</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7" t="s">
        <v>76</v>
      </c>
      <c r="B23" s="658"/>
      <c r="C23" s="658"/>
      <c r="D23" s="658"/>
      <c r="E23" s="658"/>
      <c r="F23" s="659"/>
      <c r="G23" s="159" t="s">
        <v>77</v>
      </c>
      <c r="H23" s="109"/>
      <c r="I23" s="109"/>
      <c r="J23" s="109"/>
      <c r="K23" s="109"/>
      <c r="L23" s="109"/>
      <c r="M23" s="109"/>
      <c r="N23" s="109"/>
      <c r="O23" s="110"/>
      <c r="P23" s="108" t="s">
        <v>78</v>
      </c>
      <c r="Q23" s="109"/>
      <c r="R23" s="109"/>
      <c r="S23" s="109"/>
      <c r="T23" s="109"/>
      <c r="U23" s="109"/>
      <c r="V23" s="109"/>
      <c r="W23" s="109"/>
      <c r="X23" s="110"/>
      <c r="Y23" s="895"/>
      <c r="Z23" s="266"/>
      <c r="AA23" s="267"/>
      <c r="AB23" s="896" t="s">
        <v>58</v>
      </c>
      <c r="AC23" s="897"/>
      <c r="AD23" s="898"/>
      <c r="AE23" s="888" t="s">
        <v>716</v>
      </c>
      <c r="AF23" s="888"/>
      <c r="AG23" s="888"/>
      <c r="AH23" s="117"/>
      <c r="AI23" s="888" t="s">
        <v>713</v>
      </c>
      <c r="AJ23" s="888"/>
      <c r="AK23" s="888"/>
      <c r="AL23" s="117"/>
      <c r="AM23" s="888" t="s">
        <v>59</v>
      </c>
      <c r="AN23" s="888"/>
      <c r="AO23" s="888"/>
      <c r="AP23" s="117"/>
      <c r="AQ23" s="124" t="s">
        <v>79</v>
      </c>
      <c r="AR23" s="125"/>
      <c r="AS23" s="125"/>
      <c r="AT23" s="126"/>
      <c r="AU23" s="127" t="s">
        <v>80</v>
      </c>
      <c r="AV23" s="127"/>
      <c r="AW23" s="127"/>
      <c r="AX23" s="128"/>
      <c r="AY23" s="31">
        <f>COUNTA($G$25)</f>
        <v>0</v>
      </c>
    </row>
    <row r="24" spans="1:51" ht="18.75" customHeight="1" x14ac:dyDescent="0.15">
      <c r="A24" s="657"/>
      <c r="B24" s="658"/>
      <c r="C24" s="658"/>
      <c r="D24" s="658"/>
      <c r="E24" s="658"/>
      <c r="F24" s="659"/>
      <c r="G24" s="160"/>
      <c r="H24" s="112"/>
      <c r="I24" s="112"/>
      <c r="J24" s="112"/>
      <c r="K24" s="112"/>
      <c r="L24" s="112"/>
      <c r="M24" s="112"/>
      <c r="N24" s="112"/>
      <c r="O24" s="113"/>
      <c r="P24" s="111"/>
      <c r="Q24" s="112"/>
      <c r="R24" s="112"/>
      <c r="S24" s="112"/>
      <c r="T24" s="112"/>
      <c r="U24" s="112"/>
      <c r="V24" s="112"/>
      <c r="W24" s="112"/>
      <c r="X24" s="113"/>
      <c r="Y24" s="594"/>
      <c r="Z24" s="595"/>
      <c r="AA24" s="596"/>
      <c r="AB24" s="899"/>
      <c r="AC24" s="682"/>
      <c r="AD24" s="683"/>
      <c r="AE24" s="665"/>
      <c r="AF24" s="665"/>
      <c r="AG24" s="665"/>
      <c r="AH24" s="120"/>
      <c r="AI24" s="665"/>
      <c r="AJ24" s="665"/>
      <c r="AK24" s="665"/>
      <c r="AL24" s="120"/>
      <c r="AM24" s="665"/>
      <c r="AN24" s="665"/>
      <c r="AO24" s="665"/>
      <c r="AP24" s="120"/>
      <c r="AQ24" s="129"/>
      <c r="AR24" s="130"/>
      <c r="AS24" s="131" t="s">
        <v>81</v>
      </c>
      <c r="AT24" s="132"/>
      <c r="AU24" s="130"/>
      <c r="AV24" s="130"/>
      <c r="AW24" s="112" t="s">
        <v>82</v>
      </c>
      <c r="AX24" s="133"/>
      <c r="AY24" s="31">
        <f t="shared" ref="AY24:AY29" si="3">$AY$23</f>
        <v>0</v>
      </c>
    </row>
    <row r="25" spans="1:51" ht="22.5" customHeight="1" x14ac:dyDescent="0.15">
      <c r="A25" s="660"/>
      <c r="B25" s="658"/>
      <c r="C25" s="658"/>
      <c r="D25" s="658"/>
      <c r="E25" s="658"/>
      <c r="F25" s="659"/>
      <c r="G25" s="182"/>
      <c r="H25" s="903"/>
      <c r="I25" s="903"/>
      <c r="J25" s="903"/>
      <c r="K25" s="903"/>
      <c r="L25" s="903"/>
      <c r="M25" s="903"/>
      <c r="N25" s="903"/>
      <c r="O25" s="904"/>
      <c r="P25" s="135"/>
      <c r="Q25" s="627"/>
      <c r="R25" s="627"/>
      <c r="S25" s="627"/>
      <c r="T25" s="627"/>
      <c r="U25" s="627"/>
      <c r="V25" s="627"/>
      <c r="W25" s="627"/>
      <c r="X25" s="628"/>
      <c r="Y25" s="892" t="s">
        <v>85</v>
      </c>
      <c r="Z25" s="893"/>
      <c r="AA25" s="894"/>
      <c r="AB25" s="152"/>
      <c r="AC25" s="635"/>
      <c r="AD25" s="63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1"/>
      <c r="B26" s="662"/>
      <c r="C26" s="662"/>
      <c r="D26" s="662"/>
      <c r="E26" s="662"/>
      <c r="F26" s="663"/>
      <c r="G26" s="905"/>
      <c r="H26" s="906"/>
      <c r="I26" s="906"/>
      <c r="J26" s="906"/>
      <c r="K26" s="906"/>
      <c r="L26" s="906"/>
      <c r="M26" s="906"/>
      <c r="N26" s="906"/>
      <c r="O26" s="907"/>
      <c r="P26" s="911"/>
      <c r="Q26" s="911"/>
      <c r="R26" s="911"/>
      <c r="S26" s="911"/>
      <c r="T26" s="911"/>
      <c r="U26" s="911"/>
      <c r="V26" s="911"/>
      <c r="W26" s="911"/>
      <c r="X26" s="912"/>
      <c r="Y26" s="179" t="s">
        <v>87</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30"/>
      <c r="Q27" s="630"/>
      <c r="R27" s="630"/>
      <c r="S27" s="630"/>
      <c r="T27" s="630"/>
      <c r="U27" s="630"/>
      <c r="V27" s="630"/>
      <c r="W27" s="630"/>
      <c r="X27" s="631"/>
      <c r="Y27" s="913" t="s">
        <v>88</v>
      </c>
      <c r="Z27" s="889"/>
      <c r="AA27" s="890"/>
      <c r="AB27" s="101" t="s">
        <v>89</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90</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7" t="s">
        <v>76</v>
      </c>
      <c r="B30" s="658"/>
      <c r="C30" s="658"/>
      <c r="D30" s="658"/>
      <c r="E30" s="658"/>
      <c r="F30" s="659"/>
      <c r="G30" s="159" t="s">
        <v>77</v>
      </c>
      <c r="H30" s="109"/>
      <c r="I30" s="109"/>
      <c r="J30" s="109"/>
      <c r="K30" s="109"/>
      <c r="L30" s="109"/>
      <c r="M30" s="109"/>
      <c r="N30" s="109"/>
      <c r="O30" s="110"/>
      <c r="P30" s="108" t="s">
        <v>78</v>
      </c>
      <c r="Q30" s="109"/>
      <c r="R30" s="109"/>
      <c r="S30" s="109"/>
      <c r="T30" s="109"/>
      <c r="U30" s="109"/>
      <c r="V30" s="109"/>
      <c r="W30" s="109"/>
      <c r="X30" s="110"/>
      <c r="Y30" s="895"/>
      <c r="Z30" s="266"/>
      <c r="AA30" s="267"/>
      <c r="AB30" s="896" t="s">
        <v>58</v>
      </c>
      <c r="AC30" s="897"/>
      <c r="AD30" s="898"/>
      <c r="AE30" s="888" t="s">
        <v>716</v>
      </c>
      <c r="AF30" s="888"/>
      <c r="AG30" s="888"/>
      <c r="AH30" s="117"/>
      <c r="AI30" s="888" t="s">
        <v>713</v>
      </c>
      <c r="AJ30" s="888"/>
      <c r="AK30" s="888"/>
      <c r="AL30" s="117"/>
      <c r="AM30" s="888" t="s">
        <v>59</v>
      </c>
      <c r="AN30" s="888"/>
      <c r="AO30" s="888"/>
      <c r="AP30" s="117"/>
      <c r="AQ30" s="124" t="s">
        <v>79</v>
      </c>
      <c r="AR30" s="125"/>
      <c r="AS30" s="125"/>
      <c r="AT30" s="126"/>
      <c r="AU30" s="127" t="s">
        <v>80</v>
      </c>
      <c r="AV30" s="127"/>
      <c r="AW30" s="127"/>
      <c r="AX30" s="128"/>
      <c r="AY30" s="31">
        <f>COUNTA($G$32)</f>
        <v>0</v>
      </c>
    </row>
    <row r="31" spans="1:51" ht="18.75" customHeight="1" x14ac:dyDescent="0.15">
      <c r="A31" s="657"/>
      <c r="B31" s="658"/>
      <c r="C31" s="658"/>
      <c r="D31" s="658"/>
      <c r="E31" s="658"/>
      <c r="F31" s="659"/>
      <c r="G31" s="160"/>
      <c r="H31" s="112"/>
      <c r="I31" s="112"/>
      <c r="J31" s="112"/>
      <c r="K31" s="112"/>
      <c r="L31" s="112"/>
      <c r="M31" s="112"/>
      <c r="N31" s="112"/>
      <c r="O31" s="113"/>
      <c r="P31" s="111"/>
      <c r="Q31" s="112"/>
      <c r="R31" s="112"/>
      <c r="S31" s="112"/>
      <c r="T31" s="112"/>
      <c r="U31" s="112"/>
      <c r="V31" s="112"/>
      <c r="W31" s="112"/>
      <c r="X31" s="113"/>
      <c r="Y31" s="594"/>
      <c r="Z31" s="595"/>
      <c r="AA31" s="596"/>
      <c r="AB31" s="899"/>
      <c r="AC31" s="682"/>
      <c r="AD31" s="683"/>
      <c r="AE31" s="665"/>
      <c r="AF31" s="665"/>
      <c r="AG31" s="665"/>
      <c r="AH31" s="120"/>
      <c r="AI31" s="665"/>
      <c r="AJ31" s="665"/>
      <c r="AK31" s="665"/>
      <c r="AL31" s="120"/>
      <c r="AM31" s="665"/>
      <c r="AN31" s="665"/>
      <c r="AO31" s="665"/>
      <c r="AP31" s="120"/>
      <c r="AQ31" s="129"/>
      <c r="AR31" s="130"/>
      <c r="AS31" s="131" t="s">
        <v>81</v>
      </c>
      <c r="AT31" s="132"/>
      <c r="AU31" s="130"/>
      <c r="AV31" s="130"/>
      <c r="AW31" s="112" t="s">
        <v>82</v>
      </c>
      <c r="AX31" s="133"/>
      <c r="AY31" s="31">
        <f t="shared" ref="AY31:AY36" si="4">$AY$30</f>
        <v>0</v>
      </c>
    </row>
    <row r="32" spans="1:51" ht="22.5" customHeight="1" x14ac:dyDescent="0.15">
      <c r="A32" s="660"/>
      <c r="B32" s="658"/>
      <c r="C32" s="658"/>
      <c r="D32" s="658"/>
      <c r="E32" s="658"/>
      <c r="F32" s="659"/>
      <c r="G32" s="182"/>
      <c r="H32" s="903"/>
      <c r="I32" s="903"/>
      <c r="J32" s="903"/>
      <c r="K32" s="903"/>
      <c r="L32" s="903"/>
      <c r="M32" s="903"/>
      <c r="N32" s="903"/>
      <c r="O32" s="904"/>
      <c r="P32" s="135"/>
      <c r="Q32" s="627"/>
      <c r="R32" s="627"/>
      <c r="S32" s="627"/>
      <c r="T32" s="627"/>
      <c r="U32" s="627"/>
      <c r="V32" s="627"/>
      <c r="W32" s="627"/>
      <c r="X32" s="628"/>
      <c r="Y32" s="892" t="s">
        <v>85</v>
      </c>
      <c r="Z32" s="893"/>
      <c r="AA32" s="894"/>
      <c r="AB32" s="152"/>
      <c r="AC32" s="635"/>
      <c r="AD32" s="63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1"/>
      <c r="B33" s="662"/>
      <c r="C33" s="662"/>
      <c r="D33" s="662"/>
      <c r="E33" s="662"/>
      <c r="F33" s="663"/>
      <c r="G33" s="905"/>
      <c r="H33" s="906"/>
      <c r="I33" s="906"/>
      <c r="J33" s="906"/>
      <c r="K33" s="906"/>
      <c r="L33" s="906"/>
      <c r="M33" s="906"/>
      <c r="N33" s="906"/>
      <c r="O33" s="907"/>
      <c r="P33" s="911"/>
      <c r="Q33" s="911"/>
      <c r="R33" s="911"/>
      <c r="S33" s="911"/>
      <c r="T33" s="911"/>
      <c r="U33" s="911"/>
      <c r="V33" s="911"/>
      <c r="W33" s="911"/>
      <c r="X33" s="912"/>
      <c r="Y33" s="179" t="s">
        <v>87</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30"/>
      <c r="Q34" s="630"/>
      <c r="R34" s="630"/>
      <c r="S34" s="630"/>
      <c r="T34" s="630"/>
      <c r="U34" s="630"/>
      <c r="V34" s="630"/>
      <c r="W34" s="630"/>
      <c r="X34" s="631"/>
      <c r="Y34" s="913" t="s">
        <v>88</v>
      </c>
      <c r="Z34" s="889"/>
      <c r="AA34" s="890"/>
      <c r="AB34" s="101" t="s">
        <v>89</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90</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7" t="s">
        <v>76</v>
      </c>
      <c r="B37" s="658"/>
      <c r="C37" s="658"/>
      <c r="D37" s="658"/>
      <c r="E37" s="658"/>
      <c r="F37" s="659"/>
      <c r="G37" s="159" t="s">
        <v>77</v>
      </c>
      <c r="H37" s="109"/>
      <c r="I37" s="109"/>
      <c r="J37" s="109"/>
      <c r="K37" s="109"/>
      <c r="L37" s="109"/>
      <c r="M37" s="109"/>
      <c r="N37" s="109"/>
      <c r="O37" s="110"/>
      <c r="P37" s="108" t="s">
        <v>78</v>
      </c>
      <c r="Q37" s="109"/>
      <c r="R37" s="109"/>
      <c r="S37" s="109"/>
      <c r="T37" s="109"/>
      <c r="U37" s="109"/>
      <c r="V37" s="109"/>
      <c r="W37" s="109"/>
      <c r="X37" s="110"/>
      <c r="Y37" s="895"/>
      <c r="Z37" s="266"/>
      <c r="AA37" s="267"/>
      <c r="AB37" s="896" t="s">
        <v>58</v>
      </c>
      <c r="AC37" s="897"/>
      <c r="AD37" s="898"/>
      <c r="AE37" s="888" t="s">
        <v>716</v>
      </c>
      <c r="AF37" s="888"/>
      <c r="AG37" s="888"/>
      <c r="AH37" s="117"/>
      <c r="AI37" s="888" t="s">
        <v>713</v>
      </c>
      <c r="AJ37" s="888"/>
      <c r="AK37" s="888"/>
      <c r="AL37" s="117"/>
      <c r="AM37" s="888" t="s">
        <v>59</v>
      </c>
      <c r="AN37" s="888"/>
      <c r="AO37" s="888"/>
      <c r="AP37" s="117"/>
      <c r="AQ37" s="124" t="s">
        <v>79</v>
      </c>
      <c r="AR37" s="125"/>
      <c r="AS37" s="125"/>
      <c r="AT37" s="126"/>
      <c r="AU37" s="127" t="s">
        <v>80</v>
      </c>
      <c r="AV37" s="127"/>
      <c r="AW37" s="127"/>
      <c r="AX37" s="128"/>
      <c r="AY37" s="31">
        <f>COUNTA($G$39)</f>
        <v>0</v>
      </c>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4"/>
      <c r="Z38" s="595"/>
      <c r="AA38" s="596"/>
      <c r="AB38" s="899"/>
      <c r="AC38" s="682"/>
      <c r="AD38" s="683"/>
      <c r="AE38" s="665"/>
      <c r="AF38" s="665"/>
      <c r="AG38" s="665"/>
      <c r="AH38" s="120"/>
      <c r="AI38" s="665"/>
      <c r="AJ38" s="665"/>
      <c r="AK38" s="665"/>
      <c r="AL38" s="120"/>
      <c r="AM38" s="665"/>
      <c r="AN38" s="665"/>
      <c r="AO38" s="665"/>
      <c r="AP38" s="120"/>
      <c r="AQ38" s="129"/>
      <c r="AR38" s="130"/>
      <c r="AS38" s="131" t="s">
        <v>81</v>
      </c>
      <c r="AT38" s="132"/>
      <c r="AU38" s="130"/>
      <c r="AV38" s="130"/>
      <c r="AW38" s="112" t="s">
        <v>82</v>
      </c>
      <c r="AX38" s="133"/>
      <c r="AY38" s="31">
        <f t="shared" ref="AY38:AY43" si="5">$AY$37</f>
        <v>0</v>
      </c>
    </row>
    <row r="39" spans="1:51" ht="22.5" customHeight="1" x14ac:dyDescent="0.15">
      <c r="A39" s="660"/>
      <c r="B39" s="658"/>
      <c r="C39" s="658"/>
      <c r="D39" s="658"/>
      <c r="E39" s="658"/>
      <c r="F39" s="659"/>
      <c r="G39" s="182"/>
      <c r="H39" s="903"/>
      <c r="I39" s="903"/>
      <c r="J39" s="903"/>
      <c r="K39" s="903"/>
      <c r="L39" s="903"/>
      <c r="M39" s="903"/>
      <c r="N39" s="903"/>
      <c r="O39" s="904"/>
      <c r="P39" s="135"/>
      <c r="Q39" s="627"/>
      <c r="R39" s="627"/>
      <c r="S39" s="627"/>
      <c r="T39" s="627"/>
      <c r="U39" s="627"/>
      <c r="V39" s="627"/>
      <c r="W39" s="627"/>
      <c r="X39" s="628"/>
      <c r="Y39" s="892" t="s">
        <v>85</v>
      </c>
      <c r="Z39" s="893"/>
      <c r="AA39" s="894"/>
      <c r="AB39" s="152"/>
      <c r="AC39" s="635"/>
      <c r="AD39" s="63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1"/>
      <c r="B40" s="662"/>
      <c r="C40" s="662"/>
      <c r="D40" s="662"/>
      <c r="E40" s="662"/>
      <c r="F40" s="663"/>
      <c r="G40" s="905"/>
      <c r="H40" s="906"/>
      <c r="I40" s="906"/>
      <c r="J40" s="906"/>
      <c r="K40" s="906"/>
      <c r="L40" s="906"/>
      <c r="M40" s="906"/>
      <c r="N40" s="906"/>
      <c r="O40" s="907"/>
      <c r="P40" s="911"/>
      <c r="Q40" s="911"/>
      <c r="R40" s="911"/>
      <c r="S40" s="911"/>
      <c r="T40" s="911"/>
      <c r="U40" s="911"/>
      <c r="V40" s="911"/>
      <c r="W40" s="911"/>
      <c r="X40" s="912"/>
      <c r="Y40" s="179" t="s">
        <v>87</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30"/>
      <c r="Q41" s="630"/>
      <c r="R41" s="630"/>
      <c r="S41" s="630"/>
      <c r="T41" s="630"/>
      <c r="U41" s="630"/>
      <c r="V41" s="630"/>
      <c r="W41" s="630"/>
      <c r="X41" s="631"/>
      <c r="Y41" s="913" t="s">
        <v>88</v>
      </c>
      <c r="Z41" s="889"/>
      <c r="AA41" s="890"/>
      <c r="AB41" s="101" t="s">
        <v>89</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90</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7" t="s">
        <v>76</v>
      </c>
      <c r="B44" s="658"/>
      <c r="C44" s="658"/>
      <c r="D44" s="658"/>
      <c r="E44" s="658"/>
      <c r="F44" s="659"/>
      <c r="G44" s="159" t="s">
        <v>77</v>
      </c>
      <c r="H44" s="109"/>
      <c r="I44" s="109"/>
      <c r="J44" s="109"/>
      <c r="K44" s="109"/>
      <c r="L44" s="109"/>
      <c r="M44" s="109"/>
      <c r="N44" s="109"/>
      <c r="O44" s="110"/>
      <c r="P44" s="108" t="s">
        <v>78</v>
      </c>
      <c r="Q44" s="109"/>
      <c r="R44" s="109"/>
      <c r="S44" s="109"/>
      <c r="T44" s="109"/>
      <c r="U44" s="109"/>
      <c r="V44" s="109"/>
      <c r="W44" s="109"/>
      <c r="X44" s="110"/>
      <c r="Y44" s="895"/>
      <c r="Z44" s="266"/>
      <c r="AA44" s="267"/>
      <c r="AB44" s="896" t="s">
        <v>58</v>
      </c>
      <c r="AC44" s="897"/>
      <c r="AD44" s="898"/>
      <c r="AE44" s="888" t="s">
        <v>716</v>
      </c>
      <c r="AF44" s="888"/>
      <c r="AG44" s="888"/>
      <c r="AH44" s="117"/>
      <c r="AI44" s="888" t="s">
        <v>713</v>
      </c>
      <c r="AJ44" s="888"/>
      <c r="AK44" s="888"/>
      <c r="AL44" s="117"/>
      <c r="AM44" s="888" t="s">
        <v>59</v>
      </c>
      <c r="AN44" s="888"/>
      <c r="AO44" s="888"/>
      <c r="AP44" s="117"/>
      <c r="AQ44" s="124" t="s">
        <v>79</v>
      </c>
      <c r="AR44" s="125"/>
      <c r="AS44" s="125"/>
      <c r="AT44" s="126"/>
      <c r="AU44" s="127" t="s">
        <v>80</v>
      </c>
      <c r="AV44" s="127"/>
      <c r="AW44" s="127"/>
      <c r="AX44" s="128"/>
      <c r="AY44" s="31">
        <f>COUNTA($G$46)</f>
        <v>0</v>
      </c>
    </row>
    <row r="45" spans="1:51" ht="18.75" customHeight="1" x14ac:dyDescent="0.15">
      <c r="A45" s="657"/>
      <c r="B45" s="658"/>
      <c r="C45" s="658"/>
      <c r="D45" s="658"/>
      <c r="E45" s="658"/>
      <c r="F45" s="659"/>
      <c r="G45" s="160"/>
      <c r="H45" s="112"/>
      <c r="I45" s="112"/>
      <c r="J45" s="112"/>
      <c r="K45" s="112"/>
      <c r="L45" s="112"/>
      <c r="M45" s="112"/>
      <c r="N45" s="112"/>
      <c r="O45" s="113"/>
      <c r="P45" s="111"/>
      <c r="Q45" s="112"/>
      <c r="R45" s="112"/>
      <c r="S45" s="112"/>
      <c r="T45" s="112"/>
      <c r="U45" s="112"/>
      <c r="V45" s="112"/>
      <c r="W45" s="112"/>
      <c r="X45" s="113"/>
      <c r="Y45" s="594"/>
      <c r="Z45" s="595"/>
      <c r="AA45" s="596"/>
      <c r="AB45" s="899"/>
      <c r="AC45" s="682"/>
      <c r="AD45" s="683"/>
      <c r="AE45" s="665"/>
      <c r="AF45" s="665"/>
      <c r="AG45" s="665"/>
      <c r="AH45" s="120"/>
      <c r="AI45" s="665"/>
      <c r="AJ45" s="665"/>
      <c r="AK45" s="665"/>
      <c r="AL45" s="120"/>
      <c r="AM45" s="665"/>
      <c r="AN45" s="665"/>
      <c r="AO45" s="665"/>
      <c r="AP45" s="120"/>
      <c r="AQ45" s="129"/>
      <c r="AR45" s="130"/>
      <c r="AS45" s="131" t="s">
        <v>81</v>
      </c>
      <c r="AT45" s="132"/>
      <c r="AU45" s="130"/>
      <c r="AV45" s="130"/>
      <c r="AW45" s="112" t="s">
        <v>82</v>
      </c>
      <c r="AX45" s="133"/>
      <c r="AY45" s="31">
        <f t="shared" ref="AY45:AY50" si="6">$AY$44</f>
        <v>0</v>
      </c>
    </row>
    <row r="46" spans="1:51" ht="22.5" customHeight="1" x14ac:dyDescent="0.15">
      <c r="A46" s="660"/>
      <c r="B46" s="658"/>
      <c r="C46" s="658"/>
      <c r="D46" s="658"/>
      <c r="E46" s="658"/>
      <c r="F46" s="659"/>
      <c r="G46" s="182"/>
      <c r="H46" s="903"/>
      <c r="I46" s="903"/>
      <c r="J46" s="903"/>
      <c r="K46" s="903"/>
      <c r="L46" s="903"/>
      <c r="M46" s="903"/>
      <c r="N46" s="903"/>
      <c r="O46" s="904"/>
      <c r="P46" s="135"/>
      <c r="Q46" s="627"/>
      <c r="R46" s="627"/>
      <c r="S46" s="627"/>
      <c r="T46" s="627"/>
      <c r="U46" s="627"/>
      <c r="V46" s="627"/>
      <c r="W46" s="627"/>
      <c r="X46" s="628"/>
      <c r="Y46" s="892" t="s">
        <v>85</v>
      </c>
      <c r="Z46" s="893"/>
      <c r="AA46" s="894"/>
      <c r="AB46" s="152"/>
      <c r="AC46" s="635"/>
      <c r="AD46" s="63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1"/>
      <c r="B47" s="662"/>
      <c r="C47" s="662"/>
      <c r="D47" s="662"/>
      <c r="E47" s="662"/>
      <c r="F47" s="663"/>
      <c r="G47" s="905"/>
      <c r="H47" s="906"/>
      <c r="I47" s="906"/>
      <c r="J47" s="906"/>
      <c r="K47" s="906"/>
      <c r="L47" s="906"/>
      <c r="M47" s="906"/>
      <c r="N47" s="906"/>
      <c r="O47" s="907"/>
      <c r="P47" s="911"/>
      <c r="Q47" s="911"/>
      <c r="R47" s="911"/>
      <c r="S47" s="911"/>
      <c r="T47" s="911"/>
      <c r="U47" s="911"/>
      <c r="V47" s="911"/>
      <c r="W47" s="911"/>
      <c r="X47" s="912"/>
      <c r="Y47" s="179" t="s">
        <v>87</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30"/>
      <c r="Q48" s="630"/>
      <c r="R48" s="630"/>
      <c r="S48" s="630"/>
      <c r="T48" s="630"/>
      <c r="U48" s="630"/>
      <c r="V48" s="630"/>
      <c r="W48" s="630"/>
      <c r="X48" s="631"/>
      <c r="Y48" s="913" t="s">
        <v>88</v>
      </c>
      <c r="Z48" s="889"/>
      <c r="AA48" s="890"/>
      <c r="AB48" s="101" t="s">
        <v>89</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90</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7" t="s">
        <v>76</v>
      </c>
      <c r="B51" s="658"/>
      <c r="C51" s="658"/>
      <c r="D51" s="658"/>
      <c r="E51" s="658"/>
      <c r="F51" s="659"/>
      <c r="G51" s="159" t="s">
        <v>77</v>
      </c>
      <c r="H51" s="109"/>
      <c r="I51" s="109"/>
      <c r="J51" s="109"/>
      <c r="K51" s="109"/>
      <c r="L51" s="109"/>
      <c r="M51" s="109"/>
      <c r="N51" s="109"/>
      <c r="O51" s="110"/>
      <c r="P51" s="108" t="s">
        <v>78</v>
      </c>
      <c r="Q51" s="109"/>
      <c r="R51" s="109"/>
      <c r="S51" s="109"/>
      <c r="T51" s="109"/>
      <c r="U51" s="109"/>
      <c r="V51" s="109"/>
      <c r="W51" s="109"/>
      <c r="X51" s="110"/>
      <c r="Y51" s="895"/>
      <c r="Z51" s="266"/>
      <c r="AA51" s="267"/>
      <c r="AB51" s="117" t="s">
        <v>58</v>
      </c>
      <c r="AC51" s="897"/>
      <c r="AD51" s="898"/>
      <c r="AE51" s="888" t="s">
        <v>716</v>
      </c>
      <c r="AF51" s="888"/>
      <c r="AG51" s="888"/>
      <c r="AH51" s="117"/>
      <c r="AI51" s="888" t="s">
        <v>713</v>
      </c>
      <c r="AJ51" s="888"/>
      <c r="AK51" s="888"/>
      <c r="AL51" s="117"/>
      <c r="AM51" s="888" t="s">
        <v>59</v>
      </c>
      <c r="AN51" s="888"/>
      <c r="AO51" s="888"/>
      <c r="AP51" s="117"/>
      <c r="AQ51" s="124" t="s">
        <v>79</v>
      </c>
      <c r="AR51" s="125"/>
      <c r="AS51" s="125"/>
      <c r="AT51" s="126"/>
      <c r="AU51" s="127" t="s">
        <v>80</v>
      </c>
      <c r="AV51" s="127"/>
      <c r="AW51" s="127"/>
      <c r="AX51" s="128"/>
      <c r="AY51" s="31">
        <f>COUNTA($G$53)</f>
        <v>0</v>
      </c>
    </row>
    <row r="52" spans="1:51" ht="18.75" customHeight="1" x14ac:dyDescent="0.15">
      <c r="A52" s="657"/>
      <c r="B52" s="658"/>
      <c r="C52" s="658"/>
      <c r="D52" s="658"/>
      <c r="E52" s="658"/>
      <c r="F52" s="659"/>
      <c r="G52" s="160"/>
      <c r="H52" s="112"/>
      <c r="I52" s="112"/>
      <c r="J52" s="112"/>
      <c r="K52" s="112"/>
      <c r="L52" s="112"/>
      <c r="M52" s="112"/>
      <c r="N52" s="112"/>
      <c r="O52" s="113"/>
      <c r="P52" s="111"/>
      <c r="Q52" s="112"/>
      <c r="R52" s="112"/>
      <c r="S52" s="112"/>
      <c r="T52" s="112"/>
      <c r="U52" s="112"/>
      <c r="V52" s="112"/>
      <c r="W52" s="112"/>
      <c r="X52" s="113"/>
      <c r="Y52" s="594"/>
      <c r="Z52" s="595"/>
      <c r="AA52" s="596"/>
      <c r="AB52" s="899"/>
      <c r="AC52" s="682"/>
      <c r="AD52" s="683"/>
      <c r="AE52" s="665"/>
      <c r="AF52" s="665"/>
      <c r="AG52" s="665"/>
      <c r="AH52" s="120"/>
      <c r="AI52" s="665"/>
      <c r="AJ52" s="665"/>
      <c r="AK52" s="665"/>
      <c r="AL52" s="120"/>
      <c r="AM52" s="665"/>
      <c r="AN52" s="665"/>
      <c r="AO52" s="665"/>
      <c r="AP52" s="120"/>
      <c r="AQ52" s="129"/>
      <c r="AR52" s="130"/>
      <c r="AS52" s="131" t="s">
        <v>81</v>
      </c>
      <c r="AT52" s="132"/>
      <c r="AU52" s="130"/>
      <c r="AV52" s="130"/>
      <c r="AW52" s="112" t="s">
        <v>82</v>
      </c>
      <c r="AX52" s="133"/>
      <c r="AY52" s="31">
        <f t="shared" ref="AY52:AY57" si="7">$AY$51</f>
        <v>0</v>
      </c>
    </row>
    <row r="53" spans="1:51" ht="22.5" customHeight="1" x14ac:dyDescent="0.15">
      <c r="A53" s="660"/>
      <c r="B53" s="658"/>
      <c r="C53" s="658"/>
      <c r="D53" s="658"/>
      <c r="E53" s="658"/>
      <c r="F53" s="659"/>
      <c r="G53" s="182"/>
      <c r="H53" s="903"/>
      <c r="I53" s="903"/>
      <c r="J53" s="903"/>
      <c r="K53" s="903"/>
      <c r="L53" s="903"/>
      <c r="M53" s="903"/>
      <c r="N53" s="903"/>
      <c r="O53" s="904"/>
      <c r="P53" s="135"/>
      <c r="Q53" s="627"/>
      <c r="R53" s="627"/>
      <c r="S53" s="627"/>
      <c r="T53" s="627"/>
      <c r="U53" s="627"/>
      <c r="V53" s="627"/>
      <c r="W53" s="627"/>
      <c r="X53" s="628"/>
      <c r="Y53" s="892" t="s">
        <v>85</v>
      </c>
      <c r="Z53" s="893"/>
      <c r="AA53" s="894"/>
      <c r="AB53" s="152"/>
      <c r="AC53" s="635"/>
      <c r="AD53" s="63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1"/>
      <c r="B54" s="662"/>
      <c r="C54" s="662"/>
      <c r="D54" s="662"/>
      <c r="E54" s="662"/>
      <c r="F54" s="663"/>
      <c r="G54" s="905"/>
      <c r="H54" s="906"/>
      <c r="I54" s="906"/>
      <c r="J54" s="906"/>
      <c r="K54" s="906"/>
      <c r="L54" s="906"/>
      <c r="M54" s="906"/>
      <c r="N54" s="906"/>
      <c r="O54" s="907"/>
      <c r="P54" s="911"/>
      <c r="Q54" s="911"/>
      <c r="R54" s="911"/>
      <c r="S54" s="911"/>
      <c r="T54" s="911"/>
      <c r="U54" s="911"/>
      <c r="V54" s="911"/>
      <c r="W54" s="911"/>
      <c r="X54" s="912"/>
      <c r="Y54" s="179" t="s">
        <v>87</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30"/>
      <c r="Q55" s="630"/>
      <c r="R55" s="630"/>
      <c r="S55" s="630"/>
      <c r="T55" s="630"/>
      <c r="U55" s="630"/>
      <c r="V55" s="630"/>
      <c r="W55" s="630"/>
      <c r="X55" s="631"/>
      <c r="Y55" s="913" t="s">
        <v>88</v>
      </c>
      <c r="Z55" s="889"/>
      <c r="AA55" s="890"/>
      <c r="AB55" s="101" t="s">
        <v>89</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90</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7" t="s">
        <v>76</v>
      </c>
      <c r="B58" s="658"/>
      <c r="C58" s="658"/>
      <c r="D58" s="658"/>
      <c r="E58" s="658"/>
      <c r="F58" s="659"/>
      <c r="G58" s="159" t="s">
        <v>77</v>
      </c>
      <c r="H58" s="109"/>
      <c r="I58" s="109"/>
      <c r="J58" s="109"/>
      <c r="K58" s="109"/>
      <c r="L58" s="109"/>
      <c r="M58" s="109"/>
      <c r="N58" s="109"/>
      <c r="O58" s="110"/>
      <c r="P58" s="108" t="s">
        <v>78</v>
      </c>
      <c r="Q58" s="109"/>
      <c r="R58" s="109"/>
      <c r="S58" s="109"/>
      <c r="T58" s="109"/>
      <c r="U58" s="109"/>
      <c r="V58" s="109"/>
      <c r="W58" s="109"/>
      <c r="X58" s="110"/>
      <c r="Y58" s="895"/>
      <c r="Z58" s="266"/>
      <c r="AA58" s="267"/>
      <c r="AB58" s="896" t="s">
        <v>58</v>
      </c>
      <c r="AC58" s="897"/>
      <c r="AD58" s="898"/>
      <c r="AE58" s="888" t="s">
        <v>716</v>
      </c>
      <c r="AF58" s="888"/>
      <c r="AG58" s="888"/>
      <c r="AH58" s="117"/>
      <c r="AI58" s="888" t="s">
        <v>713</v>
      </c>
      <c r="AJ58" s="888"/>
      <c r="AK58" s="888"/>
      <c r="AL58" s="117"/>
      <c r="AM58" s="888" t="s">
        <v>59</v>
      </c>
      <c r="AN58" s="888"/>
      <c r="AO58" s="888"/>
      <c r="AP58" s="117"/>
      <c r="AQ58" s="124" t="s">
        <v>79</v>
      </c>
      <c r="AR58" s="125"/>
      <c r="AS58" s="125"/>
      <c r="AT58" s="126"/>
      <c r="AU58" s="127" t="s">
        <v>80</v>
      </c>
      <c r="AV58" s="127"/>
      <c r="AW58" s="127"/>
      <c r="AX58" s="128"/>
      <c r="AY58" s="31">
        <f>COUNTA($G$60)</f>
        <v>0</v>
      </c>
    </row>
    <row r="59" spans="1:51" ht="18.75" customHeight="1" x14ac:dyDescent="0.15">
      <c r="A59" s="657"/>
      <c r="B59" s="658"/>
      <c r="C59" s="658"/>
      <c r="D59" s="658"/>
      <c r="E59" s="658"/>
      <c r="F59" s="659"/>
      <c r="G59" s="160"/>
      <c r="H59" s="112"/>
      <c r="I59" s="112"/>
      <c r="J59" s="112"/>
      <c r="K59" s="112"/>
      <c r="L59" s="112"/>
      <c r="M59" s="112"/>
      <c r="N59" s="112"/>
      <c r="O59" s="113"/>
      <c r="P59" s="111"/>
      <c r="Q59" s="112"/>
      <c r="R59" s="112"/>
      <c r="S59" s="112"/>
      <c r="T59" s="112"/>
      <c r="U59" s="112"/>
      <c r="V59" s="112"/>
      <c r="W59" s="112"/>
      <c r="X59" s="113"/>
      <c r="Y59" s="594"/>
      <c r="Z59" s="595"/>
      <c r="AA59" s="596"/>
      <c r="AB59" s="899"/>
      <c r="AC59" s="682"/>
      <c r="AD59" s="683"/>
      <c r="AE59" s="665"/>
      <c r="AF59" s="665"/>
      <c r="AG59" s="665"/>
      <c r="AH59" s="120"/>
      <c r="AI59" s="665"/>
      <c r="AJ59" s="665"/>
      <c r="AK59" s="665"/>
      <c r="AL59" s="120"/>
      <c r="AM59" s="665"/>
      <c r="AN59" s="665"/>
      <c r="AO59" s="665"/>
      <c r="AP59" s="120"/>
      <c r="AQ59" s="129"/>
      <c r="AR59" s="130"/>
      <c r="AS59" s="131" t="s">
        <v>81</v>
      </c>
      <c r="AT59" s="132"/>
      <c r="AU59" s="130"/>
      <c r="AV59" s="130"/>
      <c r="AW59" s="112" t="s">
        <v>82</v>
      </c>
      <c r="AX59" s="133"/>
      <c r="AY59" s="31">
        <f t="shared" ref="AY59:AY64" si="8">$AY$58</f>
        <v>0</v>
      </c>
    </row>
    <row r="60" spans="1:51" ht="22.5" customHeight="1" x14ac:dyDescent="0.15">
      <c r="A60" s="660"/>
      <c r="B60" s="658"/>
      <c r="C60" s="658"/>
      <c r="D60" s="658"/>
      <c r="E60" s="658"/>
      <c r="F60" s="659"/>
      <c r="G60" s="182"/>
      <c r="H60" s="903"/>
      <c r="I60" s="903"/>
      <c r="J60" s="903"/>
      <c r="K60" s="903"/>
      <c r="L60" s="903"/>
      <c r="M60" s="903"/>
      <c r="N60" s="903"/>
      <c r="O60" s="904"/>
      <c r="P60" s="135"/>
      <c r="Q60" s="627"/>
      <c r="R60" s="627"/>
      <c r="S60" s="627"/>
      <c r="T60" s="627"/>
      <c r="U60" s="627"/>
      <c r="V60" s="627"/>
      <c r="W60" s="627"/>
      <c r="X60" s="628"/>
      <c r="Y60" s="892" t="s">
        <v>85</v>
      </c>
      <c r="Z60" s="893"/>
      <c r="AA60" s="894"/>
      <c r="AB60" s="152"/>
      <c r="AC60" s="635"/>
      <c r="AD60" s="63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1"/>
      <c r="B61" s="662"/>
      <c r="C61" s="662"/>
      <c r="D61" s="662"/>
      <c r="E61" s="662"/>
      <c r="F61" s="663"/>
      <c r="G61" s="905"/>
      <c r="H61" s="906"/>
      <c r="I61" s="906"/>
      <c r="J61" s="906"/>
      <c r="K61" s="906"/>
      <c r="L61" s="906"/>
      <c r="M61" s="906"/>
      <c r="N61" s="906"/>
      <c r="O61" s="907"/>
      <c r="P61" s="911"/>
      <c r="Q61" s="911"/>
      <c r="R61" s="911"/>
      <c r="S61" s="911"/>
      <c r="T61" s="911"/>
      <c r="U61" s="911"/>
      <c r="V61" s="911"/>
      <c r="W61" s="911"/>
      <c r="X61" s="912"/>
      <c r="Y61" s="179" t="s">
        <v>87</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30"/>
      <c r="Q62" s="630"/>
      <c r="R62" s="630"/>
      <c r="S62" s="630"/>
      <c r="T62" s="630"/>
      <c r="U62" s="630"/>
      <c r="V62" s="630"/>
      <c r="W62" s="630"/>
      <c r="X62" s="631"/>
      <c r="Y62" s="913" t="s">
        <v>88</v>
      </c>
      <c r="Z62" s="889"/>
      <c r="AA62" s="890"/>
      <c r="AB62" s="101" t="s">
        <v>89</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90</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7" t="s">
        <v>76</v>
      </c>
      <c r="B65" s="658"/>
      <c r="C65" s="658"/>
      <c r="D65" s="658"/>
      <c r="E65" s="658"/>
      <c r="F65" s="659"/>
      <c r="G65" s="159" t="s">
        <v>77</v>
      </c>
      <c r="H65" s="109"/>
      <c r="I65" s="109"/>
      <c r="J65" s="109"/>
      <c r="K65" s="109"/>
      <c r="L65" s="109"/>
      <c r="M65" s="109"/>
      <c r="N65" s="109"/>
      <c r="O65" s="110"/>
      <c r="P65" s="108" t="s">
        <v>78</v>
      </c>
      <c r="Q65" s="109"/>
      <c r="R65" s="109"/>
      <c r="S65" s="109"/>
      <c r="T65" s="109"/>
      <c r="U65" s="109"/>
      <c r="V65" s="109"/>
      <c r="W65" s="109"/>
      <c r="X65" s="110"/>
      <c r="Y65" s="895"/>
      <c r="Z65" s="266"/>
      <c r="AA65" s="267"/>
      <c r="AB65" s="896" t="s">
        <v>58</v>
      </c>
      <c r="AC65" s="897"/>
      <c r="AD65" s="898"/>
      <c r="AE65" s="888" t="s">
        <v>716</v>
      </c>
      <c r="AF65" s="888"/>
      <c r="AG65" s="888"/>
      <c r="AH65" s="117"/>
      <c r="AI65" s="888" t="s">
        <v>713</v>
      </c>
      <c r="AJ65" s="888"/>
      <c r="AK65" s="888"/>
      <c r="AL65" s="117"/>
      <c r="AM65" s="888" t="s">
        <v>59</v>
      </c>
      <c r="AN65" s="888"/>
      <c r="AO65" s="888"/>
      <c r="AP65" s="117"/>
      <c r="AQ65" s="124" t="s">
        <v>79</v>
      </c>
      <c r="AR65" s="125"/>
      <c r="AS65" s="125"/>
      <c r="AT65" s="126"/>
      <c r="AU65" s="127" t="s">
        <v>80</v>
      </c>
      <c r="AV65" s="127"/>
      <c r="AW65" s="127"/>
      <c r="AX65" s="128"/>
      <c r="AY65" s="31">
        <f>COUNTA($G$67)</f>
        <v>0</v>
      </c>
    </row>
    <row r="66" spans="1:51" ht="18.75" customHeight="1" x14ac:dyDescent="0.15">
      <c r="A66" s="657"/>
      <c r="B66" s="658"/>
      <c r="C66" s="658"/>
      <c r="D66" s="658"/>
      <c r="E66" s="658"/>
      <c r="F66" s="659"/>
      <c r="G66" s="160"/>
      <c r="H66" s="112"/>
      <c r="I66" s="112"/>
      <c r="J66" s="112"/>
      <c r="K66" s="112"/>
      <c r="L66" s="112"/>
      <c r="M66" s="112"/>
      <c r="N66" s="112"/>
      <c r="O66" s="113"/>
      <c r="P66" s="111"/>
      <c r="Q66" s="112"/>
      <c r="R66" s="112"/>
      <c r="S66" s="112"/>
      <c r="T66" s="112"/>
      <c r="U66" s="112"/>
      <c r="V66" s="112"/>
      <c r="W66" s="112"/>
      <c r="X66" s="113"/>
      <c r="Y66" s="594"/>
      <c r="Z66" s="595"/>
      <c r="AA66" s="596"/>
      <c r="AB66" s="899"/>
      <c r="AC66" s="682"/>
      <c r="AD66" s="683"/>
      <c r="AE66" s="665"/>
      <c r="AF66" s="665"/>
      <c r="AG66" s="665"/>
      <c r="AH66" s="120"/>
      <c r="AI66" s="665"/>
      <c r="AJ66" s="665"/>
      <c r="AK66" s="665"/>
      <c r="AL66" s="120"/>
      <c r="AM66" s="665"/>
      <c r="AN66" s="665"/>
      <c r="AO66" s="665"/>
      <c r="AP66" s="120"/>
      <c r="AQ66" s="129"/>
      <c r="AR66" s="130"/>
      <c r="AS66" s="131" t="s">
        <v>81</v>
      </c>
      <c r="AT66" s="132"/>
      <c r="AU66" s="130"/>
      <c r="AV66" s="130"/>
      <c r="AW66" s="112" t="s">
        <v>82</v>
      </c>
      <c r="AX66" s="133"/>
      <c r="AY66" s="31">
        <f t="shared" ref="AY66:AY71" si="9">$AY$65</f>
        <v>0</v>
      </c>
    </row>
    <row r="67" spans="1:51" ht="22.5" customHeight="1" x14ac:dyDescent="0.15">
      <c r="A67" s="660"/>
      <c r="B67" s="658"/>
      <c r="C67" s="658"/>
      <c r="D67" s="658"/>
      <c r="E67" s="658"/>
      <c r="F67" s="659"/>
      <c r="G67" s="182"/>
      <c r="H67" s="903"/>
      <c r="I67" s="903"/>
      <c r="J67" s="903"/>
      <c r="K67" s="903"/>
      <c r="L67" s="903"/>
      <c r="M67" s="903"/>
      <c r="N67" s="903"/>
      <c r="O67" s="904"/>
      <c r="P67" s="135"/>
      <c r="Q67" s="627"/>
      <c r="R67" s="627"/>
      <c r="S67" s="627"/>
      <c r="T67" s="627"/>
      <c r="U67" s="627"/>
      <c r="V67" s="627"/>
      <c r="W67" s="627"/>
      <c r="X67" s="628"/>
      <c r="Y67" s="892" t="s">
        <v>85</v>
      </c>
      <c r="Z67" s="893"/>
      <c r="AA67" s="894"/>
      <c r="AB67" s="152"/>
      <c r="AC67" s="635"/>
      <c r="AD67" s="63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1"/>
      <c r="B68" s="662"/>
      <c r="C68" s="662"/>
      <c r="D68" s="662"/>
      <c r="E68" s="662"/>
      <c r="F68" s="663"/>
      <c r="G68" s="905"/>
      <c r="H68" s="906"/>
      <c r="I68" s="906"/>
      <c r="J68" s="906"/>
      <c r="K68" s="906"/>
      <c r="L68" s="906"/>
      <c r="M68" s="906"/>
      <c r="N68" s="906"/>
      <c r="O68" s="907"/>
      <c r="P68" s="911"/>
      <c r="Q68" s="911"/>
      <c r="R68" s="911"/>
      <c r="S68" s="911"/>
      <c r="T68" s="911"/>
      <c r="U68" s="911"/>
      <c r="V68" s="911"/>
      <c r="W68" s="911"/>
      <c r="X68" s="912"/>
      <c r="Y68" s="179" t="s">
        <v>87</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30"/>
      <c r="Q69" s="630"/>
      <c r="R69" s="630"/>
      <c r="S69" s="630"/>
      <c r="T69" s="630"/>
      <c r="U69" s="630"/>
      <c r="V69" s="630"/>
      <c r="W69" s="630"/>
      <c r="X69" s="631"/>
      <c r="Y69" s="179" t="s">
        <v>88</v>
      </c>
      <c r="Z69" s="889"/>
      <c r="AA69" s="890"/>
      <c r="AB69" s="582"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90</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717</v>
      </c>
      <c r="B2" s="925"/>
      <c r="C2" s="925"/>
      <c r="D2" s="925"/>
      <c r="E2" s="925"/>
      <c r="F2" s="926"/>
      <c r="G2" s="292" t="s">
        <v>718</v>
      </c>
      <c r="H2" s="293"/>
      <c r="I2" s="293"/>
      <c r="J2" s="293"/>
      <c r="K2" s="293"/>
      <c r="L2" s="293"/>
      <c r="M2" s="293"/>
      <c r="N2" s="293"/>
      <c r="O2" s="293"/>
      <c r="P2" s="293"/>
      <c r="Q2" s="293"/>
      <c r="R2" s="293"/>
      <c r="S2" s="293"/>
      <c r="T2" s="293"/>
      <c r="U2" s="293"/>
      <c r="V2" s="293"/>
      <c r="W2" s="293"/>
      <c r="X2" s="293"/>
      <c r="Y2" s="293"/>
      <c r="Z2" s="293"/>
      <c r="AA2" s="293"/>
      <c r="AB2" s="294"/>
      <c r="AC2" s="292" t="s">
        <v>719</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223</v>
      </c>
      <c r="H3" s="297"/>
      <c r="I3" s="297"/>
      <c r="J3" s="297"/>
      <c r="K3" s="297"/>
      <c r="L3" s="298" t="s">
        <v>224</v>
      </c>
      <c r="M3" s="297"/>
      <c r="N3" s="297"/>
      <c r="O3" s="297"/>
      <c r="P3" s="297"/>
      <c r="Q3" s="297"/>
      <c r="R3" s="297"/>
      <c r="S3" s="297"/>
      <c r="T3" s="297"/>
      <c r="U3" s="297"/>
      <c r="V3" s="297"/>
      <c r="W3" s="297"/>
      <c r="X3" s="299"/>
      <c r="Y3" s="300" t="s">
        <v>225</v>
      </c>
      <c r="Z3" s="301"/>
      <c r="AA3" s="301"/>
      <c r="AB3" s="302"/>
      <c r="AC3" s="296" t="s">
        <v>223</v>
      </c>
      <c r="AD3" s="297"/>
      <c r="AE3" s="297"/>
      <c r="AF3" s="297"/>
      <c r="AG3" s="297"/>
      <c r="AH3" s="298" t="s">
        <v>224</v>
      </c>
      <c r="AI3" s="297"/>
      <c r="AJ3" s="297"/>
      <c r="AK3" s="297"/>
      <c r="AL3" s="297"/>
      <c r="AM3" s="297"/>
      <c r="AN3" s="297"/>
      <c r="AO3" s="297"/>
      <c r="AP3" s="297"/>
      <c r="AQ3" s="297"/>
      <c r="AR3" s="297"/>
      <c r="AS3" s="297"/>
      <c r="AT3" s="299"/>
      <c r="AU3" s="300" t="s">
        <v>225</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720</v>
      </c>
      <c r="H15" s="293"/>
      <c r="I15" s="293"/>
      <c r="J15" s="293"/>
      <c r="K15" s="293"/>
      <c r="L15" s="293"/>
      <c r="M15" s="293"/>
      <c r="N15" s="293"/>
      <c r="O15" s="293"/>
      <c r="P15" s="293"/>
      <c r="Q15" s="293"/>
      <c r="R15" s="293"/>
      <c r="S15" s="293"/>
      <c r="T15" s="293"/>
      <c r="U15" s="293"/>
      <c r="V15" s="293"/>
      <c r="W15" s="293"/>
      <c r="X15" s="293"/>
      <c r="Y15" s="293"/>
      <c r="Z15" s="293"/>
      <c r="AA15" s="293"/>
      <c r="AB15" s="294"/>
      <c r="AC15" s="292" t="s">
        <v>721</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223</v>
      </c>
      <c r="H16" s="297"/>
      <c r="I16" s="297"/>
      <c r="J16" s="297"/>
      <c r="K16" s="297"/>
      <c r="L16" s="298" t="s">
        <v>224</v>
      </c>
      <c r="M16" s="297"/>
      <c r="N16" s="297"/>
      <c r="O16" s="297"/>
      <c r="P16" s="297"/>
      <c r="Q16" s="297"/>
      <c r="R16" s="297"/>
      <c r="S16" s="297"/>
      <c r="T16" s="297"/>
      <c r="U16" s="297"/>
      <c r="V16" s="297"/>
      <c r="W16" s="297"/>
      <c r="X16" s="299"/>
      <c r="Y16" s="300" t="s">
        <v>225</v>
      </c>
      <c r="Z16" s="301"/>
      <c r="AA16" s="301"/>
      <c r="AB16" s="302"/>
      <c r="AC16" s="296" t="s">
        <v>223</v>
      </c>
      <c r="AD16" s="297"/>
      <c r="AE16" s="297"/>
      <c r="AF16" s="297"/>
      <c r="AG16" s="297"/>
      <c r="AH16" s="298" t="s">
        <v>224</v>
      </c>
      <c r="AI16" s="297"/>
      <c r="AJ16" s="297"/>
      <c r="AK16" s="297"/>
      <c r="AL16" s="297"/>
      <c r="AM16" s="297"/>
      <c r="AN16" s="297"/>
      <c r="AO16" s="297"/>
      <c r="AP16" s="297"/>
      <c r="AQ16" s="297"/>
      <c r="AR16" s="297"/>
      <c r="AS16" s="297"/>
      <c r="AT16" s="299"/>
      <c r="AU16" s="300" t="s">
        <v>225</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722</v>
      </c>
      <c r="H28" s="293"/>
      <c r="I28" s="293"/>
      <c r="J28" s="293"/>
      <c r="K28" s="293"/>
      <c r="L28" s="293"/>
      <c r="M28" s="293"/>
      <c r="N28" s="293"/>
      <c r="O28" s="293"/>
      <c r="P28" s="293"/>
      <c r="Q28" s="293"/>
      <c r="R28" s="293"/>
      <c r="S28" s="293"/>
      <c r="T28" s="293"/>
      <c r="U28" s="293"/>
      <c r="V28" s="293"/>
      <c r="W28" s="293"/>
      <c r="X28" s="293"/>
      <c r="Y28" s="293"/>
      <c r="Z28" s="293"/>
      <c r="AA28" s="293"/>
      <c r="AB28" s="294"/>
      <c r="AC28" s="292" t="s">
        <v>723</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223</v>
      </c>
      <c r="H29" s="297"/>
      <c r="I29" s="297"/>
      <c r="J29" s="297"/>
      <c r="K29" s="297"/>
      <c r="L29" s="298" t="s">
        <v>224</v>
      </c>
      <c r="M29" s="297"/>
      <c r="N29" s="297"/>
      <c r="O29" s="297"/>
      <c r="P29" s="297"/>
      <c r="Q29" s="297"/>
      <c r="R29" s="297"/>
      <c r="S29" s="297"/>
      <c r="T29" s="297"/>
      <c r="U29" s="297"/>
      <c r="V29" s="297"/>
      <c r="W29" s="297"/>
      <c r="X29" s="299"/>
      <c r="Y29" s="300" t="s">
        <v>225</v>
      </c>
      <c r="Z29" s="301"/>
      <c r="AA29" s="301"/>
      <c r="AB29" s="302"/>
      <c r="AC29" s="296" t="s">
        <v>223</v>
      </c>
      <c r="AD29" s="297"/>
      <c r="AE29" s="297"/>
      <c r="AF29" s="297"/>
      <c r="AG29" s="297"/>
      <c r="AH29" s="298" t="s">
        <v>224</v>
      </c>
      <c r="AI29" s="297"/>
      <c r="AJ29" s="297"/>
      <c r="AK29" s="297"/>
      <c r="AL29" s="297"/>
      <c r="AM29" s="297"/>
      <c r="AN29" s="297"/>
      <c r="AO29" s="297"/>
      <c r="AP29" s="297"/>
      <c r="AQ29" s="297"/>
      <c r="AR29" s="297"/>
      <c r="AS29" s="297"/>
      <c r="AT29" s="299"/>
      <c r="AU29" s="300" t="s">
        <v>225</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724</v>
      </c>
      <c r="H41" s="293"/>
      <c r="I41" s="293"/>
      <c r="J41" s="293"/>
      <c r="K41" s="293"/>
      <c r="L41" s="293"/>
      <c r="M41" s="293"/>
      <c r="N41" s="293"/>
      <c r="O41" s="293"/>
      <c r="P41" s="293"/>
      <c r="Q41" s="293"/>
      <c r="R41" s="293"/>
      <c r="S41" s="293"/>
      <c r="T41" s="293"/>
      <c r="U41" s="293"/>
      <c r="V41" s="293"/>
      <c r="W41" s="293"/>
      <c r="X41" s="293"/>
      <c r="Y41" s="293"/>
      <c r="Z41" s="293"/>
      <c r="AA41" s="293"/>
      <c r="AB41" s="294"/>
      <c r="AC41" s="292" t="s">
        <v>725</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223</v>
      </c>
      <c r="H42" s="297"/>
      <c r="I42" s="297"/>
      <c r="J42" s="297"/>
      <c r="K42" s="297"/>
      <c r="L42" s="298" t="s">
        <v>224</v>
      </c>
      <c r="M42" s="297"/>
      <c r="N42" s="297"/>
      <c r="O42" s="297"/>
      <c r="P42" s="297"/>
      <c r="Q42" s="297"/>
      <c r="R42" s="297"/>
      <c r="S42" s="297"/>
      <c r="T42" s="297"/>
      <c r="U42" s="297"/>
      <c r="V42" s="297"/>
      <c r="W42" s="297"/>
      <c r="X42" s="299"/>
      <c r="Y42" s="300" t="s">
        <v>225</v>
      </c>
      <c r="Z42" s="301"/>
      <c r="AA42" s="301"/>
      <c r="AB42" s="302"/>
      <c r="AC42" s="296" t="s">
        <v>223</v>
      </c>
      <c r="AD42" s="297"/>
      <c r="AE42" s="297"/>
      <c r="AF42" s="297"/>
      <c r="AG42" s="297"/>
      <c r="AH42" s="298" t="s">
        <v>224</v>
      </c>
      <c r="AI42" s="297"/>
      <c r="AJ42" s="297"/>
      <c r="AK42" s="297"/>
      <c r="AL42" s="297"/>
      <c r="AM42" s="297"/>
      <c r="AN42" s="297"/>
      <c r="AO42" s="297"/>
      <c r="AP42" s="297"/>
      <c r="AQ42" s="297"/>
      <c r="AR42" s="297"/>
      <c r="AS42" s="297"/>
      <c r="AT42" s="299"/>
      <c r="AU42" s="300" t="s">
        <v>225</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717</v>
      </c>
      <c r="B55" s="925"/>
      <c r="C55" s="925"/>
      <c r="D55" s="925"/>
      <c r="E55" s="925"/>
      <c r="F55" s="926"/>
      <c r="G55" s="292" t="s">
        <v>726</v>
      </c>
      <c r="H55" s="293"/>
      <c r="I55" s="293"/>
      <c r="J55" s="293"/>
      <c r="K55" s="293"/>
      <c r="L55" s="293"/>
      <c r="M55" s="293"/>
      <c r="N55" s="293"/>
      <c r="O55" s="293"/>
      <c r="P55" s="293"/>
      <c r="Q55" s="293"/>
      <c r="R55" s="293"/>
      <c r="S55" s="293"/>
      <c r="T55" s="293"/>
      <c r="U55" s="293"/>
      <c r="V55" s="293"/>
      <c r="W55" s="293"/>
      <c r="X55" s="293"/>
      <c r="Y55" s="293"/>
      <c r="Z55" s="293"/>
      <c r="AA55" s="293"/>
      <c r="AB55" s="294"/>
      <c r="AC55" s="292" t="s">
        <v>727</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223</v>
      </c>
      <c r="H56" s="297"/>
      <c r="I56" s="297"/>
      <c r="J56" s="297"/>
      <c r="K56" s="297"/>
      <c r="L56" s="298" t="s">
        <v>224</v>
      </c>
      <c r="M56" s="297"/>
      <c r="N56" s="297"/>
      <c r="O56" s="297"/>
      <c r="P56" s="297"/>
      <c r="Q56" s="297"/>
      <c r="R56" s="297"/>
      <c r="S56" s="297"/>
      <c r="T56" s="297"/>
      <c r="U56" s="297"/>
      <c r="V56" s="297"/>
      <c r="W56" s="297"/>
      <c r="X56" s="299"/>
      <c r="Y56" s="300" t="s">
        <v>225</v>
      </c>
      <c r="Z56" s="301"/>
      <c r="AA56" s="301"/>
      <c r="AB56" s="302"/>
      <c r="AC56" s="296" t="s">
        <v>223</v>
      </c>
      <c r="AD56" s="297"/>
      <c r="AE56" s="297"/>
      <c r="AF56" s="297"/>
      <c r="AG56" s="297"/>
      <c r="AH56" s="298" t="s">
        <v>224</v>
      </c>
      <c r="AI56" s="297"/>
      <c r="AJ56" s="297"/>
      <c r="AK56" s="297"/>
      <c r="AL56" s="297"/>
      <c r="AM56" s="297"/>
      <c r="AN56" s="297"/>
      <c r="AO56" s="297"/>
      <c r="AP56" s="297"/>
      <c r="AQ56" s="297"/>
      <c r="AR56" s="297"/>
      <c r="AS56" s="297"/>
      <c r="AT56" s="299"/>
      <c r="AU56" s="300" t="s">
        <v>225</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728</v>
      </c>
      <c r="H68" s="293"/>
      <c r="I68" s="293"/>
      <c r="J68" s="293"/>
      <c r="K68" s="293"/>
      <c r="L68" s="293"/>
      <c r="M68" s="293"/>
      <c r="N68" s="293"/>
      <c r="O68" s="293"/>
      <c r="P68" s="293"/>
      <c r="Q68" s="293"/>
      <c r="R68" s="293"/>
      <c r="S68" s="293"/>
      <c r="T68" s="293"/>
      <c r="U68" s="293"/>
      <c r="V68" s="293"/>
      <c r="W68" s="293"/>
      <c r="X68" s="293"/>
      <c r="Y68" s="293"/>
      <c r="Z68" s="293"/>
      <c r="AA68" s="293"/>
      <c r="AB68" s="294"/>
      <c r="AC68" s="292" t="s">
        <v>729</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223</v>
      </c>
      <c r="H69" s="297"/>
      <c r="I69" s="297"/>
      <c r="J69" s="297"/>
      <c r="K69" s="297"/>
      <c r="L69" s="298" t="s">
        <v>224</v>
      </c>
      <c r="M69" s="297"/>
      <c r="N69" s="297"/>
      <c r="O69" s="297"/>
      <c r="P69" s="297"/>
      <c r="Q69" s="297"/>
      <c r="R69" s="297"/>
      <c r="S69" s="297"/>
      <c r="T69" s="297"/>
      <c r="U69" s="297"/>
      <c r="V69" s="297"/>
      <c r="W69" s="297"/>
      <c r="X69" s="299"/>
      <c r="Y69" s="300" t="s">
        <v>225</v>
      </c>
      <c r="Z69" s="301"/>
      <c r="AA69" s="301"/>
      <c r="AB69" s="302"/>
      <c r="AC69" s="296" t="s">
        <v>223</v>
      </c>
      <c r="AD69" s="297"/>
      <c r="AE69" s="297"/>
      <c r="AF69" s="297"/>
      <c r="AG69" s="297"/>
      <c r="AH69" s="298" t="s">
        <v>224</v>
      </c>
      <c r="AI69" s="297"/>
      <c r="AJ69" s="297"/>
      <c r="AK69" s="297"/>
      <c r="AL69" s="297"/>
      <c r="AM69" s="297"/>
      <c r="AN69" s="297"/>
      <c r="AO69" s="297"/>
      <c r="AP69" s="297"/>
      <c r="AQ69" s="297"/>
      <c r="AR69" s="297"/>
      <c r="AS69" s="297"/>
      <c r="AT69" s="299"/>
      <c r="AU69" s="300" t="s">
        <v>225</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730</v>
      </c>
      <c r="H81" s="293"/>
      <c r="I81" s="293"/>
      <c r="J81" s="293"/>
      <c r="K81" s="293"/>
      <c r="L81" s="293"/>
      <c r="M81" s="293"/>
      <c r="N81" s="293"/>
      <c r="O81" s="293"/>
      <c r="P81" s="293"/>
      <c r="Q81" s="293"/>
      <c r="R81" s="293"/>
      <c r="S81" s="293"/>
      <c r="T81" s="293"/>
      <c r="U81" s="293"/>
      <c r="V81" s="293"/>
      <c r="W81" s="293"/>
      <c r="X81" s="293"/>
      <c r="Y81" s="293"/>
      <c r="Z81" s="293"/>
      <c r="AA81" s="293"/>
      <c r="AB81" s="294"/>
      <c r="AC81" s="292" t="s">
        <v>731</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223</v>
      </c>
      <c r="H82" s="297"/>
      <c r="I82" s="297"/>
      <c r="J82" s="297"/>
      <c r="K82" s="297"/>
      <c r="L82" s="298" t="s">
        <v>224</v>
      </c>
      <c r="M82" s="297"/>
      <c r="N82" s="297"/>
      <c r="O82" s="297"/>
      <c r="P82" s="297"/>
      <c r="Q82" s="297"/>
      <c r="R82" s="297"/>
      <c r="S82" s="297"/>
      <c r="T82" s="297"/>
      <c r="U82" s="297"/>
      <c r="V82" s="297"/>
      <c r="W82" s="297"/>
      <c r="X82" s="299"/>
      <c r="Y82" s="300" t="s">
        <v>225</v>
      </c>
      <c r="Z82" s="301"/>
      <c r="AA82" s="301"/>
      <c r="AB82" s="302"/>
      <c r="AC82" s="296" t="s">
        <v>223</v>
      </c>
      <c r="AD82" s="297"/>
      <c r="AE82" s="297"/>
      <c r="AF82" s="297"/>
      <c r="AG82" s="297"/>
      <c r="AH82" s="298" t="s">
        <v>224</v>
      </c>
      <c r="AI82" s="297"/>
      <c r="AJ82" s="297"/>
      <c r="AK82" s="297"/>
      <c r="AL82" s="297"/>
      <c r="AM82" s="297"/>
      <c r="AN82" s="297"/>
      <c r="AO82" s="297"/>
      <c r="AP82" s="297"/>
      <c r="AQ82" s="297"/>
      <c r="AR82" s="297"/>
      <c r="AS82" s="297"/>
      <c r="AT82" s="299"/>
      <c r="AU82" s="300" t="s">
        <v>225</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732</v>
      </c>
      <c r="H94" s="293"/>
      <c r="I94" s="293"/>
      <c r="J94" s="293"/>
      <c r="K94" s="293"/>
      <c r="L94" s="293"/>
      <c r="M94" s="293"/>
      <c r="N94" s="293"/>
      <c r="O94" s="293"/>
      <c r="P94" s="293"/>
      <c r="Q94" s="293"/>
      <c r="R94" s="293"/>
      <c r="S94" s="293"/>
      <c r="T94" s="293"/>
      <c r="U94" s="293"/>
      <c r="V94" s="293"/>
      <c r="W94" s="293"/>
      <c r="X94" s="293"/>
      <c r="Y94" s="293"/>
      <c r="Z94" s="293"/>
      <c r="AA94" s="293"/>
      <c r="AB94" s="294"/>
      <c r="AC94" s="292" t="s">
        <v>733</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223</v>
      </c>
      <c r="H95" s="297"/>
      <c r="I95" s="297"/>
      <c r="J95" s="297"/>
      <c r="K95" s="297"/>
      <c r="L95" s="298" t="s">
        <v>224</v>
      </c>
      <c r="M95" s="297"/>
      <c r="N95" s="297"/>
      <c r="O95" s="297"/>
      <c r="P95" s="297"/>
      <c r="Q95" s="297"/>
      <c r="R95" s="297"/>
      <c r="S95" s="297"/>
      <c r="T95" s="297"/>
      <c r="U95" s="297"/>
      <c r="V95" s="297"/>
      <c r="W95" s="297"/>
      <c r="X95" s="299"/>
      <c r="Y95" s="300" t="s">
        <v>225</v>
      </c>
      <c r="Z95" s="301"/>
      <c r="AA95" s="301"/>
      <c r="AB95" s="302"/>
      <c r="AC95" s="296" t="s">
        <v>223</v>
      </c>
      <c r="AD95" s="297"/>
      <c r="AE95" s="297"/>
      <c r="AF95" s="297"/>
      <c r="AG95" s="297"/>
      <c r="AH95" s="298" t="s">
        <v>224</v>
      </c>
      <c r="AI95" s="297"/>
      <c r="AJ95" s="297"/>
      <c r="AK95" s="297"/>
      <c r="AL95" s="297"/>
      <c r="AM95" s="297"/>
      <c r="AN95" s="297"/>
      <c r="AO95" s="297"/>
      <c r="AP95" s="297"/>
      <c r="AQ95" s="297"/>
      <c r="AR95" s="297"/>
      <c r="AS95" s="297"/>
      <c r="AT95" s="299"/>
      <c r="AU95" s="300" t="s">
        <v>225</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717</v>
      </c>
      <c r="B108" s="925"/>
      <c r="C108" s="925"/>
      <c r="D108" s="925"/>
      <c r="E108" s="925"/>
      <c r="F108" s="926"/>
      <c r="G108" s="292" t="s">
        <v>734</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735</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223</v>
      </c>
      <c r="H109" s="297"/>
      <c r="I109" s="297"/>
      <c r="J109" s="297"/>
      <c r="K109" s="297"/>
      <c r="L109" s="298" t="s">
        <v>224</v>
      </c>
      <c r="M109" s="297"/>
      <c r="N109" s="297"/>
      <c r="O109" s="297"/>
      <c r="P109" s="297"/>
      <c r="Q109" s="297"/>
      <c r="R109" s="297"/>
      <c r="S109" s="297"/>
      <c r="T109" s="297"/>
      <c r="U109" s="297"/>
      <c r="V109" s="297"/>
      <c r="W109" s="297"/>
      <c r="X109" s="299"/>
      <c r="Y109" s="300" t="s">
        <v>225</v>
      </c>
      <c r="Z109" s="301"/>
      <c r="AA109" s="301"/>
      <c r="AB109" s="302"/>
      <c r="AC109" s="296" t="s">
        <v>223</v>
      </c>
      <c r="AD109" s="297"/>
      <c r="AE109" s="297"/>
      <c r="AF109" s="297"/>
      <c r="AG109" s="297"/>
      <c r="AH109" s="298" t="s">
        <v>224</v>
      </c>
      <c r="AI109" s="297"/>
      <c r="AJ109" s="297"/>
      <c r="AK109" s="297"/>
      <c r="AL109" s="297"/>
      <c r="AM109" s="297"/>
      <c r="AN109" s="297"/>
      <c r="AO109" s="297"/>
      <c r="AP109" s="297"/>
      <c r="AQ109" s="297"/>
      <c r="AR109" s="297"/>
      <c r="AS109" s="297"/>
      <c r="AT109" s="299"/>
      <c r="AU109" s="300" t="s">
        <v>225</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736</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737</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223</v>
      </c>
      <c r="H122" s="297"/>
      <c r="I122" s="297"/>
      <c r="J122" s="297"/>
      <c r="K122" s="297"/>
      <c r="L122" s="298" t="s">
        <v>224</v>
      </c>
      <c r="M122" s="297"/>
      <c r="N122" s="297"/>
      <c r="O122" s="297"/>
      <c r="P122" s="297"/>
      <c r="Q122" s="297"/>
      <c r="R122" s="297"/>
      <c r="S122" s="297"/>
      <c r="T122" s="297"/>
      <c r="U122" s="297"/>
      <c r="V122" s="297"/>
      <c r="W122" s="297"/>
      <c r="X122" s="299"/>
      <c r="Y122" s="300" t="s">
        <v>225</v>
      </c>
      <c r="Z122" s="301"/>
      <c r="AA122" s="301"/>
      <c r="AB122" s="302"/>
      <c r="AC122" s="296" t="s">
        <v>223</v>
      </c>
      <c r="AD122" s="297"/>
      <c r="AE122" s="297"/>
      <c r="AF122" s="297"/>
      <c r="AG122" s="297"/>
      <c r="AH122" s="298" t="s">
        <v>224</v>
      </c>
      <c r="AI122" s="297"/>
      <c r="AJ122" s="297"/>
      <c r="AK122" s="297"/>
      <c r="AL122" s="297"/>
      <c r="AM122" s="297"/>
      <c r="AN122" s="297"/>
      <c r="AO122" s="297"/>
      <c r="AP122" s="297"/>
      <c r="AQ122" s="297"/>
      <c r="AR122" s="297"/>
      <c r="AS122" s="297"/>
      <c r="AT122" s="299"/>
      <c r="AU122" s="300" t="s">
        <v>225</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738</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739</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223</v>
      </c>
      <c r="H135" s="297"/>
      <c r="I135" s="297"/>
      <c r="J135" s="297"/>
      <c r="K135" s="297"/>
      <c r="L135" s="298" t="s">
        <v>224</v>
      </c>
      <c r="M135" s="297"/>
      <c r="N135" s="297"/>
      <c r="O135" s="297"/>
      <c r="P135" s="297"/>
      <c r="Q135" s="297"/>
      <c r="R135" s="297"/>
      <c r="S135" s="297"/>
      <c r="T135" s="297"/>
      <c r="U135" s="297"/>
      <c r="V135" s="297"/>
      <c r="W135" s="297"/>
      <c r="X135" s="299"/>
      <c r="Y135" s="300" t="s">
        <v>225</v>
      </c>
      <c r="Z135" s="301"/>
      <c r="AA135" s="301"/>
      <c r="AB135" s="302"/>
      <c r="AC135" s="296" t="s">
        <v>223</v>
      </c>
      <c r="AD135" s="297"/>
      <c r="AE135" s="297"/>
      <c r="AF135" s="297"/>
      <c r="AG135" s="297"/>
      <c r="AH135" s="298" t="s">
        <v>224</v>
      </c>
      <c r="AI135" s="297"/>
      <c r="AJ135" s="297"/>
      <c r="AK135" s="297"/>
      <c r="AL135" s="297"/>
      <c r="AM135" s="297"/>
      <c r="AN135" s="297"/>
      <c r="AO135" s="297"/>
      <c r="AP135" s="297"/>
      <c r="AQ135" s="297"/>
      <c r="AR135" s="297"/>
      <c r="AS135" s="297"/>
      <c r="AT135" s="299"/>
      <c r="AU135" s="300" t="s">
        <v>225</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740</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741</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223</v>
      </c>
      <c r="H148" s="297"/>
      <c r="I148" s="297"/>
      <c r="J148" s="297"/>
      <c r="K148" s="297"/>
      <c r="L148" s="298" t="s">
        <v>224</v>
      </c>
      <c r="M148" s="297"/>
      <c r="N148" s="297"/>
      <c r="O148" s="297"/>
      <c r="P148" s="297"/>
      <c r="Q148" s="297"/>
      <c r="R148" s="297"/>
      <c r="S148" s="297"/>
      <c r="T148" s="297"/>
      <c r="U148" s="297"/>
      <c r="V148" s="297"/>
      <c r="W148" s="297"/>
      <c r="X148" s="299"/>
      <c r="Y148" s="300" t="s">
        <v>225</v>
      </c>
      <c r="Z148" s="301"/>
      <c r="AA148" s="301"/>
      <c r="AB148" s="302"/>
      <c r="AC148" s="296" t="s">
        <v>223</v>
      </c>
      <c r="AD148" s="297"/>
      <c r="AE148" s="297"/>
      <c r="AF148" s="297"/>
      <c r="AG148" s="297"/>
      <c r="AH148" s="298" t="s">
        <v>224</v>
      </c>
      <c r="AI148" s="297"/>
      <c r="AJ148" s="297"/>
      <c r="AK148" s="297"/>
      <c r="AL148" s="297"/>
      <c r="AM148" s="297"/>
      <c r="AN148" s="297"/>
      <c r="AO148" s="297"/>
      <c r="AP148" s="297"/>
      <c r="AQ148" s="297"/>
      <c r="AR148" s="297"/>
      <c r="AS148" s="297"/>
      <c r="AT148" s="299"/>
      <c r="AU148" s="300" t="s">
        <v>225</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717</v>
      </c>
      <c r="B161" s="925"/>
      <c r="C161" s="925"/>
      <c r="D161" s="925"/>
      <c r="E161" s="925"/>
      <c r="F161" s="926"/>
      <c r="G161" s="292" t="s">
        <v>742</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743</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223</v>
      </c>
      <c r="H162" s="297"/>
      <c r="I162" s="297"/>
      <c r="J162" s="297"/>
      <c r="K162" s="297"/>
      <c r="L162" s="298" t="s">
        <v>224</v>
      </c>
      <c r="M162" s="297"/>
      <c r="N162" s="297"/>
      <c r="O162" s="297"/>
      <c r="P162" s="297"/>
      <c r="Q162" s="297"/>
      <c r="R162" s="297"/>
      <c r="S162" s="297"/>
      <c r="T162" s="297"/>
      <c r="U162" s="297"/>
      <c r="V162" s="297"/>
      <c r="W162" s="297"/>
      <c r="X162" s="299"/>
      <c r="Y162" s="300" t="s">
        <v>225</v>
      </c>
      <c r="Z162" s="301"/>
      <c r="AA162" s="301"/>
      <c r="AB162" s="302"/>
      <c r="AC162" s="296" t="s">
        <v>223</v>
      </c>
      <c r="AD162" s="297"/>
      <c r="AE162" s="297"/>
      <c r="AF162" s="297"/>
      <c r="AG162" s="297"/>
      <c r="AH162" s="298" t="s">
        <v>224</v>
      </c>
      <c r="AI162" s="297"/>
      <c r="AJ162" s="297"/>
      <c r="AK162" s="297"/>
      <c r="AL162" s="297"/>
      <c r="AM162" s="297"/>
      <c r="AN162" s="297"/>
      <c r="AO162" s="297"/>
      <c r="AP162" s="297"/>
      <c r="AQ162" s="297"/>
      <c r="AR162" s="297"/>
      <c r="AS162" s="297"/>
      <c r="AT162" s="299"/>
      <c r="AU162" s="300" t="s">
        <v>225</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744</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745</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223</v>
      </c>
      <c r="H175" s="297"/>
      <c r="I175" s="297"/>
      <c r="J175" s="297"/>
      <c r="K175" s="297"/>
      <c r="L175" s="298" t="s">
        <v>224</v>
      </c>
      <c r="M175" s="297"/>
      <c r="N175" s="297"/>
      <c r="O175" s="297"/>
      <c r="P175" s="297"/>
      <c r="Q175" s="297"/>
      <c r="R175" s="297"/>
      <c r="S175" s="297"/>
      <c r="T175" s="297"/>
      <c r="U175" s="297"/>
      <c r="V175" s="297"/>
      <c r="W175" s="297"/>
      <c r="X175" s="299"/>
      <c r="Y175" s="300" t="s">
        <v>225</v>
      </c>
      <c r="Z175" s="301"/>
      <c r="AA175" s="301"/>
      <c r="AB175" s="302"/>
      <c r="AC175" s="296" t="s">
        <v>223</v>
      </c>
      <c r="AD175" s="297"/>
      <c r="AE175" s="297"/>
      <c r="AF175" s="297"/>
      <c r="AG175" s="297"/>
      <c r="AH175" s="298" t="s">
        <v>224</v>
      </c>
      <c r="AI175" s="297"/>
      <c r="AJ175" s="297"/>
      <c r="AK175" s="297"/>
      <c r="AL175" s="297"/>
      <c r="AM175" s="297"/>
      <c r="AN175" s="297"/>
      <c r="AO175" s="297"/>
      <c r="AP175" s="297"/>
      <c r="AQ175" s="297"/>
      <c r="AR175" s="297"/>
      <c r="AS175" s="297"/>
      <c r="AT175" s="299"/>
      <c r="AU175" s="300" t="s">
        <v>225</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746</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747</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223</v>
      </c>
      <c r="H188" s="297"/>
      <c r="I188" s="297"/>
      <c r="J188" s="297"/>
      <c r="K188" s="297"/>
      <c r="L188" s="298" t="s">
        <v>224</v>
      </c>
      <c r="M188" s="297"/>
      <c r="N188" s="297"/>
      <c r="O188" s="297"/>
      <c r="P188" s="297"/>
      <c r="Q188" s="297"/>
      <c r="R188" s="297"/>
      <c r="S188" s="297"/>
      <c r="T188" s="297"/>
      <c r="U188" s="297"/>
      <c r="V188" s="297"/>
      <c r="W188" s="297"/>
      <c r="X188" s="299"/>
      <c r="Y188" s="300" t="s">
        <v>225</v>
      </c>
      <c r="Z188" s="301"/>
      <c r="AA188" s="301"/>
      <c r="AB188" s="302"/>
      <c r="AC188" s="296" t="s">
        <v>223</v>
      </c>
      <c r="AD188" s="297"/>
      <c r="AE188" s="297"/>
      <c r="AF188" s="297"/>
      <c r="AG188" s="297"/>
      <c r="AH188" s="298" t="s">
        <v>224</v>
      </c>
      <c r="AI188" s="297"/>
      <c r="AJ188" s="297"/>
      <c r="AK188" s="297"/>
      <c r="AL188" s="297"/>
      <c r="AM188" s="297"/>
      <c r="AN188" s="297"/>
      <c r="AO188" s="297"/>
      <c r="AP188" s="297"/>
      <c r="AQ188" s="297"/>
      <c r="AR188" s="297"/>
      <c r="AS188" s="297"/>
      <c r="AT188" s="299"/>
      <c r="AU188" s="300" t="s">
        <v>225</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748</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749</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223</v>
      </c>
      <c r="H201" s="297"/>
      <c r="I201" s="297"/>
      <c r="J201" s="297"/>
      <c r="K201" s="297"/>
      <c r="L201" s="298" t="s">
        <v>224</v>
      </c>
      <c r="M201" s="297"/>
      <c r="N201" s="297"/>
      <c r="O201" s="297"/>
      <c r="P201" s="297"/>
      <c r="Q201" s="297"/>
      <c r="R201" s="297"/>
      <c r="S201" s="297"/>
      <c r="T201" s="297"/>
      <c r="U201" s="297"/>
      <c r="V201" s="297"/>
      <c r="W201" s="297"/>
      <c r="X201" s="299"/>
      <c r="Y201" s="300" t="s">
        <v>225</v>
      </c>
      <c r="Z201" s="301"/>
      <c r="AA201" s="301"/>
      <c r="AB201" s="302"/>
      <c r="AC201" s="296" t="s">
        <v>223</v>
      </c>
      <c r="AD201" s="297"/>
      <c r="AE201" s="297"/>
      <c r="AF201" s="297"/>
      <c r="AG201" s="297"/>
      <c r="AH201" s="298" t="s">
        <v>224</v>
      </c>
      <c r="AI201" s="297"/>
      <c r="AJ201" s="297"/>
      <c r="AK201" s="297"/>
      <c r="AL201" s="297"/>
      <c r="AM201" s="297"/>
      <c r="AN201" s="297"/>
      <c r="AO201" s="297"/>
      <c r="AP201" s="297"/>
      <c r="AQ201" s="297"/>
      <c r="AR201" s="297"/>
      <c r="AS201" s="297"/>
      <c r="AT201" s="299"/>
      <c r="AU201" s="300" t="s">
        <v>225</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717</v>
      </c>
      <c r="B214" s="943"/>
      <c r="C214" s="943"/>
      <c r="D214" s="943"/>
      <c r="E214" s="943"/>
      <c r="F214" s="944"/>
      <c r="G214" s="292" t="s">
        <v>750</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751</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223</v>
      </c>
      <c r="H215" s="297"/>
      <c r="I215" s="297"/>
      <c r="J215" s="297"/>
      <c r="K215" s="297"/>
      <c r="L215" s="298" t="s">
        <v>224</v>
      </c>
      <c r="M215" s="297"/>
      <c r="N215" s="297"/>
      <c r="O215" s="297"/>
      <c r="P215" s="297"/>
      <c r="Q215" s="297"/>
      <c r="R215" s="297"/>
      <c r="S215" s="297"/>
      <c r="T215" s="297"/>
      <c r="U215" s="297"/>
      <c r="V215" s="297"/>
      <c r="W215" s="297"/>
      <c r="X215" s="299"/>
      <c r="Y215" s="300" t="s">
        <v>225</v>
      </c>
      <c r="Z215" s="301"/>
      <c r="AA215" s="301"/>
      <c r="AB215" s="302"/>
      <c r="AC215" s="296" t="s">
        <v>223</v>
      </c>
      <c r="AD215" s="297"/>
      <c r="AE215" s="297"/>
      <c r="AF215" s="297"/>
      <c r="AG215" s="297"/>
      <c r="AH215" s="298" t="s">
        <v>224</v>
      </c>
      <c r="AI215" s="297"/>
      <c r="AJ215" s="297"/>
      <c r="AK215" s="297"/>
      <c r="AL215" s="297"/>
      <c r="AM215" s="297"/>
      <c r="AN215" s="297"/>
      <c r="AO215" s="297"/>
      <c r="AP215" s="297"/>
      <c r="AQ215" s="297"/>
      <c r="AR215" s="297"/>
      <c r="AS215" s="297"/>
      <c r="AT215" s="299"/>
      <c r="AU215" s="300" t="s">
        <v>225</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752</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753</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223</v>
      </c>
      <c r="H228" s="297"/>
      <c r="I228" s="297"/>
      <c r="J228" s="297"/>
      <c r="K228" s="297"/>
      <c r="L228" s="298" t="s">
        <v>224</v>
      </c>
      <c r="M228" s="297"/>
      <c r="N228" s="297"/>
      <c r="O228" s="297"/>
      <c r="P228" s="297"/>
      <c r="Q228" s="297"/>
      <c r="R228" s="297"/>
      <c r="S228" s="297"/>
      <c r="T228" s="297"/>
      <c r="U228" s="297"/>
      <c r="V228" s="297"/>
      <c r="W228" s="297"/>
      <c r="X228" s="299"/>
      <c r="Y228" s="300" t="s">
        <v>225</v>
      </c>
      <c r="Z228" s="301"/>
      <c r="AA228" s="301"/>
      <c r="AB228" s="302"/>
      <c r="AC228" s="296" t="s">
        <v>223</v>
      </c>
      <c r="AD228" s="297"/>
      <c r="AE228" s="297"/>
      <c r="AF228" s="297"/>
      <c r="AG228" s="297"/>
      <c r="AH228" s="298" t="s">
        <v>224</v>
      </c>
      <c r="AI228" s="297"/>
      <c r="AJ228" s="297"/>
      <c r="AK228" s="297"/>
      <c r="AL228" s="297"/>
      <c r="AM228" s="297"/>
      <c r="AN228" s="297"/>
      <c r="AO228" s="297"/>
      <c r="AP228" s="297"/>
      <c r="AQ228" s="297"/>
      <c r="AR228" s="297"/>
      <c r="AS228" s="297"/>
      <c r="AT228" s="299"/>
      <c r="AU228" s="300" t="s">
        <v>225</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754</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755</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223</v>
      </c>
      <c r="H241" s="297"/>
      <c r="I241" s="297"/>
      <c r="J241" s="297"/>
      <c r="K241" s="297"/>
      <c r="L241" s="298" t="s">
        <v>224</v>
      </c>
      <c r="M241" s="297"/>
      <c r="N241" s="297"/>
      <c r="O241" s="297"/>
      <c r="P241" s="297"/>
      <c r="Q241" s="297"/>
      <c r="R241" s="297"/>
      <c r="S241" s="297"/>
      <c r="T241" s="297"/>
      <c r="U241" s="297"/>
      <c r="V241" s="297"/>
      <c r="W241" s="297"/>
      <c r="X241" s="299"/>
      <c r="Y241" s="300" t="s">
        <v>225</v>
      </c>
      <c r="Z241" s="301"/>
      <c r="AA241" s="301"/>
      <c r="AB241" s="302"/>
      <c r="AC241" s="296" t="s">
        <v>223</v>
      </c>
      <c r="AD241" s="297"/>
      <c r="AE241" s="297"/>
      <c r="AF241" s="297"/>
      <c r="AG241" s="297"/>
      <c r="AH241" s="298" t="s">
        <v>224</v>
      </c>
      <c r="AI241" s="297"/>
      <c r="AJ241" s="297"/>
      <c r="AK241" s="297"/>
      <c r="AL241" s="297"/>
      <c r="AM241" s="297"/>
      <c r="AN241" s="297"/>
      <c r="AO241" s="297"/>
      <c r="AP241" s="297"/>
      <c r="AQ241" s="297"/>
      <c r="AR241" s="297"/>
      <c r="AS241" s="297"/>
      <c r="AT241" s="299"/>
      <c r="AU241" s="300" t="s">
        <v>225</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756</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757</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223</v>
      </c>
      <c r="H254" s="297"/>
      <c r="I254" s="297"/>
      <c r="J254" s="297"/>
      <c r="K254" s="297"/>
      <c r="L254" s="298" t="s">
        <v>224</v>
      </c>
      <c r="M254" s="297"/>
      <c r="N254" s="297"/>
      <c r="O254" s="297"/>
      <c r="P254" s="297"/>
      <c r="Q254" s="297"/>
      <c r="R254" s="297"/>
      <c r="S254" s="297"/>
      <c r="T254" s="297"/>
      <c r="U254" s="297"/>
      <c r="V254" s="297"/>
      <c r="W254" s="297"/>
      <c r="X254" s="299"/>
      <c r="Y254" s="300" t="s">
        <v>225</v>
      </c>
      <c r="Z254" s="301"/>
      <c r="AA254" s="301"/>
      <c r="AB254" s="302"/>
      <c r="AC254" s="296" t="s">
        <v>223</v>
      </c>
      <c r="AD254" s="297"/>
      <c r="AE254" s="297"/>
      <c r="AF254" s="297"/>
      <c r="AG254" s="297"/>
      <c r="AH254" s="298" t="s">
        <v>224</v>
      </c>
      <c r="AI254" s="297"/>
      <c r="AJ254" s="297"/>
      <c r="AK254" s="297"/>
      <c r="AL254" s="297"/>
      <c r="AM254" s="297"/>
      <c r="AN254" s="297"/>
      <c r="AO254" s="297"/>
      <c r="AP254" s="297"/>
      <c r="AQ254" s="297"/>
      <c r="AR254" s="297"/>
      <c r="AS254" s="297"/>
      <c r="AT254" s="299"/>
      <c r="AU254" s="300" t="s">
        <v>225</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249</v>
      </c>
      <c r="D3" s="253"/>
      <c r="E3" s="253"/>
      <c r="F3" s="253"/>
      <c r="G3" s="253"/>
      <c r="H3" s="253"/>
      <c r="I3" s="253"/>
      <c r="J3" s="946" t="s">
        <v>250</v>
      </c>
      <c r="K3" s="947"/>
      <c r="L3" s="947"/>
      <c r="M3" s="947"/>
      <c r="N3" s="947"/>
      <c r="O3" s="947"/>
      <c r="P3" s="123" t="s">
        <v>251</v>
      </c>
      <c r="Q3" s="123"/>
      <c r="R3" s="123"/>
      <c r="S3" s="123"/>
      <c r="T3" s="123"/>
      <c r="U3" s="123"/>
      <c r="V3" s="123"/>
      <c r="W3" s="123"/>
      <c r="X3" s="123"/>
      <c r="Y3" s="255" t="s">
        <v>252</v>
      </c>
      <c r="Z3" s="256"/>
      <c r="AA3" s="256"/>
      <c r="AB3" s="256"/>
      <c r="AC3" s="946" t="s">
        <v>253</v>
      </c>
      <c r="AD3" s="946"/>
      <c r="AE3" s="946"/>
      <c r="AF3" s="946"/>
      <c r="AG3" s="946"/>
      <c r="AH3" s="255" t="s">
        <v>290</v>
      </c>
      <c r="AI3" s="253"/>
      <c r="AJ3" s="253"/>
      <c r="AK3" s="253"/>
      <c r="AL3" s="253" t="s">
        <v>255</v>
      </c>
      <c r="AM3" s="253"/>
      <c r="AN3" s="253"/>
      <c r="AO3" s="257"/>
      <c r="AP3" s="946" t="s">
        <v>256</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249</v>
      </c>
      <c r="D36" s="253"/>
      <c r="E36" s="253"/>
      <c r="F36" s="253"/>
      <c r="G36" s="253"/>
      <c r="H36" s="253"/>
      <c r="I36" s="253"/>
      <c r="J36" s="946" t="s">
        <v>250</v>
      </c>
      <c r="K36" s="947"/>
      <c r="L36" s="947"/>
      <c r="M36" s="947"/>
      <c r="N36" s="947"/>
      <c r="O36" s="947"/>
      <c r="P36" s="123" t="s">
        <v>251</v>
      </c>
      <c r="Q36" s="123"/>
      <c r="R36" s="123"/>
      <c r="S36" s="123"/>
      <c r="T36" s="123"/>
      <c r="U36" s="123"/>
      <c r="V36" s="123"/>
      <c r="W36" s="123"/>
      <c r="X36" s="123"/>
      <c r="Y36" s="255" t="s">
        <v>252</v>
      </c>
      <c r="Z36" s="256"/>
      <c r="AA36" s="256"/>
      <c r="AB36" s="256"/>
      <c r="AC36" s="946" t="s">
        <v>253</v>
      </c>
      <c r="AD36" s="946"/>
      <c r="AE36" s="946"/>
      <c r="AF36" s="946"/>
      <c r="AG36" s="946"/>
      <c r="AH36" s="255" t="s">
        <v>290</v>
      </c>
      <c r="AI36" s="253"/>
      <c r="AJ36" s="253"/>
      <c r="AK36" s="253"/>
      <c r="AL36" s="253" t="s">
        <v>255</v>
      </c>
      <c r="AM36" s="253"/>
      <c r="AN36" s="253"/>
      <c r="AO36" s="257"/>
      <c r="AP36" s="946" t="s">
        <v>256</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249</v>
      </c>
      <c r="D69" s="253"/>
      <c r="E69" s="253"/>
      <c r="F69" s="253"/>
      <c r="G69" s="253"/>
      <c r="H69" s="253"/>
      <c r="I69" s="253"/>
      <c r="J69" s="946" t="s">
        <v>250</v>
      </c>
      <c r="K69" s="947"/>
      <c r="L69" s="947"/>
      <c r="M69" s="947"/>
      <c r="N69" s="947"/>
      <c r="O69" s="947"/>
      <c r="P69" s="123" t="s">
        <v>251</v>
      </c>
      <c r="Q69" s="123"/>
      <c r="R69" s="123"/>
      <c r="S69" s="123"/>
      <c r="T69" s="123"/>
      <c r="U69" s="123"/>
      <c r="V69" s="123"/>
      <c r="W69" s="123"/>
      <c r="X69" s="123"/>
      <c r="Y69" s="255" t="s">
        <v>252</v>
      </c>
      <c r="Z69" s="256"/>
      <c r="AA69" s="256"/>
      <c r="AB69" s="256"/>
      <c r="AC69" s="946" t="s">
        <v>253</v>
      </c>
      <c r="AD69" s="946"/>
      <c r="AE69" s="946"/>
      <c r="AF69" s="946"/>
      <c r="AG69" s="946"/>
      <c r="AH69" s="255" t="s">
        <v>290</v>
      </c>
      <c r="AI69" s="253"/>
      <c r="AJ69" s="253"/>
      <c r="AK69" s="253"/>
      <c r="AL69" s="253" t="s">
        <v>255</v>
      </c>
      <c r="AM69" s="253"/>
      <c r="AN69" s="253"/>
      <c r="AO69" s="257"/>
      <c r="AP69" s="946" t="s">
        <v>256</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249</v>
      </c>
      <c r="D102" s="253"/>
      <c r="E102" s="253"/>
      <c r="F102" s="253"/>
      <c r="G102" s="253"/>
      <c r="H102" s="253"/>
      <c r="I102" s="253"/>
      <c r="J102" s="946" t="s">
        <v>250</v>
      </c>
      <c r="K102" s="947"/>
      <c r="L102" s="947"/>
      <c r="M102" s="947"/>
      <c r="N102" s="947"/>
      <c r="O102" s="947"/>
      <c r="P102" s="123" t="s">
        <v>251</v>
      </c>
      <c r="Q102" s="123"/>
      <c r="R102" s="123"/>
      <c r="S102" s="123"/>
      <c r="T102" s="123"/>
      <c r="U102" s="123"/>
      <c r="V102" s="123"/>
      <c r="W102" s="123"/>
      <c r="X102" s="123"/>
      <c r="Y102" s="255" t="s">
        <v>252</v>
      </c>
      <c r="Z102" s="256"/>
      <c r="AA102" s="256"/>
      <c r="AB102" s="256"/>
      <c r="AC102" s="946" t="s">
        <v>253</v>
      </c>
      <c r="AD102" s="946"/>
      <c r="AE102" s="946"/>
      <c r="AF102" s="946"/>
      <c r="AG102" s="946"/>
      <c r="AH102" s="255" t="s">
        <v>290</v>
      </c>
      <c r="AI102" s="253"/>
      <c r="AJ102" s="253"/>
      <c r="AK102" s="253"/>
      <c r="AL102" s="253" t="s">
        <v>255</v>
      </c>
      <c r="AM102" s="253"/>
      <c r="AN102" s="253"/>
      <c r="AO102" s="257"/>
      <c r="AP102" s="946" t="s">
        <v>256</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249</v>
      </c>
      <c r="D135" s="253"/>
      <c r="E135" s="253"/>
      <c r="F135" s="253"/>
      <c r="G135" s="253"/>
      <c r="H135" s="253"/>
      <c r="I135" s="253"/>
      <c r="J135" s="946" t="s">
        <v>250</v>
      </c>
      <c r="K135" s="947"/>
      <c r="L135" s="947"/>
      <c r="M135" s="947"/>
      <c r="N135" s="947"/>
      <c r="O135" s="947"/>
      <c r="P135" s="123" t="s">
        <v>251</v>
      </c>
      <c r="Q135" s="123"/>
      <c r="R135" s="123"/>
      <c r="S135" s="123"/>
      <c r="T135" s="123"/>
      <c r="U135" s="123"/>
      <c r="V135" s="123"/>
      <c r="W135" s="123"/>
      <c r="X135" s="123"/>
      <c r="Y135" s="255" t="s">
        <v>252</v>
      </c>
      <c r="Z135" s="256"/>
      <c r="AA135" s="256"/>
      <c r="AB135" s="256"/>
      <c r="AC135" s="946" t="s">
        <v>253</v>
      </c>
      <c r="AD135" s="946"/>
      <c r="AE135" s="946"/>
      <c r="AF135" s="946"/>
      <c r="AG135" s="946"/>
      <c r="AH135" s="255" t="s">
        <v>290</v>
      </c>
      <c r="AI135" s="253"/>
      <c r="AJ135" s="253"/>
      <c r="AK135" s="253"/>
      <c r="AL135" s="253" t="s">
        <v>255</v>
      </c>
      <c r="AM135" s="253"/>
      <c r="AN135" s="253"/>
      <c r="AO135" s="257"/>
      <c r="AP135" s="946" t="s">
        <v>256</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249</v>
      </c>
      <c r="D168" s="253"/>
      <c r="E168" s="253"/>
      <c r="F168" s="253"/>
      <c r="G168" s="253"/>
      <c r="H168" s="253"/>
      <c r="I168" s="253"/>
      <c r="J168" s="946" t="s">
        <v>250</v>
      </c>
      <c r="K168" s="947"/>
      <c r="L168" s="947"/>
      <c r="M168" s="947"/>
      <c r="N168" s="947"/>
      <c r="O168" s="947"/>
      <c r="P168" s="123" t="s">
        <v>251</v>
      </c>
      <c r="Q168" s="123"/>
      <c r="R168" s="123"/>
      <c r="S168" s="123"/>
      <c r="T168" s="123"/>
      <c r="U168" s="123"/>
      <c r="V168" s="123"/>
      <c r="W168" s="123"/>
      <c r="X168" s="123"/>
      <c r="Y168" s="255" t="s">
        <v>252</v>
      </c>
      <c r="Z168" s="256"/>
      <c r="AA168" s="256"/>
      <c r="AB168" s="256"/>
      <c r="AC168" s="946" t="s">
        <v>253</v>
      </c>
      <c r="AD168" s="946"/>
      <c r="AE168" s="946"/>
      <c r="AF168" s="946"/>
      <c r="AG168" s="946"/>
      <c r="AH168" s="255" t="s">
        <v>290</v>
      </c>
      <c r="AI168" s="253"/>
      <c r="AJ168" s="253"/>
      <c r="AK168" s="253"/>
      <c r="AL168" s="253" t="s">
        <v>255</v>
      </c>
      <c r="AM168" s="253"/>
      <c r="AN168" s="253"/>
      <c r="AO168" s="257"/>
      <c r="AP168" s="946" t="s">
        <v>256</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249</v>
      </c>
      <c r="D201" s="253"/>
      <c r="E201" s="253"/>
      <c r="F201" s="253"/>
      <c r="G201" s="253"/>
      <c r="H201" s="253"/>
      <c r="I201" s="253"/>
      <c r="J201" s="946" t="s">
        <v>250</v>
      </c>
      <c r="K201" s="947"/>
      <c r="L201" s="947"/>
      <c r="M201" s="947"/>
      <c r="N201" s="947"/>
      <c r="O201" s="947"/>
      <c r="P201" s="123" t="s">
        <v>251</v>
      </c>
      <c r="Q201" s="123"/>
      <c r="R201" s="123"/>
      <c r="S201" s="123"/>
      <c r="T201" s="123"/>
      <c r="U201" s="123"/>
      <c r="V201" s="123"/>
      <c r="W201" s="123"/>
      <c r="X201" s="123"/>
      <c r="Y201" s="255" t="s">
        <v>252</v>
      </c>
      <c r="Z201" s="256"/>
      <c r="AA201" s="256"/>
      <c r="AB201" s="256"/>
      <c r="AC201" s="946" t="s">
        <v>253</v>
      </c>
      <c r="AD201" s="946"/>
      <c r="AE201" s="946"/>
      <c r="AF201" s="946"/>
      <c r="AG201" s="946"/>
      <c r="AH201" s="255" t="s">
        <v>290</v>
      </c>
      <c r="AI201" s="253"/>
      <c r="AJ201" s="253"/>
      <c r="AK201" s="253"/>
      <c r="AL201" s="253" t="s">
        <v>255</v>
      </c>
      <c r="AM201" s="253"/>
      <c r="AN201" s="253"/>
      <c r="AO201" s="257"/>
      <c r="AP201" s="946" t="s">
        <v>256</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249</v>
      </c>
      <c r="D234" s="253"/>
      <c r="E234" s="253"/>
      <c r="F234" s="253"/>
      <c r="G234" s="253"/>
      <c r="H234" s="253"/>
      <c r="I234" s="253"/>
      <c r="J234" s="946" t="s">
        <v>250</v>
      </c>
      <c r="K234" s="947"/>
      <c r="L234" s="947"/>
      <c r="M234" s="947"/>
      <c r="N234" s="947"/>
      <c r="O234" s="947"/>
      <c r="P234" s="123" t="s">
        <v>251</v>
      </c>
      <c r="Q234" s="123"/>
      <c r="R234" s="123"/>
      <c r="S234" s="123"/>
      <c r="T234" s="123"/>
      <c r="U234" s="123"/>
      <c r="V234" s="123"/>
      <c r="W234" s="123"/>
      <c r="X234" s="123"/>
      <c r="Y234" s="255" t="s">
        <v>252</v>
      </c>
      <c r="Z234" s="256"/>
      <c r="AA234" s="256"/>
      <c r="AB234" s="256"/>
      <c r="AC234" s="946" t="s">
        <v>253</v>
      </c>
      <c r="AD234" s="946"/>
      <c r="AE234" s="946"/>
      <c r="AF234" s="946"/>
      <c r="AG234" s="946"/>
      <c r="AH234" s="255" t="s">
        <v>290</v>
      </c>
      <c r="AI234" s="253"/>
      <c r="AJ234" s="253"/>
      <c r="AK234" s="253"/>
      <c r="AL234" s="253" t="s">
        <v>255</v>
      </c>
      <c r="AM234" s="253"/>
      <c r="AN234" s="253"/>
      <c r="AO234" s="257"/>
      <c r="AP234" s="946" t="s">
        <v>256</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249</v>
      </c>
      <c r="D267" s="253"/>
      <c r="E267" s="253"/>
      <c r="F267" s="253"/>
      <c r="G267" s="253"/>
      <c r="H267" s="253"/>
      <c r="I267" s="253"/>
      <c r="J267" s="946" t="s">
        <v>250</v>
      </c>
      <c r="K267" s="947"/>
      <c r="L267" s="947"/>
      <c r="M267" s="947"/>
      <c r="N267" s="947"/>
      <c r="O267" s="947"/>
      <c r="P267" s="123" t="s">
        <v>251</v>
      </c>
      <c r="Q267" s="123"/>
      <c r="R267" s="123"/>
      <c r="S267" s="123"/>
      <c r="T267" s="123"/>
      <c r="U267" s="123"/>
      <c r="V267" s="123"/>
      <c r="W267" s="123"/>
      <c r="X267" s="123"/>
      <c r="Y267" s="255" t="s">
        <v>252</v>
      </c>
      <c r="Z267" s="256"/>
      <c r="AA267" s="256"/>
      <c r="AB267" s="256"/>
      <c r="AC267" s="946" t="s">
        <v>253</v>
      </c>
      <c r="AD267" s="946"/>
      <c r="AE267" s="946"/>
      <c r="AF267" s="946"/>
      <c r="AG267" s="946"/>
      <c r="AH267" s="255" t="s">
        <v>290</v>
      </c>
      <c r="AI267" s="253"/>
      <c r="AJ267" s="253"/>
      <c r="AK267" s="253"/>
      <c r="AL267" s="253" t="s">
        <v>255</v>
      </c>
      <c r="AM267" s="253"/>
      <c r="AN267" s="253"/>
      <c r="AO267" s="257"/>
      <c r="AP267" s="946" t="s">
        <v>256</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249</v>
      </c>
      <c r="D300" s="253"/>
      <c r="E300" s="253"/>
      <c r="F300" s="253"/>
      <c r="G300" s="253"/>
      <c r="H300" s="253"/>
      <c r="I300" s="253"/>
      <c r="J300" s="946" t="s">
        <v>250</v>
      </c>
      <c r="K300" s="947"/>
      <c r="L300" s="947"/>
      <c r="M300" s="947"/>
      <c r="N300" s="947"/>
      <c r="O300" s="947"/>
      <c r="P300" s="123" t="s">
        <v>251</v>
      </c>
      <c r="Q300" s="123"/>
      <c r="R300" s="123"/>
      <c r="S300" s="123"/>
      <c r="T300" s="123"/>
      <c r="U300" s="123"/>
      <c r="V300" s="123"/>
      <c r="W300" s="123"/>
      <c r="X300" s="123"/>
      <c r="Y300" s="255" t="s">
        <v>252</v>
      </c>
      <c r="Z300" s="256"/>
      <c r="AA300" s="256"/>
      <c r="AB300" s="256"/>
      <c r="AC300" s="946" t="s">
        <v>253</v>
      </c>
      <c r="AD300" s="946"/>
      <c r="AE300" s="946"/>
      <c r="AF300" s="946"/>
      <c r="AG300" s="946"/>
      <c r="AH300" s="255" t="s">
        <v>290</v>
      </c>
      <c r="AI300" s="253"/>
      <c r="AJ300" s="253"/>
      <c r="AK300" s="253"/>
      <c r="AL300" s="253" t="s">
        <v>255</v>
      </c>
      <c r="AM300" s="253"/>
      <c r="AN300" s="253"/>
      <c r="AO300" s="257"/>
      <c r="AP300" s="946" t="s">
        <v>256</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249</v>
      </c>
      <c r="D333" s="253"/>
      <c r="E333" s="253"/>
      <c r="F333" s="253"/>
      <c r="G333" s="253"/>
      <c r="H333" s="253"/>
      <c r="I333" s="253"/>
      <c r="J333" s="946" t="s">
        <v>250</v>
      </c>
      <c r="K333" s="947"/>
      <c r="L333" s="947"/>
      <c r="M333" s="947"/>
      <c r="N333" s="947"/>
      <c r="O333" s="947"/>
      <c r="P333" s="123" t="s">
        <v>251</v>
      </c>
      <c r="Q333" s="123"/>
      <c r="R333" s="123"/>
      <c r="S333" s="123"/>
      <c r="T333" s="123"/>
      <c r="U333" s="123"/>
      <c r="V333" s="123"/>
      <c r="W333" s="123"/>
      <c r="X333" s="123"/>
      <c r="Y333" s="255" t="s">
        <v>252</v>
      </c>
      <c r="Z333" s="256"/>
      <c r="AA333" s="256"/>
      <c r="AB333" s="256"/>
      <c r="AC333" s="946" t="s">
        <v>253</v>
      </c>
      <c r="AD333" s="946"/>
      <c r="AE333" s="946"/>
      <c r="AF333" s="946"/>
      <c r="AG333" s="946"/>
      <c r="AH333" s="255" t="s">
        <v>290</v>
      </c>
      <c r="AI333" s="253"/>
      <c r="AJ333" s="253"/>
      <c r="AK333" s="253"/>
      <c r="AL333" s="253" t="s">
        <v>255</v>
      </c>
      <c r="AM333" s="253"/>
      <c r="AN333" s="253"/>
      <c r="AO333" s="257"/>
      <c r="AP333" s="946" t="s">
        <v>256</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249</v>
      </c>
      <c r="D366" s="253"/>
      <c r="E366" s="253"/>
      <c r="F366" s="253"/>
      <c r="G366" s="253"/>
      <c r="H366" s="253"/>
      <c r="I366" s="253"/>
      <c r="J366" s="946" t="s">
        <v>250</v>
      </c>
      <c r="K366" s="947"/>
      <c r="L366" s="947"/>
      <c r="M366" s="947"/>
      <c r="N366" s="947"/>
      <c r="O366" s="947"/>
      <c r="P366" s="123" t="s">
        <v>251</v>
      </c>
      <c r="Q366" s="123"/>
      <c r="R366" s="123"/>
      <c r="S366" s="123"/>
      <c r="T366" s="123"/>
      <c r="U366" s="123"/>
      <c r="V366" s="123"/>
      <c r="W366" s="123"/>
      <c r="X366" s="123"/>
      <c r="Y366" s="255" t="s">
        <v>252</v>
      </c>
      <c r="Z366" s="256"/>
      <c r="AA366" s="256"/>
      <c r="AB366" s="256"/>
      <c r="AC366" s="946" t="s">
        <v>253</v>
      </c>
      <c r="AD366" s="946"/>
      <c r="AE366" s="946"/>
      <c r="AF366" s="946"/>
      <c r="AG366" s="946"/>
      <c r="AH366" s="255" t="s">
        <v>290</v>
      </c>
      <c r="AI366" s="253"/>
      <c r="AJ366" s="253"/>
      <c r="AK366" s="253"/>
      <c r="AL366" s="253" t="s">
        <v>255</v>
      </c>
      <c r="AM366" s="253"/>
      <c r="AN366" s="253"/>
      <c r="AO366" s="257"/>
      <c r="AP366" s="946" t="s">
        <v>256</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249</v>
      </c>
      <c r="D399" s="253"/>
      <c r="E399" s="253"/>
      <c r="F399" s="253"/>
      <c r="G399" s="253"/>
      <c r="H399" s="253"/>
      <c r="I399" s="253"/>
      <c r="J399" s="946" t="s">
        <v>250</v>
      </c>
      <c r="K399" s="947"/>
      <c r="L399" s="947"/>
      <c r="M399" s="947"/>
      <c r="N399" s="947"/>
      <c r="O399" s="947"/>
      <c r="P399" s="123" t="s">
        <v>251</v>
      </c>
      <c r="Q399" s="123"/>
      <c r="R399" s="123"/>
      <c r="S399" s="123"/>
      <c r="T399" s="123"/>
      <c r="U399" s="123"/>
      <c r="V399" s="123"/>
      <c r="W399" s="123"/>
      <c r="X399" s="123"/>
      <c r="Y399" s="255" t="s">
        <v>252</v>
      </c>
      <c r="Z399" s="256"/>
      <c r="AA399" s="256"/>
      <c r="AB399" s="256"/>
      <c r="AC399" s="946" t="s">
        <v>253</v>
      </c>
      <c r="AD399" s="946"/>
      <c r="AE399" s="946"/>
      <c r="AF399" s="946"/>
      <c r="AG399" s="946"/>
      <c r="AH399" s="255" t="s">
        <v>290</v>
      </c>
      <c r="AI399" s="253"/>
      <c r="AJ399" s="253"/>
      <c r="AK399" s="253"/>
      <c r="AL399" s="253" t="s">
        <v>255</v>
      </c>
      <c r="AM399" s="253"/>
      <c r="AN399" s="253"/>
      <c r="AO399" s="257"/>
      <c r="AP399" s="946" t="s">
        <v>256</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249</v>
      </c>
      <c r="D432" s="253"/>
      <c r="E432" s="253"/>
      <c r="F432" s="253"/>
      <c r="G432" s="253"/>
      <c r="H432" s="253"/>
      <c r="I432" s="253"/>
      <c r="J432" s="946" t="s">
        <v>250</v>
      </c>
      <c r="K432" s="947"/>
      <c r="L432" s="947"/>
      <c r="M432" s="947"/>
      <c r="N432" s="947"/>
      <c r="O432" s="947"/>
      <c r="P432" s="123" t="s">
        <v>251</v>
      </c>
      <c r="Q432" s="123"/>
      <c r="R432" s="123"/>
      <c r="S432" s="123"/>
      <c r="T432" s="123"/>
      <c r="U432" s="123"/>
      <c r="V432" s="123"/>
      <c r="W432" s="123"/>
      <c r="X432" s="123"/>
      <c r="Y432" s="255" t="s">
        <v>252</v>
      </c>
      <c r="Z432" s="256"/>
      <c r="AA432" s="256"/>
      <c r="AB432" s="256"/>
      <c r="AC432" s="946" t="s">
        <v>253</v>
      </c>
      <c r="AD432" s="946"/>
      <c r="AE432" s="946"/>
      <c r="AF432" s="946"/>
      <c r="AG432" s="946"/>
      <c r="AH432" s="255" t="s">
        <v>290</v>
      </c>
      <c r="AI432" s="253"/>
      <c r="AJ432" s="253"/>
      <c r="AK432" s="253"/>
      <c r="AL432" s="253" t="s">
        <v>255</v>
      </c>
      <c r="AM432" s="253"/>
      <c r="AN432" s="253"/>
      <c r="AO432" s="257"/>
      <c r="AP432" s="946" t="s">
        <v>256</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249</v>
      </c>
      <c r="D465" s="253"/>
      <c r="E465" s="253"/>
      <c r="F465" s="253"/>
      <c r="G465" s="253"/>
      <c r="H465" s="253"/>
      <c r="I465" s="253"/>
      <c r="J465" s="946" t="s">
        <v>250</v>
      </c>
      <c r="K465" s="947"/>
      <c r="L465" s="947"/>
      <c r="M465" s="947"/>
      <c r="N465" s="947"/>
      <c r="O465" s="947"/>
      <c r="P465" s="123" t="s">
        <v>251</v>
      </c>
      <c r="Q465" s="123"/>
      <c r="R465" s="123"/>
      <c r="S465" s="123"/>
      <c r="T465" s="123"/>
      <c r="U465" s="123"/>
      <c r="V465" s="123"/>
      <c r="W465" s="123"/>
      <c r="X465" s="123"/>
      <c r="Y465" s="255" t="s">
        <v>252</v>
      </c>
      <c r="Z465" s="256"/>
      <c r="AA465" s="256"/>
      <c r="AB465" s="256"/>
      <c r="AC465" s="946" t="s">
        <v>253</v>
      </c>
      <c r="AD465" s="946"/>
      <c r="AE465" s="946"/>
      <c r="AF465" s="946"/>
      <c r="AG465" s="946"/>
      <c r="AH465" s="255" t="s">
        <v>290</v>
      </c>
      <c r="AI465" s="253"/>
      <c r="AJ465" s="253"/>
      <c r="AK465" s="253"/>
      <c r="AL465" s="253" t="s">
        <v>255</v>
      </c>
      <c r="AM465" s="253"/>
      <c r="AN465" s="253"/>
      <c r="AO465" s="257"/>
      <c r="AP465" s="946" t="s">
        <v>256</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249</v>
      </c>
      <c r="D498" s="253"/>
      <c r="E498" s="253"/>
      <c r="F498" s="253"/>
      <c r="G498" s="253"/>
      <c r="H498" s="253"/>
      <c r="I498" s="253"/>
      <c r="J498" s="946" t="s">
        <v>250</v>
      </c>
      <c r="K498" s="947"/>
      <c r="L498" s="947"/>
      <c r="M498" s="947"/>
      <c r="N498" s="947"/>
      <c r="O498" s="947"/>
      <c r="P498" s="123" t="s">
        <v>251</v>
      </c>
      <c r="Q498" s="123"/>
      <c r="R498" s="123"/>
      <c r="S498" s="123"/>
      <c r="T498" s="123"/>
      <c r="U498" s="123"/>
      <c r="V498" s="123"/>
      <c r="W498" s="123"/>
      <c r="X498" s="123"/>
      <c r="Y498" s="255" t="s">
        <v>252</v>
      </c>
      <c r="Z498" s="256"/>
      <c r="AA498" s="256"/>
      <c r="AB498" s="256"/>
      <c r="AC498" s="946" t="s">
        <v>253</v>
      </c>
      <c r="AD498" s="946"/>
      <c r="AE498" s="946"/>
      <c r="AF498" s="946"/>
      <c r="AG498" s="946"/>
      <c r="AH498" s="255" t="s">
        <v>290</v>
      </c>
      <c r="AI498" s="253"/>
      <c r="AJ498" s="253"/>
      <c r="AK498" s="253"/>
      <c r="AL498" s="253" t="s">
        <v>255</v>
      </c>
      <c r="AM498" s="253"/>
      <c r="AN498" s="253"/>
      <c r="AO498" s="257"/>
      <c r="AP498" s="946" t="s">
        <v>256</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249</v>
      </c>
      <c r="D531" s="253"/>
      <c r="E531" s="253"/>
      <c r="F531" s="253"/>
      <c r="G531" s="253"/>
      <c r="H531" s="253"/>
      <c r="I531" s="253"/>
      <c r="J531" s="946" t="s">
        <v>250</v>
      </c>
      <c r="K531" s="947"/>
      <c r="L531" s="947"/>
      <c r="M531" s="947"/>
      <c r="N531" s="947"/>
      <c r="O531" s="947"/>
      <c r="P531" s="123" t="s">
        <v>251</v>
      </c>
      <c r="Q531" s="123"/>
      <c r="R531" s="123"/>
      <c r="S531" s="123"/>
      <c r="T531" s="123"/>
      <c r="U531" s="123"/>
      <c r="V531" s="123"/>
      <c r="W531" s="123"/>
      <c r="X531" s="123"/>
      <c r="Y531" s="255" t="s">
        <v>252</v>
      </c>
      <c r="Z531" s="256"/>
      <c r="AA531" s="256"/>
      <c r="AB531" s="256"/>
      <c r="AC531" s="946" t="s">
        <v>253</v>
      </c>
      <c r="AD531" s="946"/>
      <c r="AE531" s="946"/>
      <c r="AF531" s="946"/>
      <c r="AG531" s="946"/>
      <c r="AH531" s="255" t="s">
        <v>290</v>
      </c>
      <c r="AI531" s="253"/>
      <c r="AJ531" s="253"/>
      <c r="AK531" s="253"/>
      <c r="AL531" s="253" t="s">
        <v>255</v>
      </c>
      <c r="AM531" s="253"/>
      <c r="AN531" s="253"/>
      <c r="AO531" s="257"/>
      <c r="AP531" s="946" t="s">
        <v>256</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249</v>
      </c>
      <c r="D564" s="253"/>
      <c r="E564" s="253"/>
      <c r="F564" s="253"/>
      <c r="G564" s="253"/>
      <c r="H564" s="253"/>
      <c r="I564" s="253"/>
      <c r="J564" s="946" t="s">
        <v>250</v>
      </c>
      <c r="K564" s="947"/>
      <c r="L564" s="947"/>
      <c r="M564" s="947"/>
      <c r="N564" s="947"/>
      <c r="O564" s="947"/>
      <c r="P564" s="123" t="s">
        <v>251</v>
      </c>
      <c r="Q564" s="123"/>
      <c r="R564" s="123"/>
      <c r="S564" s="123"/>
      <c r="T564" s="123"/>
      <c r="U564" s="123"/>
      <c r="V564" s="123"/>
      <c r="W564" s="123"/>
      <c r="X564" s="123"/>
      <c r="Y564" s="255" t="s">
        <v>252</v>
      </c>
      <c r="Z564" s="256"/>
      <c r="AA564" s="256"/>
      <c r="AB564" s="256"/>
      <c r="AC564" s="946" t="s">
        <v>253</v>
      </c>
      <c r="AD564" s="946"/>
      <c r="AE564" s="946"/>
      <c r="AF564" s="946"/>
      <c r="AG564" s="946"/>
      <c r="AH564" s="255" t="s">
        <v>290</v>
      </c>
      <c r="AI564" s="253"/>
      <c r="AJ564" s="253"/>
      <c r="AK564" s="253"/>
      <c r="AL564" s="253" t="s">
        <v>255</v>
      </c>
      <c r="AM564" s="253"/>
      <c r="AN564" s="253"/>
      <c r="AO564" s="257"/>
      <c r="AP564" s="946" t="s">
        <v>256</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249</v>
      </c>
      <c r="D597" s="253"/>
      <c r="E597" s="253"/>
      <c r="F597" s="253"/>
      <c r="G597" s="253"/>
      <c r="H597" s="253"/>
      <c r="I597" s="253"/>
      <c r="J597" s="946" t="s">
        <v>250</v>
      </c>
      <c r="K597" s="947"/>
      <c r="L597" s="947"/>
      <c r="M597" s="947"/>
      <c r="N597" s="947"/>
      <c r="O597" s="947"/>
      <c r="P597" s="123" t="s">
        <v>251</v>
      </c>
      <c r="Q597" s="123"/>
      <c r="R597" s="123"/>
      <c r="S597" s="123"/>
      <c r="T597" s="123"/>
      <c r="U597" s="123"/>
      <c r="V597" s="123"/>
      <c r="W597" s="123"/>
      <c r="X597" s="123"/>
      <c r="Y597" s="255" t="s">
        <v>252</v>
      </c>
      <c r="Z597" s="256"/>
      <c r="AA597" s="256"/>
      <c r="AB597" s="256"/>
      <c r="AC597" s="946" t="s">
        <v>253</v>
      </c>
      <c r="AD597" s="946"/>
      <c r="AE597" s="946"/>
      <c r="AF597" s="946"/>
      <c r="AG597" s="946"/>
      <c r="AH597" s="255" t="s">
        <v>290</v>
      </c>
      <c r="AI597" s="253"/>
      <c r="AJ597" s="253"/>
      <c r="AK597" s="253"/>
      <c r="AL597" s="253" t="s">
        <v>255</v>
      </c>
      <c r="AM597" s="253"/>
      <c r="AN597" s="253"/>
      <c r="AO597" s="257"/>
      <c r="AP597" s="946" t="s">
        <v>256</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249</v>
      </c>
      <c r="D630" s="253"/>
      <c r="E630" s="253"/>
      <c r="F630" s="253"/>
      <c r="G630" s="253"/>
      <c r="H630" s="253"/>
      <c r="I630" s="253"/>
      <c r="J630" s="946" t="s">
        <v>250</v>
      </c>
      <c r="K630" s="947"/>
      <c r="L630" s="947"/>
      <c r="M630" s="947"/>
      <c r="N630" s="947"/>
      <c r="O630" s="947"/>
      <c r="P630" s="123" t="s">
        <v>251</v>
      </c>
      <c r="Q630" s="123"/>
      <c r="R630" s="123"/>
      <c r="S630" s="123"/>
      <c r="T630" s="123"/>
      <c r="U630" s="123"/>
      <c r="V630" s="123"/>
      <c r="W630" s="123"/>
      <c r="X630" s="123"/>
      <c r="Y630" s="255" t="s">
        <v>252</v>
      </c>
      <c r="Z630" s="256"/>
      <c r="AA630" s="256"/>
      <c r="AB630" s="256"/>
      <c r="AC630" s="946" t="s">
        <v>253</v>
      </c>
      <c r="AD630" s="946"/>
      <c r="AE630" s="946"/>
      <c r="AF630" s="946"/>
      <c r="AG630" s="946"/>
      <c r="AH630" s="255" t="s">
        <v>290</v>
      </c>
      <c r="AI630" s="253"/>
      <c r="AJ630" s="253"/>
      <c r="AK630" s="253"/>
      <c r="AL630" s="253" t="s">
        <v>255</v>
      </c>
      <c r="AM630" s="253"/>
      <c r="AN630" s="253"/>
      <c r="AO630" s="257"/>
      <c r="AP630" s="946" t="s">
        <v>256</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249</v>
      </c>
      <c r="D663" s="253"/>
      <c r="E663" s="253"/>
      <c r="F663" s="253"/>
      <c r="G663" s="253"/>
      <c r="H663" s="253"/>
      <c r="I663" s="253"/>
      <c r="J663" s="946" t="s">
        <v>250</v>
      </c>
      <c r="K663" s="947"/>
      <c r="L663" s="947"/>
      <c r="M663" s="947"/>
      <c r="N663" s="947"/>
      <c r="O663" s="947"/>
      <c r="P663" s="123" t="s">
        <v>251</v>
      </c>
      <c r="Q663" s="123"/>
      <c r="R663" s="123"/>
      <c r="S663" s="123"/>
      <c r="T663" s="123"/>
      <c r="U663" s="123"/>
      <c r="V663" s="123"/>
      <c r="W663" s="123"/>
      <c r="X663" s="123"/>
      <c r="Y663" s="255" t="s">
        <v>252</v>
      </c>
      <c r="Z663" s="256"/>
      <c r="AA663" s="256"/>
      <c r="AB663" s="256"/>
      <c r="AC663" s="946" t="s">
        <v>253</v>
      </c>
      <c r="AD663" s="946"/>
      <c r="AE663" s="946"/>
      <c r="AF663" s="946"/>
      <c r="AG663" s="946"/>
      <c r="AH663" s="255" t="s">
        <v>290</v>
      </c>
      <c r="AI663" s="253"/>
      <c r="AJ663" s="253"/>
      <c r="AK663" s="253"/>
      <c r="AL663" s="253" t="s">
        <v>255</v>
      </c>
      <c r="AM663" s="253"/>
      <c r="AN663" s="253"/>
      <c r="AO663" s="257"/>
      <c r="AP663" s="946" t="s">
        <v>256</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249</v>
      </c>
      <c r="D696" s="253"/>
      <c r="E696" s="253"/>
      <c r="F696" s="253"/>
      <c r="G696" s="253"/>
      <c r="H696" s="253"/>
      <c r="I696" s="253"/>
      <c r="J696" s="946" t="s">
        <v>250</v>
      </c>
      <c r="K696" s="947"/>
      <c r="L696" s="947"/>
      <c r="M696" s="947"/>
      <c r="N696" s="947"/>
      <c r="O696" s="947"/>
      <c r="P696" s="123" t="s">
        <v>251</v>
      </c>
      <c r="Q696" s="123"/>
      <c r="R696" s="123"/>
      <c r="S696" s="123"/>
      <c r="T696" s="123"/>
      <c r="U696" s="123"/>
      <c r="V696" s="123"/>
      <c r="W696" s="123"/>
      <c r="X696" s="123"/>
      <c r="Y696" s="255" t="s">
        <v>252</v>
      </c>
      <c r="Z696" s="256"/>
      <c r="AA696" s="256"/>
      <c r="AB696" s="256"/>
      <c r="AC696" s="946" t="s">
        <v>253</v>
      </c>
      <c r="AD696" s="946"/>
      <c r="AE696" s="946"/>
      <c r="AF696" s="946"/>
      <c r="AG696" s="946"/>
      <c r="AH696" s="255" t="s">
        <v>290</v>
      </c>
      <c r="AI696" s="253"/>
      <c r="AJ696" s="253"/>
      <c r="AK696" s="253"/>
      <c r="AL696" s="253" t="s">
        <v>255</v>
      </c>
      <c r="AM696" s="253"/>
      <c r="AN696" s="253"/>
      <c r="AO696" s="257"/>
      <c r="AP696" s="946" t="s">
        <v>256</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249</v>
      </c>
      <c r="D729" s="253"/>
      <c r="E729" s="253"/>
      <c r="F729" s="253"/>
      <c r="G729" s="253"/>
      <c r="H729" s="253"/>
      <c r="I729" s="253"/>
      <c r="J729" s="946" t="s">
        <v>250</v>
      </c>
      <c r="K729" s="947"/>
      <c r="L729" s="947"/>
      <c r="M729" s="947"/>
      <c r="N729" s="947"/>
      <c r="O729" s="947"/>
      <c r="P729" s="123" t="s">
        <v>251</v>
      </c>
      <c r="Q729" s="123"/>
      <c r="R729" s="123"/>
      <c r="S729" s="123"/>
      <c r="T729" s="123"/>
      <c r="U729" s="123"/>
      <c r="V729" s="123"/>
      <c r="W729" s="123"/>
      <c r="X729" s="123"/>
      <c r="Y729" s="255" t="s">
        <v>252</v>
      </c>
      <c r="Z729" s="256"/>
      <c r="AA729" s="256"/>
      <c r="AB729" s="256"/>
      <c r="AC729" s="946" t="s">
        <v>253</v>
      </c>
      <c r="AD729" s="946"/>
      <c r="AE729" s="946"/>
      <c r="AF729" s="946"/>
      <c r="AG729" s="946"/>
      <c r="AH729" s="255" t="s">
        <v>290</v>
      </c>
      <c r="AI729" s="253"/>
      <c r="AJ729" s="253"/>
      <c r="AK729" s="253"/>
      <c r="AL729" s="253" t="s">
        <v>255</v>
      </c>
      <c r="AM729" s="253"/>
      <c r="AN729" s="253"/>
      <c r="AO729" s="257"/>
      <c r="AP729" s="946" t="s">
        <v>256</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249</v>
      </c>
      <c r="D762" s="253"/>
      <c r="E762" s="253"/>
      <c r="F762" s="253"/>
      <c r="G762" s="253"/>
      <c r="H762" s="253"/>
      <c r="I762" s="253"/>
      <c r="J762" s="946" t="s">
        <v>250</v>
      </c>
      <c r="K762" s="947"/>
      <c r="L762" s="947"/>
      <c r="M762" s="947"/>
      <c r="N762" s="947"/>
      <c r="O762" s="947"/>
      <c r="P762" s="123" t="s">
        <v>251</v>
      </c>
      <c r="Q762" s="123"/>
      <c r="R762" s="123"/>
      <c r="S762" s="123"/>
      <c r="T762" s="123"/>
      <c r="U762" s="123"/>
      <c r="V762" s="123"/>
      <c r="W762" s="123"/>
      <c r="X762" s="123"/>
      <c r="Y762" s="255" t="s">
        <v>252</v>
      </c>
      <c r="Z762" s="256"/>
      <c r="AA762" s="256"/>
      <c r="AB762" s="256"/>
      <c r="AC762" s="946" t="s">
        <v>253</v>
      </c>
      <c r="AD762" s="946"/>
      <c r="AE762" s="946"/>
      <c r="AF762" s="946"/>
      <c r="AG762" s="946"/>
      <c r="AH762" s="255" t="s">
        <v>290</v>
      </c>
      <c r="AI762" s="253"/>
      <c r="AJ762" s="253"/>
      <c r="AK762" s="253"/>
      <c r="AL762" s="253" t="s">
        <v>255</v>
      </c>
      <c r="AM762" s="253"/>
      <c r="AN762" s="253"/>
      <c r="AO762" s="257"/>
      <c r="AP762" s="946" t="s">
        <v>256</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249</v>
      </c>
      <c r="D795" s="253"/>
      <c r="E795" s="253"/>
      <c r="F795" s="253"/>
      <c r="G795" s="253"/>
      <c r="H795" s="253"/>
      <c r="I795" s="253"/>
      <c r="J795" s="946" t="s">
        <v>250</v>
      </c>
      <c r="K795" s="947"/>
      <c r="L795" s="947"/>
      <c r="M795" s="947"/>
      <c r="N795" s="947"/>
      <c r="O795" s="947"/>
      <c r="P795" s="123" t="s">
        <v>251</v>
      </c>
      <c r="Q795" s="123"/>
      <c r="R795" s="123"/>
      <c r="S795" s="123"/>
      <c r="T795" s="123"/>
      <c r="U795" s="123"/>
      <c r="V795" s="123"/>
      <c r="W795" s="123"/>
      <c r="X795" s="123"/>
      <c r="Y795" s="255" t="s">
        <v>252</v>
      </c>
      <c r="Z795" s="256"/>
      <c r="AA795" s="256"/>
      <c r="AB795" s="256"/>
      <c r="AC795" s="946" t="s">
        <v>253</v>
      </c>
      <c r="AD795" s="946"/>
      <c r="AE795" s="946"/>
      <c r="AF795" s="946"/>
      <c r="AG795" s="946"/>
      <c r="AH795" s="255" t="s">
        <v>290</v>
      </c>
      <c r="AI795" s="253"/>
      <c r="AJ795" s="253"/>
      <c r="AK795" s="253"/>
      <c r="AL795" s="253" t="s">
        <v>255</v>
      </c>
      <c r="AM795" s="253"/>
      <c r="AN795" s="253"/>
      <c r="AO795" s="257"/>
      <c r="AP795" s="946" t="s">
        <v>256</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249</v>
      </c>
      <c r="D828" s="253"/>
      <c r="E828" s="253"/>
      <c r="F828" s="253"/>
      <c r="G828" s="253"/>
      <c r="H828" s="253"/>
      <c r="I828" s="253"/>
      <c r="J828" s="946" t="s">
        <v>250</v>
      </c>
      <c r="K828" s="947"/>
      <c r="L828" s="947"/>
      <c r="M828" s="947"/>
      <c r="N828" s="947"/>
      <c r="O828" s="947"/>
      <c r="P828" s="123" t="s">
        <v>251</v>
      </c>
      <c r="Q828" s="123"/>
      <c r="R828" s="123"/>
      <c r="S828" s="123"/>
      <c r="T828" s="123"/>
      <c r="U828" s="123"/>
      <c r="V828" s="123"/>
      <c r="W828" s="123"/>
      <c r="X828" s="123"/>
      <c r="Y828" s="255" t="s">
        <v>252</v>
      </c>
      <c r="Z828" s="256"/>
      <c r="AA828" s="256"/>
      <c r="AB828" s="256"/>
      <c r="AC828" s="946" t="s">
        <v>253</v>
      </c>
      <c r="AD828" s="946"/>
      <c r="AE828" s="946"/>
      <c r="AF828" s="946"/>
      <c r="AG828" s="946"/>
      <c r="AH828" s="255" t="s">
        <v>290</v>
      </c>
      <c r="AI828" s="253"/>
      <c r="AJ828" s="253"/>
      <c r="AK828" s="253"/>
      <c r="AL828" s="253" t="s">
        <v>255</v>
      </c>
      <c r="AM828" s="253"/>
      <c r="AN828" s="253"/>
      <c r="AO828" s="257"/>
      <c r="AP828" s="946" t="s">
        <v>256</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249</v>
      </c>
      <c r="D861" s="253"/>
      <c r="E861" s="253"/>
      <c r="F861" s="253"/>
      <c r="G861" s="253"/>
      <c r="H861" s="253"/>
      <c r="I861" s="253"/>
      <c r="J861" s="946" t="s">
        <v>250</v>
      </c>
      <c r="K861" s="947"/>
      <c r="L861" s="947"/>
      <c r="M861" s="947"/>
      <c r="N861" s="947"/>
      <c r="O861" s="947"/>
      <c r="P861" s="123" t="s">
        <v>251</v>
      </c>
      <c r="Q861" s="123"/>
      <c r="R861" s="123"/>
      <c r="S861" s="123"/>
      <c r="T861" s="123"/>
      <c r="U861" s="123"/>
      <c r="V861" s="123"/>
      <c r="W861" s="123"/>
      <c r="X861" s="123"/>
      <c r="Y861" s="255" t="s">
        <v>252</v>
      </c>
      <c r="Z861" s="256"/>
      <c r="AA861" s="256"/>
      <c r="AB861" s="256"/>
      <c r="AC861" s="946" t="s">
        <v>253</v>
      </c>
      <c r="AD861" s="946"/>
      <c r="AE861" s="946"/>
      <c r="AF861" s="946"/>
      <c r="AG861" s="946"/>
      <c r="AH861" s="255" t="s">
        <v>290</v>
      </c>
      <c r="AI861" s="253"/>
      <c r="AJ861" s="253"/>
      <c r="AK861" s="253"/>
      <c r="AL861" s="253" t="s">
        <v>255</v>
      </c>
      <c r="AM861" s="253"/>
      <c r="AN861" s="253"/>
      <c r="AO861" s="257"/>
      <c r="AP861" s="946" t="s">
        <v>256</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249</v>
      </c>
      <c r="D894" s="253"/>
      <c r="E894" s="253"/>
      <c r="F894" s="253"/>
      <c r="G894" s="253"/>
      <c r="H894" s="253"/>
      <c r="I894" s="253"/>
      <c r="J894" s="946" t="s">
        <v>250</v>
      </c>
      <c r="K894" s="947"/>
      <c r="L894" s="947"/>
      <c r="M894" s="947"/>
      <c r="N894" s="947"/>
      <c r="O894" s="947"/>
      <c r="P894" s="123" t="s">
        <v>251</v>
      </c>
      <c r="Q894" s="123"/>
      <c r="R894" s="123"/>
      <c r="S894" s="123"/>
      <c r="T894" s="123"/>
      <c r="U894" s="123"/>
      <c r="V894" s="123"/>
      <c r="W894" s="123"/>
      <c r="X894" s="123"/>
      <c r="Y894" s="255" t="s">
        <v>252</v>
      </c>
      <c r="Z894" s="256"/>
      <c r="AA894" s="256"/>
      <c r="AB894" s="256"/>
      <c r="AC894" s="946" t="s">
        <v>253</v>
      </c>
      <c r="AD894" s="946"/>
      <c r="AE894" s="946"/>
      <c r="AF894" s="946"/>
      <c r="AG894" s="946"/>
      <c r="AH894" s="255" t="s">
        <v>290</v>
      </c>
      <c r="AI894" s="253"/>
      <c r="AJ894" s="253"/>
      <c r="AK894" s="253"/>
      <c r="AL894" s="253" t="s">
        <v>255</v>
      </c>
      <c r="AM894" s="253"/>
      <c r="AN894" s="253"/>
      <c r="AO894" s="257"/>
      <c r="AP894" s="946" t="s">
        <v>256</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249</v>
      </c>
      <c r="D927" s="253"/>
      <c r="E927" s="253"/>
      <c r="F927" s="253"/>
      <c r="G927" s="253"/>
      <c r="H927" s="253"/>
      <c r="I927" s="253"/>
      <c r="J927" s="946" t="s">
        <v>250</v>
      </c>
      <c r="K927" s="947"/>
      <c r="L927" s="947"/>
      <c r="M927" s="947"/>
      <c r="N927" s="947"/>
      <c r="O927" s="947"/>
      <c r="P927" s="123" t="s">
        <v>251</v>
      </c>
      <c r="Q927" s="123"/>
      <c r="R927" s="123"/>
      <c r="S927" s="123"/>
      <c r="T927" s="123"/>
      <c r="U927" s="123"/>
      <c r="V927" s="123"/>
      <c r="W927" s="123"/>
      <c r="X927" s="123"/>
      <c r="Y927" s="255" t="s">
        <v>252</v>
      </c>
      <c r="Z927" s="256"/>
      <c r="AA927" s="256"/>
      <c r="AB927" s="256"/>
      <c r="AC927" s="946" t="s">
        <v>253</v>
      </c>
      <c r="AD927" s="946"/>
      <c r="AE927" s="946"/>
      <c r="AF927" s="946"/>
      <c r="AG927" s="946"/>
      <c r="AH927" s="255" t="s">
        <v>290</v>
      </c>
      <c r="AI927" s="253"/>
      <c r="AJ927" s="253"/>
      <c r="AK927" s="253"/>
      <c r="AL927" s="253" t="s">
        <v>255</v>
      </c>
      <c r="AM927" s="253"/>
      <c r="AN927" s="253"/>
      <c r="AO927" s="257"/>
      <c r="AP927" s="946" t="s">
        <v>256</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249</v>
      </c>
      <c r="D960" s="253"/>
      <c r="E960" s="253"/>
      <c r="F960" s="253"/>
      <c r="G960" s="253"/>
      <c r="H960" s="253"/>
      <c r="I960" s="253"/>
      <c r="J960" s="946" t="s">
        <v>250</v>
      </c>
      <c r="K960" s="947"/>
      <c r="L960" s="947"/>
      <c r="M960" s="947"/>
      <c r="N960" s="947"/>
      <c r="O960" s="947"/>
      <c r="P960" s="123" t="s">
        <v>251</v>
      </c>
      <c r="Q960" s="123"/>
      <c r="R960" s="123"/>
      <c r="S960" s="123"/>
      <c r="T960" s="123"/>
      <c r="U960" s="123"/>
      <c r="V960" s="123"/>
      <c r="W960" s="123"/>
      <c r="X960" s="123"/>
      <c r="Y960" s="255" t="s">
        <v>252</v>
      </c>
      <c r="Z960" s="256"/>
      <c r="AA960" s="256"/>
      <c r="AB960" s="256"/>
      <c r="AC960" s="946" t="s">
        <v>253</v>
      </c>
      <c r="AD960" s="946"/>
      <c r="AE960" s="946"/>
      <c r="AF960" s="946"/>
      <c r="AG960" s="946"/>
      <c r="AH960" s="255" t="s">
        <v>290</v>
      </c>
      <c r="AI960" s="253"/>
      <c r="AJ960" s="253"/>
      <c r="AK960" s="253"/>
      <c r="AL960" s="253" t="s">
        <v>255</v>
      </c>
      <c r="AM960" s="253"/>
      <c r="AN960" s="253"/>
      <c r="AO960" s="257"/>
      <c r="AP960" s="946" t="s">
        <v>256</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249</v>
      </c>
      <c r="D993" s="253"/>
      <c r="E993" s="253"/>
      <c r="F993" s="253"/>
      <c r="G993" s="253"/>
      <c r="H993" s="253"/>
      <c r="I993" s="253"/>
      <c r="J993" s="946" t="s">
        <v>250</v>
      </c>
      <c r="K993" s="947"/>
      <c r="L993" s="947"/>
      <c r="M993" s="947"/>
      <c r="N993" s="947"/>
      <c r="O993" s="947"/>
      <c r="P993" s="123" t="s">
        <v>251</v>
      </c>
      <c r="Q993" s="123"/>
      <c r="R993" s="123"/>
      <c r="S993" s="123"/>
      <c r="T993" s="123"/>
      <c r="U993" s="123"/>
      <c r="V993" s="123"/>
      <c r="W993" s="123"/>
      <c r="X993" s="123"/>
      <c r="Y993" s="255" t="s">
        <v>252</v>
      </c>
      <c r="Z993" s="256"/>
      <c r="AA993" s="256"/>
      <c r="AB993" s="256"/>
      <c r="AC993" s="946" t="s">
        <v>253</v>
      </c>
      <c r="AD993" s="946"/>
      <c r="AE993" s="946"/>
      <c r="AF993" s="946"/>
      <c r="AG993" s="946"/>
      <c r="AH993" s="255" t="s">
        <v>290</v>
      </c>
      <c r="AI993" s="253"/>
      <c r="AJ993" s="253"/>
      <c r="AK993" s="253"/>
      <c r="AL993" s="253" t="s">
        <v>255</v>
      </c>
      <c r="AM993" s="253"/>
      <c r="AN993" s="253"/>
      <c r="AO993" s="257"/>
      <c r="AP993" s="946" t="s">
        <v>256</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249</v>
      </c>
      <c r="D1026" s="253"/>
      <c r="E1026" s="253"/>
      <c r="F1026" s="253"/>
      <c r="G1026" s="253"/>
      <c r="H1026" s="253"/>
      <c r="I1026" s="253"/>
      <c r="J1026" s="946" t="s">
        <v>250</v>
      </c>
      <c r="K1026" s="947"/>
      <c r="L1026" s="947"/>
      <c r="M1026" s="947"/>
      <c r="N1026" s="947"/>
      <c r="O1026" s="947"/>
      <c r="P1026" s="123" t="s">
        <v>251</v>
      </c>
      <c r="Q1026" s="123"/>
      <c r="R1026" s="123"/>
      <c r="S1026" s="123"/>
      <c r="T1026" s="123"/>
      <c r="U1026" s="123"/>
      <c r="V1026" s="123"/>
      <c r="W1026" s="123"/>
      <c r="X1026" s="123"/>
      <c r="Y1026" s="255" t="s">
        <v>252</v>
      </c>
      <c r="Z1026" s="256"/>
      <c r="AA1026" s="256"/>
      <c r="AB1026" s="256"/>
      <c r="AC1026" s="946" t="s">
        <v>253</v>
      </c>
      <c r="AD1026" s="946"/>
      <c r="AE1026" s="946"/>
      <c r="AF1026" s="946"/>
      <c r="AG1026" s="946"/>
      <c r="AH1026" s="255" t="s">
        <v>290</v>
      </c>
      <c r="AI1026" s="253"/>
      <c r="AJ1026" s="253"/>
      <c r="AK1026" s="253"/>
      <c r="AL1026" s="253" t="s">
        <v>255</v>
      </c>
      <c r="AM1026" s="253"/>
      <c r="AN1026" s="253"/>
      <c r="AO1026" s="257"/>
      <c r="AP1026" s="946" t="s">
        <v>256</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249</v>
      </c>
      <c r="D1059" s="253"/>
      <c r="E1059" s="253"/>
      <c r="F1059" s="253"/>
      <c r="G1059" s="253"/>
      <c r="H1059" s="253"/>
      <c r="I1059" s="253"/>
      <c r="J1059" s="946" t="s">
        <v>250</v>
      </c>
      <c r="K1059" s="947"/>
      <c r="L1059" s="947"/>
      <c r="M1059" s="947"/>
      <c r="N1059" s="947"/>
      <c r="O1059" s="947"/>
      <c r="P1059" s="123" t="s">
        <v>251</v>
      </c>
      <c r="Q1059" s="123"/>
      <c r="R1059" s="123"/>
      <c r="S1059" s="123"/>
      <c r="T1059" s="123"/>
      <c r="U1059" s="123"/>
      <c r="V1059" s="123"/>
      <c r="W1059" s="123"/>
      <c r="X1059" s="123"/>
      <c r="Y1059" s="255" t="s">
        <v>252</v>
      </c>
      <c r="Z1059" s="256"/>
      <c r="AA1059" s="256"/>
      <c r="AB1059" s="256"/>
      <c r="AC1059" s="946" t="s">
        <v>253</v>
      </c>
      <c r="AD1059" s="946"/>
      <c r="AE1059" s="946"/>
      <c r="AF1059" s="946"/>
      <c r="AG1059" s="946"/>
      <c r="AH1059" s="255" t="s">
        <v>290</v>
      </c>
      <c r="AI1059" s="253"/>
      <c r="AJ1059" s="253"/>
      <c r="AK1059" s="253"/>
      <c r="AL1059" s="253" t="s">
        <v>255</v>
      </c>
      <c r="AM1059" s="253"/>
      <c r="AN1059" s="253"/>
      <c r="AO1059" s="257"/>
      <c r="AP1059" s="946" t="s">
        <v>256</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249</v>
      </c>
      <c r="D1092" s="253"/>
      <c r="E1092" s="253"/>
      <c r="F1092" s="253"/>
      <c r="G1092" s="253"/>
      <c r="H1092" s="253"/>
      <c r="I1092" s="253"/>
      <c r="J1092" s="946" t="s">
        <v>250</v>
      </c>
      <c r="K1092" s="947"/>
      <c r="L1092" s="947"/>
      <c r="M1092" s="947"/>
      <c r="N1092" s="947"/>
      <c r="O1092" s="947"/>
      <c r="P1092" s="123" t="s">
        <v>251</v>
      </c>
      <c r="Q1092" s="123"/>
      <c r="R1092" s="123"/>
      <c r="S1092" s="123"/>
      <c r="T1092" s="123"/>
      <c r="U1092" s="123"/>
      <c r="V1092" s="123"/>
      <c r="W1092" s="123"/>
      <c r="X1092" s="123"/>
      <c r="Y1092" s="255" t="s">
        <v>252</v>
      </c>
      <c r="Z1092" s="256"/>
      <c r="AA1092" s="256"/>
      <c r="AB1092" s="256"/>
      <c r="AC1092" s="946" t="s">
        <v>253</v>
      </c>
      <c r="AD1092" s="946"/>
      <c r="AE1092" s="946"/>
      <c r="AF1092" s="946"/>
      <c r="AG1092" s="946"/>
      <c r="AH1092" s="255" t="s">
        <v>290</v>
      </c>
      <c r="AI1092" s="253"/>
      <c r="AJ1092" s="253"/>
      <c r="AK1092" s="253"/>
      <c r="AL1092" s="253" t="s">
        <v>255</v>
      </c>
      <c r="AM1092" s="253"/>
      <c r="AN1092" s="253"/>
      <c r="AO1092" s="257"/>
      <c r="AP1092" s="946" t="s">
        <v>256</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249</v>
      </c>
      <c r="D1125" s="253"/>
      <c r="E1125" s="253"/>
      <c r="F1125" s="253"/>
      <c r="G1125" s="253"/>
      <c r="H1125" s="253"/>
      <c r="I1125" s="253"/>
      <c r="J1125" s="946" t="s">
        <v>250</v>
      </c>
      <c r="K1125" s="947"/>
      <c r="L1125" s="947"/>
      <c r="M1125" s="947"/>
      <c r="N1125" s="947"/>
      <c r="O1125" s="947"/>
      <c r="P1125" s="123" t="s">
        <v>251</v>
      </c>
      <c r="Q1125" s="123"/>
      <c r="R1125" s="123"/>
      <c r="S1125" s="123"/>
      <c r="T1125" s="123"/>
      <c r="U1125" s="123"/>
      <c r="V1125" s="123"/>
      <c r="W1125" s="123"/>
      <c r="X1125" s="123"/>
      <c r="Y1125" s="255" t="s">
        <v>252</v>
      </c>
      <c r="Z1125" s="256"/>
      <c r="AA1125" s="256"/>
      <c r="AB1125" s="256"/>
      <c r="AC1125" s="946" t="s">
        <v>253</v>
      </c>
      <c r="AD1125" s="946"/>
      <c r="AE1125" s="946"/>
      <c r="AF1125" s="946"/>
      <c r="AG1125" s="946"/>
      <c r="AH1125" s="255" t="s">
        <v>290</v>
      </c>
      <c r="AI1125" s="253"/>
      <c r="AJ1125" s="253"/>
      <c r="AK1125" s="253"/>
      <c r="AL1125" s="253" t="s">
        <v>255</v>
      </c>
      <c r="AM1125" s="253"/>
      <c r="AN1125" s="253"/>
      <c r="AO1125" s="257"/>
      <c r="AP1125" s="946" t="s">
        <v>256</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249</v>
      </c>
      <c r="D1158" s="253"/>
      <c r="E1158" s="253"/>
      <c r="F1158" s="253"/>
      <c r="G1158" s="253"/>
      <c r="H1158" s="253"/>
      <c r="I1158" s="253"/>
      <c r="J1158" s="946" t="s">
        <v>250</v>
      </c>
      <c r="K1158" s="947"/>
      <c r="L1158" s="947"/>
      <c r="M1158" s="947"/>
      <c r="N1158" s="947"/>
      <c r="O1158" s="947"/>
      <c r="P1158" s="123" t="s">
        <v>251</v>
      </c>
      <c r="Q1158" s="123"/>
      <c r="R1158" s="123"/>
      <c r="S1158" s="123"/>
      <c r="T1158" s="123"/>
      <c r="U1158" s="123"/>
      <c r="V1158" s="123"/>
      <c r="W1158" s="123"/>
      <c r="X1158" s="123"/>
      <c r="Y1158" s="255" t="s">
        <v>252</v>
      </c>
      <c r="Z1158" s="256"/>
      <c r="AA1158" s="256"/>
      <c r="AB1158" s="256"/>
      <c r="AC1158" s="946" t="s">
        <v>253</v>
      </c>
      <c r="AD1158" s="946"/>
      <c r="AE1158" s="946"/>
      <c r="AF1158" s="946"/>
      <c r="AG1158" s="946"/>
      <c r="AH1158" s="255" t="s">
        <v>290</v>
      </c>
      <c r="AI1158" s="253"/>
      <c r="AJ1158" s="253"/>
      <c r="AK1158" s="253"/>
      <c r="AL1158" s="253" t="s">
        <v>255</v>
      </c>
      <c r="AM1158" s="253"/>
      <c r="AN1158" s="253"/>
      <c r="AO1158" s="257"/>
      <c r="AP1158" s="946" t="s">
        <v>256</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249</v>
      </c>
      <c r="D1191" s="253"/>
      <c r="E1191" s="253"/>
      <c r="F1191" s="253"/>
      <c r="G1191" s="253"/>
      <c r="H1191" s="253"/>
      <c r="I1191" s="253"/>
      <c r="J1191" s="946" t="s">
        <v>250</v>
      </c>
      <c r="K1191" s="947"/>
      <c r="L1191" s="947"/>
      <c r="M1191" s="947"/>
      <c r="N1191" s="947"/>
      <c r="O1191" s="947"/>
      <c r="P1191" s="123" t="s">
        <v>251</v>
      </c>
      <c r="Q1191" s="123"/>
      <c r="R1191" s="123"/>
      <c r="S1191" s="123"/>
      <c r="T1191" s="123"/>
      <c r="U1191" s="123"/>
      <c r="V1191" s="123"/>
      <c r="W1191" s="123"/>
      <c r="X1191" s="123"/>
      <c r="Y1191" s="255" t="s">
        <v>252</v>
      </c>
      <c r="Z1191" s="256"/>
      <c r="AA1191" s="256"/>
      <c r="AB1191" s="256"/>
      <c r="AC1191" s="946" t="s">
        <v>253</v>
      </c>
      <c r="AD1191" s="946"/>
      <c r="AE1191" s="946"/>
      <c r="AF1191" s="946"/>
      <c r="AG1191" s="946"/>
      <c r="AH1191" s="255" t="s">
        <v>290</v>
      </c>
      <c r="AI1191" s="253"/>
      <c r="AJ1191" s="253"/>
      <c r="AK1191" s="253"/>
      <c r="AL1191" s="253" t="s">
        <v>255</v>
      </c>
      <c r="AM1191" s="253"/>
      <c r="AN1191" s="253"/>
      <c r="AO1191" s="257"/>
      <c r="AP1191" s="946" t="s">
        <v>256</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249</v>
      </c>
      <c r="D1224" s="253"/>
      <c r="E1224" s="253"/>
      <c r="F1224" s="253"/>
      <c r="G1224" s="253"/>
      <c r="H1224" s="253"/>
      <c r="I1224" s="253"/>
      <c r="J1224" s="946" t="s">
        <v>250</v>
      </c>
      <c r="K1224" s="947"/>
      <c r="L1224" s="947"/>
      <c r="M1224" s="947"/>
      <c r="N1224" s="947"/>
      <c r="O1224" s="947"/>
      <c r="P1224" s="123" t="s">
        <v>251</v>
      </c>
      <c r="Q1224" s="123"/>
      <c r="R1224" s="123"/>
      <c r="S1224" s="123"/>
      <c r="T1224" s="123"/>
      <c r="U1224" s="123"/>
      <c r="V1224" s="123"/>
      <c r="W1224" s="123"/>
      <c r="X1224" s="123"/>
      <c r="Y1224" s="255" t="s">
        <v>252</v>
      </c>
      <c r="Z1224" s="256"/>
      <c r="AA1224" s="256"/>
      <c r="AB1224" s="256"/>
      <c r="AC1224" s="946" t="s">
        <v>253</v>
      </c>
      <c r="AD1224" s="946"/>
      <c r="AE1224" s="946"/>
      <c r="AF1224" s="946"/>
      <c r="AG1224" s="946"/>
      <c r="AH1224" s="255" t="s">
        <v>290</v>
      </c>
      <c r="AI1224" s="253"/>
      <c r="AJ1224" s="253"/>
      <c r="AK1224" s="253"/>
      <c r="AL1224" s="253" t="s">
        <v>255</v>
      </c>
      <c r="AM1224" s="253"/>
      <c r="AN1224" s="253"/>
      <c r="AO1224" s="257"/>
      <c r="AP1224" s="946" t="s">
        <v>256</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249</v>
      </c>
      <c r="D1257" s="253"/>
      <c r="E1257" s="253"/>
      <c r="F1257" s="253"/>
      <c r="G1257" s="253"/>
      <c r="H1257" s="253"/>
      <c r="I1257" s="253"/>
      <c r="J1257" s="946" t="s">
        <v>250</v>
      </c>
      <c r="K1257" s="947"/>
      <c r="L1257" s="947"/>
      <c r="M1257" s="947"/>
      <c r="N1257" s="947"/>
      <c r="O1257" s="947"/>
      <c r="P1257" s="123" t="s">
        <v>251</v>
      </c>
      <c r="Q1257" s="123"/>
      <c r="R1257" s="123"/>
      <c r="S1257" s="123"/>
      <c r="T1257" s="123"/>
      <c r="U1257" s="123"/>
      <c r="V1257" s="123"/>
      <c r="W1257" s="123"/>
      <c r="X1257" s="123"/>
      <c r="Y1257" s="255" t="s">
        <v>252</v>
      </c>
      <c r="Z1257" s="256"/>
      <c r="AA1257" s="256"/>
      <c r="AB1257" s="256"/>
      <c r="AC1257" s="946" t="s">
        <v>253</v>
      </c>
      <c r="AD1257" s="946"/>
      <c r="AE1257" s="946"/>
      <c r="AF1257" s="946"/>
      <c r="AG1257" s="946"/>
      <c r="AH1257" s="255" t="s">
        <v>290</v>
      </c>
      <c r="AI1257" s="253"/>
      <c r="AJ1257" s="253"/>
      <c r="AK1257" s="253"/>
      <c r="AL1257" s="253" t="s">
        <v>255</v>
      </c>
      <c r="AM1257" s="253"/>
      <c r="AN1257" s="253"/>
      <c r="AO1257" s="257"/>
      <c r="AP1257" s="946" t="s">
        <v>256</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249</v>
      </c>
      <c r="D1290" s="253"/>
      <c r="E1290" s="253"/>
      <c r="F1290" s="253"/>
      <c r="G1290" s="253"/>
      <c r="H1290" s="253"/>
      <c r="I1290" s="253"/>
      <c r="J1290" s="946" t="s">
        <v>250</v>
      </c>
      <c r="K1290" s="947"/>
      <c r="L1290" s="947"/>
      <c r="M1290" s="947"/>
      <c r="N1290" s="947"/>
      <c r="O1290" s="947"/>
      <c r="P1290" s="123" t="s">
        <v>251</v>
      </c>
      <c r="Q1290" s="123"/>
      <c r="R1290" s="123"/>
      <c r="S1290" s="123"/>
      <c r="T1290" s="123"/>
      <c r="U1290" s="123"/>
      <c r="V1290" s="123"/>
      <c r="W1290" s="123"/>
      <c r="X1290" s="123"/>
      <c r="Y1290" s="255" t="s">
        <v>252</v>
      </c>
      <c r="Z1290" s="256"/>
      <c r="AA1290" s="256"/>
      <c r="AB1290" s="256"/>
      <c r="AC1290" s="946" t="s">
        <v>253</v>
      </c>
      <c r="AD1290" s="946"/>
      <c r="AE1290" s="946"/>
      <c r="AF1290" s="946"/>
      <c r="AG1290" s="946"/>
      <c r="AH1290" s="255" t="s">
        <v>290</v>
      </c>
      <c r="AI1290" s="253"/>
      <c r="AJ1290" s="253"/>
      <c r="AK1290" s="253"/>
      <c r="AL1290" s="253" t="s">
        <v>255</v>
      </c>
      <c r="AM1290" s="253"/>
      <c r="AN1290" s="253"/>
      <c r="AO1290" s="257"/>
      <c r="AP1290" s="946" t="s">
        <v>256</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E1C083-50FB-4F57-BBCF-4311AC097F55}">
  <ds:schemaRef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FBA1376E-82DB-4D6C-B33A-D646C0617999"/>
    <ds:schemaRef ds:uri="http://purl.org/dc/terms/"/>
    <ds:schemaRef ds:uri="2d5f1945-286f-4658-a685-0dc25831e22f"/>
    <ds:schemaRef ds:uri="71923be8-99dd-4baf-9eec-97c540488ea5"/>
    <ds:schemaRef ds:uri="http://www.w3.org/XML/1998/namespace"/>
  </ds:schemaRefs>
</ds:datastoreItem>
</file>

<file path=customXml/itemProps2.xml><?xml version="1.0" encoding="utf-8"?>
<ds:datastoreItem xmlns:ds="http://schemas.openxmlformats.org/officeDocument/2006/customXml" ds:itemID="{C331EF88-C566-4727-8244-9D47C58D8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45142D-4720-4D48-BDF7-0627CF454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2022-09-22T01:40:40Z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