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my.sharepoint.com/personal/kurihara-masanao_meti_go_jp/Documents/Microsoft Teams チャット ファイル/"/>
    </mc:Choice>
  </mc:AlternateContent>
  <xr:revisionPtr revIDLastSave="2" documentId="13_ncr:1_{51565B35-9BD2-44E5-8B8A-BDE5F9CFC9A7}" xr6:coauthVersionLast="47" xr6:coauthVersionMax="47" xr10:uidLastSave="{0EFB09C8-AEBE-422B-AE69-299DD2F66B30}"/>
  <bookViews>
    <workbookView xWindow="1215" yWindow="-15795" windowWidth="27585" windowHeight="1138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24" i="11" l="1"/>
  <c r="AY330" i="11"/>
  <c r="AY338" i="11"/>
  <c r="AY398" i="11"/>
  <c r="AY69" i="11"/>
  <c r="AY333" i="11"/>
  <c r="AY328" i="11"/>
  <c r="AY340" i="11"/>
  <c r="AY399" i="11"/>
  <c r="AY327" i="11"/>
  <c r="AY322" i="11"/>
  <c r="AY336" i="11"/>
  <c r="AY323" i="11"/>
  <c r="AY329" i="11"/>
  <c r="AY337" i="11"/>
  <c r="AY325" i="11"/>
  <c r="AY331" i="11"/>
  <c r="AY326" i="11"/>
  <c r="AY341" i="11"/>
  <c r="AY66" i="11"/>
  <c r="AY75" i="11"/>
  <c r="AY73" i="11"/>
  <c r="AY77" i="11"/>
  <c r="AY74" i="11"/>
  <c r="AY72" i="11"/>
  <c r="AY335" i="11"/>
  <c r="AY214" i="11"/>
  <c r="AY208" i="11"/>
  <c r="AY210" i="11" s="1"/>
  <c r="AY200" i="11"/>
  <c r="AY204" i="11" s="1"/>
  <c r="AY198" i="1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07" i="11"/>
  <c r="AY201" i="11"/>
  <c r="AY202" i="11"/>
  <c r="AY203" i="11"/>
  <c r="AY205" i="11"/>
  <c r="AY175" i="11"/>
  <c r="AY178" i="11"/>
  <c r="AY176" i="11"/>
  <c r="AY174" i="11"/>
  <c r="AY154" i="11"/>
  <c r="AY140" i="11"/>
  <c r="AY141" i="11"/>
  <c r="AY144" i="11"/>
  <c r="AY142" i="11"/>
  <c r="AY130" i="11"/>
  <c r="AY124" i="11"/>
  <c r="AY126" i="11"/>
  <c r="AY172" i="11"/>
  <c r="AY113" i="11"/>
  <c r="AY119" i="11"/>
  <c r="AY125" i="11"/>
  <c r="AY131" i="11"/>
  <c r="AY155" i="11"/>
  <c r="AY145" i="11"/>
  <c r="AY137" i="11"/>
  <c r="AY179" i="11"/>
  <c r="AY206" i="11"/>
  <c r="AY212" i="11"/>
  <c r="AY213" i="11"/>
  <c r="AY118" i="11"/>
  <c r="AY114" i="11"/>
  <c r="AY193" i="11"/>
  <c r="AY209" i="11"/>
  <c r="AY120" i="11"/>
  <c r="AY115" i="11"/>
  <c r="AY121" i="11"/>
  <c r="AY151" i="11"/>
  <c r="AY100" i="11"/>
  <c r="AY116" i="11"/>
  <c r="AY128" i="11"/>
  <c r="AY152"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7" i="11"/>
  <c r="AY80" i="11"/>
  <c r="AY81" i="11"/>
  <c r="AY86" i="11"/>
  <c r="AY63" i="11"/>
  <c r="AY49" i="11"/>
  <c r="AY82" i="11"/>
  <c r="AY94" i="11"/>
  <c r="AY55" i="11"/>
  <c r="AY95" i="11"/>
  <c r="AY84" i="11"/>
  <c r="AY90" i="11"/>
  <c r="AY96" i="11"/>
  <c r="AY83"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<sst xmlns="http://schemas.openxmlformats.org/spreadsheetml/2006/main" count="2442" uniqueCount="863">
  <si>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</si>
  <si>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</si>
  <si>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</si>
  <si>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</si>
  <si>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</si>
  <si>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</si>
  <si>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</si>
  <si>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</si>
  <si>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重要技術管理体制強化事業</t>
    <phoneticPr fontId="5"/>
  </si>
  <si>
    <t>担当部局庁</t>
    <phoneticPr fontId="5"/>
  </si>
  <si>
    <t>貿易経済協力局貿易管理部
経済産業政策局</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</si>
  <si>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</si>
  <si>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</si>
  <si>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</si>
  <si>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</si>
  <si>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</si>
  <si>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</si>
  <si>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安全保障貿易管理政策課長
知的財産政策室</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</si>
  <si>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</si>
  <si>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</si>
  <si>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</si>
  <si>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</si>
  <si>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・安保理決議1540号　大量破壊兵器関連物資等のテロリスト等への移転の阻止について（2004年4月28日）
・安保理決議第2231号　イラン核開発に関する制裁に関する決議
・安保理決議第1718号・1874号・2087号・2094号・2270号・2321号・2371号・2375号・2397号　朝鮮民主主義人民共和国情勢に関する決議
・改正外為法における附帯決議（2017年4月19日）（衆）（抄）「一　・・・安全保障貿易管理体制の構築に取り組む各国政府等の連携を深めるよう、情報提供等の支援措置を講ずること。」
・改正外為法における附帯決議（2017年5月16日）（参）（抄）「一　・・・安全保障貿易管理体制の構築に取り組む各国に対し情報提供等の支援を行うとともに、国際的な連携を強化すること。」
・共に繁栄する日本とＡＳＥＡＮの戦略的パートナーシップの強化のための共同宣言（バリ宣言）（2011年11月18日）
・日ＡＳＥＡＮ行動計画2011-2015（2011年11月18日）
・第15回日ＡＳＥＡＮ首脳会議議長声明（2012年11月）
・「防衛装備品等の海外移転に関する基準」についての内閣官房長官談話（2011年12月27日）
・国家安全保障戦略（2013年12月17日）
・防衛装備移転三原則（2014年4月1日）
・統合イノベーション戦略2018（2018年6月15日閣議決定）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</si>
  <si>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</si>
  <si>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</si>
  <si>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</si>
  <si>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近年AI・量子といった新興技術等、デュアルユース技術が進展し、技術流出経路も投資、人的交流、技術者流出等、多様化・複雑化。
本事業では、①国内外の技術動向やサプライチェーン等の調査、②国内中小企業・大学・研究機関や技術管理制度が未整備の国等に対する技術管理体制の構築支援、③制度の執行に必要な諸調査を実施し、輸出・投資管理（外為法）・技術等情報管理認証（産競法）・営業秘密管理（不競法）といった包括的な施策を通じ、技術管理の実効性を高めひいては我が国の安全保障・産業競争力に貢献すること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</si>
  <si>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</si>
  <si>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①重要技術動向等調査
・安全保障及び産業競争力の観点から、技術の国内外の研究開発動向、様々な用途への活用可能性、関連する物資のサプライチェーンを含む生産基盤について調査。
②重要技術管理普及促進
・中小企業・大学・研究機関等対する技術管理制度に係る説明会の開催や専門人材による個別相談といった制度の普及啓発、組織内管理体制構築の支援。
・技術管理の制度が未整備な国等の制度構築支援・普及啓発。
③重要技術管理等執行基盤
・安全保障に関する国際動向や多様化する技術流出経路を調査。
・外為法に基づく輸出・投資管理制度の厳格な執行や、健全な対外取引環境を維持するための貿易救済措置等の実務等の基盤となる調査。</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</si>
  <si>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</si>
  <si>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</si>
  <si>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</si>
  <si>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</si>
  <si>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</si>
  <si>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</si>
  <si>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</si>
  <si>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</si>
  <si>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</si>
  <si>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</si>
  <si>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</si>
  <si>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</si>
  <si>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</si>
  <si>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</si>
  <si>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</si>
  <si>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</si>
  <si>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</si>
  <si>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</si>
  <si>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</si>
  <si>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</si>
  <si>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</si>
  <si>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</si>
  <si>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安全保障貿易管理対策事業委託費</t>
  </si>
  <si>
    <t>・技術流出経路の多様化や国際的な研究開発の進展を踏まえた、中小企業・大学・研究機関に対するアウトリーチ事業の拡大。
・ウクライナ情勢等の国際情勢を踏まえた、懸念情報収集のニーズ増加。
・重要政策推進枠：433百万円</t>
    <phoneticPr fontId="5"/>
  </si>
  <si>
    <t>活動内容
（アクティビティ）</t>
    <phoneticPr fontId="5"/>
  </si>
  <si>
    <t>中小企業・大学・研究機関等対する技術管理制度に係る説明会の開催や専門人材による個別相談といった制度の普及啓発、組織内管理体制構築の支援。また、技術管理の制度が未整備な国等の制度構築支援・普及啓発。</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</si>
  <si>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</si>
  <si>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</si>
  <si>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</si>
  <si>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</si>
  <si>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</si>
  <si>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</si>
  <si>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</si>
  <si>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説明会等における参加者を確保し、普及啓発を促進する。</t>
  </si>
  <si>
    <t>アウトリーチ事業における説明会等への参加者数（ただし令和2年度よりオンライン開催のため、アカウント数）【中小企業・大学等・国際アウトリーチ事業】</t>
  </si>
  <si>
    <t>活動実績</t>
    <rPh sb="0" eb="2">
      <t>カツドウ</t>
    </rPh>
    <rPh sb="2" eb="4">
      <t>ジッセキ</t>
    </rPh>
    <phoneticPr fontId="5"/>
  </si>
  <si>
    <t>件</t>
  </si>
  <si>
    <t>当初見込み</t>
    <phoneticPr fontId="5"/>
  </si>
  <si>
    <t>名/件</t>
  </si>
  <si>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</si>
  <si>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</si>
  <si>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</si>
  <si>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</si>
  <si>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</si>
  <si>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</si>
  <si>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</si>
  <si>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</si>
  <si>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</si>
  <si>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</si>
  <si>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</si>
  <si>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</si>
  <si>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</si>
  <si>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アウトリーチ事業における説明会等を実施した結果、輸出管理体制構築・改善等を行った企業数等を5年間で300件以上とする。</t>
  </si>
  <si>
    <t>アウトリーチ事業における説明会等を実施した結果、輸出管理体制構築・改善等を行った企業等の件数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</si>
  <si>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</si>
  <si>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</si>
  <si>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</si>
  <si>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</si>
  <si>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</si>
  <si>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説明参加企業のカウント、事業者への聴取</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</si>
  <si>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</si>
  <si>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</si>
  <si>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</si>
  <si>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</si>
  <si>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</si>
  <si>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</si>
  <si>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</si>
  <si>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</si>
  <si>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安全保障上重要な技術を適切に海外移転するため、リバース・エンジニアリング対策技術の調査、試験研究。</t>
  </si>
  <si>
    <t>リバースエンジニアリング対策を行う対象技術数を確保し、一般的なガイドライン策定に繋げる（令和２年度に事業終了）</t>
  </si>
  <si>
    <t>リバース・エンジニアリング対策技術の試験研究の件数【リバース・エンジニアリング対策事業】</t>
  </si>
  <si>
    <t>リバース・エンジニアリング対策技術の試験研究を実施した件数のうち、対策の有効性を確認できた件数の割合において、100％の評価を得る。（令和２年度に事業終了）</t>
  </si>
  <si>
    <t>リバース・エンジニアリング対策技術の実効性を試験・評価し、対策の有効性を確認できた件数の割合</t>
  </si>
  <si>
    <t>％</t>
  </si>
  <si>
    <t>事業者への聴取</t>
  </si>
  <si>
    <t>健全な対外取引環境を維持するための貿易救済措置等の実務等の基盤となる調査。</t>
  </si>
  <si>
    <t>他国による市場歪曲的な措置が行われている可能性がある案件の調査を実行し、適正な貿易救済措置の発動に繋げる。</t>
  </si>
  <si>
    <t>委託調査の実施件数【貿易救済措置事業】</t>
  </si>
  <si>
    <t>我が国が発動した貿易救済措置がWTO紛争解決手続きにおいて付託されないこと。</t>
  </si>
  <si>
    <t>過去5年間に発動した貿易救済措置がWTO紛争解決手続きを経て協定不整合性が認められなかった件数／過去5年間の貿易救済措置発動件数</t>
  </si>
  <si>
    <t>公表情報</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</si>
  <si>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</si>
  <si>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</si>
  <si>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</si>
  <si>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</si>
  <si>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</si>
  <si>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</si>
  <si>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</si>
  <si>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</si>
  <si>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</si>
  <si>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</si>
  <si>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</si>
  <si>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</si>
  <si>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</si>
  <si>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</si>
  <si>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</si>
  <si>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対外経済</t>
  </si>
  <si>
    <t>施策</t>
    <phoneticPr fontId="5"/>
  </si>
  <si>
    <t>4-3　貿易管理・重要技術マネジメント</t>
  </si>
  <si>
    <t>政策評価書URL</t>
    <rPh sb="0" eb="2">
      <t>セイサク</t>
    </rPh>
    <rPh sb="2" eb="4">
      <t>ヒョウカ</t>
    </rPh>
    <rPh sb="4" eb="5">
      <t>ショ</t>
    </rPh>
    <phoneticPr fontId="5"/>
  </si>
  <si>
    <t>https://www.meti.go.jp/policy/policy_management/seisaku_hyoka/2021/jizen/4-3_jizen.pdf</t>
  </si>
  <si>
    <t>該当箇所</t>
    <rPh sb="0" eb="2">
      <t>ガイトウ</t>
    </rPh>
    <rPh sb="2" eb="4">
      <t>カショ</t>
    </rPh>
    <phoneticPr fontId="5"/>
  </si>
  <si>
    <t>１ページ目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</si>
  <si>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</si>
  <si>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</si>
  <si>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</si>
  <si>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</si>
  <si>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</si>
  <si>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</si>
  <si>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</si>
  <si>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</si>
  <si>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</si>
  <si>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</si>
  <si>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</si>
  <si>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安全保障に係る国際動向や国内外の技術動向の調査、企業・大学等や諸外国における議医術管理体制の構築のための普及啓発活動を実施することで、国民や社会のニーズを的確に反映した事業を実施している。</t>
  </si>
  <si>
    <t>地方自治体、民間等に委ねることができない事業なのか。</t>
    <phoneticPr fontId="5"/>
  </si>
  <si>
    <t>本事業は、我が国の安全保障政策等に関して実施されるものであり、国が実施すべき事業である。</t>
  </si>
  <si>
    <t>政策目的の達成手段として必要かつ適切な事業か。政策体系の中で優先度の高い事業か。</t>
    <phoneticPr fontId="5"/>
  </si>
  <si>
    <t>本事業は、我が国の技術管理の実効性を高めることにより、我が国の安全保障・産業競争力の維持・強化に資するものであり、優先順位は高い。</t>
  </si>
  <si>
    <t>事業の効率性</t>
    <phoneticPr fontId="5"/>
  </si>
  <si>
    <t>競争性が確保されているなど支出先の選定は妥当か。　</t>
    <phoneticPr fontId="5"/>
  </si>
  <si>
    <t>一部の事業について一者応札となったが、複数の事業者に対し説明会を案内するなど、競争性を確保した入札の実施に努めている。また、随意契約となった事業もあったが、公共調達の適正化について（平成18年8月25日）に定める、随意契約による場合に厳格に従うことにより、公平性の確保に努め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</si>
  <si>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</si>
  <si>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</si>
  <si>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</si>
  <si>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</si>
  <si>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</si>
  <si>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</si>
  <si>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事業の各経費の支出単価等については過去の実績や市場調査等により適切な額となるよう十分に精査した上で、支出している。</t>
  </si>
  <si>
    <t>資金の流れの中間段階での支出は合理的なものとなっているか。</t>
    <phoneticPr fontId="5"/>
  </si>
  <si>
    <t>委託先及び再委託先の作業内容を随時確認し、支出が常に合理的となるようにしている。</t>
  </si>
  <si>
    <t>費目・使途が事業目的に即し真に必要なものに限定されているか。</t>
    <phoneticPr fontId="5"/>
  </si>
  <si>
    <t>資金は真に必要なものに限り、合理的に支出している。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</si>
  <si>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</si>
  <si>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</si>
  <si>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</si>
  <si>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委託先とは随時打ち合わせを行い、事業実施方法、事業内容について詳細に指示をしており、常に連携して業務を進めることで、効率化を図っている。</t>
  </si>
  <si>
    <t>事業の有効性</t>
    <rPh sb="0" eb="2">
      <t>ジギョウ</t>
    </rPh>
    <rPh sb="3" eb="6">
      <t>ユウコウセイ</t>
    </rPh>
    <phoneticPr fontId="5"/>
  </si>
  <si>
    <t>成果実績は成果目標に見合ったものとなっているか。</t>
    <phoneticPr fontId="5"/>
  </si>
  <si>
    <t>アンケート結果も目標を達成しており、目標に見合ったものとなっている。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</si>
  <si>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</si>
  <si>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委託先との連携により、より低コストの手法がある場合は、常に事業実施方法等の見直しにつとめている。</t>
  </si>
  <si>
    <t>活動実績は見込みに見合ったものであるか。</t>
    <phoneticPr fontId="5"/>
  </si>
  <si>
    <t>活動実績は見込みを満たしており、十分見合ったものとなっている。</t>
  </si>
  <si>
    <t>整備された施設や成果物は十分に活用されているか。</t>
    <phoneticPr fontId="5"/>
  </si>
  <si>
    <t>成果物は、安全保障貿易管理制度の企画・運用に活用されている。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</si>
  <si>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</si>
  <si>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</si>
  <si>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</si>
  <si>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</si>
  <si>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①事業効率化の観点から、当該事業の実効性を担保できる範囲内で可能な限りの経費及び事業見直しを行っている。
また、原則として一般競争入札にて公募を行っており、競争性のある契約を行うことで、民間事業者の活力を最大限活かした調査を実施している。一般競争入札の結果、節約が可能となった費用については次年度の予算要求に反映する等の努力を行っている。
②貿易救済措置は、ＷＴＯ協定に基づき自国の産業が他国企業の不公正な貿易実態により損害を受けている場合に、その救済を行うために輸入国政府が発動する措置である。当該措置を発動するための調査を適切かつ速やかに実施することは政府の責務であり、本事業は引き続き国が行うことが必要。事業実施にあたっては事業者等と綿密に調整し、コスト削減や費目・使途が事業目的に真に即したものとなっているかや、調査の必要性等を十分精査した上で、事業の効率性向上と必要最小限の事業支出等に努めている。</t>
  </si>
  <si>
    <t>改善の
方向性</t>
    <rPh sb="0" eb="2">
      <t>カイゼン</t>
    </rPh>
    <rPh sb="4" eb="7">
      <t>ホウコウセイ</t>
    </rPh>
    <phoneticPr fontId="5"/>
  </si>
  <si>
    <t>事業効率化・経費削減の観点から、今後も引き続き競争性のある一般競争入札にて公募を行いつつ、委託先の事業の進捗状況については直接確認を行い、必要に応じた是正措置を取り得る体制を整える。また、再委託先等、関係する組織間の調整が円滑に行われるような体制づくりに努め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</si>
  <si>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</si>
  <si>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</si>
  <si>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</si>
  <si>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</si>
  <si>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・概ね論理的つながりを持ってアウトプットとアウトカムが適切に設定されている。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</si>
  <si>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</si>
  <si>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</si>
  <si>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</si>
  <si>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</si>
  <si>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</si>
  <si>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</si>
  <si>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</si>
  <si>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</si>
  <si>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</si>
  <si>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</si>
  <si>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</si>
  <si>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</si>
  <si>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t>
  </si>
  <si>
    <t>令和2年度</t>
    <rPh sb="0" eb="2">
      <t>レイワ</t>
    </rPh>
    <rPh sb="3" eb="5">
      <t>ネンド</t>
    </rPh>
    <rPh sb="4" eb="5">
      <t>ド</t>
    </rPh>
    <phoneticPr fontId="5"/>
  </si>
  <si>
    <t>新02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</si>
  <si>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</si>
  <si>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</si>
  <si>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</si>
  <si>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A.株式会社三菱総合研究所</t>
    <phoneticPr fontId="5"/>
  </si>
  <si>
    <t>B.株式会社船井総合研究所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</si>
  <si>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</si>
  <si>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</si>
  <si>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</si>
  <si>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再委託費</t>
  </si>
  <si>
    <t>試験・評価・調査等を実施する事業者に再委託・外注するための費用</t>
  </si>
  <si>
    <t>商工会議所による説明会、体制構築支援等を実行するための費用。説明会運営等サポートにかかる費用。常勤及び非常勤アドバイザー人件費</t>
  </si>
  <si>
    <t>人件費</t>
  </si>
  <si>
    <t>試験・評価事業を実施する事務局業務や調査業務を行う者の費用</t>
  </si>
  <si>
    <t>説明会、体制構築支援等を実行するための事務局の従業員に係る人件費</t>
  </si>
  <si>
    <t>一般管理費</t>
  </si>
  <si>
    <t>事務局の事業運営等にかかる経費</t>
  </si>
  <si>
    <t>補助員人件費</t>
  </si>
  <si>
    <t>事務局業務や調査業務の補助を行う者の費用</t>
  </si>
  <si>
    <t>その他諸経費</t>
  </si>
  <si>
    <t>PCレンタル及び通信、WEB会議システム等の事業実施に係る経費</t>
  </si>
  <si>
    <t>旅費</t>
  </si>
  <si>
    <t>再委託先訪問等の費用</t>
  </si>
  <si>
    <t>外注費</t>
  </si>
  <si>
    <t>動画制作及び広告作成費用</t>
  </si>
  <si>
    <t>謝金</t>
  </si>
  <si>
    <t>再委託先選定委員会や専門家等による検討会の費用</t>
  </si>
  <si>
    <t>文献購入費等</t>
  </si>
  <si>
    <t>C.ホワイト＆ケース外国法事務弁護士法人</t>
    <phoneticPr fontId="5"/>
  </si>
  <si>
    <t>D.川崎重工業株式会社</t>
    <phoneticPr fontId="5"/>
  </si>
  <si>
    <t>調査業務等を行う者の費用</t>
  </si>
  <si>
    <t>消耗品費</t>
  </si>
  <si>
    <t>試験・評価に用いるCOTS品の購入費　等</t>
  </si>
  <si>
    <t>調査業務支援を行う外注費用</t>
  </si>
  <si>
    <t>試験・評価を実施する者の人件費</t>
  </si>
  <si>
    <t>試験計画・評価作業費　等</t>
  </si>
  <si>
    <t>備品費・借料</t>
  </si>
  <si>
    <t>機材レンタル費　等</t>
  </si>
  <si>
    <t>その他経費</t>
  </si>
  <si>
    <t>図書購入費</t>
  </si>
  <si>
    <t>国内旅費</t>
  </si>
  <si>
    <t>E.日本商工会議所</t>
    <phoneticPr fontId="5"/>
  </si>
  <si>
    <t>F. PricewaterhouseCoopers WMS Pte.Ltd</t>
    <phoneticPr fontId="5"/>
  </si>
  <si>
    <t>事業費</t>
  </si>
  <si>
    <t>商工会議所による説明会、体制構築支援等を実行するための費用</t>
  </si>
  <si>
    <t>貿易救済措置に係る調査業務を行う者の費用</t>
  </si>
  <si>
    <t>貿易救済措置に係る調査に係る費用</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</si>
  <si>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</si>
  <si>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</si>
  <si>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</si>
  <si>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</si>
  <si>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</si>
  <si>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</si>
  <si>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</si>
  <si>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</si>
  <si>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</si>
  <si>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</si>
  <si>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</si>
  <si>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</si>
  <si>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</si>
  <si>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</si>
  <si>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株式会社三菱総合研究所</t>
  </si>
  <si>
    <t>我が国企業等が保有する安全保障に係る技術の活用可能性調査事務局業務等</t>
  </si>
  <si>
    <t>随意契約
（企画競争）</t>
  </si>
  <si>
    <t>サイバー・フィジカル・エンジニアリング技術研究組合</t>
  </si>
  <si>
    <t>我が国におけるX線CTを用いたCPE体制構築可能性調査</t>
  </si>
  <si>
    <t>株式会社三菱ケミカルリサーチ</t>
  </si>
  <si>
    <t>量子計測・センシング技術に係る重要技術等の動向調査等</t>
  </si>
  <si>
    <t>一般競争契約
（総合評価）</t>
  </si>
  <si>
    <t>ボストン・コンサルティング・グループ合同会社</t>
  </si>
  <si>
    <t>重要技術の実態調査及び情報収集</t>
  </si>
  <si>
    <t>EYストラテジー・アンド・コンサルティング株式会社</t>
  </si>
  <si>
    <t>航空機・防衛産業サプライチェーンにおける供給安定性及び競争優位性に関する調査</t>
  </si>
  <si>
    <t>株式会社A</t>
  </si>
  <si>
    <t>随意契約
（その他）</t>
  </si>
  <si>
    <t>エヌ・ティ・ティ・アドバンステクノロジ株式会社</t>
  </si>
  <si>
    <t>マイクロエレクトロニクスに係る産業基盤実態等調査</t>
  </si>
  <si>
    <t>ガートナージャパン株式会社</t>
  </si>
  <si>
    <t>クラウドを活用した重要情報管理体制強化に向けた調査事業</t>
  </si>
  <si>
    <t>株式会社サイバー創研</t>
  </si>
  <si>
    <t>５Ｇ６Ｇ通信分野に係る技術基盤等の動向調査</t>
  </si>
  <si>
    <t>EY新日本有限責任監査法人</t>
  </si>
  <si>
    <t>我が国製造業の経営基盤実態調査</t>
  </si>
  <si>
    <t>B</t>
    <phoneticPr fontId="5"/>
  </si>
  <si>
    <t>株式会社船井総合研究所</t>
  </si>
  <si>
    <t>中小企業等アウトリーチ事業</t>
  </si>
  <si>
    <t>株式会社JTB</t>
  </si>
  <si>
    <t>安全保障貿易管理海外アウトリーチ業務等</t>
  </si>
  <si>
    <t>株式会社野村総合研究所</t>
  </si>
  <si>
    <t>安全保障貿易自主管理促進事業</t>
  </si>
  <si>
    <t>産業競争力強化法に基づく技術情報管理認証制度の普及促進に向けた調査分析及び専門家派遣等事業</t>
  </si>
  <si>
    <t>独立行政法人日本貿易振興機構</t>
  </si>
  <si>
    <t>中小企業アウトリーチ事業（営業秘密漏えい対策）</t>
  </si>
  <si>
    <t>C</t>
    <phoneticPr fontId="5"/>
  </si>
  <si>
    <t>ホワイト＆ケース外国法事務弁護士法人</t>
  </si>
  <si>
    <t>対内直接投資規制対策事業（諸外国における投資環境動向調査）等</t>
  </si>
  <si>
    <t>株式会社B</t>
  </si>
  <si>
    <t>株式会社エヌ・ティ・ティ・データ経営研究所</t>
  </si>
  <si>
    <t>貿易救済措置効率的活用手法等調査</t>
  </si>
  <si>
    <t>ＰｗＣあらた有限責任監査法人</t>
  </si>
  <si>
    <t>貿易救済措置に関する経済分析手法等調査</t>
  </si>
  <si>
    <t>株式会社アイ・アールジャパン</t>
  </si>
  <si>
    <t>対内直接投資規制対策事業（外国投資ファンド等の動向調査）</t>
  </si>
  <si>
    <t>一般財団法人防衛技術協会</t>
  </si>
  <si>
    <t>大量破壊兵器等の開発動向等調査等</t>
  </si>
  <si>
    <t>株式会社ディーバ</t>
  </si>
  <si>
    <t>貿易救済措置調査における計算の高度化及び効率化手法等調査</t>
  </si>
  <si>
    <t>株式会社東京共同会計事務所</t>
  </si>
  <si>
    <t>原産地証明関連対策事業</t>
  </si>
  <si>
    <t>公益財団法人日本国際問題研究所</t>
  </si>
  <si>
    <t>国際約束の履行等に基づく貿易管理制度等調査</t>
  </si>
  <si>
    <t>D</t>
    <phoneticPr fontId="5"/>
  </si>
  <si>
    <t>川崎重工業株式会社</t>
  </si>
  <si>
    <t>産業競争力や安全保障の維持・強化に資する重要技術の適切な管理実現のための試験・ 評価事業</t>
  </si>
  <si>
    <t>株式会社ちとせ研究所</t>
  </si>
  <si>
    <t>株式会社ユーグレナ</t>
  </si>
  <si>
    <t>株式会社ノベルクリスタルテクノロジー</t>
  </si>
  <si>
    <t>株式会社フィアロコーポレーション</t>
  </si>
  <si>
    <t>メトロウェザー株式会社</t>
  </si>
  <si>
    <t>日本電気株式会社</t>
  </si>
  <si>
    <t>エアバス・ヘリコプターズ・ジャパン株式会社</t>
  </si>
  <si>
    <t>AZAPA株式会社</t>
  </si>
  <si>
    <t>株式会社C</t>
  </si>
  <si>
    <t>E</t>
    <phoneticPr fontId="5"/>
  </si>
  <si>
    <t>日本商工会議所</t>
  </si>
  <si>
    <t>株式会社船井総研コーポレートリレーションズ</t>
  </si>
  <si>
    <t>Brundidge &amp; Stanger, P.C.</t>
  </si>
  <si>
    <t>個人a</t>
  </si>
  <si>
    <t>個人b</t>
  </si>
  <si>
    <t>個人c</t>
  </si>
  <si>
    <t>特定非営利活動法人ITコーディネータ協会</t>
  </si>
  <si>
    <t>韓洋国際特許法人</t>
  </si>
  <si>
    <t>Nagashima Ohno &amp; Tsunematsu Hanoi Branch</t>
  </si>
  <si>
    <t>個人d</t>
  </si>
  <si>
    <t>F</t>
    <phoneticPr fontId="5"/>
  </si>
  <si>
    <t>PricewaterhouseCoopers WMS Pte.Ltd.</t>
  </si>
  <si>
    <t>コンサルティング会社D</t>
  </si>
  <si>
    <t>株式会社E</t>
  </si>
  <si>
    <t>法律事務所F</t>
  </si>
  <si>
    <t>シンクタンクG</t>
  </si>
  <si>
    <t>株式会社富士通総研</t>
  </si>
  <si>
    <t>欧州の科学技術研究分野における機微技術管理の実態調査</t>
  </si>
  <si>
    <t>一般財団法人H</t>
  </si>
  <si>
    <t>McCarthy Trerault LLP</t>
  </si>
  <si>
    <t>対内直接投資規制対策事業（諸外国における投資環境動向調査）</t>
  </si>
  <si>
    <t>株式会社NHKグローバルメディアサービス</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</si>
  <si>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</si>
  <si>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</si>
  <si>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</si>
  <si>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</si>
  <si>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</si>
  <si>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</si>
  <si>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</si>
  <si>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</si>
  <si>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</si>
  <si>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</si>
  <si>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</si>
  <si>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</si>
  <si>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</si>
  <si>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</si>
  <si>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</si>
  <si>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</si>
  <si>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</si>
  <si>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</si>
  <si>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</si>
  <si>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</si>
  <si>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</si>
  <si>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</si>
  <si>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</si>
  <si>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</si>
  <si>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</si>
  <si>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</si>
  <si>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</si>
  <si>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</si>
  <si>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</si>
  <si>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</si>
  <si>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</si>
  <si>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</si>
  <si>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</si>
  <si>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</si>
  <si>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</si>
  <si>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</si>
  <si>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</si>
  <si>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</si>
  <si>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</si>
  <si>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</si>
  <si>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</si>
  <si>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</si>
  <si>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</si>
  <si>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</si>
  <si>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</si>
  <si>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</si>
  <si>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</si>
  <si>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</si>
  <si>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</si>
  <si>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</si>
  <si>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</si>
  <si>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</si>
  <si>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</si>
  <si>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</si>
  <si>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</si>
  <si>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</si>
  <si>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</si>
  <si>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</si>
  <si>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</si>
  <si>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</si>
  <si>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</si>
  <si>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</si>
  <si>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</si>
  <si>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</si>
  <si>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</si>
  <si>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</si>
  <si>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</si>
  <si>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</si>
  <si>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</si>
  <si>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</si>
  <si>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</si>
  <si>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</si>
  <si>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</si>
  <si>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</si>
  <si>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</si>
  <si>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</si>
  <si>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</si>
  <si>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</si>
  <si>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</si>
  <si>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</si>
  <si>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</si>
  <si>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</si>
  <si>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</si>
  <si>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</si>
  <si>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</si>
  <si>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</si>
  <si>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</si>
  <si>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</si>
  <si>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</si>
  <si>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</si>
  <si>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</si>
  <si>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</si>
  <si>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</si>
  <si>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</si>
  <si>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</si>
  <si>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</si>
  <si>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</si>
  <si>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</si>
  <si>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</si>
  <si>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</si>
  <si>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</si>
  <si>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</si>
  <si>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</si>
  <si>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</si>
  <si>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</si>
  <si>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</si>
  <si>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</si>
  <si>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</si>
  <si>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</si>
  <si>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</si>
  <si>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</si>
  <si>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</si>
  <si>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</si>
  <si>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</si>
  <si>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</si>
  <si>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</si>
  <si>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</si>
  <si>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</si>
  <si>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</si>
  <si>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</si>
  <si>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</si>
  <si>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</si>
  <si>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</si>
  <si>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</si>
  <si>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</si>
  <si>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</si>
  <si>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</si>
  <si>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</si>
  <si>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</si>
  <si>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</si>
  <si>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</si>
  <si>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</si>
  <si>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</si>
  <si>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</si>
  <si>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</si>
  <si>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</si>
  <si>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</si>
  <si>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</si>
  <si>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</si>
  <si>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</si>
  <si>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</si>
  <si>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</si>
  <si>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</si>
  <si>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</si>
  <si>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</si>
  <si>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</si>
  <si>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</si>
  <si>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</si>
  <si>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</si>
  <si>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</si>
  <si>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</si>
  <si>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</si>
  <si>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</si>
  <si>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</si>
  <si>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</si>
  <si>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</si>
  <si>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</si>
  <si>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</si>
  <si>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</si>
  <si>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</si>
  <si>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</si>
  <si>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</si>
  <si>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</si>
  <si>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</si>
  <si>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</si>
  <si>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</si>
  <si>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</si>
  <si>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</si>
  <si>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</si>
  <si>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</si>
  <si>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</si>
  <si>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</si>
  <si>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</si>
  <si>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</si>
  <si>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</si>
  <si>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</si>
  <si>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</si>
  <si>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</si>
  <si>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</si>
  <si>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</si>
  <si>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</si>
  <si>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</si>
  <si>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</si>
  <si>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</si>
  <si>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</si>
  <si>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</si>
  <si>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</si>
  <si>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</si>
  <si>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</si>
  <si>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</si>
  <si>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</si>
  <si>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</si>
  <si>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</si>
  <si>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</si>
  <si>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</si>
  <si>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</si>
  <si>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</si>
  <si>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</si>
  <si>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</si>
  <si>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</si>
  <si>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</si>
  <si>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</si>
  <si>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</si>
  <si>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</si>
  <si>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</si>
  <si>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</si>
  <si>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</si>
  <si>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</si>
  <si>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</si>
  <si>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</si>
  <si>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</si>
  <si>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</si>
  <si>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</si>
  <si>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</si>
  <si>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</si>
  <si>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</si>
  <si>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</si>
  <si>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</si>
  <si>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</si>
  <si>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</si>
  <si>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</si>
  <si>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</si>
  <si>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</si>
  <si>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</si>
  <si>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</si>
  <si>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</si>
  <si>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</si>
  <si>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</si>
  <si>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</si>
  <si>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</si>
  <si>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</si>
  <si>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</si>
  <si>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</si>
  <si>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</si>
  <si>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</si>
  <si>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</si>
  <si>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</si>
  <si>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</si>
  <si>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</si>
  <si>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</si>
  <si>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</si>
  <si>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</si>
  <si>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</si>
  <si>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</si>
  <si>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</si>
  <si>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</si>
  <si>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</si>
  <si>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</si>
  <si>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</si>
  <si>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</si>
  <si>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</si>
  <si>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</si>
  <si>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</si>
  <si>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</si>
  <si>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</si>
  <si>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</si>
  <si>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</si>
  <si>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</si>
  <si>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</si>
  <si>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</si>
  <si>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</si>
  <si>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</si>
  <si>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</si>
  <si>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</si>
  <si>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</si>
  <si>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</si>
  <si>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</si>
  <si>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</si>
  <si>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</si>
  <si>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</si>
  <si>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</si>
  <si>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</si>
  <si>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</si>
  <si>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</si>
  <si>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</si>
  <si>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</si>
  <si>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</si>
  <si>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</si>
  <si>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</si>
  <si>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</si>
  <si>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</si>
  <si>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</si>
  <si>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</si>
  <si>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</si>
  <si>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</si>
  <si>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</si>
  <si>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</si>
  <si>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</si>
  <si>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</si>
  <si>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</si>
  <si>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</si>
  <si>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</si>
  <si>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</si>
  <si>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</si>
  <si>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</si>
  <si>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</si>
  <si>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</si>
  <si>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</si>
  <si>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</si>
  <si>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</si>
  <si>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</si>
  <si>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</si>
  <si>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</si>
  <si>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</si>
  <si>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</si>
  <si>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</si>
  <si>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</si>
  <si>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</si>
  <si>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</si>
  <si>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</si>
  <si>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</si>
  <si>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</si>
  <si>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</si>
  <si>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</si>
  <si>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</si>
  <si>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</si>
  <si>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</si>
  <si>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</si>
  <si>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</si>
  <si>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</si>
  <si>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</si>
  <si>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</si>
  <si>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</si>
  <si>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</si>
  <si>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</si>
  <si>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</si>
  <si>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</si>
  <si>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</si>
  <si>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</si>
  <si>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</si>
  <si>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</si>
  <si>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</si>
  <si>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</si>
  <si>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</si>
  <si>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</si>
  <si>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</si>
  <si>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</si>
  <si>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</si>
  <si>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</si>
  <si>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</si>
  <si>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</si>
  <si>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</si>
  <si>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</si>
  <si>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</si>
  <si>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</si>
  <si>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</si>
  <si>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</si>
  <si>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</si>
  <si>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</si>
  <si>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</si>
  <si>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</si>
  <si>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</si>
  <si>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</si>
  <si>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</si>
  <si>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</si>
  <si>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</si>
  <si>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</si>
  <si>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</si>
  <si>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</si>
  <si>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</si>
  <si>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</si>
  <si>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</si>
  <si>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</si>
  <si>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</si>
  <si>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</si>
  <si>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</si>
  <si>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</si>
  <si>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</si>
  <si>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</si>
  <si>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</si>
  <si>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</si>
  <si>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</si>
  <si>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</si>
  <si>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</si>
  <si>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</si>
  <si>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</si>
  <si>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</si>
  <si>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</si>
  <si>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</si>
  <si>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</si>
  <si>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</si>
  <si>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</si>
  <si>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</si>
  <si>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</si>
  <si>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</si>
  <si>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</si>
  <si>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</si>
  <si>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</si>
  <si>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</si>
  <si>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</si>
  <si>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</si>
  <si>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</si>
  <si>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</si>
  <si>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</si>
  <si>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</si>
  <si>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</si>
  <si>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</si>
  <si>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</si>
  <si>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</si>
  <si>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</si>
  <si>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</si>
  <si>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</si>
  <si>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</si>
  <si>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</si>
  <si>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</si>
  <si>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</si>
  <si>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</si>
  <si>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</si>
  <si>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</si>
  <si>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</si>
  <si>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</si>
  <si>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</si>
  <si>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</si>
  <si>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</si>
  <si>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</si>
  <si>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</si>
  <si>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</si>
  <si>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</si>
  <si>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</si>
  <si>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</si>
  <si>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</si>
  <si>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</si>
  <si>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</si>
  <si>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</si>
  <si>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</si>
  <si>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</si>
  <si>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</si>
  <si>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</si>
  <si>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</si>
  <si>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</si>
  <si>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</si>
  <si>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</si>
  <si>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</si>
  <si>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</si>
  <si>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</si>
  <si>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</si>
  <si>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</si>
  <si>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</si>
  <si>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</si>
  <si>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</si>
  <si>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</si>
  <si>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</si>
  <si>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</si>
  <si>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</si>
  <si>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</si>
  <si>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</si>
  <si>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</si>
  <si>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</si>
  <si>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</si>
  <si>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</si>
  <si>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</si>
  <si>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</si>
  <si>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</si>
  <si>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</si>
  <si>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</si>
  <si>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</si>
  <si>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</si>
  <si>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</si>
  <si>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</si>
  <si>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</si>
  <si>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</si>
  <si>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</si>
  <si>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</si>
  <si>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</si>
  <si>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</si>
  <si>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</si>
  <si>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</si>
  <si>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</si>
  <si>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</si>
  <si>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</si>
  <si>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</si>
  <si>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</si>
  <si>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</si>
  <si>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</si>
  <si>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</si>
  <si>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</si>
  <si>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</si>
  <si>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</si>
  <si>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</si>
  <si>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</si>
  <si>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</si>
  <si>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</si>
  <si>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</si>
  <si>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</si>
  <si>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</si>
  <si>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</si>
  <si>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</si>
  <si>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</si>
  <si>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</si>
  <si>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</si>
  <si>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</si>
  <si>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</si>
  <si>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</si>
  <si>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</si>
  <si>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</si>
  <si>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</si>
  <si>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</si>
  <si>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</si>
  <si>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</si>
  <si>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</si>
  <si>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</si>
  <si>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</si>
  <si>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</si>
  <si>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</si>
  <si>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</si>
  <si>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</si>
  <si>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</si>
  <si>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</si>
  <si>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</si>
  <si>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</si>
  <si>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</si>
  <si>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</si>
  <si>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</si>
  <si>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</si>
  <si>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</si>
  <si>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畑田 浩之
室長　猪俣 明彦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</si>
</sst>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156882</xdr:colOff>
      <xdr:row>269</xdr:row>
      <xdr:rowOff>246529</xdr:rowOff>
    </xdr:from>
    <xdr:to>
      <xdr:col>46</xdr:col>
      <xdr:colOff>138945</xdr:colOff>
      <xdr:row>285</xdr:row>
      <xdr:rowOff>134098</xdr:rowOff>
    </xdr:to>
    <xdr:grpSp>
      <xdr:nvGrpSpPr>
        <xdr:cNvPr id="3" name="グループ化 2">
          <a:extLst>
            <a:ext uri="{FF2B5EF4-FFF2-40B4-BE49-F238E27FC236}">
              <a16:creationId xmlns:a16="http://schemas.microsoft.com/office/drawing/2014/main" id="{D124D932-B927-4DC7-BAB8-731C798FF287}"/>
            </a:ext>
          </a:extLst>
        </xdr:cNvPr>
        <xdr:cNvGrpSpPr/>
      </xdr:nvGrpSpPr>
      <xdr:grpSpPr>
        <a:xfrm>
          <a:off x="2188882" y="51364029"/>
          <a:ext cx="7297263" cy="5577169"/>
          <a:chOff x="2281524" y="51969146"/>
          <a:chExt cx="7243475" cy="5445687"/>
        </a:xfrm>
      </xdr:grpSpPr>
      <xdr:sp macro="" textlink="">
        <xdr:nvSpPr>
          <xdr:cNvPr id="4" name="テキスト ボックス 97">
            <a:extLst>
              <a:ext uri="{FF2B5EF4-FFF2-40B4-BE49-F238E27FC236}">
                <a16:creationId xmlns:a16="http://schemas.microsoft.com/office/drawing/2014/main" id="{0156E99F-3FD3-4672-8729-4998FB9EBAEB}"/>
              </a:ext>
            </a:extLst>
          </xdr:cNvPr>
          <xdr:cNvSpPr txBox="1"/>
        </xdr:nvSpPr>
        <xdr:spPr>
          <a:xfrm>
            <a:off x="5109940" y="51969146"/>
            <a:ext cx="1333801" cy="782637"/>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（１５６２百万円）</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大かっこ 4">
            <a:extLst>
              <a:ext uri="{FF2B5EF4-FFF2-40B4-BE49-F238E27FC236}">
                <a16:creationId xmlns:a16="http://schemas.microsoft.com/office/drawing/2014/main" id="{A0E88280-E94F-441C-9B64-4B1551A7A80B}"/>
              </a:ext>
            </a:extLst>
          </xdr:cNvPr>
          <xdr:cNvSpPr/>
        </xdr:nvSpPr>
        <xdr:spPr>
          <a:xfrm>
            <a:off x="2383816" y="54678351"/>
            <a:ext cx="1854304" cy="373114"/>
          </a:xfrm>
          <a:prstGeom prst="bracketPair">
            <a:avLst>
              <a:gd name="adj" fmla="val 12798"/>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重要技術動向調査業務等</a:t>
            </a:r>
          </a:p>
        </xdr:txBody>
      </xdr:sp>
      <xdr:sp macro="" textlink="">
        <xdr:nvSpPr>
          <xdr:cNvPr id="6" name="テキスト ボックス 5">
            <a:extLst>
              <a:ext uri="{FF2B5EF4-FFF2-40B4-BE49-F238E27FC236}">
                <a16:creationId xmlns:a16="http://schemas.microsoft.com/office/drawing/2014/main" id="{521FE2E1-9418-4217-9154-AE1F776648F0}"/>
              </a:ext>
            </a:extLst>
          </xdr:cNvPr>
          <xdr:cNvSpPr txBox="1"/>
        </xdr:nvSpPr>
        <xdr:spPr>
          <a:xfrm>
            <a:off x="2281524" y="53725291"/>
            <a:ext cx="2058888" cy="887356"/>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株式会社三菱総合研究所等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（２２者）</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８８２百万円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Text Box 2004">
            <a:extLst>
              <a:ext uri="{FF2B5EF4-FFF2-40B4-BE49-F238E27FC236}">
                <a16:creationId xmlns:a16="http://schemas.microsoft.com/office/drawing/2014/main" id="{6F50D064-BA11-4879-BCAA-F419BEED5641}"/>
              </a:ext>
            </a:extLst>
          </xdr:cNvPr>
          <xdr:cNvSpPr txBox="1">
            <a:spLocks noChangeArrowheads="1"/>
          </xdr:cNvSpPr>
        </xdr:nvSpPr>
        <xdr:spPr bwMode="auto">
          <a:xfrm>
            <a:off x="2327622" y="53462972"/>
            <a:ext cx="1966692" cy="30405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随意契約（企画競争）等</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xnSp macro="">
        <xdr:nvCxnSpPr>
          <xdr:cNvPr id="8" name="直線コネクタ 7">
            <a:extLst>
              <a:ext uri="{FF2B5EF4-FFF2-40B4-BE49-F238E27FC236}">
                <a16:creationId xmlns:a16="http://schemas.microsoft.com/office/drawing/2014/main" id="{D9DDA90F-5575-444B-9584-9BE230C5D0D4}"/>
              </a:ext>
            </a:extLst>
          </xdr:cNvPr>
          <xdr:cNvCxnSpPr/>
        </xdr:nvCxnSpPr>
        <xdr:spPr bwMode="auto">
          <a:xfrm>
            <a:off x="3297144" y="53044719"/>
            <a:ext cx="5047503" cy="0"/>
          </a:xfrm>
          <a:prstGeom prst="line">
            <a:avLst/>
          </a:prstGeom>
          <a:noFill/>
          <a:ln w="9525" cap="flat" cmpd="sng" algn="ctr">
            <a:solidFill>
              <a:sysClr val="windowText" lastClr="000000">
                <a:shade val="95000"/>
                <a:satMod val="105000"/>
              </a:sysClr>
            </a:solidFill>
            <a:prstDash val="solid"/>
          </a:ln>
          <a:effectLst/>
        </xdr:spPr>
      </xdr:cxnSp>
      <xdr:cxnSp macro="">
        <xdr:nvCxnSpPr>
          <xdr:cNvPr id="9" name="直線矢印コネクタ 8">
            <a:extLst>
              <a:ext uri="{FF2B5EF4-FFF2-40B4-BE49-F238E27FC236}">
                <a16:creationId xmlns:a16="http://schemas.microsoft.com/office/drawing/2014/main" id="{C2448855-F313-44C9-A90E-11004C8F356B}"/>
              </a:ext>
            </a:extLst>
          </xdr:cNvPr>
          <xdr:cNvCxnSpPr/>
        </xdr:nvCxnSpPr>
        <xdr:spPr bwMode="auto">
          <a:xfrm>
            <a:off x="3310967" y="53044719"/>
            <a:ext cx="1" cy="372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0" name="直線矢印コネクタ 9">
            <a:extLst>
              <a:ext uri="{FF2B5EF4-FFF2-40B4-BE49-F238E27FC236}">
                <a16:creationId xmlns:a16="http://schemas.microsoft.com/office/drawing/2014/main" id="{465E0D9B-2CE2-4609-8A8E-185EFCD055CD}"/>
              </a:ext>
            </a:extLst>
          </xdr:cNvPr>
          <xdr:cNvCxnSpPr/>
        </xdr:nvCxnSpPr>
        <xdr:spPr bwMode="auto">
          <a:xfrm>
            <a:off x="5757791" y="52753688"/>
            <a:ext cx="0" cy="63783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1" name="直線矢印コネクタ 10">
            <a:extLst>
              <a:ext uri="{FF2B5EF4-FFF2-40B4-BE49-F238E27FC236}">
                <a16:creationId xmlns:a16="http://schemas.microsoft.com/office/drawing/2014/main" id="{589E9E3B-47F2-497A-ACE1-7AB2ED409B3C}"/>
              </a:ext>
            </a:extLst>
          </xdr:cNvPr>
          <xdr:cNvCxnSpPr/>
        </xdr:nvCxnSpPr>
        <xdr:spPr bwMode="auto">
          <a:xfrm>
            <a:off x="8341853" y="53038369"/>
            <a:ext cx="1" cy="37264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2" name="テキスト ボックス 3">
            <a:extLst>
              <a:ext uri="{FF2B5EF4-FFF2-40B4-BE49-F238E27FC236}">
                <a16:creationId xmlns:a16="http://schemas.microsoft.com/office/drawing/2014/main" id="{13533DD0-1006-402D-A18A-80EF9E96DED4}"/>
              </a:ext>
            </a:extLst>
          </xdr:cNvPr>
          <xdr:cNvSpPr txBox="1"/>
        </xdr:nvSpPr>
        <xdr:spPr>
          <a:xfrm>
            <a:off x="4736353" y="53757803"/>
            <a:ext cx="2042876" cy="822331"/>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株式会社船井総合研究所等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（５者）</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２７４百万円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 name="テキスト ボックス 3">
            <a:extLst>
              <a:ext uri="{FF2B5EF4-FFF2-40B4-BE49-F238E27FC236}">
                <a16:creationId xmlns:a16="http://schemas.microsoft.com/office/drawing/2014/main" id="{288EB880-8BAF-4581-8F77-8A102B21A02F}"/>
              </a:ext>
            </a:extLst>
          </xdr:cNvPr>
          <xdr:cNvSpPr txBox="1"/>
        </xdr:nvSpPr>
        <xdr:spPr>
          <a:xfrm>
            <a:off x="7158709" y="53754085"/>
            <a:ext cx="2366290" cy="829769"/>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ホワイト＆ケース外国法事務弁護士法人等（１１者）</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４０５百万円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 name="大かっこ 13">
            <a:extLst>
              <a:ext uri="{FF2B5EF4-FFF2-40B4-BE49-F238E27FC236}">
                <a16:creationId xmlns:a16="http://schemas.microsoft.com/office/drawing/2014/main" id="{916DBA31-70F5-4016-AA95-67BEB32F27AD}"/>
              </a:ext>
            </a:extLst>
          </xdr:cNvPr>
          <xdr:cNvSpPr/>
        </xdr:nvSpPr>
        <xdr:spPr>
          <a:xfrm>
            <a:off x="4830639" y="54680753"/>
            <a:ext cx="1854304" cy="368311"/>
          </a:xfrm>
          <a:prstGeom prst="bracketPair">
            <a:avLst>
              <a:gd name="adj" fmla="val 12798"/>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重要技術管理普及促進業務等</a:t>
            </a:r>
          </a:p>
        </xdr:txBody>
      </xdr:sp>
      <xdr:sp macro="" textlink="">
        <xdr:nvSpPr>
          <xdr:cNvPr id="15" name="大かっこ 14">
            <a:extLst>
              <a:ext uri="{FF2B5EF4-FFF2-40B4-BE49-F238E27FC236}">
                <a16:creationId xmlns:a16="http://schemas.microsoft.com/office/drawing/2014/main" id="{A746311F-487C-42C7-9983-27FF06D90F67}"/>
              </a:ext>
            </a:extLst>
          </xdr:cNvPr>
          <xdr:cNvSpPr/>
        </xdr:nvSpPr>
        <xdr:spPr>
          <a:xfrm>
            <a:off x="7412033" y="54679152"/>
            <a:ext cx="1852171" cy="371513"/>
          </a:xfrm>
          <a:prstGeom prst="bracketPair">
            <a:avLst>
              <a:gd name="adj" fmla="val 12798"/>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貿易管理執行基盤維持業務等</a:t>
            </a:r>
          </a:p>
        </xdr:txBody>
      </xdr:sp>
      <xdr:sp macro="" textlink="">
        <xdr:nvSpPr>
          <xdr:cNvPr id="16" name="Text Box 2004">
            <a:extLst>
              <a:ext uri="{FF2B5EF4-FFF2-40B4-BE49-F238E27FC236}">
                <a16:creationId xmlns:a16="http://schemas.microsoft.com/office/drawing/2014/main" id="{303F7E10-A0E2-48AE-B8F9-FB7716AAD7CC}"/>
              </a:ext>
            </a:extLst>
          </xdr:cNvPr>
          <xdr:cNvSpPr txBox="1">
            <a:spLocks noChangeArrowheads="1"/>
          </xdr:cNvSpPr>
        </xdr:nvSpPr>
        <xdr:spPr bwMode="auto">
          <a:xfrm>
            <a:off x="4679993" y="53459162"/>
            <a:ext cx="2155595" cy="31167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契約（総合評価）等</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17" name="Text Box 2004">
            <a:extLst>
              <a:ext uri="{FF2B5EF4-FFF2-40B4-BE49-F238E27FC236}">
                <a16:creationId xmlns:a16="http://schemas.microsoft.com/office/drawing/2014/main" id="{67F8051C-6CC0-4344-9059-0234A42A1DB3}"/>
              </a:ext>
            </a:extLst>
          </xdr:cNvPr>
          <xdr:cNvSpPr txBox="1">
            <a:spLocks noChangeArrowheads="1"/>
          </xdr:cNvSpPr>
        </xdr:nvSpPr>
        <xdr:spPr bwMode="auto">
          <a:xfrm>
            <a:off x="7158708" y="53462337"/>
            <a:ext cx="2366290" cy="30532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委託等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xnSp macro="">
        <xdr:nvCxnSpPr>
          <xdr:cNvPr id="18" name="直線矢印コネクタ 17">
            <a:extLst>
              <a:ext uri="{FF2B5EF4-FFF2-40B4-BE49-F238E27FC236}">
                <a16:creationId xmlns:a16="http://schemas.microsoft.com/office/drawing/2014/main" id="{4C6D9FE4-1B01-4864-BA2A-9DA46EC54099}"/>
              </a:ext>
            </a:extLst>
          </xdr:cNvPr>
          <xdr:cNvCxnSpPr/>
        </xdr:nvCxnSpPr>
        <xdr:spPr bwMode="auto">
          <a:xfrm>
            <a:off x="3310967" y="55182040"/>
            <a:ext cx="1" cy="37010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9" name="直線矢印コネクタ 18">
            <a:extLst>
              <a:ext uri="{FF2B5EF4-FFF2-40B4-BE49-F238E27FC236}">
                <a16:creationId xmlns:a16="http://schemas.microsoft.com/office/drawing/2014/main" id="{0FBD0A6A-7D7D-4587-BA8A-E8A4072E50A2}"/>
              </a:ext>
            </a:extLst>
          </xdr:cNvPr>
          <xdr:cNvCxnSpPr/>
        </xdr:nvCxnSpPr>
        <xdr:spPr bwMode="auto">
          <a:xfrm>
            <a:off x="5757791" y="55182040"/>
            <a:ext cx="1" cy="37010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0" name="直線矢印コネクタ 19">
            <a:extLst>
              <a:ext uri="{FF2B5EF4-FFF2-40B4-BE49-F238E27FC236}">
                <a16:creationId xmlns:a16="http://schemas.microsoft.com/office/drawing/2014/main" id="{84EF0DA7-CA76-4493-AB71-A40B9F1EFB69}"/>
              </a:ext>
            </a:extLst>
          </xdr:cNvPr>
          <xdr:cNvCxnSpPr/>
        </xdr:nvCxnSpPr>
        <xdr:spPr bwMode="auto">
          <a:xfrm>
            <a:off x="8341853" y="55182040"/>
            <a:ext cx="1" cy="370105"/>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1" name="テキスト ボックス 3">
            <a:extLst>
              <a:ext uri="{FF2B5EF4-FFF2-40B4-BE49-F238E27FC236}">
                <a16:creationId xmlns:a16="http://schemas.microsoft.com/office/drawing/2014/main" id="{96D9AB35-C2BC-4683-ADBB-B73CF2BC6A26}"/>
              </a:ext>
            </a:extLst>
          </xdr:cNvPr>
          <xdr:cNvSpPr txBox="1"/>
        </xdr:nvSpPr>
        <xdr:spPr>
          <a:xfrm>
            <a:off x="2444792" y="55927109"/>
            <a:ext cx="1732352" cy="892435"/>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川崎重工業株式会社等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（３４者）</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２５０百万円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2" name="テキスト ボックス 3">
            <a:extLst>
              <a:ext uri="{FF2B5EF4-FFF2-40B4-BE49-F238E27FC236}">
                <a16:creationId xmlns:a16="http://schemas.microsoft.com/office/drawing/2014/main" id="{A4DE715E-699E-438F-B687-3D43F9C08223}"/>
              </a:ext>
            </a:extLst>
          </xdr:cNvPr>
          <xdr:cNvSpPr txBox="1"/>
        </xdr:nvSpPr>
        <xdr:spPr>
          <a:xfrm>
            <a:off x="4946409" y="55934089"/>
            <a:ext cx="1622763" cy="878476"/>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日本商工会議所等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（２２者）</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８０百万円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3" name="テキスト ボックス 3">
            <a:extLst>
              <a:ext uri="{FF2B5EF4-FFF2-40B4-BE49-F238E27FC236}">
                <a16:creationId xmlns:a16="http://schemas.microsoft.com/office/drawing/2014/main" id="{9BE7693E-EBF9-4748-9035-06662F338A7D}"/>
              </a:ext>
            </a:extLst>
          </xdr:cNvPr>
          <xdr:cNvSpPr txBox="1"/>
        </xdr:nvSpPr>
        <xdr:spPr>
          <a:xfrm>
            <a:off x="7530472" y="55934089"/>
            <a:ext cx="1622764" cy="878476"/>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PricewaterhouseCoopers WMS Pte.Ltd.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（１３者）</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６０百万円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4" name="Text Box 2004">
            <a:extLst>
              <a:ext uri="{FF2B5EF4-FFF2-40B4-BE49-F238E27FC236}">
                <a16:creationId xmlns:a16="http://schemas.microsoft.com/office/drawing/2014/main" id="{E2A21D72-8F89-4042-857C-64B88709DDE9}"/>
              </a:ext>
            </a:extLst>
          </xdr:cNvPr>
          <xdr:cNvSpPr txBox="1">
            <a:spLocks noChangeArrowheads="1"/>
          </xdr:cNvSpPr>
        </xdr:nvSpPr>
        <xdr:spPr bwMode="auto">
          <a:xfrm>
            <a:off x="2445876" y="55661304"/>
            <a:ext cx="1730183" cy="291027"/>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再委託・外注</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随意契約等</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5" name="Text Box 2004">
            <a:extLst>
              <a:ext uri="{FF2B5EF4-FFF2-40B4-BE49-F238E27FC236}">
                <a16:creationId xmlns:a16="http://schemas.microsoft.com/office/drawing/2014/main" id="{EF711B85-FD89-44C7-AD36-2C7FEAC22C6D}"/>
              </a:ext>
            </a:extLst>
          </xdr:cNvPr>
          <xdr:cNvSpPr txBox="1">
            <a:spLocks noChangeArrowheads="1"/>
          </xdr:cNvSpPr>
        </xdr:nvSpPr>
        <xdr:spPr bwMode="auto">
          <a:xfrm>
            <a:off x="4859287" y="55662664"/>
            <a:ext cx="1804477" cy="288308"/>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・外注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随意契約等</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26" name="Text Box 2004">
            <a:extLst>
              <a:ext uri="{FF2B5EF4-FFF2-40B4-BE49-F238E27FC236}">
                <a16:creationId xmlns:a16="http://schemas.microsoft.com/office/drawing/2014/main" id="{734A0C5E-330D-4D0F-AB4B-4CC6DDF1C91D}"/>
              </a:ext>
            </a:extLst>
          </xdr:cNvPr>
          <xdr:cNvSpPr txBox="1">
            <a:spLocks noChangeArrowheads="1"/>
          </xdr:cNvSpPr>
        </xdr:nvSpPr>
        <xdr:spPr bwMode="auto">
          <a:xfrm>
            <a:off x="7514833" y="55663844"/>
            <a:ext cx="1654041" cy="285947"/>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随意契約等</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27" name="大かっこ 26">
            <a:extLst>
              <a:ext uri="{FF2B5EF4-FFF2-40B4-BE49-F238E27FC236}">
                <a16:creationId xmlns:a16="http://schemas.microsoft.com/office/drawing/2014/main" id="{93A9E697-865F-433C-B72C-EAFCDBDDF141}"/>
              </a:ext>
            </a:extLst>
          </xdr:cNvPr>
          <xdr:cNvSpPr/>
        </xdr:nvSpPr>
        <xdr:spPr>
          <a:xfrm>
            <a:off x="2383816" y="57040768"/>
            <a:ext cx="1854304" cy="358399"/>
          </a:xfrm>
          <a:prstGeom prst="bracketPair">
            <a:avLst>
              <a:gd name="adj" fmla="val 12798"/>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重要技術動向調査業務等</a:t>
            </a:r>
          </a:p>
        </xdr:txBody>
      </xdr:sp>
      <xdr:sp macro="" textlink="">
        <xdr:nvSpPr>
          <xdr:cNvPr id="28" name="大かっこ 27">
            <a:extLst>
              <a:ext uri="{FF2B5EF4-FFF2-40B4-BE49-F238E27FC236}">
                <a16:creationId xmlns:a16="http://schemas.microsoft.com/office/drawing/2014/main" id="{68567573-E326-4E9E-A88E-2BA193D1E4CC}"/>
              </a:ext>
            </a:extLst>
          </xdr:cNvPr>
          <xdr:cNvSpPr/>
        </xdr:nvSpPr>
        <xdr:spPr>
          <a:xfrm>
            <a:off x="7412033" y="57028303"/>
            <a:ext cx="1852171" cy="383328"/>
          </a:xfrm>
          <a:prstGeom prst="bracketPair">
            <a:avLst>
              <a:gd name="adj" fmla="val 12798"/>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貿易管理執行基盤維持業務等</a:t>
            </a:r>
          </a:p>
        </xdr:txBody>
      </xdr:sp>
      <xdr:sp macro="" textlink="">
        <xdr:nvSpPr>
          <xdr:cNvPr id="29" name="大かっこ 28">
            <a:extLst>
              <a:ext uri="{FF2B5EF4-FFF2-40B4-BE49-F238E27FC236}">
                <a16:creationId xmlns:a16="http://schemas.microsoft.com/office/drawing/2014/main" id="{5D87A244-48F9-40D2-ADC1-73042190C4E9}"/>
              </a:ext>
            </a:extLst>
          </xdr:cNvPr>
          <xdr:cNvSpPr/>
        </xdr:nvSpPr>
        <xdr:spPr>
          <a:xfrm>
            <a:off x="4830639" y="57025102"/>
            <a:ext cx="1854304" cy="389731"/>
          </a:xfrm>
          <a:prstGeom prst="bracketPair">
            <a:avLst>
              <a:gd name="adj" fmla="val 12798"/>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重要技術管理普及促進業務等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116</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796"/>
      <c r="AG4" s="796"/>
      <c r="AH4" s="796"/>
      <c r="AI4" s="796"/>
      <c r="AJ4" s="796"/>
      <c r="AK4" s="796"/>
      <c r="AL4" s="796"/>
      <c r="AM4" s="796"/>
      <c r="AN4" s="796"/>
      <c r="AO4" s="796"/>
      <c r="AP4" s="801"/>
      <c r="AQ4" s="802" t="s">
        <v>11</v>
      </c>
      <c r="AR4" s="798"/>
      <c r="AS4" s="798"/>
      <c r="AT4" s="798"/>
      <c r="AU4" s="798"/>
      <c r="AV4" s="798"/>
      <c r="AW4" s="798"/>
      <c r="AX4" s="803"/>
    </row>
    <row r="5" spans="1:50" ht="30" customHeight="1" x14ac:dyDescent="0.15">
      <c r="A5" s="804" t="s">
        <v>12</v>
      </c>
      <c r="B5" s="805"/>
      <c r="C5" s="805"/>
      <c r="D5" s="805"/>
      <c r="E5" s="805"/>
      <c r="F5" s="806"/>
      <c r="G5" s="807" t="s">
        <v>13</v>
      </c>
      <c r="H5" s="808"/>
      <c r="I5" s="808"/>
      <c r="J5" s="808"/>
      <c r="K5" s="808"/>
      <c r="L5" s="808"/>
      <c r="M5" s="809" t="s">
        <v>14</v>
      </c>
      <c r="N5" s="810"/>
      <c r="O5" s="810"/>
      <c r="P5" s="810"/>
      <c r="Q5" s="810"/>
      <c r="R5" s="811"/>
      <c r="S5" s="812" t="s">
        <v>15</v>
      </c>
      <c r="T5" s="808"/>
      <c r="U5" s="808"/>
      <c r="V5" s="808"/>
      <c r="W5" s="808"/>
      <c r="X5" s="813"/>
      <c r="Y5" s="814" t="s">
        <v>16</v>
      </c>
      <c r="Z5" s="815"/>
      <c r="AA5" s="815"/>
      <c r="AB5" s="815"/>
      <c r="AC5" s="815"/>
      <c r="AD5" s="816"/>
      <c r="AE5" s="837" t="s">
        <v>17</v>
      </c>
      <c r="AF5" s="837"/>
      <c r="AG5" s="837"/>
      <c r="AH5" s="837"/>
      <c r="AI5" s="837"/>
      <c r="AJ5" s="837"/>
      <c r="AK5" s="837"/>
      <c r="AL5" s="837"/>
      <c r="AM5" s="837"/>
      <c r="AN5" s="837"/>
      <c r="AO5" s="837"/>
      <c r="AP5" s="838"/>
      <c r="AQ5" s="839" t="s">
        <v>862</v>
      </c>
      <c r="AR5" s="840"/>
      <c r="AS5" s="840"/>
      <c r="AT5" s="840"/>
      <c r="AU5" s="840"/>
      <c r="AV5" s="840"/>
      <c r="AW5" s="840"/>
      <c r="AX5" s="841"/>
    </row>
    <row r="6" spans="1:50" ht="39" customHeight="1" x14ac:dyDescent="0.15">
      <c r="A6" s="842" t="s">
        <v>18</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340.5" customHeight="1" x14ac:dyDescent="0.15">
      <c r="A7" s="823" t="s">
        <v>19</v>
      </c>
      <c r="B7" s="824"/>
      <c r="C7" s="824"/>
      <c r="D7" s="824"/>
      <c r="E7" s="824"/>
      <c r="F7" s="825"/>
      <c r="G7" s="847" t="s">
        <v>20</v>
      </c>
      <c r="H7" s="848"/>
      <c r="I7" s="848"/>
      <c r="J7" s="848"/>
      <c r="K7" s="848"/>
      <c r="L7" s="848"/>
      <c r="M7" s="848"/>
      <c r="N7" s="848"/>
      <c r="O7" s="848"/>
      <c r="P7" s="848"/>
      <c r="Q7" s="848"/>
      <c r="R7" s="848"/>
      <c r="S7" s="848"/>
      <c r="T7" s="848"/>
      <c r="U7" s="848"/>
      <c r="V7" s="848"/>
      <c r="W7" s="848"/>
      <c r="X7" s="849"/>
      <c r="Y7" s="850" t="s">
        <v>21</v>
      </c>
      <c r="Z7" s="672"/>
      <c r="AA7" s="672"/>
      <c r="AB7" s="672"/>
      <c r="AC7" s="672"/>
      <c r="AD7" s="851"/>
      <c r="AE7" s="780" t="s">
        <v>22</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23</v>
      </c>
      <c r="B8" s="824"/>
      <c r="C8" s="824"/>
      <c r="D8" s="824"/>
      <c r="E8" s="824"/>
      <c r="F8" s="825"/>
      <c r="G8" s="826" t="str">
        <f>入力規則等!A27</f>
        <v>-</v>
      </c>
      <c r="H8" s="827"/>
      <c r="I8" s="827"/>
      <c r="J8" s="827"/>
      <c r="K8" s="827"/>
      <c r="L8" s="827"/>
      <c r="M8" s="827"/>
      <c r="N8" s="827"/>
      <c r="O8" s="827"/>
      <c r="P8" s="827"/>
      <c r="Q8" s="827"/>
      <c r="R8" s="827"/>
      <c r="S8" s="827"/>
      <c r="T8" s="827"/>
      <c r="U8" s="827"/>
      <c r="V8" s="827"/>
      <c r="W8" s="827"/>
      <c r="X8" s="828"/>
      <c r="Y8" s="829" t="s">
        <v>24</v>
      </c>
      <c r="Z8" s="830"/>
      <c r="AA8" s="830"/>
      <c r="AB8" s="830"/>
      <c r="AC8" s="830"/>
      <c r="AD8" s="831"/>
      <c r="AE8" s="832" t="str">
        <f>入力規則等!K13</f>
        <v>中小企業対策</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15">
      <c r="A9" s="753" t="s">
        <v>25</v>
      </c>
      <c r="B9" s="754"/>
      <c r="C9" s="754"/>
      <c r="D9" s="754"/>
      <c r="E9" s="754"/>
      <c r="F9" s="754"/>
      <c r="G9" s="834" t="s">
        <v>26</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114" customHeight="1" x14ac:dyDescent="0.15">
      <c r="A10" s="741" t="s">
        <v>27</v>
      </c>
      <c r="B10" s="742"/>
      <c r="C10" s="742"/>
      <c r="D10" s="742"/>
      <c r="E10" s="742"/>
      <c r="F10" s="742"/>
      <c r="G10" s="743" t="s">
        <v>28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29</v>
      </c>
      <c r="B11" s="742"/>
      <c r="C11" s="742"/>
      <c r="D11" s="742"/>
      <c r="E11" s="742"/>
      <c r="F11" s="746"/>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30</v>
      </c>
      <c r="B12" s="751"/>
      <c r="C12" s="751"/>
      <c r="D12" s="751"/>
      <c r="E12" s="751"/>
      <c r="F12" s="752"/>
      <c r="G12" s="756"/>
      <c r="H12" s="757"/>
      <c r="I12" s="757"/>
      <c r="J12" s="757"/>
      <c r="K12" s="757"/>
      <c r="L12" s="757"/>
      <c r="M12" s="757"/>
      <c r="N12" s="757"/>
      <c r="O12" s="757"/>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6"/>
    </row>
    <row r="13" spans="1:50" ht="21" customHeight="1" x14ac:dyDescent="0.15">
      <c r="A13" s="305"/>
      <c r="B13" s="306"/>
      <c r="C13" s="306"/>
      <c r="D13" s="306"/>
      <c r="E13" s="306"/>
      <c r="F13" s="307"/>
      <c r="G13" s="770" t="s">
        <v>36</v>
      </c>
      <c r="H13" s="771"/>
      <c r="I13" s="787" t="s">
        <v>37</v>
      </c>
      <c r="J13" s="788"/>
      <c r="K13" s="788"/>
      <c r="L13" s="788"/>
      <c r="M13" s="788"/>
      <c r="N13" s="788"/>
      <c r="O13" s="789"/>
      <c r="P13" s="684">
        <v>1046</v>
      </c>
      <c r="Q13" s="685"/>
      <c r="R13" s="685"/>
      <c r="S13" s="685"/>
      <c r="T13" s="685"/>
      <c r="U13" s="685"/>
      <c r="V13" s="686"/>
      <c r="W13" s="684">
        <v>1600</v>
      </c>
      <c r="X13" s="685"/>
      <c r="Y13" s="685"/>
      <c r="Z13" s="685"/>
      <c r="AA13" s="685"/>
      <c r="AB13" s="685"/>
      <c r="AC13" s="686"/>
      <c r="AD13" s="684">
        <v>1820</v>
      </c>
      <c r="AE13" s="685"/>
      <c r="AF13" s="685"/>
      <c r="AG13" s="685"/>
      <c r="AH13" s="685"/>
      <c r="AI13" s="685"/>
      <c r="AJ13" s="686"/>
      <c r="AK13" s="684">
        <v>1850</v>
      </c>
      <c r="AL13" s="685"/>
      <c r="AM13" s="685"/>
      <c r="AN13" s="685"/>
      <c r="AO13" s="685"/>
      <c r="AP13" s="685"/>
      <c r="AQ13" s="686"/>
      <c r="AR13" s="718">
        <v>1950</v>
      </c>
      <c r="AS13" s="719"/>
      <c r="AT13" s="719"/>
      <c r="AU13" s="719"/>
      <c r="AV13" s="719"/>
      <c r="AW13" s="719"/>
      <c r="AX13" s="790"/>
    </row>
    <row r="14" spans="1:50" ht="21" customHeight="1" x14ac:dyDescent="0.15">
      <c r="A14" s="305"/>
      <c r="B14" s="306"/>
      <c r="C14" s="306"/>
      <c r="D14" s="306"/>
      <c r="E14" s="306"/>
      <c r="F14" s="307"/>
      <c r="G14" s="772"/>
      <c r="H14" s="773"/>
      <c r="I14" s="765" t="s">
        <v>38</v>
      </c>
      <c r="J14" s="766"/>
      <c r="K14" s="766"/>
      <c r="L14" s="766"/>
      <c r="M14" s="766"/>
      <c r="N14" s="766"/>
      <c r="O14" s="767"/>
      <c r="P14" s="684" t="s">
        <v>20</v>
      </c>
      <c r="Q14" s="685"/>
      <c r="R14" s="685"/>
      <c r="S14" s="685"/>
      <c r="T14" s="685"/>
      <c r="U14" s="685"/>
      <c r="V14" s="686"/>
      <c r="W14" s="684" t="s">
        <v>20</v>
      </c>
      <c r="X14" s="685"/>
      <c r="Y14" s="685"/>
      <c r="Z14" s="685"/>
      <c r="AA14" s="685"/>
      <c r="AB14" s="685"/>
      <c r="AC14" s="686"/>
      <c r="AD14" s="684" t="s">
        <v>20</v>
      </c>
      <c r="AE14" s="685"/>
      <c r="AF14" s="685"/>
      <c r="AG14" s="685"/>
      <c r="AH14" s="685"/>
      <c r="AI14" s="685"/>
      <c r="AJ14" s="686"/>
      <c r="AK14" s="684" t="s">
        <v>20</v>
      </c>
      <c r="AL14" s="685"/>
      <c r="AM14" s="685"/>
      <c r="AN14" s="685"/>
      <c r="AO14" s="685"/>
      <c r="AP14" s="685"/>
      <c r="AQ14" s="686"/>
      <c r="AR14" s="776"/>
      <c r="AS14" s="776"/>
      <c r="AT14" s="776"/>
      <c r="AU14" s="776"/>
      <c r="AV14" s="776"/>
      <c r="AW14" s="776"/>
      <c r="AX14" s="777"/>
    </row>
    <row r="15" spans="1:50" ht="21" customHeight="1" x14ac:dyDescent="0.15">
      <c r="A15" s="305"/>
      <c r="B15" s="306"/>
      <c r="C15" s="306"/>
      <c r="D15" s="306"/>
      <c r="E15" s="306"/>
      <c r="F15" s="307"/>
      <c r="G15" s="772"/>
      <c r="H15" s="773"/>
      <c r="I15" s="765" t="s">
        <v>39</v>
      </c>
      <c r="J15" s="778"/>
      <c r="K15" s="778"/>
      <c r="L15" s="778"/>
      <c r="M15" s="778"/>
      <c r="N15" s="778"/>
      <c r="O15" s="779"/>
      <c r="P15" s="684" t="s">
        <v>20</v>
      </c>
      <c r="Q15" s="685"/>
      <c r="R15" s="685"/>
      <c r="S15" s="685"/>
      <c r="T15" s="685"/>
      <c r="U15" s="685"/>
      <c r="V15" s="686"/>
      <c r="W15" s="684" t="s">
        <v>20</v>
      </c>
      <c r="X15" s="685"/>
      <c r="Y15" s="685"/>
      <c r="Z15" s="685"/>
      <c r="AA15" s="685"/>
      <c r="AB15" s="685"/>
      <c r="AC15" s="686"/>
      <c r="AD15" s="684" t="s">
        <v>20</v>
      </c>
      <c r="AE15" s="685"/>
      <c r="AF15" s="685"/>
      <c r="AG15" s="685"/>
      <c r="AH15" s="685"/>
      <c r="AI15" s="685"/>
      <c r="AJ15" s="686"/>
      <c r="AK15" s="684" t="s">
        <v>20</v>
      </c>
      <c r="AL15" s="685"/>
      <c r="AM15" s="685"/>
      <c r="AN15" s="685"/>
      <c r="AO15" s="685"/>
      <c r="AP15" s="685"/>
      <c r="AQ15" s="686"/>
      <c r="AR15" s="684" t="s">
        <v>20</v>
      </c>
      <c r="AS15" s="685"/>
      <c r="AT15" s="685"/>
      <c r="AU15" s="685"/>
      <c r="AV15" s="685"/>
      <c r="AW15" s="685"/>
      <c r="AX15" s="791"/>
    </row>
    <row r="16" spans="1:50" ht="21" customHeight="1" x14ac:dyDescent="0.15">
      <c r="A16" s="305"/>
      <c r="B16" s="306"/>
      <c r="C16" s="306"/>
      <c r="D16" s="306"/>
      <c r="E16" s="306"/>
      <c r="F16" s="307"/>
      <c r="G16" s="772"/>
      <c r="H16" s="773"/>
      <c r="I16" s="765" t="s">
        <v>40</v>
      </c>
      <c r="J16" s="778"/>
      <c r="K16" s="778"/>
      <c r="L16" s="778"/>
      <c r="M16" s="778"/>
      <c r="N16" s="778"/>
      <c r="O16" s="779"/>
      <c r="P16" s="684" t="s">
        <v>20</v>
      </c>
      <c r="Q16" s="685"/>
      <c r="R16" s="685"/>
      <c r="S16" s="685"/>
      <c r="T16" s="685"/>
      <c r="U16" s="685"/>
      <c r="V16" s="686"/>
      <c r="W16" s="684" t="s">
        <v>20</v>
      </c>
      <c r="X16" s="685"/>
      <c r="Y16" s="685"/>
      <c r="Z16" s="685"/>
      <c r="AA16" s="685"/>
      <c r="AB16" s="685"/>
      <c r="AC16" s="686"/>
      <c r="AD16" s="684" t="s">
        <v>20</v>
      </c>
      <c r="AE16" s="685"/>
      <c r="AF16" s="685"/>
      <c r="AG16" s="685"/>
      <c r="AH16" s="685"/>
      <c r="AI16" s="685"/>
      <c r="AJ16" s="686"/>
      <c r="AK16" s="684" t="s">
        <v>20</v>
      </c>
      <c r="AL16" s="685"/>
      <c r="AM16" s="685"/>
      <c r="AN16" s="685"/>
      <c r="AO16" s="685"/>
      <c r="AP16" s="685"/>
      <c r="AQ16" s="686"/>
      <c r="AR16" s="783"/>
      <c r="AS16" s="784"/>
      <c r="AT16" s="784"/>
      <c r="AU16" s="784"/>
      <c r="AV16" s="784"/>
      <c r="AW16" s="784"/>
      <c r="AX16" s="785"/>
    </row>
    <row r="17" spans="1:50" ht="24.75" customHeight="1" x14ac:dyDescent="0.15">
      <c r="A17" s="305"/>
      <c r="B17" s="306"/>
      <c r="C17" s="306"/>
      <c r="D17" s="306"/>
      <c r="E17" s="306"/>
      <c r="F17" s="307"/>
      <c r="G17" s="772"/>
      <c r="H17" s="773"/>
      <c r="I17" s="765" t="s">
        <v>41</v>
      </c>
      <c r="J17" s="766"/>
      <c r="K17" s="766"/>
      <c r="L17" s="766"/>
      <c r="M17" s="766"/>
      <c r="N17" s="766"/>
      <c r="O17" s="767"/>
      <c r="P17" s="684">
        <v>-54</v>
      </c>
      <c r="Q17" s="685"/>
      <c r="R17" s="685"/>
      <c r="S17" s="685"/>
      <c r="T17" s="685"/>
      <c r="U17" s="685"/>
      <c r="V17" s="686"/>
      <c r="W17" s="684" t="s">
        <v>20</v>
      </c>
      <c r="X17" s="685"/>
      <c r="Y17" s="685"/>
      <c r="Z17" s="685"/>
      <c r="AA17" s="685"/>
      <c r="AB17" s="685"/>
      <c r="AC17" s="686"/>
      <c r="AD17" s="684" t="s">
        <v>20</v>
      </c>
      <c r="AE17" s="685"/>
      <c r="AF17" s="685"/>
      <c r="AG17" s="685"/>
      <c r="AH17" s="685"/>
      <c r="AI17" s="685"/>
      <c r="AJ17" s="686"/>
      <c r="AK17" s="684" t="s">
        <v>20</v>
      </c>
      <c r="AL17" s="685"/>
      <c r="AM17" s="685"/>
      <c r="AN17" s="685"/>
      <c r="AO17" s="685"/>
      <c r="AP17" s="685"/>
      <c r="AQ17" s="686"/>
      <c r="AR17" s="768"/>
      <c r="AS17" s="768"/>
      <c r="AT17" s="768"/>
      <c r="AU17" s="768"/>
      <c r="AV17" s="768"/>
      <c r="AW17" s="768"/>
      <c r="AX17" s="769"/>
    </row>
    <row r="18" spans="1:50" ht="24.75" customHeight="1" x14ac:dyDescent="0.15">
      <c r="A18" s="305"/>
      <c r="B18" s="306"/>
      <c r="C18" s="306"/>
      <c r="D18" s="306"/>
      <c r="E18" s="306"/>
      <c r="F18" s="307"/>
      <c r="G18" s="774"/>
      <c r="H18" s="775"/>
      <c r="I18" s="758" t="s">
        <v>42</v>
      </c>
      <c r="J18" s="759"/>
      <c r="K18" s="759"/>
      <c r="L18" s="759"/>
      <c r="M18" s="759"/>
      <c r="N18" s="759"/>
      <c r="O18" s="760"/>
      <c r="P18" s="761">
        <f>SUM(P13:V17)</f>
        <v>992</v>
      </c>
      <c r="Q18" s="762"/>
      <c r="R18" s="762"/>
      <c r="S18" s="762"/>
      <c r="T18" s="762"/>
      <c r="U18" s="762"/>
      <c r="V18" s="763"/>
      <c r="W18" s="761">
        <f>SUM(W13:AC17)</f>
        <v>1600</v>
      </c>
      <c r="X18" s="762"/>
      <c r="Y18" s="762"/>
      <c r="Z18" s="762"/>
      <c r="AA18" s="762"/>
      <c r="AB18" s="762"/>
      <c r="AC18" s="763"/>
      <c r="AD18" s="761">
        <f>SUM(AD13:AJ17)</f>
        <v>1820</v>
      </c>
      <c r="AE18" s="762"/>
      <c r="AF18" s="762"/>
      <c r="AG18" s="762"/>
      <c r="AH18" s="762"/>
      <c r="AI18" s="762"/>
      <c r="AJ18" s="763"/>
      <c r="AK18" s="761">
        <f>SUM(AK13:AQ17)</f>
        <v>1850</v>
      </c>
      <c r="AL18" s="762"/>
      <c r="AM18" s="762"/>
      <c r="AN18" s="762"/>
      <c r="AO18" s="762"/>
      <c r="AP18" s="762"/>
      <c r="AQ18" s="763"/>
      <c r="AR18" s="761">
        <f>SUM(AR13:AX17)</f>
        <v>1950</v>
      </c>
      <c r="AS18" s="762"/>
      <c r="AT18" s="762"/>
      <c r="AU18" s="762"/>
      <c r="AV18" s="762"/>
      <c r="AW18" s="762"/>
      <c r="AX18" s="764"/>
    </row>
    <row r="19" spans="1:50" ht="24.75" customHeight="1" x14ac:dyDescent="0.15">
      <c r="A19" s="305"/>
      <c r="B19" s="306"/>
      <c r="C19" s="306"/>
      <c r="D19" s="306"/>
      <c r="E19" s="306"/>
      <c r="F19" s="307"/>
      <c r="G19" s="733" t="s">
        <v>43</v>
      </c>
      <c r="H19" s="734"/>
      <c r="I19" s="734"/>
      <c r="J19" s="734"/>
      <c r="K19" s="734"/>
      <c r="L19" s="734"/>
      <c r="M19" s="734"/>
      <c r="N19" s="734"/>
      <c r="O19" s="734"/>
      <c r="P19" s="684">
        <v>867</v>
      </c>
      <c r="Q19" s="685"/>
      <c r="R19" s="685"/>
      <c r="S19" s="685"/>
      <c r="T19" s="685"/>
      <c r="U19" s="685"/>
      <c r="V19" s="686"/>
      <c r="W19" s="684">
        <v>1337</v>
      </c>
      <c r="X19" s="685"/>
      <c r="Y19" s="685"/>
      <c r="Z19" s="685"/>
      <c r="AA19" s="685"/>
      <c r="AB19" s="685"/>
      <c r="AC19" s="686"/>
      <c r="AD19" s="684">
        <v>1562</v>
      </c>
      <c r="AE19" s="685"/>
      <c r="AF19" s="685"/>
      <c r="AG19" s="685"/>
      <c r="AH19" s="685"/>
      <c r="AI19" s="685"/>
      <c r="AJ19" s="686"/>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44</v>
      </c>
      <c r="H20" s="734"/>
      <c r="I20" s="734"/>
      <c r="J20" s="734"/>
      <c r="K20" s="734"/>
      <c r="L20" s="734"/>
      <c r="M20" s="734"/>
      <c r="N20" s="734"/>
      <c r="O20" s="734"/>
      <c r="P20" s="729">
        <f>IF(P18=0, "-", SUM(P19)/P18)</f>
        <v>0.873991935483871</v>
      </c>
      <c r="Q20" s="729"/>
      <c r="R20" s="729"/>
      <c r="S20" s="729"/>
      <c r="T20" s="729"/>
      <c r="U20" s="729"/>
      <c r="V20" s="729"/>
      <c r="W20" s="729">
        <f>IF(W18=0, "-", SUM(W19)/W18)</f>
        <v>0.83562499999999995</v>
      </c>
      <c r="X20" s="729"/>
      <c r="Y20" s="729"/>
      <c r="Z20" s="729"/>
      <c r="AA20" s="729"/>
      <c r="AB20" s="729"/>
      <c r="AC20" s="729"/>
      <c r="AD20" s="729">
        <f>IF(AD18=0, "-", SUM(AD19)/AD18)</f>
        <v>0.85824175824175819</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45</v>
      </c>
      <c r="H21" s="728"/>
      <c r="I21" s="728"/>
      <c r="J21" s="728"/>
      <c r="K21" s="728"/>
      <c r="L21" s="728"/>
      <c r="M21" s="728"/>
      <c r="N21" s="728"/>
      <c r="O21" s="728"/>
      <c r="P21" s="729">
        <f>IF(P19=0, "-", SUM(P19)/SUM(P13,P14))</f>
        <v>0.82887189292543018</v>
      </c>
      <c r="Q21" s="729"/>
      <c r="R21" s="729"/>
      <c r="S21" s="729"/>
      <c r="T21" s="729"/>
      <c r="U21" s="729"/>
      <c r="V21" s="729"/>
      <c r="W21" s="729">
        <f>IF(W19=0, "-", SUM(W19)/SUM(W13,W14))</f>
        <v>0.83562499999999995</v>
      </c>
      <c r="X21" s="729"/>
      <c r="Y21" s="729"/>
      <c r="Z21" s="729"/>
      <c r="AA21" s="729"/>
      <c r="AB21" s="729"/>
      <c r="AC21" s="729"/>
      <c r="AD21" s="729">
        <f>IF(AD19=0, "-", SUM(AD19)/SUM(AD13,AD14))</f>
        <v>0.85824175824175819</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90" t="s">
        <v>46</v>
      </c>
      <c r="B22" s="691"/>
      <c r="C22" s="691"/>
      <c r="D22" s="691"/>
      <c r="E22" s="691"/>
      <c r="F22" s="692"/>
      <c r="G22" s="696" t="s">
        <v>47</v>
      </c>
      <c r="H22" s="540"/>
      <c r="I22" s="540"/>
      <c r="J22" s="540"/>
      <c r="K22" s="540"/>
      <c r="L22" s="540"/>
      <c r="M22" s="540"/>
      <c r="N22" s="540"/>
      <c r="O22" s="541"/>
      <c r="P22" s="697" t="s">
        <v>48</v>
      </c>
      <c r="Q22" s="540"/>
      <c r="R22" s="540"/>
      <c r="S22" s="540"/>
      <c r="T22" s="540"/>
      <c r="U22" s="540"/>
      <c r="V22" s="541"/>
      <c r="W22" s="697" t="s">
        <v>49</v>
      </c>
      <c r="X22" s="540"/>
      <c r="Y22" s="540"/>
      <c r="Z22" s="540"/>
      <c r="AA22" s="540"/>
      <c r="AB22" s="540"/>
      <c r="AC22" s="541"/>
      <c r="AD22" s="697" t="s">
        <v>50</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64.5" customHeight="1" x14ac:dyDescent="0.15">
      <c r="A23" s="693"/>
      <c r="B23" s="694"/>
      <c r="C23" s="694"/>
      <c r="D23" s="694"/>
      <c r="E23" s="694"/>
      <c r="F23" s="695"/>
      <c r="G23" s="715" t="s">
        <v>51</v>
      </c>
      <c r="H23" s="716"/>
      <c r="I23" s="716"/>
      <c r="J23" s="716"/>
      <c r="K23" s="716"/>
      <c r="L23" s="716"/>
      <c r="M23" s="716"/>
      <c r="N23" s="716"/>
      <c r="O23" s="717"/>
      <c r="P23" s="718">
        <v>1850</v>
      </c>
      <c r="Q23" s="719"/>
      <c r="R23" s="719"/>
      <c r="S23" s="719"/>
      <c r="T23" s="719"/>
      <c r="U23" s="719"/>
      <c r="V23" s="720"/>
      <c r="W23" s="718">
        <v>1950</v>
      </c>
      <c r="X23" s="719"/>
      <c r="Y23" s="719"/>
      <c r="Z23" s="719"/>
      <c r="AA23" s="719"/>
      <c r="AB23" s="719"/>
      <c r="AC23" s="720"/>
      <c r="AD23" s="721" t="s">
        <v>52</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hidden="1"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hidden="1"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hidden="1"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hidden="1"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hidden="1" customHeight="1" x14ac:dyDescent="0.15">
      <c r="A28" s="693"/>
      <c r="B28" s="694"/>
      <c r="C28" s="694"/>
      <c r="D28" s="694"/>
      <c r="E28" s="694"/>
      <c r="F28" s="695"/>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3"/>
      <c r="B29" s="694"/>
      <c r="C29" s="694"/>
      <c r="D29" s="694"/>
      <c r="E29" s="694"/>
      <c r="F29" s="695"/>
      <c r="G29" s="296" t="s">
        <v>42</v>
      </c>
      <c r="H29" s="666"/>
      <c r="I29" s="666"/>
      <c r="J29" s="666"/>
      <c r="K29" s="666"/>
      <c r="L29" s="666"/>
      <c r="M29" s="666"/>
      <c r="N29" s="666"/>
      <c r="O29" s="704"/>
      <c r="P29" s="705">
        <f>AK13</f>
        <v>1850</v>
      </c>
      <c r="Q29" s="706"/>
      <c r="R29" s="706"/>
      <c r="S29" s="706"/>
      <c r="T29" s="706"/>
      <c r="U29" s="706"/>
      <c r="V29" s="707"/>
      <c r="W29" s="708">
        <f>AR13</f>
        <v>1950</v>
      </c>
      <c r="X29" s="709"/>
      <c r="Y29" s="709"/>
      <c r="Z29" s="709"/>
      <c r="AA29" s="709"/>
      <c r="AB29" s="709"/>
      <c r="AC29" s="710"/>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1" t="s">
        <v>53</v>
      </c>
      <c r="B30" s="712"/>
      <c r="C30" s="712"/>
      <c r="D30" s="712"/>
      <c r="E30" s="712"/>
      <c r="F30" s="713"/>
      <c r="G30" s="701" t="s">
        <v>54</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31</v>
      </c>
      <c r="AF31" s="681"/>
      <c r="AG31" s="681"/>
      <c r="AH31" s="682"/>
      <c r="AI31" s="120" t="s">
        <v>32</v>
      </c>
      <c r="AJ31" s="681"/>
      <c r="AK31" s="681"/>
      <c r="AL31" s="682"/>
      <c r="AM31" s="120" t="s">
        <v>59</v>
      </c>
      <c r="AN31" s="681"/>
      <c r="AO31" s="681"/>
      <c r="AP31" s="682"/>
      <c r="AQ31" s="610" t="s">
        <v>60</v>
      </c>
      <c r="AR31" s="611"/>
      <c r="AS31" s="611"/>
      <c r="AT31" s="612"/>
      <c r="AU31" s="610" t="s">
        <v>61</v>
      </c>
      <c r="AV31" s="611"/>
      <c r="AW31" s="611"/>
      <c r="AX31" s="620"/>
    </row>
    <row r="32" spans="1:50" ht="43.5" customHeight="1" x14ac:dyDescent="0.15">
      <c r="A32" s="506"/>
      <c r="B32" s="157"/>
      <c r="C32" s="157"/>
      <c r="D32" s="157"/>
      <c r="E32" s="157"/>
      <c r="F32" s="158"/>
      <c r="G32" s="621" t="s">
        <v>62</v>
      </c>
      <c r="H32" s="622"/>
      <c r="I32" s="622"/>
      <c r="J32" s="622"/>
      <c r="K32" s="622"/>
      <c r="L32" s="622"/>
      <c r="M32" s="622"/>
      <c r="N32" s="622"/>
      <c r="O32" s="622"/>
      <c r="P32" s="625" t="s">
        <v>63</v>
      </c>
      <c r="Q32" s="626"/>
      <c r="R32" s="626"/>
      <c r="S32" s="626"/>
      <c r="T32" s="626"/>
      <c r="U32" s="626"/>
      <c r="V32" s="626"/>
      <c r="W32" s="626"/>
      <c r="X32" s="627"/>
      <c r="Y32" s="631" t="s">
        <v>64</v>
      </c>
      <c r="Z32" s="632"/>
      <c r="AA32" s="633"/>
      <c r="AB32" s="634" t="s">
        <v>65</v>
      </c>
      <c r="AC32" s="634"/>
      <c r="AD32" s="634"/>
      <c r="AE32" s="603">
        <v>7945</v>
      </c>
      <c r="AF32" s="603"/>
      <c r="AG32" s="603"/>
      <c r="AH32" s="603"/>
      <c r="AI32" s="603">
        <v>6704</v>
      </c>
      <c r="AJ32" s="603"/>
      <c r="AK32" s="603"/>
      <c r="AL32" s="603"/>
      <c r="AM32" s="603">
        <v>10067</v>
      </c>
      <c r="AN32" s="603"/>
      <c r="AO32" s="603"/>
      <c r="AP32" s="603"/>
      <c r="AQ32" s="603" t="s">
        <v>20</v>
      </c>
      <c r="AR32" s="603"/>
      <c r="AS32" s="603"/>
      <c r="AT32" s="603"/>
      <c r="AU32" s="604" t="s">
        <v>20</v>
      </c>
      <c r="AV32" s="605"/>
      <c r="AW32" s="605"/>
      <c r="AX32" s="606"/>
    </row>
    <row r="33" spans="1:51" ht="43.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66</v>
      </c>
      <c r="Z33" s="608"/>
      <c r="AA33" s="609"/>
      <c r="AB33" s="634" t="s">
        <v>67</v>
      </c>
      <c r="AC33" s="634"/>
      <c r="AD33" s="634"/>
      <c r="AE33" s="603">
        <v>10000</v>
      </c>
      <c r="AF33" s="603"/>
      <c r="AG33" s="603"/>
      <c r="AH33" s="603"/>
      <c r="AI33" s="603">
        <v>6000</v>
      </c>
      <c r="AJ33" s="603"/>
      <c r="AK33" s="603"/>
      <c r="AL33" s="603"/>
      <c r="AM33" s="603">
        <v>6000</v>
      </c>
      <c r="AN33" s="603"/>
      <c r="AO33" s="603"/>
      <c r="AP33" s="603"/>
      <c r="AQ33" s="603">
        <v>6000</v>
      </c>
      <c r="AR33" s="603"/>
      <c r="AS33" s="603"/>
      <c r="AT33" s="603"/>
      <c r="AU33" s="604">
        <v>7000</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31</v>
      </c>
      <c r="AF34" s="180"/>
      <c r="AG34" s="180"/>
      <c r="AH34" s="181"/>
      <c r="AI34" s="179" t="s">
        <v>32</v>
      </c>
      <c r="AJ34" s="180"/>
      <c r="AK34" s="180"/>
      <c r="AL34" s="181"/>
      <c r="AM34" s="179" t="s">
        <v>59</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20</v>
      </c>
      <c r="AC35" s="645"/>
      <c r="AD35" s="646"/>
      <c r="AE35" s="647" t="s">
        <v>20</v>
      </c>
      <c r="AF35" s="647"/>
      <c r="AG35" s="647"/>
      <c r="AH35" s="647"/>
      <c r="AI35" s="647" t="s">
        <v>20</v>
      </c>
      <c r="AJ35" s="647"/>
      <c r="AK35" s="647"/>
      <c r="AL35" s="647"/>
      <c r="AM35" s="647" t="s">
        <v>20</v>
      </c>
      <c r="AN35" s="647"/>
      <c r="AO35" s="647"/>
      <c r="AP35" s="647"/>
      <c r="AQ35" s="97" t="s">
        <v>20</v>
      </c>
      <c r="AR35" s="91"/>
      <c r="AS35" s="91"/>
      <c r="AT35" s="91"/>
      <c r="AU35" s="91"/>
      <c r="AV35" s="91"/>
      <c r="AW35" s="91"/>
      <c r="AX35" s="92"/>
    </row>
    <row r="36" spans="1:51" ht="28.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73</v>
      </c>
      <c r="AC36" s="600"/>
      <c r="AD36" s="601"/>
      <c r="AE36" s="602" t="s">
        <v>20</v>
      </c>
      <c r="AF36" s="602"/>
      <c r="AG36" s="602"/>
      <c r="AH36" s="602"/>
      <c r="AI36" s="602" t="s">
        <v>20</v>
      </c>
      <c r="AJ36" s="602"/>
      <c r="AK36" s="602"/>
      <c r="AL36" s="602"/>
      <c r="AM36" s="602" t="s">
        <v>20</v>
      </c>
      <c r="AN36" s="602"/>
      <c r="AO36" s="602"/>
      <c r="AP36" s="602"/>
      <c r="AQ36" s="602" t="s">
        <v>20</v>
      </c>
      <c r="AR36" s="602"/>
      <c r="AS36" s="602"/>
      <c r="AT36" s="602"/>
      <c r="AU36" s="602"/>
      <c r="AV36" s="602"/>
      <c r="AW36" s="602"/>
      <c r="AX36" s="637"/>
    </row>
    <row r="37" spans="1:51" ht="18.75" customHeight="1" x14ac:dyDescent="0.15">
      <c r="A37" s="653" t="s">
        <v>74</v>
      </c>
      <c r="B37" s="654"/>
      <c r="C37" s="654"/>
      <c r="D37" s="654"/>
      <c r="E37" s="654"/>
      <c r="F37" s="655"/>
      <c r="G37" s="591" t="s">
        <v>75</v>
      </c>
      <c r="H37" s="197"/>
      <c r="I37" s="197"/>
      <c r="J37" s="197"/>
      <c r="K37" s="197"/>
      <c r="L37" s="197"/>
      <c r="M37" s="197"/>
      <c r="N37" s="197"/>
      <c r="O37" s="198"/>
      <c r="P37" s="199" t="s">
        <v>76</v>
      </c>
      <c r="Q37" s="197"/>
      <c r="R37" s="197"/>
      <c r="S37" s="197"/>
      <c r="T37" s="197"/>
      <c r="U37" s="197"/>
      <c r="V37" s="197"/>
      <c r="W37" s="197"/>
      <c r="X37" s="198"/>
      <c r="Y37" s="592"/>
      <c r="Z37" s="579"/>
      <c r="AA37" s="580"/>
      <c r="AB37" s="596" t="s">
        <v>58</v>
      </c>
      <c r="AC37" s="597"/>
      <c r="AD37" s="598"/>
      <c r="AE37" s="596" t="s">
        <v>31</v>
      </c>
      <c r="AF37" s="597"/>
      <c r="AG37" s="597"/>
      <c r="AH37" s="598"/>
      <c r="AI37" s="663" t="s">
        <v>32</v>
      </c>
      <c r="AJ37" s="663"/>
      <c r="AK37" s="663"/>
      <c r="AL37" s="596"/>
      <c r="AM37" s="663" t="s">
        <v>59</v>
      </c>
      <c r="AN37" s="663"/>
      <c r="AO37" s="663"/>
      <c r="AP37" s="596"/>
      <c r="AQ37" s="216" t="s">
        <v>77</v>
      </c>
      <c r="AR37" s="217"/>
      <c r="AS37" s="217"/>
      <c r="AT37" s="218"/>
      <c r="AU37" s="197" t="s">
        <v>78</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79</v>
      </c>
      <c r="AT38" s="132"/>
      <c r="AU38" s="130">
        <v>5</v>
      </c>
      <c r="AV38" s="130"/>
      <c r="AW38" s="112" t="s">
        <v>80</v>
      </c>
      <c r="AX38" s="133"/>
    </row>
    <row r="39" spans="1:51" ht="23.25" customHeight="1" x14ac:dyDescent="0.15">
      <c r="A39" s="659"/>
      <c r="B39" s="657"/>
      <c r="C39" s="657"/>
      <c r="D39" s="657"/>
      <c r="E39" s="657"/>
      <c r="F39" s="658"/>
      <c r="G39" s="182" t="s">
        <v>81</v>
      </c>
      <c r="H39" s="183"/>
      <c r="I39" s="183"/>
      <c r="J39" s="183"/>
      <c r="K39" s="183"/>
      <c r="L39" s="183"/>
      <c r="M39" s="183"/>
      <c r="N39" s="183"/>
      <c r="O39" s="184"/>
      <c r="P39" s="135" t="s">
        <v>82</v>
      </c>
      <c r="Q39" s="135"/>
      <c r="R39" s="135"/>
      <c r="S39" s="135"/>
      <c r="T39" s="135"/>
      <c r="U39" s="135"/>
      <c r="V39" s="135"/>
      <c r="W39" s="135"/>
      <c r="X39" s="136"/>
      <c r="Y39" s="219" t="s">
        <v>83</v>
      </c>
      <c r="Z39" s="220"/>
      <c r="AA39" s="221"/>
      <c r="AB39" s="152" t="s">
        <v>65</v>
      </c>
      <c r="AC39" s="152"/>
      <c r="AD39" s="152"/>
      <c r="AE39" s="97">
        <v>47</v>
      </c>
      <c r="AF39" s="91"/>
      <c r="AG39" s="91"/>
      <c r="AH39" s="91"/>
      <c r="AI39" s="97">
        <v>63</v>
      </c>
      <c r="AJ39" s="91"/>
      <c r="AK39" s="91"/>
      <c r="AL39" s="91"/>
      <c r="AM39" s="97">
        <v>62</v>
      </c>
      <c r="AN39" s="91"/>
      <c r="AO39" s="91"/>
      <c r="AP39" s="91"/>
      <c r="AQ39" s="98" t="s">
        <v>20</v>
      </c>
      <c r="AR39" s="99"/>
      <c r="AS39" s="99"/>
      <c r="AT39" s="100"/>
      <c r="AU39" s="91" t="s">
        <v>20</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84</v>
      </c>
      <c r="Z40" s="180"/>
      <c r="AA40" s="181"/>
      <c r="AB40" s="96" t="s">
        <v>65</v>
      </c>
      <c r="AC40" s="96"/>
      <c r="AD40" s="96"/>
      <c r="AE40" s="97">
        <v>60</v>
      </c>
      <c r="AF40" s="91"/>
      <c r="AG40" s="91"/>
      <c r="AH40" s="91"/>
      <c r="AI40" s="97">
        <v>60</v>
      </c>
      <c r="AJ40" s="91"/>
      <c r="AK40" s="91"/>
      <c r="AL40" s="91"/>
      <c r="AM40" s="97">
        <v>60</v>
      </c>
      <c r="AN40" s="91"/>
      <c r="AO40" s="91"/>
      <c r="AP40" s="91"/>
      <c r="AQ40" s="98">
        <v>64</v>
      </c>
      <c r="AR40" s="99"/>
      <c r="AS40" s="99"/>
      <c r="AT40" s="100"/>
      <c r="AU40" s="91">
        <v>64</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85</v>
      </c>
      <c r="Z41" s="180"/>
      <c r="AA41" s="181"/>
      <c r="AB41" s="581" t="s">
        <v>86</v>
      </c>
      <c r="AC41" s="581"/>
      <c r="AD41" s="581"/>
      <c r="AE41" s="97">
        <v>78.3</v>
      </c>
      <c r="AF41" s="91"/>
      <c r="AG41" s="91"/>
      <c r="AH41" s="91"/>
      <c r="AI41" s="97">
        <v>105</v>
      </c>
      <c r="AJ41" s="91"/>
      <c r="AK41" s="91"/>
      <c r="AL41" s="91"/>
      <c r="AM41" s="97">
        <v>103</v>
      </c>
      <c r="AN41" s="91"/>
      <c r="AO41" s="91"/>
      <c r="AP41" s="91"/>
      <c r="AQ41" s="98" t="s">
        <v>20</v>
      </c>
      <c r="AR41" s="99"/>
      <c r="AS41" s="99"/>
      <c r="AT41" s="100"/>
      <c r="AU41" s="91" t="s">
        <v>20</v>
      </c>
      <c r="AV41" s="91"/>
      <c r="AW41" s="91"/>
      <c r="AX41" s="92"/>
    </row>
    <row r="42" spans="1:51" ht="23.25" customHeight="1" x14ac:dyDescent="0.15">
      <c r="A42" s="191" t="s">
        <v>87</v>
      </c>
      <c r="B42" s="154"/>
      <c r="C42" s="154"/>
      <c r="D42" s="154"/>
      <c r="E42" s="154"/>
      <c r="F42" s="155"/>
      <c r="G42" s="182" t="s">
        <v>88</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89</v>
      </c>
      <c r="B44" s="156" t="s">
        <v>90</v>
      </c>
      <c r="C44" s="157"/>
      <c r="D44" s="157"/>
      <c r="E44" s="157"/>
      <c r="F44" s="158"/>
      <c r="G44" s="197" t="s">
        <v>91</v>
      </c>
      <c r="H44" s="197"/>
      <c r="I44" s="197"/>
      <c r="J44" s="197"/>
      <c r="K44" s="197"/>
      <c r="L44" s="197"/>
      <c r="M44" s="197"/>
      <c r="N44" s="197"/>
      <c r="O44" s="197"/>
      <c r="P44" s="197"/>
      <c r="Q44" s="197"/>
      <c r="R44" s="197"/>
      <c r="S44" s="197"/>
      <c r="T44" s="197"/>
      <c r="U44" s="197"/>
      <c r="V44" s="197"/>
      <c r="W44" s="197"/>
      <c r="X44" s="197"/>
      <c r="Y44" s="197"/>
      <c r="Z44" s="197"/>
      <c r="AA44" s="198"/>
      <c r="AB44" s="199" t="s">
        <v>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93</v>
      </c>
      <c r="C49" s="154"/>
      <c r="D49" s="154"/>
      <c r="E49" s="154"/>
      <c r="F49" s="155"/>
      <c r="G49" s="159" t="s">
        <v>94</v>
      </c>
      <c r="H49" s="109"/>
      <c r="I49" s="109"/>
      <c r="J49" s="109"/>
      <c r="K49" s="109"/>
      <c r="L49" s="109"/>
      <c r="M49" s="109"/>
      <c r="N49" s="109"/>
      <c r="O49" s="110"/>
      <c r="P49" s="108" t="s">
        <v>95</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77</v>
      </c>
      <c r="AR49" s="125"/>
      <c r="AS49" s="125"/>
      <c r="AT49" s="126"/>
      <c r="AU49" s="127" t="s">
        <v>78</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96</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85</v>
      </c>
      <c r="Z53" s="94"/>
      <c r="AA53" s="95"/>
      <c r="AB53" s="101" t="s">
        <v>86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93</v>
      </c>
      <c r="C54" s="154"/>
      <c r="D54" s="154"/>
      <c r="E54" s="154"/>
      <c r="F54" s="155"/>
      <c r="G54" s="159" t="s">
        <v>94</v>
      </c>
      <c r="H54" s="109"/>
      <c r="I54" s="109"/>
      <c r="J54" s="109"/>
      <c r="K54" s="109"/>
      <c r="L54" s="109"/>
      <c r="M54" s="109"/>
      <c r="N54" s="109"/>
      <c r="O54" s="110"/>
      <c r="P54" s="108" t="s">
        <v>95</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77</v>
      </c>
      <c r="AR54" s="125"/>
      <c r="AS54" s="125"/>
      <c r="AT54" s="126"/>
      <c r="AU54" s="127" t="s">
        <v>78</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96</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85</v>
      </c>
      <c r="Z58" s="94"/>
      <c r="AA58" s="95"/>
      <c r="AB58" s="101" t="s">
        <v>86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93</v>
      </c>
      <c r="C59" s="154"/>
      <c r="D59" s="154"/>
      <c r="E59" s="154"/>
      <c r="F59" s="155"/>
      <c r="G59" s="159" t="s">
        <v>94</v>
      </c>
      <c r="H59" s="109"/>
      <c r="I59" s="109"/>
      <c r="J59" s="109"/>
      <c r="K59" s="109"/>
      <c r="L59" s="109"/>
      <c r="M59" s="109"/>
      <c r="N59" s="109"/>
      <c r="O59" s="110"/>
      <c r="P59" s="108" t="s">
        <v>95</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77</v>
      </c>
      <c r="AR59" s="125"/>
      <c r="AS59" s="125"/>
      <c r="AT59" s="126"/>
      <c r="AU59" s="127" t="s">
        <v>78</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96</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85</v>
      </c>
      <c r="Z63" s="94"/>
      <c r="AA63" s="95"/>
      <c r="AB63" s="101" t="s">
        <v>86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1" t="s">
        <v>53</v>
      </c>
      <c r="B64" s="712"/>
      <c r="C64" s="712"/>
      <c r="D64" s="712"/>
      <c r="E64" s="712"/>
      <c r="F64" s="713"/>
      <c r="G64" s="701" t="s">
        <v>97</v>
      </c>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1</v>
      </c>
    </row>
    <row r="65" spans="1:51" ht="31.5"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31</v>
      </c>
      <c r="AF65" s="681"/>
      <c r="AG65" s="681"/>
      <c r="AH65" s="682"/>
      <c r="AI65" s="120" t="s">
        <v>32</v>
      </c>
      <c r="AJ65" s="681"/>
      <c r="AK65" s="681"/>
      <c r="AL65" s="682"/>
      <c r="AM65" s="120" t="s">
        <v>59</v>
      </c>
      <c r="AN65" s="681"/>
      <c r="AO65" s="681"/>
      <c r="AP65" s="682"/>
      <c r="AQ65" s="610" t="s">
        <v>60</v>
      </c>
      <c r="AR65" s="611"/>
      <c r="AS65" s="611"/>
      <c r="AT65" s="612"/>
      <c r="AU65" s="610" t="s">
        <v>61</v>
      </c>
      <c r="AV65" s="611"/>
      <c r="AW65" s="611"/>
      <c r="AX65" s="620"/>
      <c r="AY65">
        <f>COUNTA($G$66)</f>
        <v>1</v>
      </c>
    </row>
    <row r="66" spans="1:51" ht="36.75" customHeight="1" x14ac:dyDescent="0.15">
      <c r="A66" s="506"/>
      <c r="B66" s="157"/>
      <c r="C66" s="157"/>
      <c r="D66" s="157"/>
      <c r="E66" s="157"/>
      <c r="F66" s="158"/>
      <c r="G66" s="621" t="s">
        <v>98</v>
      </c>
      <c r="H66" s="622"/>
      <c r="I66" s="622"/>
      <c r="J66" s="622"/>
      <c r="K66" s="622"/>
      <c r="L66" s="622"/>
      <c r="M66" s="622"/>
      <c r="N66" s="622"/>
      <c r="O66" s="622"/>
      <c r="P66" s="625" t="s">
        <v>99</v>
      </c>
      <c r="Q66" s="626"/>
      <c r="R66" s="626"/>
      <c r="S66" s="626"/>
      <c r="T66" s="626"/>
      <c r="U66" s="626"/>
      <c r="V66" s="626"/>
      <c r="W66" s="626"/>
      <c r="X66" s="627"/>
      <c r="Y66" s="631" t="s">
        <v>64</v>
      </c>
      <c r="Z66" s="632"/>
      <c r="AA66" s="633"/>
      <c r="AB66" s="634" t="s">
        <v>65</v>
      </c>
      <c r="AC66" s="634"/>
      <c r="AD66" s="634"/>
      <c r="AE66" s="603">
        <v>3</v>
      </c>
      <c r="AF66" s="603"/>
      <c r="AG66" s="603"/>
      <c r="AH66" s="603"/>
      <c r="AI66" s="603">
        <v>3</v>
      </c>
      <c r="AJ66" s="603"/>
      <c r="AK66" s="603"/>
      <c r="AL66" s="603"/>
      <c r="AM66" s="603" t="s">
        <v>20</v>
      </c>
      <c r="AN66" s="603"/>
      <c r="AO66" s="603"/>
      <c r="AP66" s="603"/>
      <c r="AQ66" s="603" t="s">
        <v>20</v>
      </c>
      <c r="AR66" s="603"/>
      <c r="AS66" s="603"/>
      <c r="AT66" s="603"/>
      <c r="AU66" s="604" t="s">
        <v>20</v>
      </c>
      <c r="AV66" s="605"/>
      <c r="AW66" s="605"/>
      <c r="AX66" s="606"/>
      <c r="AY66">
        <f>$AY$65</f>
        <v>1</v>
      </c>
    </row>
    <row r="67" spans="1:51" ht="36.7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66</v>
      </c>
      <c r="Z67" s="608"/>
      <c r="AA67" s="609"/>
      <c r="AB67" s="634" t="s">
        <v>65</v>
      </c>
      <c r="AC67" s="634"/>
      <c r="AD67" s="634"/>
      <c r="AE67" s="603">
        <v>3</v>
      </c>
      <c r="AF67" s="603"/>
      <c r="AG67" s="603"/>
      <c r="AH67" s="603"/>
      <c r="AI67" s="603">
        <v>3</v>
      </c>
      <c r="AJ67" s="603"/>
      <c r="AK67" s="603"/>
      <c r="AL67" s="603"/>
      <c r="AM67" s="683" t="s">
        <v>1</v>
      </c>
      <c r="AN67" s="603"/>
      <c r="AO67" s="603"/>
      <c r="AP67" s="603"/>
      <c r="AQ67" s="603" t="s">
        <v>20</v>
      </c>
      <c r="AR67" s="603"/>
      <c r="AS67" s="603"/>
      <c r="AT67" s="603"/>
      <c r="AU67" s="604" t="s">
        <v>20</v>
      </c>
      <c r="AV67" s="605"/>
      <c r="AW67" s="605"/>
      <c r="AX67" s="606"/>
      <c r="AY67">
        <f>$AY$65</f>
        <v>1</v>
      </c>
    </row>
    <row r="68" spans="1:51" ht="23.25"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31</v>
      </c>
      <c r="AF68" s="123"/>
      <c r="AG68" s="123"/>
      <c r="AH68" s="123"/>
      <c r="AI68" s="123" t="s">
        <v>32</v>
      </c>
      <c r="AJ68" s="123"/>
      <c r="AK68" s="123"/>
      <c r="AL68" s="123"/>
      <c r="AM68" s="123" t="s">
        <v>59</v>
      </c>
      <c r="AN68" s="123"/>
      <c r="AO68" s="123"/>
      <c r="AP68" s="123"/>
      <c r="AQ68" s="614" t="s">
        <v>70</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71</v>
      </c>
      <c r="H69" s="551"/>
      <c r="I69" s="551"/>
      <c r="J69" s="551"/>
      <c r="K69" s="551"/>
      <c r="L69" s="551"/>
      <c r="M69" s="551"/>
      <c r="N69" s="551"/>
      <c r="O69" s="551"/>
      <c r="P69" s="551"/>
      <c r="Q69" s="551"/>
      <c r="R69" s="551"/>
      <c r="S69" s="551"/>
      <c r="T69" s="551"/>
      <c r="U69" s="551"/>
      <c r="V69" s="551"/>
      <c r="W69" s="551"/>
      <c r="X69" s="551"/>
      <c r="Y69" s="641" t="s">
        <v>68</v>
      </c>
      <c r="Z69" s="642"/>
      <c r="AA69" s="643"/>
      <c r="AB69" s="644" t="s">
        <v>20</v>
      </c>
      <c r="AC69" s="645"/>
      <c r="AD69" s="646"/>
      <c r="AE69" s="647" t="s">
        <v>20</v>
      </c>
      <c r="AF69" s="647"/>
      <c r="AG69" s="647"/>
      <c r="AH69" s="647"/>
      <c r="AI69" s="647" t="s">
        <v>20</v>
      </c>
      <c r="AJ69" s="647"/>
      <c r="AK69" s="647"/>
      <c r="AL69" s="647"/>
      <c r="AM69" s="647" t="s">
        <v>20</v>
      </c>
      <c r="AN69" s="647"/>
      <c r="AO69" s="647"/>
      <c r="AP69" s="647"/>
      <c r="AQ69" s="97" t="s">
        <v>20</v>
      </c>
      <c r="AR69" s="91"/>
      <c r="AS69" s="91"/>
      <c r="AT69" s="91"/>
      <c r="AU69" s="91"/>
      <c r="AV69" s="91"/>
      <c r="AW69" s="91"/>
      <c r="AX69" s="92"/>
      <c r="AY69">
        <f>$AY$68</f>
        <v>1</v>
      </c>
    </row>
    <row r="70" spans="1:51" ht="28.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t="s">
        <v>73</v>
      </c>
      <c r="AC70" s="600"/>
      <c r="AD70" s="601"/>
      <c r="AE70" s="602" t="s">
        <v>20</v>
      </c>
      <c r="AF70" s="602"/>
      <c r="AG70" s="602"/>
      <c r="AH70" s="602"/>
      <c r="AI70" s="602" t="s">
        <v>20</v>
      </c>
      <c r="AJ70" s="602"/>
      <c r="AK70" s="602"/>
      <c r="AL70" s="602"/>
      <c r="AM70" s="602" t="s">
        <v>20</v>
      </c>
      <c r="AN70" s="602"/>
      <c r="AO70" s="602"/>
      <c r="AP70" s="602"/>
      <c r="AQ70" s="602" t="s">
        <v>20</v>
      </c>
      <c r="AR70" s="602"/>
      <c r="AS70" s="602"/>
      <c r="AT70" s="602"/>
      <c r="AU70" s="602"/>
      <c r="AV70" s="602"/>
      <c r="AW70" s="602"/>
      <c r="AX70" s="637"/>
      <c r="AY70">
        <f>$AY$68</f>
        <v>1</v>
      </c>
    </row>
    <row r="71" spans="1:51" ht="18.75" customHeight="1" x14ac:dyDescent="0.15">
      <c r="A71" s="415" t="s">
        <v>74</v>
      </c>
      <c r="B71" s="582"/>
      <c r="C71" s="582"/>
      <c r="D71" s="582"/>
      <c r="E71" s="582"/>
      <c r="F71" s="583"/>
      <c r="G71" s="591" t="s">
        <v>75</v>
      </c>
      <c r="H71" s="197"/>
      <c r="I71" s="197"/>
      <c r="J71" s="197"/>
      <c r="K71" s="197"/>
      <c r="L71" s="197"/>
      <c r="M71" s="197"/>
      <c r="N71" s="197"/>
      <c r="O71" s="198"/>
      <c r="P71" s="199" t="s">
        <v>76</v>
      </c>
      <c r="Q71" s="197"/>
      <c r="R71" s="197"/>
      <c r="S71" s="197"/>
      <c r="T71" s="197"/>
      <c r="U71" s="197"/>
      <c r="V71" s="197"/>
      <c r="W71" s="197"/>
      <c r="X71" s="198"/>
      <c r="Y71" s="592"/>
      <c r="Z71" s="579"/>
      <c r="AA71" s="580"/>
      <c r="AB71" s="596" t="s">
        <v>58</v>
      </c>
      <c r="AC71" s="597"/>
      <c r="AD71" s="598"/>
      <c r="AE71" s="123" t="s">
        <v>31</v>
      </c>
      <c r="AF71" s="123"/>
      <c r="AG71" s="123"/>
      <c r="AH71" s="123"/>
      <c r="AI71" s="123" t="s">
        <v>32</v>
      </c>
      <c r="AJ71" s="123"/>
      <c r="AK71" s="123"/>
      <c r="AL71" s="123"/>
      <c r="AM71" s="123" t="s">
        <v>59</v>
      </c>
      <c r="AN71" s="123"/>
      <c r="AO71" s="123"/>
      <c r="AP71" s="123"/>
      <c r="AQ71" s="216" t="s">
        <v>77</v>
      </c>
      <c r="AR71" s="217"/>
      <c r="AS71" s="217"/>
      <c r="AT71" s="218"/>
      <c r="AU71" s="197" t="s">
        <v>78</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4</v>
      </c>
      <c r="AR72" s="504"/>
      <c r="AS72" s="131" t="s">
        <v>79</v>
      </c>
      <c r="AT72" s="132"/>
      <c r="AU72" s="130">
        <v>5</v>
      </c>
      <c r="AV72" s="130"/>
      <c r="AW72" s="112" t="s">
        <v>80</v>
      </c>
      <c r="AX72" s="133"/>
      <c r="AY72">
        <f t="shared" ref="AY72:AY77" si="1">$AY$71</f>
        <v>1</v>
      </c>
    </row>
    <row r="73" spans="1:51" ht="33.75" customHeight="1" x14ac:dyDescent="0.15">
      <c r="A73" s="587"/>
      <c r="B73" s="585"/>
      <c r="C73" s="585"/>
      <c r="D73" s="585"/>
      <c r="E73" s="585"/>
      <c r="F73" s="586"/>
      <c r="G73" s="182" t="s">
        <v>100</v>
      </c>
      <c r="H73" s="183"/>
      <c r="I73" s="183"/>
      <c r="J73" s="183"/>
      <c r="K73" s="183"/>
      <c r="L73" s="183"/>
      <c r="M73" s="183"/>
      <c r="N73" s="183"/>
      <c r="O73" s="184"/>
      <c r="P73" s="135" t="s">
        <v>101</v>
      </c>
      <c r="Q73" s="135"/>
      <c r="R73" s="135"/>
      <c r="S73" s="135"/>
      <c r="T73" s="135"/>
      <c r="U73" s="135"/>
      <c r="V73" s="135"/>
      <c r="W73" s="135"/>
      <c r="X73" s="136"/>
      <c r="Y73" s="219" t="s">
        <v>83</v>
      </c>
      <c r="Z73" s="220"/>
      <c r="AA73" s="221"/>
      <c r="AB73" s="152" t="s">
        <v>102</v>
      </c>
      <c r="AC73" s="152"/>
      <c r="AD73" s="152"/>
      <c r="AE73" s="97">
        <v>100</v>
      </c>
      <c r="AF73" s="91"/>
      <c r="AG73" s="91"/>
      <c r="AH73" s="91"/>
      <c r="AI73" s="97">
        <v>100</v>
      </c>
      <c r="AJ73" s="91"/>
      <c r="AK73" s="91"/>
      <c r="AL73" s="91"/>
      <c r="AM73" s="97" t="s">
        <v>20</v>
      </c>
      <c r="AN73" s="91"/>
      <c r="AO73" s="91"/>
      <c r="AP73" s="91"/>
      <c r="AQ73" s="98" t="s">
        <v>20</v>
      </c>
      <c r="AR73" s="99"/>
      <c r="AS73" s="99"/>
      <c r="AT73" s="100"/>
      <c r="AU73" s="91" t="s">
        <v>20</v>
      </c>
      <c r="AV73" s="91"/>
      <c r="AW73" s="91"/>
      <c r="AX73" s="92"/>
      <c r="AY73">
        <f t="shared" si="1"/>
        <v>1</v>
      </c>
    </row>
    <row r="74" spans="1:51" ht="33.7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84</v>
      </c>
      <c r="Z74" s="180"/>
      <c r="AA74" s="181"/>
      <c r="AB74" s="96" t="s">
        <v>102</v>
      </c>
      <c r="AC74" s="96"/>
      <c r="AD74" s="96"/>
      <c r="AE74" s="97">
        <v>100</v>
      </c>
      <c r="AF74" s="91"/>
      <c r="AG74" s="91"/>
      <c r="AH74" s="91"/>
      <c r="AI74" s="97">
        <v>100</v>
      </c>
      <c r="AJ74" s="91"/>
      <c r="AK74" s="91"/>
      <c r="AL74" s="91"/>
      <c r="AM74" s="97" t="s">
        <v>20</v>
      </c>
      <c r="AN74" s="91"/>
      <c r="AO74" s="91"/>
      <c r="AP74" s="91"/>
      <c r="AQ74" s="98" t="s">
        <v>20</v>
      </c>
      <c r="AR74" s="99"/>
      <c r="AS74" s="99"/>
      <c r="AT74" s="100"/>
      <c r="AU74" s="91" t="s">
        <v>20</v>
      </c>
      <c r="AV74" s="91"/>
      <c r="AW74" s="91"/>
      <c r="AX74" s="92"/>
      <c r="AY74">
        <f t="shared" si="1"/>
        <v>1</v>
      </c>
    </row>
    <row r="75" spans="1:51" ht="33.7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85</v>
      </c>
      <c r="Z75" s="180"/>
      <c r="AA75" s="181"/>
      <c r="AB75" s="581" t="s">
        <v>86</v>
      </c>
      <c r="AC75" s="581"/>
      <c r="AD75" s="581"/>
      <c r="AE75" s="97">
        <v>100</v>
      </c>
      <c r="AF75" s="91"/>
      <c r="AG75" s="91"/>
      <c r="AH75" s="91"/>
      <c r="AI75" s="97">
        <v>100</v>
      </c>
      <c r="AJ75" s="91"/>
      <c r="AK75" s="91"/>
      <c r="AL75" s="91"/>
      <c r="AM75" s="97" t="s">
        <v>20</v>
      </c>
      <c r="AN75" s="91"/>
      <c r="AO75" s="91"/>
      <c r="AP75" s="91"/>
      <c r="AQ75" s="98" t="s">
        <v>20</v>
      </c>
      <c r="AR75" s="99"/>
      <c r="AS75" s="99"/>
      <c r="AT75" s="100"/>
      <c r="AU75" s="91" t="s">
        <v>20</v>
      </c>
      <c r="AV75" s="91"/>
      <c r="AW75" s="91"/>
      <c r="AX75" s="92"/>
      <c r="AY75">
        <f t="shared" si="1"/>
        <v>1</v>
      </c>
    </row>
    <row r="76" spans="1:51" ht="23.25" customHeight="1" x14ac:dyDescent="0.15">
      <c r="A76" s="191" t="s">
        <v>87</v>
      </c>
      <c r="B76" s="154"/>
      <c r="C76" s="154"/>
      <c r="D76" s="154"/>
      <c r="E76" s="154"/>
      <c r="F76" s="155"/>
      <c r="G76" s="182" t="s">
        <v>103</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89</v>
      </c>
      <c r="B78" s="156" t="s">
        <v>90</v>
      </c>
      <c r="C78" s="157"/>
      <c r="D78" s="157"/>
      <c r="E78" s="157"/>
      <c r="F78" s="158"/>
      <c r="G78" s="197" t="s">
        <v>91</v>
      </c>
      <c r="H78" s="197"/>
      <c r="I78" s="197"/>
      <c r="J78" s="197"/>
      <c r="K78" s="197"/>
      <c r="L78" s="197"/>
      <c r="M78" s="197"/>
      <c r="N78" s="197"/>
      <c r="O78" s="197"/>
      <c r="P78" s="197"/>
      <c r="Q78" s="197"/>
      <c r="R78" s="197"/>
      <c r="S78" s="197"/>
      <c r="T78" s="197"/>
      <c r="U78" s="197"/>
      <c r="V78" s="197"/>
      <c r="W78" s="197"/>
      <c r="X78" s="197"/>
      <c r="Y78" s="197"/>
      <c r="Z78" s="197"/>
      <c r="AA78" s="198"/>
      <c r="AB78" s="199" t="s">
        <v>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93</v>
      </c>
      <c r="C83" s="154"/>
      <c r="D83" s="154"/>
      <c r="E83" s="154"/>
      <c r="F83" s="155"/>
      <c r="G83" s="159" t="s">
        <v>94</v>
      </c>
      <c r="H83" s="109"/>
      <c r="I83" s="109"/>
      <c r="J83" s="109"/>
      <c r="K83" s="109"/>
      <c r="L83" s="109"/>
      <c r="M83" s="109"/>
      <c r="N83" s="109"/>
      <c r="O83" s="110"/>
      <c r="P83" s="108" t="s">
        <v>95</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77</v>
      </c>
      <c r="AR83" s="125"/>
      <c r="AS83" s="125"/>
      <c r="AT83" s="126"/>
      <c r="AU83" s="127" t="s">
        <v>78</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96</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85</v>
      </c>
      <c r="Z87" s="94"/>
      <c r="AA87" s="95"/>
      <c r="AB87" s="101" t="s">
        <v>86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93</v>
      </c>
      <c r="C88" s="154"/>
      <c r="D88" s="154"/>
      <c r="E88" s="154"/>
      <c r="F88" s="155"/>
      <c r="G88" s="159" t="s">
        <v>94</v>
      </c>
      <c r="H88" s="109"/>
      <c r="I88" s="109"/>
      <c r="J88" s="109"/>
      <c r="K88" s="109"/>
      <c r="L88" s="109"/>
      <c r="M88" s="109"/>
      <c r="N88" s="109"/>
      <c r="O88" s="110"/>
      <c r="P88" s="108" t="s">
        <v>95</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77</v>
      </c>
      <c r="AR88" s="125"/>
      <c r="AS88" s="125"/>
      <c r="AT88" s="126"/>
      <c r="AU88" s="127" t="s">
        <v>78</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96</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85</v>
      </c>
      <c r="Z92" s="94"/>
      <c r="AA92" s="95"/>
      <c r="AB92" s="101" t="s">
        <v>86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93</v>
      </c>
      <c r="C93" s="157"/>
      <c r="D93" s="157"/>
      <c r="E93" s="157"/>
      <c r="F93" s="158"/>
      <c r="G93" s="159" t="s">
        <v>94</v>
      </c>
      <c r="H93" s="109"/>
      <c r="I93" s="109"/>
      <c r="J93" s="109"/>
      <c r="K93" s="109"/>
      <c r="L93" s="109"/>
      <c r="M93" s="109"/>
      <c r="N93" s="109"/>
      <c r="O93" s="110"/>
      <c r="P93" s="108" t="s">
        <v>95</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77</v>
      </c>
      <c r="AR93" s="125"/>
      <c r="AS93" s="125"/>
      <c r="AT93" s="126"/>
      <c r="AU93" s="127" t="s">
        <v>78</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96</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85</v>
      </c>
      <c r="Z97" s="94"/>
      <c r="AA97" s="95"/>
      <c r="AB97" s="101" t="s">
        <v>86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698" t="s">
        <v>53</v>
      </c>
      <c r="B98" s="699"/>
      <c r="C98" s="699"/>
      <c r="D98" s="699"/>
      <c r="E98" s="699"/>
      <c r="F98" s="700"/>
      <c r="G98" s="701" t="s">
        <v>104</v>
      </c>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1</v>
      </c>
    </row>
    <row r="99" spans="1:51" ht="31.5"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31</v>
      </c>
      <c r="AF99" s="123"/>
      <c r="AG99" s="123"/>
      <c r="AH99" s="123"/>
      <c r="AI99" s="123" t="s">
        <v>32</v>
      </c>
      <c r="AJ99" s="123"/>
      <c r="AK99" s="123"/>
      <c r="AL99" s="123"/>
      <c r="AM99" s="123" t="s">
        <v>59</v>
      </c>
      <c r="AN99" s="123"/>
      <c r="AO99" s="123"/>
      <c r="AP99" s="123"/>
      <c r="AQ99" s="610" t="s">
        <v>60</v>
      </c>
      <c r="AR99" s="611"/>
      <c r="AS99" s="611"/>
      <c r="AT99" s="612"/>
      <c r="AU99" s="610" t="s">
        <v>61</v>
      </c>
      <c r="AV99" s="611"/>
      <c r="AW99" s="611"/>
      <c r="AX99" s="620"/>
      <c r="AY99">
        <f>COUNTA($G$100)</f>
        <v>1</v>
      </c>
    </row>
    <row r="100" spans="1:51" ht="36.75" customHeight="1" x14ac:dyDescent="0.15">
      <c r="A100" s="506"/>
      <c r="B100" s="157"/>
      <c r="C100" s="157"/>
      <c r="D100" s="157"/>
      <c r="E100" s="157"/>
      <c r="F100" s="158"/>
      <c r="G100" s="621" t="s">
        <v>105</v>
      </c>
      <c r="H100" s="622"/>
      <c r="I100" s="622"/>
      <c r="J100" s="622"/>
      <c r="K100" s="622"/>
      <c r="L100" s="622"/>
      <c r="M100" s="622"/>
      <c r="N100" s="622"/>
      <c r="O100" s="622"/>
      <c r="P100" s="625" t="s">
        <v>106</v>
      </c>
      <c r="Q100" s="626"/>
      <c r="R100" s="626"/>
      <c r="S100" s="626"/>
      <c r="T100" s="626"/>
      <c r="U100" s="626"/>
      <c r="V100" s="626"/>
      <c r="W100" s="626"/>
      <c r="X100" s="627"/>
      <c r="Y100" s="631" t="s">
        <v>64</v>
      </c>
      <c r="Z100" s="632"/>
      <c r="AA100" s="633"/>
      <c r="AB100" s="634" t="s">
        <v>65</v>
      </c>
      <c r="AC100" s="634"/>
      <c r="AD100" s="634"/>
      <c r="AE100" s="603">
        <v>3</v>
      </c>
      <c r="AF100" s="603"/>
      <c r="AG100" s="603"/>
      <c r="AH100" s="603"/>
      <c r="AI100" s="603">
        <v>3</v>
      </c>
      <c r="AJ100" s="603"/>
      <c r="AK100" s="603"/>
      <c r="AL100" s="603"/>
      <c r="AM100" s="603">
        <v>4</v>
      </c>
      <c r="AN100" s="603"/>
      <c r="AO100" s="603"/>
      <c r="AP100" s="603"/>
      <c r="AQ100" s="603" t="s">
        <v>20</v>
      </c>
      <c r="AR100" s="603"/>
      <c r="AS100" s="603"/>
      <c r="AT100" s="603"/>
      <c r="AU100" s="604" t="s">
        <v>20</v>
      </c>
      <c r="AV100" s="605"/>
      <c r="AW100" s="605"/>
      <c r="AX100" s="606"/>
      <c r="AY100">
        <f>$AY$99</f>
        <v>1</v>
      </c>
    </row>
    <row r="101" spans="1:51" ht="36.75"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66</v>
      </c>
      <c r="Z101" s="608"/>
      <c r="AA101" s="609"/>
      <c r="AB101" s="634" t="s">
        <v>65</v>
      </c>
      <c r="AC101" s="634"/>
      <c r="AD101" s="634"/>
      <c r="AE101" s="603">
        <v>3</v>
      </c>
      <c r="AF101" s="603"/>
      <c r="AG101" s="603"/>
      <c r="AH101" s="603"/>
      <c r="AI101" s="603">
        <v>3</v>
      </c>
      <c r="AJ101" s="603"/>
      <c r="AK101" s="603"/>
      <c r="AL101" s="603"/>
      <c r="AM101" s="603">
        <v>4</v>
      </c>
      <c r="AN101" s="603"/>
      <c r="AO101" s="603"/>
      <c r="AP101" s="603"/>
      <c r="AQ101" s="603">
        <v>3</v>
      </c>
      <c r="AR101" s="603"/>
      <c r="AS101" s="603"/>
      <c r="AT101" s="603"/>
      <c r="AU101" s="604">
        <v>3</v>
      </c>
      <c r="AV101" s="605"/>
      <c r="AW101" s="605"/>
      <c r="AX101" s="606"/>
      <c r="AY101">
        <f>$AY$99</f>
        <v>1</v>
      </c>
    </row>
    <row r="102" spans="1:51" ht="23.25"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31</v>
      </c>
      <c r="AF102" s="123"/>
      <c r="AG102" s="123"/>
      <c r="AH102" s="123"/>
      <c r="AI102" s="123" t="s">
        <v>32</v>
      </c>
      <c r="AJ102" s="123"/>
      <c r="AK102" s="123"/>
      <c r="AL102" s="123"/>
      <c r="AM102" s="123" t="s">
        <v>59</v>
      </c>
      <c r="AN102" s="123"/>
      <c r="AO102" s="123"/>
      <c r="AP102" s="123"/>
      <c r="AQ102" s="614" t="s">
        <v>70</v>
      </c>
      <c r="AR102" s="615"/>
      <c r="AS102" s="615"/>
      <c r="AT102" s="615"/>
      <c r="AU102" s="615"/>
      <c r="AV102" s="615"/>
      <c r="AW102" s="615"/>
      <c r="AX102" s="616"/>
      <c r="AY102">
        <f>IF(SUBSTITUTE(SUBSTITUTE($G$103,"／",""),"　","")="",0,1)</f>
        <v>1</v>
      </c>
    </row>
    <row r="103" spans="1:51" ht="23.25" customHeight="1" x14ac:dyDescent="0.15">
      <c r="A103" s="649"/>
      <c r="B103" s="197"/>
      <c r="C103" s="197"/>
      <c r="D103" s="197"/>
      <c r="E103" s="197"/>
      <c r="F103" s="650"/>
      <c r="G103" s="638" t="s">
        <v>71</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t="s">
        <v>20</v>
      </c>
      <c r="AC103" s="645"/>
      <c r="AD103" s="646"/>
      <c r="AE103" s="647" t="s">
        <v>20</v>
      </c>
      <c r="AF103" s="647"/>
      <c r="AG103" s="647"/>
      <c r="AH103" s="647"/>
      <c r="AI103" s="647" t="s">
        <v>20</v>
      </c>
      <c r="AJ103" s="647"/>
      <c r="AK103" s="647"/>
      <c r="AL103" s="647"/>
      <c r="AM103" s="647" t="s">
        <v>20</v>
      </c>
      <c r="AN103" s="647"/>
      <c r="AO103" s="647"/>
      <c r="AP103" s="647"/>
      <c r="AQ103" s="97" t="s">
        <v>20</v>
      </c>
      <c r="AR103" s="91"/>
      <c r="AS103" s="91"/>
      <c r="AT103" s="91"/>
      <c r="AU103" s="91"/>
      <c r="AV103" s="91"/>
      <c r="AW103" s="91"/>
      <c r="AX103" s="92"/>
      <c r="AY103">
        <f>$AY$102</f>
        <v>1</v>
      </c>
    </row>
    <row r="104" spans="1:51" ht="28.5"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t="s">
        <v>73</v>
      </c>
      <c r="AC104" s="600"/>
      <c r="AD104" s="601"/>
      <c r="AE104" s="602" t="s">
        <v>20</v>
      </c>
      <c r="AF104" s="602"/>
      <c r="AG104" s="602"/>
      <c r="AH104" s="602"/>
      <c r="AI104" s="602" t="s">
        <v>20</v>
      </c>
      <c r="AJ104" s="602"/>
      <c r="AK104" s="602"/>
      <c r="AL104" s="602"/>
      <c r="AM104" s="602" t="s">
        <v>20</v>
      </c>
      <c r="AN104" s="602"/>
      <c r="AO104" s="602"/>
      <c r="AP104" s="602"/>
      <c r="AQ104" s="602" t="s">
        <v>20</v>
      </c>
      <c r="AR104" s="602"/>
      <c r="AS104" s="602"/>
      <c r="AT104" s="602"/>
      <c r="AU104" s="602"/>
      <c r="AV104" s="602"/>
      <c r="AW104" s="602"/>
      <c r="AX104" s="637"/>
      <c r="AY104">
        <f>$AY$102</f>
        <v>1</v>
      </c>
    </row>
    <row r="105" spans="1:51" ht="18.75" customHeight="1" x14ac:dyDescent="0.15">
      <c r="A105" s="415" t="s">
        <v>74</v>
      </c>
      <c r="B105" s="582"/>
      <c r="C105" s="582"/>
      <c r="D105" s="582"/>
      <c r="E105" s="582"/>
      <c r="F105" s="583"/>
      <c r="G105" s="591" t="s">
        <v>75</v>
      </c>
      <c r="H105" s="197"/>
      <c r="I105" s="197"/>
      <c r="J105" s="197"/>
      <c r="K105" s="197"/>
      <c r="L105" s="197"/>
      <c r="M105" s="197"/>
      <c r="N105" s="197"/>
      <c r="O105" s="198"/>
      <c r="P105" s="199" t="s">
        <v>76</v>
      </c>
      <c r="Q105" s="197"/>
      <c r="R105" s="197"/>
      <c r="S105" s="197"/>
      <c r="T105" s="197"/>
      <c r="U105" s="197"/>
      <c r="V105" s="197"/>
      <c r="W105" s="197"/>
      <c r="X105" s="198"/>
      <c r="Y105" s="592"/>
      <c r="Z105" s="579"/>
      <c r="AA105" s="580"/>
      <c r="AB105" s="596" t="s">
        <v>58</v>
      </c>
      <c r="AC105" s="597"/>
      <c r="AD105" s="598"/>
      <c r="AE105" s="123" t="s">
        <v>31</v>
      </c>
      <c r="AF105" s="123"/>
      <c r="AG105" s="123"/>
      <c r="AH105" s="123"/>
      <c r="AI105" s="123" t="s">
        <v>32</v>
      </c>
      <c r="AJ105" s="123"/>
      <c r="AK105" s="123"/>
      <c r="AL105" s="123"/>
      <c r="AM105" s="123" t="s">
        <v>59</v>
      </c>
      <c r="AN105" s="123"/>
      <c r="AO105" s="123"/>
      <c r="AP105" s="123"/>
      <c r="AQ105" s="216" t="s">
        <v>77</v>
      </c>
      <c r="AR105" s="217"/>
      <c r="AS105" s="217"/>
      <c r="AT105" s="218"/>
      <c r="AU105" s="197" t="s">
        <v>78</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4</v>
      </c>
      <c r="AR106" s="504"/>
      <c r="AS106" s="131" t="s">
        <v>79</v>
      </c>
      <c r="AT106" s="132"/>
      <c r="AU106" s="130">
        <v>5</v>
      </c>
      <c r="AV106" s="130"/>
      <c r="AW106" s="112" t="s">
        <v>80</v>
      </c>
      <c r="AX106" s="133"/>
      <c r="AY106">
        <f t="shared" ref="AY106:AY111" si="3">$AY$105</f>
        <v>1</v>
      </c>
    </row>
    <row r="107" spans="1:51" ht="32.25" customHeight="1" x14ac:dyDescent="0.15">
      <c r="A107" s="587"/>
      <c r="B107" s="585"/>
      <c r="C107" s="585"/>
      <c r="D107" s="585"/>
      <c r="E107" s="585"/>
      <c r="F107" s="586"/>
      <c r="G107" s="182" t="s">
        <v>107</v>
      </c>
      <c r="H107" s="183"/>
      <c r="I107" s="183"/>
      <c r="J107" s="183"/>
      <c r="K107" s="183"/>
      <c r="L107" s="183"/>
      <c r="M107" s="183"/>
      <c r="N107" s="183"/>
      <c r="O107" s="184"/>
      <c r="P107" s="135" t="s">
        <v>108</v>
      </c>
      <c r="Q107" s="135"/>
      <c r="R107" s="135"/>
      <c r="S107" s="135"/>
      <c r="T107" s="135"/>
      <c r="U107" s="135"/>
      <c r="V107" s="135"/>
      <c r="W107" s="135"/>
      <c r="X107" s="136"/>
      <c r="Y107" s="219" t="s">
        <v>83</v>
      </c>
      <c r="Z107" s="220"/>
      <c r="AA107" s="221"/>
      <c r="AB107" s="152" t="s">
        <v>102</v>
      </c>
      <c r="AC107" s="152"/>
      <c r="AD107" s="152"/>
      <c r="AE107" s="97">
        <v>100</v>
      </c>
      <c r="AF107" s="91"/>
      <c r="AG107" s="91"/>
      <c r="AH107" s="91"/>
      <c r="AI107" s="97">
        <v>100</v>
      </c>
      <c r="AJ107" s="91"/>
      <c r="AK107" s="91"/>
      <c r="AL107" s="91"/>
      <c r="AM107" s="97">
        <v>100</v>
      </c>
      <c r="AN107" s="91"/>
      <c r="AO107" s="91"/>
      <c r="AP107" s="91"/>
      <c r="AQ107" s="98" t="s">
        <v>20</v>
      </c>
      <c r="AR107" s="99"/>
      <c r="AS107" s="99"/>
      <c r="AT107" s="100"/>
      <c r="AU107" s="91" t="s">
        <v>20</v>
      </c>
      <c r="AV107" s="91"/>
      <c r="AW107" s="91"/>
      <c r="AX107" s="92"/>
      <c r="AY107">
        <f t="shared" si="3"/>
        <v>1</v>
      </c>
    </row>
    <row r="108" spans="1:51" ht="32.2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84</v>
      </c>
      <c r="Z108" s="180"/>
      <c r="AA108" s="181"/>
      <c r="AB108" s="96" t="s">
        <v>102</v>
      </c>
      <c r="AC108" s="96"/>
      <c r="AD108" s="96"/>
      <c r="AE108" s="97">
        <v>100</v>
      </c>
      <c r="AF108" s="91"/>
      <c r="AG108" s="91"/>
      <c r="AH108" s="91"/>
      <c r="AI108" s="97">
        <v>100</v>
      </c>
      <c r="AJ108" s="91"/>
      <c r="AK108" s="91"/>
      <c r="AL108" s="91"/>
      <c r="AM108" s="97">
        <v>100</v>
      </c>
      <c r="AN108" s="91"/>
      <c r="AO108" s="91"/>
      <c r="AP108" s="91"/>
      <c r="AQ108" s="98">
        <v>100</v>
      </c>
      <c r="AR108" s="99"/>
      <c r="AS108" s="99"/>
      <c r="AT108" s="100"/>
      <c r="AU108" s="91">
        <v>100</v>
      </c>
      <c r="AV108" s="91"/>
      <c r="AW108" s="91"/>
      <c r="AX108" s="92"/>
      <c r="AY108">
        <f t="shared" si="3"/>
        <v>1</v>
      </c>
    </row>
    <row r="109" spans="1:51" ht="32.2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85</v>
      </c>
      <c r="Z109" s="180"/>
      <c r="AA109" s="181"/>
      <c r="AB109" s="581" t="s">
        <v>86</v>
      </c>
      <c r="AC109" s="581"/>
      <c r="AD109" s="581"/>
      <c r="AE109" s="97">
        <v>100</v>
      </c>
      <c r="AF109" s="91"/>
      <c r="AG109" s="91"/>
      <c r="AH109" s="91"/>
      <c r="AI109" s="97">
        <v>100</v>
      </c>
      <c r="AJ109" s="91"/>
      <c r="AK109" s="91"/>
      <c r="AL109" s="91"/>
      <c r="AM109" s="97">
        <v>100</v>
      </c>
      <c r="AN109" s="91"/>
      <c r="AO109" s="91"/>
      <c r="AP109" s="91"/>
      <c r="AQ109" s="98" t="s">
        <v>20</v>
      </c>
      <c r="AR109" s="99"/>
      <c r="AS109" s="99"/>
      <c r="AT109" s="100"/>
      <c r="AU109" s="91" t="s">
        <v>20</v>
      </c>
      <c r="AV109" s="91"/>
      <c r="AW109" s="91"/>
      <c r="AX109" s="92"/>
      <c r="AY109">
        <f t="shared" si="3"/>
        <v>1</v>
      </c>
    </row>
    <row r="110" spans="1:51" ht="23.25" customHeight="1" x14ac:dyDescent="0.15">
      <c r="A110" s="191" t="s">
        <v>87</v>
      </c>
      <c r="B110" s="154"/>
      <c r="C110" s="154"/>
      <c r="D110" s="154"/>
      <c r="E110" s="154"/>
      <c r="F110" s="155"/>
      <c r="G110" s="182" t="s">
        <v>109</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89</v>
      </c>
      <c r="B112" s="156" t="s">
        <v>90</v>
      </c>
      <c r="C112" s="157"/>
      <c r="D112" s="157"/>
      <c r="E112" s="157"/>
      <c r="F112" s="158"/>
      <c r="G112" s="197" t="s">
        <v>91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93</v>
      </c>
      <c r="C117" s="154"/>
      <c r="D117" s="154"/>
      <c r="E117" s="154"/>
      <c r="F117" s="155"/>
      <c r="G117" s="159" t="s">
        <v>94</v>
      </c>
      <c r="H117" s="109"/>
      <c r="I117" s="109"/>
      <c r="J117" s="109"/>
      <c r="K117" s="109"/>
      <c r="L117" s="109"/>
      <c r="M117" s="109"/>
      <c r="N117" s="109"/>
      <c r="O117" s="110"/>
      <c r="P117" s="108" t="s">
        <v>95</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77</v>
      </c>
      <c r="AR117" s="125"/>
      <c r="AS117" s="125"/>
      <c r="AT117" s="126"/>
      <c r="AU117" s="127" t="s">
        <v>78</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96</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85</v>
      </c>
      <c r="Z121" s="94"/>
      <c r="AA121" s="95"/>
      <c r="AB121" s="101" t="s">
        <v>86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93</v>
      </c>
      <c r="C122" s="154"/>
      <c r="D122" s="154"/>
      <c r="E122" s="154"/>
      <c r="F122" s="155"/>
      <c r="G122" s="159" t="s">
        <v>94</v>
      </c>
      <c r="H122" s="109"/>
      <c r="I122" s="109"/>
      <c r="J122" s="109"/>
      <c r="K122" s="109"/>
      <c r="L122" s="109"/>
      <c r="M122" s="109"/>
      <c r="N122" s="109"/>
      <c r="O122" s="110"/>
      <c r="P122" s="108" t="s">
        <v>95</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77</v>
      </c>
      <c r="AR122" s="125"/>
      <c r="AS122" s="125"/>
      <c r="AT122" s="126"/>
      <c r="AU122" s="127" t="s">
        <v>78</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96</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85</v>
      </c>
      <c r="Z126" s="94"/>
      <c r="AA126" s="95"/>
      <c r="AB126" s="101" t="s">
        <v>86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93</v>
      </c>
      <c r="C127" s="154"/>
      <c r="D127" s="154"/>
      <c r="E127" s="154"/>
      <c r="F127" s="155"/>
      <c r="G127" s="159" t="s">
        <v>94</v>
      </c>
      <c r="H127" s="109"/>
      <c r="I127" s="109"/>
      <c r="J127" s="109"/>
      <c r="K127" s="109"/>
      <c r="L127" s="109"/>
      <c r="M127" s="109"/>
      <c r="N127" s="109"/>
      <c r="O127" s="110"/>
      <c r="P127" s="108" t="s">
        <v>95</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77</v>
      </c>
      <c r="AR127" s="125"/>
      <c r="AS127" s="125"/>
      <c r="AT127" s="126"/>
      <c r="AU127" s="127" t="s">
        <v>78</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96</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85</v>
      </c>
      <c r="Z131" s="94"/>
      <c r="AA131" s="95"/>
      <c r="AB131" s="101" t="s">
        <v>86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8" t="s">
        <v>53</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31</v>
      </c>
      <c r="AF133" s="123"/>
      <c r="AG133" s="123"/>
      <c r="AH133" s="123"/>
      <c r="AI133" s="123" t="s">
        <v>32</v>
      </c>
      <c r="AJ133" s="123"/>
      <c r="AK133" s="123"/>
      <c r="AL133" s="123"/>
      <c r="AM133" s="123" t="s">
        <v>59</v>
      </c>
      <c r="AN133" s="123"/>
      <c r="AO133" s="123"/>
      <c r="AP133" s="123"/>
      <c r="AQ133" s="610" t="s">
        <v>60</v>
      </c>
      <c r="AR133" s="611"/>
      <c r="AS133" s="611"/>
      <c r="AT133" s="612"/>
      <c r="AU133" s="610" t="s">
        <v>61</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66</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31</v>
      </c>
      <c r="AF136" s="123"/>
      <c r="AG136" s="123"/>
      <c r="AH136" s="123"/>
      <c r="AI136" s="123" t="s">
        <v>32</v>
      </c>
      <c r="AJ136" s="123"/>
      <c r="AK136" s="123"/>
      <c r="AL136" s="123"/>
      <c r="AM136" s="123" t="s">
        <v>59</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110</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73</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74</v>
      </c>
      <c r="B139" s="582"/>
      <c r="C139" s="582"/>
      <c r="D139" s="582"/>
      <c r="E139" s="582"/>
      <c r="F139" s="583"/>
      <c r="G139" s="591" t="s">
        <v>75</v>
      </c>
      <c r="H139" s="197"/>
      <c r="I139" s="197"/>
      <c r="J139" s="197"/>
      <c r="K139" s="197"/>
      <c r="L139" s="197"/>
      <c r="M139" s="197"/>
      <c r="N139" s="197"/>
      <c r="O139" s="198"/>
      <c r="P139" s="199" t="s">
        <v>76</v>
      </c>
      <c r="Q139" s="197"/>
      <c r="R139" s="197"/>
      <c r="S139" s="197"/>
      <c r="T139" s="197"/>
      <c r="U139" s="197"/>
      <c r="V139" s="197"/>
      <c r="W139" s="197"/>
      <c r="X139" s="198"/>
      <c r="Y139" s="592"/>
      <c r="Z139" s="579"/>
      <c r="AA139" s="580"/>
      <c r="AB139" s="596" t="s">
        <v>58</v>
      </c>
      <c r="AC139" s="597"/>
      <c r="AD139" s="598"/>
      <c r="AE139" s="123" t="s">
        <v>31</v>
      </c>
      <c r="AF139" s="123"/>
      <c r="AG139" s="123"/>
      <c r="AH139" s="123"/>
      <c r="AI139" s="123" t="s">
        <v>32</v>
      </c>
      <c r="AJ139" s="123"/>
      <c r="AK139" s="123"/>
      <c r="AL139" s="123"/>
      <c r="AM139" s="123" t="s">
        <v>59</v>
      </c>
      <c r="AN139" s="123"/>
      <c r="AO139" s="123"/>
      <c r="AP139" s="123"/>
      <c r="AQ139" s="216" t="s">
        <v>77</v>
      </c>
      <c r="AR139" s="217"/>
      <c r="AS139" s="217"/>
      <c r="AT139" s="218"/>
      <c r="AU139" s="197" t="s">
        <v>78</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79</v>
      </c>
      <c r="AT140" s="132"/>
      <c r="AU140" s="130"/>
      <c r="AV140" s="130"/>
      <c r="AW140" s="112" t="s">
        <v>80</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85</v>
      </c>
      <c r="Z143" s="180"/>
      <c r="AA143" s="181"/>
      <c r="AB143" s="581" t="s">
        <v>86</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89</v>
      </c>
      <c r="B146" s="156" t="s">
        <v>90</v>
      </c>
      <c r="C146" s="157"/>
      <c r="D146" s="157"/>
      <c r="E146" s="157"/>
      <c r="F146" s="158"/>
      <c r="G146" s="197" t="s">
        <v>91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93</v>
      </c>
      <c r="C151" s="154"/>
      <c r="D151" s="154"/>
      <c r="E151" s="154"/>
      <c r="F151" s="155"/>
      <c r="G151" s="159" t="s">
        <v>94</v>
      </c>
      <c r="H151" s="109"/>
      <c r="I151" s="109"/>
      <c r="J151" s="109"/>
      <c r="K151" s="109"/>
      <c r="L151" s="109"/>
      <c r="M151" s="109"/>
      <c r="N151" s="109"/>
      <c r="O151" s="110"/>
      <c r="P151" s="108" t="s">
        <v>95</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77</v>
      </c>
      <c r="AR151" s="125"/>
      <c r="AS151" s="125"/>
      <c r="AT151" s="126"/>
      <c r="AU151" s="127" t="s">
        <v>78</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96</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85</v>
      </c>
      <c r="Z155" s="94"/>
      <c r="AA155" s="95"/>
      <c r="AB155" s="101" t="s">
        <v>86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93</v>
      </c>
      <c r="C156" s="154"/>
      <c r="D156" s="154"/>
      <c r="E156" s="154"/>
      <c r="F156" s="155"/>
      <c r="G156" s="159" t="s">
        <v>94</v>
      </c>
      <c r="H156" s="109"/>
      <c r="I156" s="109"/>
      <c r="J156" s="109"/>
      <c r="K156" s="109"/>
      <c r="L156" s="109"/>
      <c r="M156" s="109"/>
      <c r="N156" s="109"/>
      <c r="O156" s="110"/>
      <c r="P156" s="108" t="s">
        <v>95</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77</v>
      </c>
      <c r="AR156" s="125"/>
      <c r="AS156" s="125"/>
      <c r="AT156" s="126"/>
      <c r="AU156" s="127" t="s">
        <v>78</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96</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85</v>
      </c>
      <c r="Z160" s="94"/>
      <c r="AA160" s="95"/>
      <c r="AB160" s="101" t="s">
        <v>86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93</v>
      </c>
      <c r="C161" s="154"/>
      <c r="D161" s="154"/>
      <c r="E161" s="154"/>
      <c r="F161" s="155"/>
      <c r="G161" s="159" t="s">
        <v>94</v>
      </c>
      <c r="H161" s="109"/>
      <c r="I161" s="109"/>
      <c r="J161" s="109"/>
      <c r="K161" s="109"/>
      <c r="L161" s="109"/>
      <c r="M161" s="109"/>
      <c r="N161" s="109"/>
      <c r="O161" s="110"/>
      <c r="P161" s="108" t="s">
        <v>95</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77</v>
      </c>
      <c r="AR161" s="125"/>
      <c r="AS161" s="125"/>
      <c r="AT161" s="126"/>
      <c r="AU161" s="127" t="s">
        <v>78</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96</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85</v>
      </c>
      <c r="Z165" s="165"/>
      <c r="AA165" s="166"/>
      <c r="AB165" s="167" t="s">
        <v>86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8" t="s">
        <v>53</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31</v>
      </c>
      <c r="AF167" s="123"/>
      <c r="AG167" s="123"/>
      <c r="AH167" s="123"/>
      <c r="AI167" s="123" t="s">
        <v>32</v>
      </c>
      <c r="AJ167" s="123"/>
      <c r="AK167" s="123"/>
      <c r="AL167" s="123"/>
      <c r="AM167" s="123" t="s">
        <v>59</v>
      </c>
      <c r="AN167" s="123"/>
      <c r="AO167" s="123"/>
      <c r="AP167" s="123"/>
      <c r="AQ167" s="610" t="s">
        <v>60</v>
      </c>
      <c r="AR167" s="611"/>
      <c r="AS167" s="611"/>
      <c r="AT167" s="612"/>
      <c r="AU167" s="610" t="s">
        <v>61</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66</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31</v>
      </c>
      <c r="AF170" s="123"/>
      <c r="AG170" s="123"/>
      <c r="AH170" s="123"/>
      <c r="AI170" s="123" t="s">
        <v>32</v>
      </c>
      <c r="AJ170" s="123"/>
      <c r="AK170" s="123"/>
      <c r="AL170" s="123"/>
      <c r="AM170" s="123" t="s">
        <v>59</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110</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73</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74</v>
      </c>
      <c r="B173" s="582"/>
      <c r="C173" s="582"/>
      <c r="D173" s="582"/>
      <c r="E173" s="582"/>
      <c r="F173" s="583"/>
      <c r="G173" s="591" t="s">
        <v>75</v>
      </c>
      <c r="H173" s="197"/>
      <c r="I173" s="197"/>
      <c r="J173" s="197"/>
      <c r="K173" s="197"/>
      <c r="L173" s="197"/>
      <c r="M173" s="197"/>
      <c r="N173" s="197"/>
      <c r="O173" s="198"/>
      <c r="P173" s="199" t="s">
        <v>76</v>
      </c>
      <c r="Q173" s="197"/>
      <c r="R173" s="197"/>
      <c r="S173" s="197"/>
      <c r="T173" s="197"/>
      <c r="U173" s="197"/>
      <c r="V173" s="197"/>
      <c r="W173" s="197"/>
      <c r="X173" s="198"/>
      <c r="Y173" s="592"/>
      <c r="Z173" s="579"/>
      <c r="AA173" s="580"/>
      <c r="AB173" s="596" t="s">
        <v>58</v>
      </c>
      <c r="AC173" s="597"/>
      <c r="AD173" s="598"/>
      <c r="AE173" s="123" t="s">
        <v>31</v>
      </c>
      <c r="AF173" s="123"/>
      <c r="AG173" s="123"/>
      <c r="AH173" s="123"/>
      <c r="AI173" s="123" t="s">
        <v>32</v>
      </c>
      <c r="AJ173" s="123"/>
      <c r="AK173" s="123"/>
      <c r="AL173" s="123"/>
      <c r="AM173" s="123" t="s">
        <v>59</v>
      </c>
      <c r="AN173" s="123"/>
      <c r="AO173" s="123"/>
      <c r="AP173" s="123"/>
      <c r="AQ173" s="216" t="s">
        <v>77</v>
      </c>
      <c r="AR173" s="217"/>
      <c r="AS173" s="217"/>
      <c r="AT173" s="218"/>
      <c r="AU173" s="197" t="s">
        <v>78</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79</v>
      </c>
      <c r="AT174" s="132"/>
      <c r="AU174" s="130"/>
      <c r="AV174" s="130"/>
      <c r="AW174" s="112" t="s">
        <v>80</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85</v>
      </c>
      <c r="Z177" s="180"/>
      <c r="AA177" s="181"/>
      <c r="AB177" s="581" t="s">
        <v>86</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89</v>
      </c>
      <c r="B180" s="156" t="s">
        <v>90</v>
      </c>
      <c r="C180" s="157"/>
      <c r="D180" s="157"/>
      <c r="E180" s="157"/>
      <c r="F180" s="158"/>
      <c r="G180" s="197" t="s">
        <v>91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93</v>
      </c>
      <c r="C185" s="154"/>
      <c r="D185" s="154"/>
      <c r="E185" s="154"/>
      <c r="F185" s="155"/>
      <c r="G185" s="159" t="s">
        <v>94</v>
      </c>
      <c r="H185" s="109"/>
      <c r="I185" s="109"/>
      <c r="J185" s="109"/>
      <c r="K185" s="109"/>
      <c r="L185" s="109"/>
      <c r="M185" s="109"/>
      <c r="N185" s="109"/>
      <c r="O185" s="110"/>
      <c r="P185" s="108" t="s">
        <v>95</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96</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85</v>
      </c>
      <c r="Z189" s="94"/>
      <c r="AA189" s="95"/>
      <c r="AB189" s="101" t="s">
        <v>86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93</v>
      </c>
      <c r="C190" s="154"/>
      <c r="D190" s="154"/>
      <c r="E190" s="154"/>
      <c r="F190" s="155"/>
      <c r="G190" s="159" t="s">
        <v>94</v>
      </c>
      <c r="H190" s="109"/>
      <c r="I190" s="109"/>
      <c r="J190" s="109"/>
      <c r="K190" s="109"/>
      <c r="L190" s="109"/>
      <c r="M190" s="109"/>
      <c r="N190" s="109"/>
      <c r="O190" s="110"/>
      <c r="P190" s="108" t="s">
        <v>95</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96</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85</v>
      </c>
      <c r="Z194" s="94"/>
      <c r="AA194" s="95"/>
      <c r="AB194" s="101" t="s">
        <v>86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93</v>
      </c>
      <c r="C195" s="154"/>
      <c r="D195" s="154"/>
      <c r="E195" s="154"/>
      <c r="F195" s="155"/>
      <c r="G195" s="159" t="s">
        <v>94</v>
      </c>
      <c r="H195" s="109"/>
      <c r="I195" s="109"/>
      <c r="J195" s="109"/>
      <c r="K195" s="109"/>
      <c r="L195" s="109"/>
      <c r="M195" s="109"/>
      <c r="N195" s="109"/>
      <c r="O195" s="110"/>
      <c r="P195" s="108" t="s">
        <v>95</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96</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85</v>
      </c>
      <c r="Z199" s="165"/>
      <c r="AA199" s="166"/>
      <c r="AB199" s="167" t="s">
        <v>86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111</v>
      </c>
      <c r="B200" s="543"/>
      <c r="C200" s="543"/>
      <c r="D200" s="543"/>
      <c r="E200" s="543"/>
      <c r="F200" s="544"/>
      <c r="G200" s="566"/>
      <c r="H200" s="568" t="s">
        <v>75</v>
      </c>
      <c r="I200" s="568"/>
      <c r="J200" s="568"/>
      <c r="K200" s="568"/>
      <c r="L200" s="568"/>
      <c r="M200" s="568"/>
      <c r="N200" s="568"/>
      <c r="O200" s="569"/>
      <c r="P200" s="571" t="s">
        <v>76</v>
      </c>
      <c r="Q200" s="568"/>
      <c r="R200" s="568"/>
      <c r="S200" s="568"/>
      <c r="T200" s="568"/>
      <c r="U200" s="568"/>
      <c r="V200" s="569"/>
      <c r="W200" s="573" t="s">
        <v>112</v>
      </c>
      <c r="X200" s="574"/>
      <c r="Y200" s="577"/>
      <c r="Z200" s="577"/>
      <c r="AA200" s="578"/>
      <c r="AB200" s="571" t="s">
        <v>58</v>
      </c>
      <c r="AC200" s="568"/>
      <c r="AD200" s="569"/>
      <c r="AE200" s="123" t="s">
        <v>31</v>
      </c>
      <c r="AF200" s="123"/>
      <c r="AG200" s="123"/>
      <c r="AH200" s="123"/>
      <c r="AI200" s="123" t="s">
        <v>32</v>
      </c>
      <c r="AJ200" s="123"/>
      <c r="AK200" s="123"/>
      <c r="AL200" s="123"/>
      <c r="AM200" s="123" t="s">
        <v>59</v>
      </c>
      <c r="AN200" s="123"/>
      <c r="AO200" s="123"/>
      <c r="AP200" s="123"/>
      <c r="AQ200" s="124" t="s">
        <v>77</v>
      </c>
      <c r="AR200" s="125"/>
      <c r="AS200" s="125"/>
      <c r="AT200" s="126"/>
      <c r="AU200" s="562" t="s">
        <v>78</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79</v>
      </c>
      <c r="AT201" s="132"/>
      <c r="AU201" s="130"/>
      <c r="AV201" s="130"/>
      <c r="AW201" s="564" t="s">
        <v>80</v>
      </c>
      <c r="AX201" s="565"/>
      <c r="AY201">
        <f t="shared" ref="AY201:AY207" si="10">$AY$200</f>
        <v>0</v>
      </c>
    </row>
    <row r="202" spans="1:51" ht="23.25" hidden="1" customHeight="1" x14ac:dyDescent="0.15">
      <c r="A202" s="506"/>
      <c r="B202" s="157"/>
      <c r="C202" s="157"/>
      <c r="D202" s="157"/>
      <c r="E202" s="157"/>
      <c r="F202" s="158"/>
      <c r="G202" s="548" t="s">
        <v>113</v>
      </c>
      <c r="H202" s="550"/>
      <c r="I202" s="551"/>
      <c r="J202" s="551"/>
      <c r="K202" s="551"/>
      <c r="L202" s="551"/>
      <c r="M202" s="551"/>
      <c r="N202" s="551"/>
      <c r="O202" s="552"/>
      <c r="P202" s="550"/>
      <c r="Q202" s="551"/>
      <c r="R202" s="551"/>
      <c r="S202" s="551"/>
      <c r="T202" s="551"/>
      <c r="U202" s="551"/>
      <c r="V202" s="552"/>
      <c r="W202" s="556"/>
      <c r="X202" s="557"/>
      <c r="Y202" s="538" t="s">
        <v>83</v>
      </c>
      <c r="Z202" s="538"/>
      <c r="AA202" s="539"/>
      <c r="AB202" s="547" t="s">
        <v>114</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84</v>
      </c>
      <c r="Z203" s="540"/>
      <c r="AA203" s="541"/>
      <c r="AB203" s="546" t="s">
        <v>114</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85</v>
      </c>
      <c r="Z204" s="540"/>
      <c r="AA204" s="541"/>
      <c r="AB204" s="101" t="s">
        <v>102</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115</v>
      </c>
      <c r="B205" s="157"/>
      <c r="C205" s="157"/>
      <c r="D205" s="157"/>
      <c r="E205" s="157"/>
      <c r="F205" s="158"/>
      <c r="G205" s="528" t="s">
        <v>116</v>
      </c>
      <c r="H205" s="529"/>
      <c r="I205" s="529"/>
      <c r="J205" s="529"/>
      <c r="K205" s="529"/>
      <c r="L205" s="529"/>
      <c r="M205" s="529"/>
      <c r="N205" s="529"/>
      <c r="O205" s="529"/>
      <c r="P205" s="529"/>
      <c r="Q205" s="529"/>
      <c r="R205" s="529"/>
      <c r="S205" s="529"/>
      <c r="T205" s="529"/>
      <c r="U205" s="529"/>
      <c r="V205" s="529"/>
      <c r="W205" s="532" t="s">
        <v>117</v>
      </c>
      <c r="X205" s="533"/>
      <c r="Y205" s="538" t="s">
        <v>83</v>
      </c>
      <c r="Z205" s="538"/>
      <c r="AA205" s="539"/>
      <c r="AB205" s="547" t="s">
        <v>114</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84</v>
      </c>
      <c r="Z206" s="540"/>
      <c r="AA206" s="541"/>
      <c r="AB206" s="546" t="s">
        <v>114</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85</v>
      </c>
      <c r="Z207" s="540"/>
      <c r="AA207" s="541"/>
      <c r="AB207" s="101" t="s">
        <v>102</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111</v>
      </c>
      <c r="B208" s="154"/>
      <c r="C208" s="154"/>
      <c r="D208" s="154"/>
      <c r="E208" s="154"/>
      <c r="F208" s="155"/>
      <c r="G208" s="507"/>
      <c r="H208" s="125" t="s">
        <v>75</v>
      </c>
      <c r="I208" s="125"/>
      <c r="J208" s="125"/>
      <c r="K208" s="125"/>
      <c r="L208" s="125"/>
      <c r="M208" s="125"/>
      <c r="N208" s="125"/>
      <c r="O208" s="126"/>
      <c r="P208" s="124" t="s">
        <v>76</v>
      </c>
      <c r="Q208" s="125"/>
      <c r="R208" s="125"/>
      <c r="S208" s="125"/>
      <c r="T208" s="125"/>
      <c r="U208" s="125"/>
      <c r="V208" s="125"/>
      <c r="W208" s="125"/>
      <c r="X208" s="126"/>
      <c r="Y208" s="510"/>
      <c r="Z208" s="511"/>
      <c r="AA208" s="512"/>
      <c r="AB208" s="108" t="s">
        <v>58</v>
      </c>
      <c r="AC208" s="109"/>
      <c r="AD208" s="110"/>
      <c r="AE208" s="254" t="s">
        <v>31</v>
      </c>
      <c r="AF208" s="254"/>
      <c r="AG208" s="254"/>
      <c r="AH208" s="254"/>
      <c r="AI208" s="123" t="s">
        <v>32</v>
      </c>
      <c r="AJ208" s="123"/>
      <c r="AK208" s="123"/>
      <c r="AL208" s="123"/>
      <c r="AM208" s="123" t="s">
        <v>59</v>
      </c>
      <c r="AN208" s="123"/>
      <c r="AO208" s="123"/>
      <c r="AP208" s="123"/>
      <c r="AQ208" s="124" t="s">
        <v>77</v>
      </c>
      <c r="AR208" s="125"/>
      <c r="AS208" s="125"/>
      <c r="AT208" s="126"/>
      <c r="AU208" s="500" t="s">
        <v>78</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79</v>
      </c>
      <c r="AT209" s="132"/>
      <c r="AU209" s="503"/>
      <c r="AV209" s="504"/>
      <c r="AW209" s="131" t="s">
        <v>80</v>
      </c>
      <c r="AX209" s="505"/>
      <c r="AY209">
        <f>$AY$208</f>
        <v>0</v>
      </c>
    </row>
    <row r="210" spans="1:51" ht="23.25" hidden="1" customHeight="1" x14ac:dyDescent="0.15">
      <c r="A210" s="506"/>
      <c r="B210" s="157"/>
      <c r="C210" s="157"/>
      <c r="D210" s="157"/>
      <c r="E210" s="157"/>
      <c r="F210" s="158"/>
      <c r="G210" s="516" t="s">
        <v>113</v>
      </c>
      <c r="H210" s="135"/>
      <c r="I210" s="135"/>
      <c r="J210" s="135"/>
      <c r="K210" s="135"/>
      <c r="L210" s="135"/>
      <c r="M210" s="135"/>
      <c r="N210" s="135"/>
      <c r="O210" s="136"/>
      <c r="P210" s="135"/>
      <c r="Q210" s="135"/>
      <c r="R210" s="135"/>
      <c r="S210" s="135"/>
      <c r="T210" s="135"/>
      <c r="U210" s="135"/>
      <c r="V210" s="135"/>
      <c r="W210" s="135"/>
      <c r="X210" s="136"/>
      <c r="Y210" s="519" t="s">
        <v>83</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84</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85</v>
      </c>
      <c r="Z212" s="125"/>
      <c r="AA212" s="126"/>
      <c r="AB212" s="522" t="s">
        <v>86</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118</v>
      </c>
      <c r="B213" s="495"/>
      <c r="C213" s="495"/>
      <c r="D213" s="495"/>
      <c r="E213" s="162" t="s">
        <v>119</v>
      </c>
      <c r="F213" s="163"/>
      <c r="G213" s="86" t="s">
        <v>116</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120</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121</v>
      </c>
      <c r="AP214" s="418"/>
      <c r="AQ214" s="418"/>
      <c r="AR214" s="85"/>
      <c r="AS214" s="417"/>
      <c r="AT214" s="418"/>
      <c r="AU214" s="418"/>
      <c r="AV214" s="418"/>
      <c r="AW214" s="418"/>
      <c r="AX214" s="419"/>
      <c r="AY214">
        <f>COUNTIF($AR$214,"☑")</f>
        <v>0</v>
      </c>
    </row>
    <row r="215" spans="1:51" ht="45" customHeight="1" x14ac:dyDescent="0.15">
      <c r="A215" s="404" t="s">
        <v>122</v>
      </c>
      <c r="B215" s="405"/>
      <c r="C215" s="408" t="s">
        <v>123</v>
      </c>
      <c r="D215" s="405"/>
      <c r="E215" s="410" t="s">
        <v>124</v>
      </c>
      <c r="F215" s="411"/>
      <c r="G215" s="412" t="s">
        <v>125</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126</v>
      </c>
      <c r="F216" s="155"/>
      <c r="G216" s="134" t="s">
        <v>127</v>
      </c>
      <c r="H216" s="135"/>
      <c r="I216" s="135"/>
      <c r="J216" s="135"/>
      <c r="K216" s="135"/>
      <c r="L216" s="135"/>
      <c r="M216" s="135"/>
      <c r="N216" s="135"/>
      <c r="O216" s="135"/>
      <c r="P216" s="135"/>
      <c r="Q216" s="135"/>
      <c r="R216" s="135"/>
      <c r="S216" s="135"/>
      <c r="T216" s="135"/>
      <c r="U216" s="135"/>
      <c r="V216" s="136"/>
      <c r="W216" s="480" t="s">
        <v>128</v>
      </c>
      <c r="X216" s="481"/>
      <c r="Y216" s="481"/>
      <c r="Z216" s="481"/>
      <c r="AA216" s="482"/>
      <c r="AB216" s="483" t="s">
        <v>129</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130</v>
      </c>
      <c r="X217" s="487"/>
      <c r="Y217" s="487"/>
      <c r="Z217" s="487"/>
      <c r="AA217" s="488"/>
      <c r="AB217" s="483" t="s">
        <v>131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132</v>
      </c>
      <c r="D218" s="490"/>
      <c r="E218" s="153" t="s">
        <v>133</v>
      </c>
      <c r="F218" s="155"/>
      <c r="G218" s="470" t="s">
        <v>134</v>
      </c>
      <c r="H218" s="471"/>
      <c r="I218" s="471"/>
      <c r="J218" s="491" t="s">
        <v>20</v>
      </c>
      <c r="K218" s="492"/>
      <c r="L218" s="492"/>
      <c r="M218" s="492"/>
      <c r="N218" s="492"/>
      <c r="O218" s="492"/>
      <c r="P218" s="492"/>
      <c r="Q218" s="492"/>
      <c r="R218" s="492"/>
      <c r="S218" s="492"/>
      <c r="T218" s="493"/>
      <c r="U218" s="468" t="s">
        <v>20</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135</v>
      </c>
      <c r="H219" s="471"/>
      <c r="I219" s="471"/>
      <c r="J219" s="471"/>
      <c r="K219" s="471"/>
      <c r="L219" s="471"/>
      <c r="M219" s="471"/>
      <c r="N219" s="471"/>
      <c r="O219" s="471"/>
      <c r="P219" s="471"/>
      <c r="Q219" s="471"/>
      <c r="R219" s="471"/>
      <c r="S219" s="471"/>
      <c r="T219" s="471"/>
      <c r="U219" s="467" t="s">
        <v>20</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130</v>
      </c>
      <c r="H220" s="471"/>
      <c r="I220" s="471"/>
      <c r="J220" s="471"/>
      <c r="K220" s="471"/>
      <c r="L220" s="471"/>
      <c r="M220" s="471"/>
      <c r="N220" s="471"/>
      <c r="O220" s="471"/>
      <c r="P220" s="471"/>
      <c r="Q220" s="471"/>
      <c r="R220" s="471"/>
      <c r="S220" s="471"/>
      <c r="T220" s="471"/>
      <c r="U220" s="792" t="s">
        <v>20</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136</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137</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138</v>
      </c>
      <c r="AE222" s="476"/>
      <c r="AF222" s="476"/>
      <c r="AG222" s="478" t="s">
        <v>139</v>
      </c>
      <c r="AH222" s="476"/>
      <c r="AI222" s="476"/>
      <c r="AJ222" s="476"/>
      <c r="AK222" s="476"/>
      <c r="AL222" s="476"/>
      <c r="AM222" s="476"/>
      <c r="AN222" s="476"/>
      <c r="AO222" s="476"/>
      <c r="AP222" s="476"/>
      <c r="AQ222" s="476"/>
      <c r="AR222" s="476"/>
      <c r="AS222" s="476"/>
      <c r="AT222" s="476"/>
      <c r="AU222" s="476"/>
      <c r="AV222" s="476"/>
      <c r="AW222" s="476"/>
      <c r="AX222" s="479"/>
    </row>
    <row r="223" spans="1:51" ht="60.75" customHeight="1" x14ac:dyDescent="0.15">
      <c r="A223" s="440" t="s">
        <v>140</v>
      </c>
      <c r="B223" s="441"/>
      <c r="C223" s="446" t="s">
        <v>141</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142</v>
      </c>
      <c r="AE223" s="450"/>
      <c r="AF223" s="450"/>
      <c r="AG223" s="451" t="s">
        <v>143</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144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142</v>
      </c>
      <c r="AE224" s="363"/>
      <c r="AF224" s="363"/>
      <c r="AG224" s="357" t="s">
        <v>145</v>
      </c>
      <c r="AH224" s="358"/>
      <c r="AI224" s="358"/>
      <c r="AJ224" s="358"/>
      <c r="AK224" s="358"/>
      <c r="AL224" s="358"/>
      <c r="AM224" s="358"/>
      <c r="AN224" s="358"/>
      <c r="AO224" s="358"/>
      <c r="AP224" s="358"/>
      <c r="AQ224" s="358"/>
      <c r="AR224" s="358"/>
      <c r="AS224" s="358"/>
      <c r="AT224" s="358"/>
      <c r="AU224" s="358"/>
      <c r="AV224" s="358"/>
      <c r="AW224" s="358"/>
      <c r="AX224" s="359"/>
    </row>
    <row r="225" spans="1:50" ht="56.25" customHeight="1" x14ac:dyDescent="0.15">
      <c r="A225" s="444"/>
      <c r="B225" s="445"/>
      <c r="C225" s="456" t="s">
        <v>146</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142</v>
      </c>
      <c r="AE225" s="400"/>
      <c r="AF225" s="400"/>
      <c r="AG225" s="385" t="s">
        <v>147</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148</v>
      </c>
      <c r="B226" s="420"/>
      <c r="C226" s="422" t="s">
        <v>149</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142</v>
      </c>
      <c r="AE226" s="381"/>
      <c r="AF226" s="381"/>
      <c r="AG226" s="383" t="s">
        <v>150</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151</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152</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152</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154</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155</v>
      </c>
      <c r="AE229" s="347"/>
      <c r="AF229" s="347"/>
      <c r="AG229" s="349" t="s">
        <v>20</v>
      </c>
      <c r="AH229" s="350"/>
      <c r="AI229" s="350"/>
      <c r="AJ229" s="350"/>
      <c r="AK229" s="350"/>
      <c r="AL229" s="350"/>
      <c r="AM229" s="350"/>
      <c r="AN229" s="350"/>
      <c r="AO229" s="350"/>
      <c r="AP229" s="350"/>
      <c r="AQ229" s="350"/>
      <c r="AR229" s="350"/>
      <c r="AS229" s="350"/>
      <c r="AT229" s="350"/>
      <c r="AU229" s="350"/>
      <c r="AV229" s="350"/>
      <c r="AW229" s="350"/>
      <c r="AX229" s="351"/>
    </row>
    <row r="230" spans="1:50" ht="37.5" customHeight="1" x14ac:dyDescent="0.15">
      <c r="A230" s="339"/>
      <c r="B230" s="340"/>
      <c r="C230" s="360" t="s">
        <v>156</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142</v>
      </c>
      <c r="AE230" s="363"/>
      <c r="AF230" s="363"/>
      <c r="AG230" s="357" t="s">
        <v>157</v>
      </c>
      <c r="AH230" s="358"/>
      <c r="AI230" s="358"/>
      <c r="AJ230" s="358"/>
      <c r="AK230" s="358"/>
      <c r="AL230" s="358"/>
      <c r="AM230" s="358"/>
      <c r="AN230" s="358"/>
      <c r="AO230" s="358"/>
      <c r="AP230" s="358"/>
      <c r="AQ230" s="358"/>
      <c r="AR230" s="358"/>
      <c r="AS230" s="358"/>
      <c r="AT230" s="358"/>
      <c r="AU230" s="358"/>
      <c r="AV230" s="358"/>
      <c r="AW230" s="358"/>
      <c r="AX230" s="359"/>
    </row>
    <row r="231" spans="1:50" ht="34.5" customHeight="1" x14ac:dyDescent="0.15">
      <c r="A231" s="339"/>
      <c r="B231" s="340"/>
      <c r="C231" s="360" t="s">
        <v>158</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142</v>
      </c>
      <c r="AE231" s="363"/>
      <c r="AF231" s="363"/>
      <c r="AG231" s="357" t="s">
        <v>159</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160</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142</v>
      </c>
      <c r="AE232" s="363"/>
      <c r="AF232" s="363"/>
      <c r="AG232" s="357" t="s">
        <v>161</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162</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155</v>
      </c>
      <c r="AE233" s="400"/>
      <c r="AF233" s="400"/>
      <c r="AG233" s="401" t="s">
        <v>20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163</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155</v>
      </c>
      <c r="AE234" s="363"/>
      <c r="AF234" s="432"/>
      <c r="AG234" s="357" t="s">
        <v>20</v>
      </c>
      <c r="AH234" s="358"/>
      <c r="AI234" s="358"/>
      <c r="AJ234" s="358"/>
      <c r="AK234" s="358"/>
      <c r="AL234" s="358"/>
      <c r="AM234" s="358"/>
      <c r="AN234" s="358"/>
      <c r="AO234" s="358"/>
      <c r="AP234" s="358"/>
      <c r="AQ234" s="358"/>
      <c r="AR234" s="358"/>
      <c r="AS234" s="358"/>
      <c r="AT234" s="358"/>
      <c r="AU234" s="358"/>
      <c r="AV234" s="358"/>
      <c r="AW234" s="358"/>
      <c r="AX234" s="359"/>
    </row>
    <row r="235" spans="1:50" ht="47.25" customHeight="1" x14ac:dyDescent="0.15">
      <c r="A235" s="341"/>
      <c r="B235" s="342"/>
      <c r="C235" s="462" t="s">
        <v>164</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142</v>
      </c>
      <c r="AE235" s="393"/>
      <c r="AF235" s="394"/>
      <c r="AG235" s="395" t="s">
        <v>165</v>
      </c>
      <c r="AH235" s="396"/>
      <c r="AI235" s="396"/>
      <c r="AJ235" s="396"/>
      <c r="AK235" s="396"/>
      <c r="AL235" s="396"/>
      <c r="AM235" s="396"/>
      <c r="AN235" s="396"/>
      <c r="AO235" s="396"/>
      <c r="AP235" s="396"/>
      <c r="AQ235" s="396"/>
      <c r="AR235" s="396"/>
      <c r="AS235" s="396"/>
      <c r="AT235" s="396"/>
      <c r="AU235" s="396"/>
      <c r="AV235" s="396"/>
      <c r="AW235" s="396"/>
      <c r="AX235" s="397"/>
    </row>
    <row r="236" spans="1:50" ht="31.5" customHeight="1" x14ac:dyDescent="0.15">
      <c r="A236" s="337" t="s">
        <v>166</v>
      </c>
      <c r="B236" s="338"/>
      <c r="C236" s="343" t="s">
        <v>167</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142</v>
      </c>
      <c r="AE236" s="347"/>
      <c r="AF236" s="348"/>
      <c r="AG236" s="349" t="s">
        <v>168</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142</v>
      </c>
      <c r="AE237" s="356"/>
      <c r="AF237" s="356"/>
      <c r="AG237" s="357" t="s">
        <v>170</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171</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142</v>
      </c>
      <c r="AE238" s="363"/>
      <c r="AF238" s="363"/>
      <c r="AG238" s="357" t="s">
        <v>172</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173</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142</v>
      </c>
      <c r="AE239" s="363"/>
      <c r="AF239" s="363"/>
      <c r="AG239" s="387" t="s">
        <v>174</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175</v>
      </c>
      <c r="B240" s="372"/>
      <c r="C240" s="377" t="s">
        <v>176</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155</v>
      </c>
      <c r="AE240" s="381"/>
      <c r="AF240" s="382"/>
      <c r="AG240" s="383" t="s">
        <v>20</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4"/>
      <c r="D242" s="855"/>
      <c r="E242" s="366"/>
      <c r="F242" s="366"/>
      <c r="G242" s="366"/>
      <c r="H242" s="367"/>
      <c r="I242" s="367"/>
      <c r="J242" s="856"/>
      <c r="K242" s="856"/>
      <c r="L242" s="856"/>
      <c r="M242" s="367"/>
      <c r="N242" s="857"/>
      <c r="O242" s="858"/>
      <c r="P242" s="859"/>
      <c r="Q242" s="859"/>
      <c r="R242" s="859"/>
      <c r="S242" s="859"/>
      <c r="T242" s="859"/>
      <c r="U242" s="859"/>
      <c r="V242" s="859"/>
      <c r="W242" s="859"/>
      <c r="X242" s="859"/>
      <c r="Y242" s="859"/>
      <c r="Z242" s="859"/>
      <c r="AA242" s="859"/>
      <c r="AB242" s="859"/>
      <c r="AC242" s="859"/>
      <c r="AD242" s="859"/>
      <c r="AE242" s="859"/>
      <c r="AF242" s="860"/>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1"/>
      <c r="P243" s="862"/>
      <c r="Q243" s="862"/>
      <c r="R243" s="862"/>
      <c r="S243" s="862"/>
      <c r="T243" s="862"/>
      <c r="U243" s="862"/>
      <c r="V243" s="862"/>
      <c r="W243" s="862"/>
      <c r="X243" s="862"/>
      <c r="Y243" s="862"/>
      <c r="Z243" s="862"/>
      <c r="AA243" s="862"/>
      <c r="AB243" s="862"/>
      <c r="AC243" s="862"/>
      <c r="AD243" s="862"/>
      <c r="AE243" s="862"/>
      <c r="AF243" s="863"/>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1"/>
      <c r="P244" s="862"/>
      <c r="Q244" s="862"/>
      <c r="R244" s="862"/>
      <c r="S244" s="862"/>
      <c r="T244" s="862"/>
      <c r="U244" s="862"/>
      <c r="V244" s="862"/>
      <c r="W244" s="862"/>
      <c r="X244" s="862"/>
      <c r="Y244" s="862"/>
      <c r="Z244" s="862"/>
      <c r="AA244" s="862"/>
      <c r="AB244" s="862"/>
      <c r="AC244" s="862"/>
      <c r="AD244" s="862"/>
      <c r="AE244" s="862"/>
      <c r="AF244" s="863"/>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1"/>
      <c r="P245" s="862"/>
      <c r="Q245" s="862"/>
      <c r="R245" s="862"/>
      <c r="S245" s="862"/>
      <c r="T245" s="862"/>
      <c r="U245" s="862"/>
      <c r="V245" s="862"/>
      <c r="W245" s="862"/>
      <c r="X245" s="862"/>
      <c r="Y245" s="862"/>
      <c r="Z245" s="862"/>
      <c r="AA245" s="862"/>
      <c r="AB245" s="862"/>
      <c r="AC245" s="862"/>
      <c r="AD245" s="862"/>
      <c r="AE245" s="862"/>
      <c r="AF245" s="863"/>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2"/>
      <c r="N246" s="853"/>
      <c r="O246" s="864"/>
      <c r="P246" s="865"/>
      <c r="Q246" s="865"/>
      <c r="R246" s="865"/>
      <c r="S246" s="865"/>
      <c r="T246" s="865"/>
      <c r="U246" s="865"/>
      <c r="V246" s="865"/>
      <c r="W246" s="865"/>
      <c r="X246" s="865"/>
      <c r="Y246" s="865"/>
      <c r="Z246" s="865"/>
      <c r="AA246" s="865"/>
      <c r="AB246" s="865"/>
      <c r="AC246" s="865"/>
      <c r="AD246" s="865"/>
      <c r="AE246" s="865"/>
      <c r="AF246" s="866"/>
      <c r="AG246" s="387"/>
      <c r="AH246" s="141"/>
      <c r="AI246" s="141"/>
      <c r="AJ246" s="141"/>
      <c r="AK246" s="141"/>
      <c r="AL246" s="141"/>
      <c r="AM246" s="141"/>
      <c r="AN246" s="141"/>
      <c r="AO246" s="141"/>
      <c r="AP246" s="141"/>
      <c r="AQ246" s="141"/>
      <c r="AR246" s="141"/>
      <c r="AS246" s="141"/>
      <c r="AT246" s="141"/>
      <c r="AU246" s="141"/>
      <c r="AV246" s="141"/>
      <c r="AW246" s="141"/>
      <c r="AX246" s="388"/>
    </row>
    <row r="247" spans="1:50" ht="112.5" customHeight="1" x14ac:dyDescent="0.15">
      <c r="A247" s="337" t="s">
        <v>177</v>
      </c>
      <c r="B247" s="881"/>
      <c r="C247" s="296" t="s">
        <v>178</v>
      </c>
      <c r="D247" s="666"/>
      <c r="E247" s="666"/>
      <c r="F247" s="704"/>
      <c r="G247" s="183" t="s">
        <v>179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2"/>
      <c r="B248" s="883"/>
      <c r="C248" s="884" t="s">
        <v>180</v>
      </c>
      <c r="D248" s="885"/>
      <c r="E248" s="885"/>
      <c r="F248" s="886"/>
      <c r="G248" s="887" t="s">
        <v>181</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182</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thickBot="1" x14ac:dyDescent="0.2">
      <c r="A250" s="875" t="s">
        <v>183</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184</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x14ac:dyDescent="0.15">
      <c r="A252" s="321" t="s">
        <v>185</v>
      </c>
      <c r="B252" s="322"/>
      <c r="C252" s="322"/>
      <c r="D252" s="322"/>
      <c r="E252" s="323"/>
      <c r="F252" s="324" t="s">
        <v>186</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187</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x14ac:dyDescent="0.15">
      <c r="A254" s="321" t="s">
        <v>185</v>
      </c>
      <c r="B254" s="322"/>
      <c r="C254" s="322"/>
      <c r="D254" s="322"/>
      <c r="E254" s="323"/>
      <c r="F254" s="324" t="s">
        <v>188</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189</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20</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190</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191</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192</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193</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194</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195</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196</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x14ac:dyDescent="0.15">
      <c r="A264" s="254" t="s">
        <v>197</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x14ac:dyDescent="0.15">
      <c r="A265" s="254" t="s">
        <v>198</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t="s">
        <v>199</v>
      </c>
      <c r="J266" s="90"/>
      <c r="K266" s="81" t="str">
        <f>IF(I266="","","-")</f>
        <v>-</v>
      </c>
      <c r="L266" s="105">
        <v>11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200</v>
      </c>
      <c r="B267" s="254"/>
      <c r="C267" s="254"/>
      <c r="D267" s="254"/>
      <c r="E267" s="104" t="s">
        <v>5</v>
      </c>
      <c r="F267" s="90"/>
      <c r="G267" s="90"/>
      <c r="H267" s="81"/>
      <c r="I267" s="90" t="s">
        <v>201</v>
      </c>
      <c r="J267" s="90"/>
      <c r="K267" s="81"/>
      <c r="L267" s="105">
        <v>108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v>2021</v>
      </c>
      <c r="F268" s="89"/>
      <c r="G268" s="90" t="s">
        <v>2</v>
      </c>
      <c r="H268" s="90"/>
      <c r="I268" s="90"/>
      <c r="J268" s="89">
        <v>20</v>
      </c>
      <c r="K268" s="89"/>
      <c r="L268" s="105">
        <v>119</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202</v>
      </c>
      <c r="B269" s="306"/>
      <c r="C269" s="306"/>
      <c r="D269" s="306"/>
      <c r="E269" s="306"/>
      <c r="F269" s="307"/>
      <c r="G269" s="71"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204</v>
      </c>
      <c r="B308" s="312"/>
      <c r="C308" s="312"/>
      <c r="D308" s="312"/>
      <c r="E308" s="312"/>
      <c r="F308" s="313"/>
      <c r="G308" s="292" t="s">
        <v>205</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206</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207</v>
      </c>
      <c r="H309" s="297"/>
      <c r="I309" s="297"/>
      <c r="J309" s="297"/>
      <c r="K309" s="297"/>
      <c r="L309" s="298" t="s">
        <v>208</v>
      </c>
      <c r="M309" s="297"/>
      <c r="N309" s="297"/>
      <c r="O309" s="297"/>
      <c r="P309" s="297"/>
      <c r="Q309" s="297"/>
      <c r="R309" s="297"/>
      <c r="S309" s="297"/>
      <c r="T309" s="297"/>
      <c r="U309" s="297"/>
      <c r="V309" s="297"/>
      <c r="W309" s="297"/>
      <c r="X309" s="299"/>
      <c r="Y309" s="300" t="s">
        <v>209</v>
      </c>
      <c r="Z309" s="301"/>
      <c r="AA309" s="301"/>
      <c r="AB309" s="302"/>
      <c r="AC309" s="296" t="s">
        <v>207</v>
      </c>
      <c r="AD309" s="297"/>
      <c r="AE309" s="297"/>
      <c r="AF309" s="297"/>
      <c r="AG309" s="297"/>
      <c r="AH309" s="298" t="s">
        <v>208</v>
      </c>
      <c r="AI309" s="297"/>
      <c r="AJ309" s="297"/>
      <c r="AK309" s="297"/>
      <c r="AL309" s="297"/>
      <c r="AM309" s="297"/>
      <c r="AN309" s="297"/>
      <c r="AO309" s="297"/>
      <c r="AP309" s="297"/>
      <c r="AQ309" s="297"/>
      <c r="AR309" s="297"/>
      <c r="AS309" s="297"/>
      <c r="AT309" s="299"/>
      <c r="AU309" s="300" t="s">
        <v>209</v>
      </c>
      <c r="AV309" s="301"/>
      <c r="AW309" s="301"/>
      <c r="AX309" s="303"/>
    </row>
    <row r="310" spans="1:50" ht="48.75" customHeight="1" x14ac:dyDescent="0.15">
      <c r="A310" s="314"/>
      <c r="B310" s="315"/>
      <c r="C310" s="315"/>
      <c r="D310" s="315"/>
      <c r="E310" s="315"/>
      <c r="F310" s="316"/>
      <c r="G310" s="282" t="s">
        <v>210</v>
      </c>
      <c r="H310" s="283"/>
      <c r="I310" s="283"/>
      <c r="J310" s="283"/>
      <c r="K310" s="284"/>
      <c r="L310" s="285" t="s">
        <v>211</v>
      </c>
      <c r="M310" s="286"/>
      <c r="N310" s="286"/>
      <c r="O310" s="286"/>
      <c r="P310" s="286"/>
      <c r="Q310" s="286"/>
      <c r="R310" s="286"/>
      <c r="S310" s="286"/>
      <c r="T310" s="286"/>
      <c r="U310" s="286"/>
      <c r="V310" s="286"/>
      <c r="W310" s="286"/>
      <c r="X310" s="287"/>
      <c r="Y310" s="288">
        <v>172</v>
      </c>
      <c r="Z310" s="289"/>
      <c r="AA310" s="289"/>
      <c r="AB310" s="290"/>
      <c r="AC310" s="282" t="s">
        <v>210</v>
      </c>
      <c r="AD310" s="283"/>
      <c r="AE310" s="283"/>
      <c r="AF310" s="283"/>
      <c r="AG310" s="284"/>
      <c r="AH310" s="285" t="s">
        <v>212</v>
      </c>
      <c r="AI310" s="286"/>
      <c r="AJ310" s="286"/>
      <c r="AK310" s="286"/>
      <c r="AL310" s="286"/>
      <c r="AM310" s="286"/>
      <c r="AN310" s="286"/>
      <c r="AO310" s="286"/>
      <c r="AP310" s="286"/>
      <c r="AQ310" s="286"/>
      <c r="AR310" s="286"/>
      <c r="AS310" s="286"/>
      <c r="AT310" s="287"/>
      <c r="AU310" s="288">
        <v>47</v>
      </c>
      <c r="AV310" s="289"/>
      <c r="AW310" s="289"/>
      <c r="AX310" s="291"/>
    </row>
    <row r="311" spans="1:50" ht="24.75" customHeight="1" x14ac:dyDescent="0.15">
      <c r="A311" s="314"/>
      <c r="B311" s="315"/>
      <c r="C311" s="315"/>
      <c r="D311" s="315"/>
      <c r="E311" s="315"/>
      <c r="F311" s="316"/>
      <c r="G311" s="272" t="s">
        <v>213</v>
      </c>
      <c r="H311" s="273"/>
      <c r="I311" s="273"/>
      <c r="J311" s="273"/>
      <c r="K311" s="274"/>
      <c r="L311" s="275" t="s">
        <v>214</v>
      </c>
      <c r="M311" s="276"/>
      <c r="N311" s="276"/>
      <c r="O311" s="276"/>
      <c r="P311" s="276"/>
      <c r="Q311" s="276"/>
      <c r="R311" s="276"/>
      <c r="S311" s="276"/>
      <c r="T311" s="276"/>
      <c r="U311" s="276"/>
      <c r="V311" s="276"/>
      <c r="W311" s="276"/>
      <c r="X311" s="277"/>
      <c r="Y311" s="278">
        <v>93</v>
      </c>
      <c r="Z311" s="279"/>
      <c r="AA311" s="279"/>
      <c r="AB311" s="280"/>
      <c r="AC311" s="272" t="s">
        <v>213</v>
      </c>
      <c r="AD311" s="273"/>
      <c r="AE311" s="273"/>
      <c r="AF311" s="273"/>
      <c r="AG311" s="274"/>
      <c r="AH311" s="275" t="s">
        <v>215</v>
      </c>
      <c r="AI311" s="276"/>
      <c r="AJ311" s="276"/>
      <c r="AK311" s="276"/>
      <c r="AL311" s="276"/>
      <c r="AM311" s="276"/>
      <c r="AN311" s="276"/>
      <c r="AO311" s="276"/>
      <c r="AP311" s="276"/>
      <c r="AQ311" s="276"/>
      <c r="AR311" s="276"/>
      <c r="AS311" s="276"/>
      <c r="AT311" s="277"/>
      <c r="AU311" s="278">
        <v>42</v>
      </c>
      <c r="AV311" s="279"/>
      <c r="AW311" s="279"/>
      <c r="AX311" s="281"/>
    </row>
    <row r="312" spans="1:50" ht="24.75" customHeight="1" x14ac:dyDescent="0.15">
      <c r="A312" s="314"/>
      <c r="B312" s="315"/>
      <c r="C312" s="315"/>
      <c r="D312" s="315"/>
      <c r="E312" s="315"/>
      <c r="F312" s="316"/>
      <c r="G312" s="272" t="s">
        <v>216</v>
      </c>
      <c r="H312" s="273"/>
      <c r="I312" s="273"/>
      <c r="J312" s="273"/>
      <c r="K312" s="274"/>
      <c r="L312" s="275" t="s">
        <v>216</v>
      </c>
      <c r="M312" s="276"/>
      <c r="N312" s="276"/>
      <c r="O312" s="276"/>
      <c r="P312" s="276"/>
      <c r="Q312" s="276"/>
      <c r="R312" s="276"/>
      <c r="S312" s="276"/>
      <c r="T312" s="276"/>
      <c r="U312" s="276"/>
      <c r="V312" s="276"/>
      <c r="W312" s="276"/>
      <c r="X312" s="277"/>
      <c r="Y312" s="278">
        <v>15</v>
      </c>
      <c r="Z312" s="279"/>
      <c r="AA312" s="279"/>
      <c r="AB312" s="280"/>
      <c r="AC312" s="272" t="s">
        <v>216</v>
      </c>
      <c r="AD312" s="273"/>
      <c r="AE312" s="273"/>
      <c r="AF312" s="273"/>
      <c r="AG312" s="274"/>
      <c r="AH312" s="275" t="s">
        <v>217</v>
      </c>
      <c r="AI312" s="276"/>
      <c r="AJ312" s="276"/>
      <c r="AK312" s="276"/>
      <c r="AL312" s="276"/>
      <c r="AM312" s="276"/>
      <c r="AN312" s="276"/>
      <c r="AO312" s="276"/>
      <c r="AP312" s="276"/>
      <c r="AQ312" s="276"/>
      <c r="AR312" s="276"/>
      <c r="AS312" s="276"/>
      <c r="AT312" s="277"/>
      <c r="AU312" s="278">
        <v>5</v>
      </c>
      <c r="AV312" s="279"/>
      <c r="AW312" s="279"/>
      <c r="AX312" s="281"/>
    </row>
    <row r="313" spans="1:50" ht="24.75" customHeight="1" x14ac:dyDescent="0.15">
      <c r="A313" s="314"/>
      <c r="B313" s="315"/>
      <c r="C313" s="315"/>
      <c r="D313" s="315"/>
      <c r="E313" s="315"/>
      <c r="F313" s="316"/>
      <c r="G313" s="272" t="s">
        <v>218</v>
      </c>
      <c r="H313" s="273"/>
      <c r="I313" s="273"/>
      <c r="J313" s="273"/>
      <c r="K313" s="274"/>
      <c r="L313" s="275" t="s">
        <v>219</v>
      </c>
      <c r="M313" s="276"/>
      <c r="N313" s="276"/>
      <c r="O313" s="276"/>
      <c r="P313" s="276"/>
      <c r="Q313" s="276"/>
      <c r="R313" s="276"/>
      <c r="S313" s="276"/>
      <c r="T313" s="276"/>
      <c r="U313" s="276"/>
      <c r="V313" s="276"/>
      <c r="W313" s="276"/>
      <c r="X313" s="277"/>
      <c r="Y313" s="278">
        <v>2</v>
      </c>
      <c r="Z313" s="279"/>
      <c r="AA313" s="279"/>
      <c r="AB313" s="280"/>
      <c r="AC313" s="272" t="s">
        <v>220</v>
      </c>
      <c r="AD313" s="273"/>
      <c r="AE313" s="273"/>
      <c r="AF313" s="273"/>
      <c r="AG313" s="274"/>
      <c r="AH313" s="275" t="s">
        <v>221</v>
      </c>
      <c r="AI313" s="276"/>
      <c r="AJ313" s="276"/>
      <c r="AK313" s="276"/>
      <c r="AL313" s="276"/>
      <c r="AM313" s="276"/>
      <c r="AN313" s="276"/>
      <c r="AO313" s="276"/>
      <c r="AP313" s="276"/>
      <c r="AQ313" s="276"/>
      <c r="AR313" s="276"/>
      <c r="AS313" s="276"/>
      <c r="AT313" s="277"/>
      <c r="AU313" s="278">
        <v>3</v>
      </c>
      <c r="AV313" s="279"/>
      <c r="AW313" s="279"/>
      <c r="AX313" s="281"/>
    </row>
    <row r="314" spans="1:50" ht="24.75" customHeight="1" x14ac:dyDescent="0.15">
      <c r="A314" s="314"/>
      <c r="B314" s="315"/>
      <c r="C314" s="315"/>
      <c r="D314" s="315"/>
      <c r="E314" s="315"/>
      <c r="F314" s="316"/>
      <c r="G314" s="272" t="s">
        <v>222</v>
      </c>
      <c r="H314" s="273"/>
      <c r="I314" s="273"/>
      <c r="J314" s="273"/>
      <c r="K314" s="274"/>
      <c r="L314" s="275" t="s">
        <v>223</v>
      </c>
      <c r="M314" s="276"/>
      <c r="N314" s="276"/>
      <c r="O314" s="276"/>
      <c r="P314" s="276"/>
      <c r="Q314" s="276"/>
      <c r="R314" s="276"/>
      <c r="S314" s="276"/>
      <c r="T314" s="276"/>
      <c r="U314" s="276"/>
      <c r="V314" s="276"/>
      <c r="W314" s="276"/>
      <c r="X314" s="277"/>
      <c r="Y314" s="278">
        <v>0.5</v>
      </c>
      <c r="Z314" s="279"/>
      <c r="AA314" s="279"/>
      <c r="AB314" s="280"/>
      <c r="AC314" s="272" t="s">
        <v>224</v>
      </c>
      <c r="AD314" s="273"/>
      <c r="AE314" s="273"/>
      <c r="AF314" s="273"/>
      <c r="AG314" s="274"/>
      <c r="AH314" s="275" t="s">
        <v>225</v>
      </c>
      <c r="AI314" s="276"/>
      <c r="AJ314" s="276"/>
      <c r="AK314" s="276"/>
      <c r="AL314" s="276"/>
      <c r="AM314" s="276"/>
      <c r="AN314" s="276"/>
      <c r="AO314" s="276"/>
      <c r="AP314" s="276"/>
      <c r="AQ314" s="276"/>
      <c r="AR314" s="276"/>
      <c r="AS314" s="276"/>
      <c r="AT314" s="277"/>
      <c r="AU314" s="278">
        <v>1</v>
      </c>
      <c r="AV314" s="279"/>
      <c r="AW314" s="279"/>
      <c r="AX314" s="281"/>
    </row>
    <row r="315" spans="1:50" ht="24.75" customHeight="1" x14ac:dyDescent="0.15">
      <c r="A315" s="314"/>
      <c r="B315" s="315"/>
      <c r="C315" s="315"/>
      <c r="D315" s="315"/>
      <c r="E315" s="315"/>
      <c r="F315" s="316"/>
      <c r="G315" s="272" t="s">
        <v>226</v>
      </c>
      <c r="H315" s="273"/>
      <c r="I315" s="273"/>
      <c r="J315" s="273"/>
      <c r="K315" s="274"/>
      <c r="L315" s="275" t="s">
        <v>227</v>
      </c>
      <c r="M315" s="276"/>
      <c r="N315" s="276"/>
      <c r="O315" s="276"/>
      <c r="P315" s="276"/>
      <c r="Q315" s="276"/>
      <c r="R315" s="276"/>
      <c r="S315" s="276"/>
      <c r="T315" s="276"/>
      <c r="U315" s="276"/>
      <c r="V315" s="276"/>
      <c r="W315" s="276"/>
      <c r="X315" s="277"/>
      <c r="Y315" s="278">
        <v>0.8</v>
      </c>
      <c r="Z315" s="279"/>
      <c r="AA315" s="279"/>
      <c r="AB315" s="280"/>
      <c r="AC315" s="272" t="s">
        <v>20</v>
      </c>
      <c r="AD315" s="273"/>
      <c r="AE315" s="273"/>
      <c r="AF315" s="273"/>
      <c r="AG315" s="274"/>
      <c r="AH315" s="275" t="s">
        <v>20</v>
      </c>
      <c r="AI315" s="276"/>
      <c r="AJ315" s="276"/>
      <c r="AK315" s="276"/>
      <c r="AL315" s="276"/>
      <c r="AM315" s="276"/>
      <c r="AN315" s="276"/>
      <c r="AO315" s="276"/>
      <c r="AP315" s="276"/>
      <c r="AQ315" s="276"/>
      <c r="AR315" s="276"/>
      <c r="AS315" s="276"/>
      <c r="AT315" s="277"/>
      <c r="AU315" s="278" t="s">
        <v>20</v>
      </c>
      <c r="AV315" s="279"/>
      <c r="AW315" s="279"/>
      <c r="AX315" s="281"/>
    </row>
    <row r="316" spans="1:50" ht="24.75" customHeight="1" x14ac:dyDescent="0.15">
      <c r="A316" s="314"/>
      <c r="B316" s="315"/>
      <c r="C316" s="315"/>
      <c r="D316" s="315"/>
      <c r="E316" s="315"/>
      <c r="F316" s="316"/>
      <c r="G316" s="272" t="s">
        <v>222</v>
      </c>
      <c r="H316" s="273"/>
      <c r="I316" s="273"/>
      <c r="J316" s="273"/>
      <c r="K316" s="274"/>
      <c r="L316" s="275" t="s">
        <v>223</v>
      </c>
      <c r="M316" s="276"/>
      <c r="N316" s="276"/>
      <c r="O316" s="276"/>
      <c r="P316" s="276"/>
      <c r="Q316" s="276"/>
      <c r="R316" s="276"/>
      <c r="S316" s="276"/>
      <c r="T316" s="276"/>
      <c r="U316" s="276"/>
      <c r="V316" s="276"/>
      <c r="W316" s="276"/>
      <c r="X316" s="277"/>
      <c r="Y316" s="278">
        <v>0.5</v>
      </c>
      <c r="Z316" s="279"/>
      <c r="AA316" s="279"/>
      <c r="AB316" s="280"/>
      <c r="AC316" s="272" t="s">
        <v>20</v>
      </c>
      <c r="AD316" s="273"/>
      <c r="AE316" s="273"/>
      <c r="AF316" s="273"/>
      <c r="AG316" s="274"/>
      <c r="AH316" s="275" t="s">
        <v>20</v>
      </c>
      <c r="AI316" s="276"/>
      <c r="AJ316" s="276"/>
      <c r="AK316" s="276"/>
      <c r="AL316" s="276"/>
      <c r="AM316" s="276"/>
      <c r="AN316" s="276"/>
      <c r="AO316" s="276"/>
      <c r="AP316" s="276"/>
      <c r="AQ316" s="276"/>
      <c r="AR316" s="276"/>
      <c r="AS316" s="276"/>
      <c r="AT316" s="277"/>
      <c r="AU316" s="278" t="s">
        <v>20</v>
      </c>
      <c r="AV316" s="279"/>
      <c r="AW316" s="279"/>
      <c r="AX316" s="281"/>
    </row>
    <row r="317" spans="1:50" ht="24.75" customHeight="1" x14ac:dyDescent="0.15">
      <c r="A317" s="314"/>
      <c r="B317" s="315"/>
      <c r="C317" s="315"/>
      <c r="D317" s="315"/>
      <c r="E317" s="315"/>
      <c r="F317" s="316"/>
      <c r="G317" s="272" t="s">
        <v>220</v>
      </c>
      <c r="H317" s="273"/>
      <c r="I317" s="273"/>
      <c r="J317" s="273"/>
      <c r="K317" s="274"/>
      <c r="L317" s="275" t="s">
        <v>228</v>
      </c>
      <c r="M317" s="276"/>
      <c r="N317" s="276"/>
      <c r="O317" s="276"/>
      <c r="P317" s="276"/>
      <c r="Q317" s="276"/>
      <c r="R317" s="276"/>
      <c r="S317" s="276"/>
      <c r="T317" s="276"/>
      <c r="U317" s="276"/>
      <c r="V317" s="276"/>
      <c r="W317" s="276"/>
      <c r="X317" s="277"/>
      <c r="Y317" s="278">
        <v>0.3</v>
      </c>
      <c r="Z317" s="279"/>
      <c r="AA317" s="279"/>
      <c r="AB317" s="280"/>
      <c r="AC317" s="272" t="s">
        <v>20</v>
      </c>
      <c r="AD317" s="273"/>
      <c r="AE317" s="273"/>
      <c r="AF317" s="273"/>
      <c r="AG317" s="274"/>
      <c r="AH317" s="275" t="s">
        <v>20</v>
      </c>
      <c r="AI317" s="276"/>
      <c r="AJ317" s="276"/>
      <c r="AK317" s="276"/>
      <c r="AL317" s="276"/>
      <c r="AM317" s="276"/>
      <c r="AN317" s="276"/>
      <c r="AO317" s="276"/>
      <c r="AP317" s="276"/>
      <c r="AQ317" s="276"/>
      <c r="AR317" s="276"/>
      <c r="AS317" s="276"/>
      <c r="AT317" s="277"/>
      <c r="AU317" s="278" t="s">
        <v>20</v>
      </c>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284.10000000000002</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98</v>
      </c>
      <c r="AV320" s="269"/>
      <c r="AW320" s="269"/>
      <c r="AX320" s="271"/>
    </row>
    <row r="321" spans="1:51" ht="24.75" customHeight="1" x14ac:dyDescent="0.15">
      <c r="A321" s="314"/>
      <c r="B321" s="315"/>
      <c r="C321" s="315"/>
      <c r="D321" s="315"/>
      <c r="E321" s="315"/>
      <c r="F321" s="316"/>
      <c r="G321" s="292" t="s">
        <v>229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207</v>
      </c>
      <c r="H322" s="297"/>
      <c r="I322" s="297"/>
      <c r="J322" s="297"/>
      <c r="K322" s="297"/>
      <c r="L322" s="298" t="s">
        <v>208</v>
      </c>
      <c r="M322" s="297"/>
      <c r="N322" s="297"/>
      <c r="O322" s="297"/>
      <c r="P322" s="297"/>
      <c r="Q322" s="297"/>
      <c r="R322" s="297"/>
      <c r="S322" s="297"/>
      <c r="T322" s="297"/>
      <c r="U322" s="297"/>
      <c r="V322" s="297"/>
      <c r="W322" s="297"/>
      <c r="X322" s="299"/>
      <c r="Y322" s="300" t="s">
        <v>209</v>
      </c>
      <c r="Z322" s="301"/>
      <c r="AA322" s="301"/>
      <c r="AB322" s="302"/>
      <c r="AC322" s="296" t="s">
        <v>207</v>
      </c>
      <c r="AD322" s="297"/>
      <c r="AE322" s="297"/>
      <c r="AF322" s="297"/>
      <c r="AG322" s="297"/>
      <c r="AH322" s="298" t="s">
        <v>208</v>
      </c>
      <c r="AI322" s="297"/>
      <c r="AJ322" s="297"/>
      <c r="AK322" s="297"/>
      <c r="AL322" s="297"/>
      <c r="AM322" s="297"/>
      <c r="AN322" s="297"/>
      <c r="AO322" s="297"/>
      <c r="AP322" s="297"/>
      <c r="AQ322" s="297"/>
      <c r="AR322" s="297"/>
      <c r="AS322" s="297"/>
      <c r="AT322" s="299"/>
      <c r="AU322" s="300" t="s">
        <v>209</v>
      </c>
      <c r="AV322" s="301"/>
      <c r="AW322" s="301"/>
      <c r="AX322" s="303"/>
      <c r="AY322">
        <f t="shared" ref="AY322:AY333" si="11">$AY$321</f>
        <v>2</v>
      </c>
    </row>
    <row r="323" spans="1:51" ht="24.75" customHeight="1" x14ac:dyDescent="0.15">
      <c r="A323" s="314"/>
      <c r="B323" s="315"/>
      <c r="C323" s="315"/>
      <c r="D323" s="315"/>
      <c r="E323" s="315"/>
      <c r="F323" s="316"/>
      <c r="G323" s="282" t="s">
        <v>213</v>
      </c>
      <c r="H323" s="283"/>
      <c r="I323" s="283"/>
      <c r="J323" s="283"/>
      <c r="K323" s="284"/>
      <c r="L323" s="285" t="s">
        <v>231</v>
      </c>
      <c r="M323" s="286"/>
      <c r="N323" s="286"/>
      <c r="O323" s="286"/>
      <c r="P323" s="286"/>
      <c r="Q323" s="286"/>
      <c r="R323" s="286"/>
      <c r="S323" s="286"/>
      <c r="T323" s="286"/>
      <c r="U323" s="286"/>
      <c r="V323" s="286"/>
      <c r="W323" s="286"/>
      <c r="X323" s="287"/>
      <c r="Y323" s="288">
        <v>103</v>
      </c>
      <c r="Z323" s="289"/>
      <c r="AA323" s="289"/>
      <c r="AB323" s="290"/>
      <c r="AC323" s="282" t="s">
        <v>232</v>
      </c>
      <c r="AD323" s="283"/>
      <c r="AE323" s="283"/>
      <c r="AF323" s="283"/>
      <c r="AG323" s="284"/>
      <c r="AH323" s="285" t="s">
        <v>233</v>
      </c>
      <c r="AI323" s="286"/>
      <c r="AJ323" s="286"/>
      <c r="AK323" s="286"/>
      <c r="AL323" s="286"/>
      <c r="AM323" s="286"/>
      <c r="AN323" s="286"/>
      <c r="AO323" s="286"/>
      <c r="AP323" s="286"/>
      <c r="AQ323" s="286"/>
      <c r="AR323" s="286"/>
      <c r="AS323" s="286"/>
      <c r="AT323" s="287"/>
      <c r="AU323" s="288">
        <v>25</v>
      </c>
      <c r="AV323" s="289"/>
      <c r="AW323" s="289"/>
      <c r="AX323" s="291"/>
      <c r="AY323">
        <f t="shared" si="11"/>
        <v>2</v>
      </c>
    </row>
    <row r="324" spans="1:51" ht="24.75" customHeight="1" x14ac:dyDescent="0.15">
      <c r="A324" s="314"/>
      <c r="B324" s="315"/>
      <c r="C324" s="315"/>
      <c r="D324" s="315"/>
      <c r="E324" s="315"/>
      <c r="F324" s="316"/>
      <c r="G324" s="272" t="s">
        <v>224</v>
      </c>
      <c r="H324" s="273"/>
      <c r="I324" s="273"/>
      <c r="J324" s="273"/>
      <c r="K324" s="274"/>
      <c r="L324" s="275" t="s">
        <v>234</v>
      </c>
      <c r="M324" s="276"/>
      <c r="N324" s="276"/>
      <c r="O324" s="276"/>
      <c r="P324" s="276"/>
      <c r="Q324" s="276"/>
      <c r="R324" s="276"/>
      <c r="S324" s="276"/>
      <c r="T324" s="276"/>
      <c r="U324" s="276"/>
      <c r="V324" s="276"/>
      <c r="W324" s="276"/>
      <c r="X324" s="277"/>
      <c r="Y324" s="278">
        <v>2</v>
      </c>
      <c r="Z324" s="279"/>
      <c r="AA324" s="279"/>
      <c r="AB324" s="280"/>
      <c r="AC324" s="272" t="s">
        <v>213</v>
      </c>
      <c r="AD324" s="273"/>
      <c r="AE324" s="273"/>
      <c r="AF324" s="273"/>
      <c r="AG324" s="274"/>
      <c r="AH324" s="275" t="s">
        <v>235</v>
      </c>
      <c r="AI324" s="276"/>
      <c r="AJ324" s="276"/>
      <c r="AK324" s="276"/>
      <c r="AL324" s="276"/>
      <c r="AM324" s="276"/>
      <c r="AN324" s="276"/>
      <c r="AO324" s="276"/>
      <c r="AP324" s="276"/>
      <c r="AQ324" s="276"/>
      <c r="AR324" s="276"/>
      <c r="AS324" s="276"/>
      <c r="AT324" s="277"/>
      <c r="AU324" s="278">
        <v>17</v>
      </c>
      <c r="AV324" s="279"/>
      <c r="AW324" s="279"/>
      <c r="AX324" s="281"/>
      <c r="AY324">
        <f t="shared" si="11"/>
        <v>2</v>
      </c>
    </row>
    <row r="325" spans="1:51" ht="24.75" customHeight="1" x14ac:dyDescent="0.15">
      <c r="A325" s="314"/>
      <c r="B325" s="315"/>
      <c r="C325" s="315"/>
      <c r="D325" s="315"/>
      <c r="E325" s="315"/>
      <c r="F325" s="316"/>
      <c r="G325" s="272" t="s">
        <v>20</v>
      </c>
      <c r="H325" s="273"/>
      <c r="I325" s="273"/>
      <c r="J325" s="273"/>
      <c r="K325" s="274"/>
      <c r="L325" s="275" t="s">
        <v>20</v>
      </c>
      <c r="M325" s="276"/>
      <c r="N325" s="276"/>
      <c r="O325" s="276"/>
      <c r="P325" s="276"/>
      <c r="Q325" s="276"/>
      <c r="R325" s="276"/>
      <c r="S325" s="276"/>
      <c r="T325" s="276"/>
      <c r="U325" s="276"/>
      <c r="V325" s="276"/>
      <c r="W325" s="276"/>
      <c r="X325" s="277"/>
      <c r="Y325" s="278" t="s">
        <v>20</v>
      </c>
      <c r="Z325" s="279"/>
      <c r="AA325" s="279"/>
      <c r="AB325" s="280"/>
      <c r="AC325" s="272" t="s">
        <v>224</v>
      </c>
      <c r="AD325" s="273"/>
      <c r="AE325" s="273"/>
      <c r="AF325" s="273"/>
      <c r="AG325" s="274"/>
      <c r="AH325" s="275" t="s">
        <v>236</v>
      </c>
      <c r="AI325" s="276"/>
      <c r="AJ325" s="276"/>
      <c r="AK325" s="276"/>
      <c r="AL325" s="276"/>
      <c r="AM325" s="276"/>
      <c r="AN325" s="276"/>
      <c r="AO325" s="276"/>
      <c r="AP325" s="276"/>
      <c r="AQ325" s="276"/>
      <c r="AR325" s="276"/>
      <c r="AS325" s="276"/>
      <c r="AT325" s="277"/>
      <c r="AU325" s="278">
        <v>12</v>
      </c>
      <c r="AV325" s="279"/>
      <c r="AW325" s="279"/>
      <c r="AX325" s="281"/>
      <c r="AY325">
        <f t="shared" si="11"/>
        <v>2</v>
      </c>
    </row>
    <row r="326" spans="1:51" ht="24.75" customHeight="1" x14ac:dyDescent="0.15">
      <c r="A326" s="314"/>
      <c r="B326" s="315"/>
      <c r="C326" s="315"/>
      <c r="D326" s="315"/>
      <c r="E326" s="315"/>
      <c r="F326" s="316"/>
      <c r="G326" s="272" t="s">
        <v>20</v>
      </c>
      <c r="H326" s="273"/>
      <c r="I326" s="273"/>
      <c r="J326" s="273"/>
      <c r="K326" s="274"/>
      <c r="L326" s="275" t="s">
        <v>20</v>
      </c>
      <c r="M326" s="276"/>
      <c r="N326" s="276"/>
      <c r="O326" s="276"/>
      <c r="P326" s="276"/>
      <c r="Q326" s="276"/>
      <c r="R326" s="276"/>
      <c r="S326" s="276"/>
      <c r="T326" s="276"/>
      <c r="U326" s="276"/>
      <c r="V326" s="276"/>
      <c r="W326" s="276"/>
      <c r="X326" s="277"/>
      <c r="Y326" s="278" t="s">
        <v>20</v>
      </c>
      <c r="Z326" s="279"/>
      <c r="AA326" s="279"/>
      <c r="AB326" s="280"/>
      <c r="AC326" s="272" t="s">
        <v>216</v>
      </c>
      <c r="AD326" s="273"/>
      <c r="AE326" s="273"/>
      <c r="AF326" s="273"/>
      <c r="AG326" s="274"/>
      <c r="AH326" s="275" t="s">
        <v>216</v>
      </c>
      <c r="AI326" s="276"/>
      <c r="AJ326" s="276"/>
      <c r="AK326" s="276"/>
      <c r="AL326" s="276"/>
      <c r="AM326" s="276"/>
      <c r="AN326" s="276"/>
      <c r="AO326" s="276"/>
      <c r="AP326" s="276"/>
      <c r="AQ326" s="276"/>
      <c r="AR326" s="276"/>
      <c r="AS326" s="276"/>
      <c r="AT326" s="277"/>
      <c r="AU326" s="278">
        <v>3</v>
      </c>
      <c r="AV326" s="279"/>
      <c r="AW326" s="279"/>
      <c r="AX326" s="281"/>
      <c r="AY326">
        <f t="shared" si="11"/>
        <v>2</v>
      </c>
    </row>
    <row r="327" spans="1:51" ht="24.75" customHeight="1" x14ac:dyDescent="0.15">
      <c r="A327" s="314"/>
      <c r="B327" s="315"/>
      <c r="C327" s="315"/>
      <c r="D327" s="315"/>
      <c r="E327" s="315"/>
      <c r="F327" s="316"/>
      <c r="G327" s="272" t="s">
        <v>20</v>
      </c>
      <c r="H327" s="273"/>
      <c r="I327" s="273"/>
      <c r="J327" s="273"/>
      <c r="K327" s="274"/>
      <c r="L327" s="275" t="s">
        <v>20</v>
      </c>
      <c r="M327" s="276"/>
      <c r="N327" s="276"/>
      <c r="O327" s="276"/>
      <c r="P327" s="276"/>
      <c r="Q327" s="276"/>
      <c r="R327" s="276"/>
      <c r="S327" s="276"/>
      <c r="T327" s="276"/>
      <c r="U327" s="276"/>
      <c r="V327" s="276"/>
      <c r="W327" s="276"/>
      <c r="X327" s="277"/>
      <c r="Y327" s="278" t="s">
        <v>20</v>
      </c>
      <c r="Z327" s="279"/>
      <c r="AA327" s="279"/>
      <c r="AB327" s="280"/>
      <c r="AC327" s="272" t="s">
        <v>237</v>
      </c>
      <c r="AD327" s="273"/>
      <c r="AE327" s="273"/>
      <c r="AF327" s="273"/>
      <c r="AG327" s="274"/>
      <c r="AH327" s="275" t="s">
        <v>238</v>
      </c>
      <c r="AI327" s="276"/>
      <c r="AJ327" s="276"/>
      <c r="AK327" s="276"/>
      <c r="AL327" s="276"/>
      <c r="AM327" s="276"/>
      <c r="AN327" s="276"/>
      <c r="AO327" s="276"/>
      <c r="AP327" s="276"/>
      <c r="AQ327" s="276"/>
      <c r="AR327" s="276"/>
      <c r="AS327" s="276"/>
      <c r="AT327" s="277"/>
      <c r="AU327" s="278">
        <v>2</v>
      </c>
      <c r="AV327" s="279"/>
      <c r="AW327" s="279"/>
      <c r="AX327" s="281"/>
      <c r="AY327">
        <f t="shared" si="11"/>
        <v>2</v>
      </c>
    </row>
    <row r="328" spans="1:51" ht="24.75" customHeight="1" x14ac:dyDescent="0.15">
      <c r="A328" s="314"/>
      <c r="B328" s="315"/>
      <c r="C328" s="315"/>
      <c r="D328" s="315"/>
      <c r="E328" s="315"/>
      <c r="F328" s="316"/>
      <c r="G328" s="272" t="s">
        <v>20</v>
      </c>
      <c r="H328" s="273"/>
      <c r="I328" s="273"/>
      <c r="J328" s="273"/>
      <c r="K328" s="274"/>
      <c r="L328" s="275" t="s">
        <v>20</v>
      </c>
      <c r="M328" s="276"/>
      <c r="N328" s="276"/>
      <c r="O328" s="276"/>
      <c r="P328" s="276"/>
      <c r="Q328" s="276"/>
      <c r="R328" s="276"/>
      <c r="S328" s="276"/>
      <c r="T328" s="276"/>
      <c r="U328" s="276"/>
      <c r="V328" s="276"/>
      <c r="W328" s="276"/>
      <c r="X328" s="277"/>
      <c r="Y328" s="278" t="s">
        <v>20</v>
      </c>
      <c r="Z328" s="279"/>
      <c r="AA328" s="279"/>
      <c r="AB328" s="280"/>
      <c r="AC328" s="272" t="s">
        <v>239</v>
      </c>
      <c r="AD328" s="273"/>
      <c r="AE328" s="273"/>
      <c r="AF328" s="273"/>
      <c r="AG328" s="274"/>
      <c r="AH328" s="275" t="s">
        <v>240</v>
      </c>
      <c r="AI328" s="276"/>
      <c r="AJ328" s="276"/>
      <c r="AK328" s="276"/>
      <c r="AL328" s="276"/>
      <c r="AM328" s="276"/>
      <c r="AN328" s="276"/>
      <c r="AO328" s="276"/>
      <c r="AP328" s="276"/>
      <c r="AQ328" s="276"/>
      <c r="AR328" s="276"/>
      <c r="AS328" s="276"/>
      <c r="AT328" s="277"/>
      <c r="AU328" s="278">
        <v>0.3</v>
      </c>
      <c r="AV328" s="279"/>
      <c r="AW328" s="279"/>
      <c r="AX328" s="281"/>
      <c r="AY328">
        <f t="shared" si="11"/>
        <v>2</v>
      </c>
    </row>
    <row r="329" spans="1:51" ht="24.75" customHeight="1" x14ac:dyDescent="0.15">
      <c r="A329" s="314"/>
      <c r="B329" s="315"/>
      <c r="C329" s="315"/>
      <c r="D329" s="315"/>
      <c r="E329" s="315"/>
      <c r="F329" s="316"/>
      <c r="G329" s="272" t="s">
        <v>20</v>
      </c>
      <c r="H329" s="273"/>
      <c r="I329" s="273"/>
      <c r="J329" s="273"/>
      <c r="K329" s="274"/>
      <c r="L329" s="275" t="s">
        <v>20</v>
      </c>
      <c r="M329" s="276"/>
      <c r="N329" s="276"/>
      <c r="O329" s="276"/>
      <c r="P329" s="276"/>
      <c r="Q329" s="276"/>
      <c r="R329" s="276"/>
      <c r="S329" s="276"/>
      <c r="T329" s="276"/>
      <c r="U329" s="276"/>
      <c r="V329" s="276"/>
      <c r="W329" s="276"/>
      <c r="X329" s="277"/>
      <c r="Y329" s="278" t="s">
        <v>20</v>
      </c>
      <c r="Z329" s="279"/>
      <c r="AA329" s="279"/>
      <c r="AB329" s="280"/>
      <c r="AC329" s="272" t="s">
        <v>222</v>
      </c>
      <c r="AD329" s="273"/>
      <c r="AE329" s="273"/>
      <c r="AF329" s="273"/>
      <c r="AG329" s="274"/>
      <c r="AH329" s="275" t="s">
        <v>241</v>
      </c>
      <c r="AI329" s="276"/>
      <c r="AJ329" s="276"/>
      <c r="AK329" s="276"/>
      <c r="AL329" s="276"/>
      <c r="AM329" s="276"/>
      <c r="AN329" s="276"/>
      <c r="AO329" s="276"/>
      <c r="AP329" s="276"/>
      <c r="AQ329" s="276"/>
      <c r="AR329" s="276"/>
      <c r="AS329" s="276"/>
      <c r="AT329" s="277"/>
      <c r="AU329" s="278">
        <v>0.2</v>
      </c>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105</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59.5</v>
      </c>
      <c r="AV333" s="269"/>
      <c r="AW333" s="269"/>
      <c r="AX333" s="271"/>
      <c r="AY333">
        <f t="shared" si="11"/>
        <v>2</v>
      </c>
    </row>
    <row r="334" spans="1:51" ht="24.75" customHeight="1" x14ac:dyDescent="0.15">
      <c r="A334" s="314"/>
      <c r="B334" s="315"/>
      <c r="C334" s="315"/>
      <c r="D334" s="315"/>
      <c r="E334" s="315"/>
      <c r="F334" s="316"/>
      <c r="G334" s="292" t="s">
        <v>242</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243</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207</v>
      </c>
      <c r="H335" s="297"/>
      <c r="I335" s="297"/>
      <c r="J335" s="297"/>
      <c r="K335" s="297"/>
      <c r="L335" s="298" t="s">
        <v>208</v>
      </c>
      <c r="M335" s="297"/>
      <c r="N335" s="297"/>
      <c r="O335" s="297"/>
      <c r="P335" s="297"/>
      <c r="Q335" s="297"/>
      <c r="R335" s="297"/>
      <c r="S335" s="297"/>
      <c r="T335" s="297"/>
      <c r="U335" s="297"/>
      <c r="V335" s="297"/>
      <c r="W335" s="297"/>
      <c r="X335" s="299"/>
      <c r="Y335" s="300" t="s">
        <v>209</v>
      </c>
      <c r="Z335" s="301"/>
      <c r="AA335" s="301"/>
      <c r="AB335" s="302"/>
      <c r="AC335" s="296" t="s">
        <v>207</v>
      </c>
      <c r="AD335" s="297"/>
      <c r="AE335" s="297"/>
      <c r="AF335" s="297"/>
      <c r="AG335" s="297"/>
      <c r="AH335" s="298" t="s">
        <v>208</v>
      </c>
      <c r="AI335" s="297"/>
      <c r="AJ335" s="297"/>
      <c r="AK335" s="297"/>
      <c r="AL335" s="297"/>
      <c r="AM335" s="297"/>
      <c r="AN335" s="297"/>
      <c r="AO335" s="297"/>
      <c r="AP335" s="297"/>
      <c r="AQ335" s="297"/>
      <c r="AR335" s="297"/>
      <c r="AS335" s="297"/>
      <c r="AT335" s="299"/>
      <c r="AU335" s="300" t="s">
        <v>209</v>
      </c>
      <c r="AV335" s="301"/>
      <c r="AW335" s="301"/>
      <c r="AX335" s="303"/>
      <c r="AY335">
        <f t="shared" ref="AY335:AY341" si="12">$AY$334</f>
        <v>2</v>
      </c>
    </row>
    <row r="336" spans="1:51" ht="24.75" customHeight="1" x14ac:dyDescent="0.15">
      <c r="A336" s="314"/>
      <c r="B336" s="315"/>
      <c r="C336" s="315"/>
      <c r="D336" s="315"/>
      <c r="E336" s="315"/>
      <c r="F336" s="316"/>
      <c r="G336" s="282" t="s">
        <v>244</v>
      </c>
      <c r="H336" s="283"/>
      <c r="I336" s="283"/>
      <c r="J336" s="283"/>
      <c r="K336" s="284"/>
      <c r="L336" s="285" t="s">
        <v>245</v>
      </c>
      <c r="M336" s="286"/>
      <c r="N336" s="286"/>
      <c r="O336" s="286"/>
      <c r="P336" s="286"/>
      <c r="Q336" s="286"/>
      <c r="R336" s="286"/>
      <c r="S336" s="286"/>
      <c r="T336" s="286"/>
      <c r="U336" s="286"/>
      <c r="V336" s="286"/>
      <c r="W336" s="286"/>
      <c r="X336" s="287"/>
      <c r="Y336" s="288">
        <v>13</v>
      </c>
      <c r="Z336" s="289"/>
      <c r="AA336" s="289"/>
      <c r="AB336" s="290"/>
      <c r="AC336" s="282" t="s">
        <v>213</v>
      </c>
      <c r="AD336" s="283"/>
      <c r="AE336" s="283"/>
      <c r="AF336" s="283"/>
      <c r="AG336" s="284"/>
      <c r="AH336" s="285" t="s">
        <v>246</v>
      </c>
      <c r="AI336" s="286"/>
      <c r="AJ336" s="286"/>
      <c r="AK336" s="286"/>
      <c r="AL336" s="286"/>
      <c r="AM336" s="286"/>
      <c r="AN336" s="286"/>
      <c r="AO336" s="286"/>
      <c r="AP336" s="286"/>
      <c r="AQ336" s="286"/>
      <c r="AR336" s="286"/>
      <c r="AS336" s="286"/>
      <c r="AT336" s="287"/>
      <c r="AU336" s="288">
        <v>10</v>
      </c>
      <c r="AV336" s="289"/>
      <c r="AW336" s="289"/>
      <c r="AX336" s="291"/>
      <c r="AY336">
        <f t="shared" si="12"/>
        <v>2</v>
      </c>
    </row>
    <row r="337" spans="1:51" ht="24.75" customHeight="1" x14ac:dyDescent="0.15">
      <c r="A337" s="314"/>
      <c r="B337" s="315"/>
      <c r="C337" s="315"/>
      <c r="D337" s="315"/>
      <c r="E337" s="315"/>
      <c r="F337" s="316"/>
      <c r="G337" s="272" t="s">
        <v>20</v>
      </c>
      <c r="H337" s="273"/>
      <c r="I337" s="273"/>
      <c r="J337" s="273"/>
      <c r="K337" s="274"/>
      <c r="L337" s="275" t="s">
        <v>20</v>
      </c>
      <c r="M337" s="276"/>
      <c r="N337" s="276"/>
      <c r="O337" s="276"/>
      <c r="P337" s="276"/>
      <c r="Q337" s="276"/>
      <c r="R337" s="276"/>
      <c r="S337" s="276"/>
      <c r="T337" s="276"/>
      <c r="U337" s="276"/>
      <c r="V337" s="276"/>
      <c r="W337" s="276"/>
      <c r="X337" s="277"/>
      <c r="Y337" s="278" t="s">
        <v>20</v>
      </c>
      <c r="Z337" s="279"/>
      <c r="AA337" s="279"/>
      <c r="AB337" s="280"/>
      <c r="AC337" s="272" t="s">
        <v>244</v>
      </c>
      <c r="AD337" s="273"/>
      <c r="AE337" s="273"/>
      <c r="AF337" s="273"/>
      <c r="AG337" s="274"/>
      <c r="AH337" s="275" t="s">
        <v>247</v>
      </c>
      <c r="AI337" s="276"/>
      <c r="AJ337" s="276"/>
      <c r="AK337" s="276"/>
      <c r="AL337" s="276"/>
      <c r="AM337" s="276"/>
      <c r="AN337" s="276"/>
      <c r="AO337" s="276"/>
      <c r="AP337" s="276"/>
      <c r="AQ337" s="276"/>
      <c r="AR337" s="276"/>
      <c r="AS337" s="276"/>
      <c r="AT337" s="277"/>
      <c r="AU337" s="278">
        <v>5</v>
      </c>
      <c r="AV337" s="279"/>
      <c r="AW337" s="279"/>
      <c r="AX337" s="281"/>
      <c r="AY337">
        <f t="shared" si="12"/>
        <v>2</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2</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2</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x14ac:dyDescent="0.15">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13</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15</v>
      </c>
      <c r="AV346" s="269"/>
      <c r="AW346" s="269"/>
      <c r="AX346" s="271"/>
      <c r="AY346">
        <f t="shared" si="13"/>
        <v>2</v>
      </c>
    </row>
    <row r="347" spans="1:51" ht="24.75" hidden="1" customHeight="1" x14ac:dyDescent="0.15">
      <c r="A347" s="314"/>
      <c r="B347" s="315"/>
      <c r="C347" s="315"/>
      <c r="D347" s="315"/>
      <c r="E347" s="315"/>
      <c r="F347" s="316"/>
      <c r="G347" s="292" t="s">
        <v>248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207</v>
      </c>
      <c r="H348" s="297"/>
      <c r="I348" s="297"/>
      <c r="J348" s="297"/>
      <c r="K348" s="297"/>
      <c r="L348" s="298" t="s">
        <v>208</v>
      </c>
      <c r="M348" s="297"/>
      <c r="N348" s="297"/>
      <c r="O348" s="297"/>
      <c r="P348" s="297"/>
      <c r="Q348" s="297"/>
      <c r="R348" s="297"/>
      <c r="S348" s="297"/>
      <c r="T348" s="297"/>
      <c r="U348" s="297"/>
      <c r="V348" s="297"/>
      <c r="W348" s="297"/>
      <c r="X348" s="299"/>
      <c r="Y348" s="300" t="s">
        <v>209</v>
      </c>
      <c r="Z348" s="301"/>
      <c r="AA348" s="301"/>
      <c r="AB348" s="302"/>
      <c r="AC348" s="296" t="s">
        <v>207</v>
      </c>
      <c r="AD348" s="297"/>
      <c r="AE348" s="297"/>
      <c r="AF348" s="297"/>
      <c r="AG348" s="297"/>
      <c r="AH348" s="298" t="s">
        <v>208</v>
      </c>
      <c r="AI348" s="297"/>
      <c r="AJ348" s="297"/>
      <c r="AK348" s="297"/>
      <c r="AL348" s="297"/>
      <c r="AM348" s="297"/>
      <c r="AN348" s="297"/>
      <c r="AO348" s="297"/>
      <c r="AP348" s="297"/>
      <c r="AQ348" s="297"/>
      <c r="AR348" s="297"/>
      <c r="AS348" s="297"/>
      <c r="AT348" s="299"/>
      <c r="AU348" s="300" t="s">
        <v>209</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250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121</v>
      </c>
      <c r="AM360" s="262"/>
      <c r="AN360" s="262"/>
      <c r="AO360" s="83" t="s">
        <v>251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254</v>
      </c>
      <c r="D365" s="253"/>
      <c r="E365" s="253"/>
      <c r="F365" s="253"/>
      <c r="G365" s="253"/>
      <c r="H365" s="253"/>
      <c r="I365" s="253"/>
      <c r="J365" s="240" t="s">
        <v>255</v>
      </c>
      <c r="K365" s="254"/>
      <c r="L365" s="254"/>
      <c r="M365" s="254"/>
      <c r="N365" s="254"/>
      <c r="O365" s="254"/>
      <c r="P365" s="123" t="s">
        <v>256</v>
      </c>
      <c r="Q365" s="123"/>
      <c r="R365" s="123"/>
      <c r="S365" s="123"/>
      <c r="T365" s="123"/>
      <c r="U365" s="123"/>
      <c r="V365" s="123"/>
      <c r="W365" s="123"/>
      <c r="X365" s="123"/>
      <c r="Y365" s="255" t="s">
        <v>257</v>
      </c>
      <c r="Z365" s="256"/>
      <c r="AA365" s="256"/>
      <c r="AB365" s="256"/>
      <c r="AC365" s="240" t="s">
        <v>258</v>
      </c>
      <c r="AD365" s="240"/>
      <c r="AE365" s="240"/>
      <c r="AF365" s="240"/>
      <c r="AG365" s="240"/>
      <c r="AH365" s="255" t="s">
        <v>259</v>
      </c>
      <c r="AI365" s="253"/>
      <c r="AJ365" s="253"/>
      <c r="AK365" s="253"/>
      <c r="AL365" s="253" t="s">
        <v>260</v>
      </c>
      <c r="AM365" s="253"/>
      <c r="AN365" s="253"/>
      <c r="AO365" s="257"/>
      <c r="AP365" s="240" t="s">
        <v>261</v>
      </c>
      <c r="AQ365" s="240"/>
      <c r="AR365" s="240"/>
      <c r="AS365" s="240"/>
      <c r="AT365" s="240"/>
      <c r="AU365" s="240"/>
      <c r="AV365" s="240"/>
      <c r="AW365" s="240"/>
      <c r="AX365" s="240"/>
    </row>
    <row r="366" spans="1:51" ht="45" customHeight="1" x14ac:dyDescent="0.15">
      <c r="A366" s="230">
        <v>1</v>
      </c>
      <c r="B366" s="230">
        <v>1</v>
      </c>
      <c r="C366" s="248" t="s">
        <v>262</v>
      </c>
      <c r="D366" s="248"/>
      <c r="E366" s="248"/>
      <c r="F366" s="248"/>
      <c r="G366" s="248"/>
      <c r="H366" s="248"/>
      <c r="I366" s="248"/>
      <c r="J366" s="233">
        <v>6010001030403</v>
      </c>
      <c r="K366" s="234"/>
      <c r="L366" s="234"/>
      <c r="M366" s="234"/>
      <c r="N366" s="234"/>
      <c r="O366" s="234"/>
      <c r="P366" s="235" t="s">
        <v>263</v>
      </c>
      <c r="Q366" s="235"/>
      <c r="R366" s="235"/>
      <c r="S366" s="235"/>
      <c r="T366" s="235"/>
      <c r="U366" s="235"/>
      <c r="V366" s="235"/>
      <c r="W366" s="235"/>
      <c r="X366" s="235"/>
      <c r="Y366" s="236">
        <v>283</v>
      </c>
      <c r="Z366" s="237"/>
      <c r="AA366" s="237"/>
      <c r="AB366" s="238"/>
      <c r="AC366" s="222" t="s">
        <v>264</v>
      </c>
      <c r="AD366" s="223"/>
      <c r="AE366" s="223"/>
      <c r="AF366" s="223"/>
      <c r="AG366" s="223"/>
      <c r="AH366" s="251">
        <v>3</v>
      </c>
      <c r="AI366" s="252"/>
      <c r="AJ366" s="252"/>
      <c r="AK366" s="252"/>
      <c r="AL366" s="226">
        <v>100</v>
      </c>
      <c r="AM366" s="227"/>
      <c r="AN366" s="227"/>
      <c r="AO366" s="228"/>
      <c r="AP366" s="229" t="s">
        <v>20</v>
      </c>
      <c r="AQ366" s="229"/>
      <c r="AR366" s="229"/>
      <c r="AS366" s="229"/>
      <c r="AT366" s="229"/>
      <c r="AU366" s="229"/>
      <c r="AV366" s="229"/>
      <c r="AW366" s="229"/>
      <c r="AX366" s="229"/>
    </row>
    <row r="367" spans="1:51" ht="45" customHeight="1" x14ac:dyDescent="0.15">
      <c r="A367" s="230">
        <v>2</v>
      </c>
      <c r="B367" s="230">
        <v>1</v>
      </c>
      <c r="C367" s="249" t="s">
        <v>265</v>
      </c>
      <c r="D367" s="248"/>
      <c r="E367" s="248"/>
      <c r="F367" s="248"/>
      <c r="G367" s="248"/>
      <c r="H367" s="248"/>
      <c r="I367" s="248"/>
      <c r="J367" s="233">
        <v>4010005033998</v>
      </c>
      <c r="K367" s="234"/>
      <c r="L367" s="234"/>
      <c r="M367" s="234"/>
      <c r="N367" s="234"/>
      <c r="O367" s="234"/>
      <c r="P367" s="235" t="s">
        <v>266</v>
      </c>
      <c r="Q367" s="235"/>
      <c r="R367" s="235"/>
      <c r="S367" s="235"/>
      <c r="T367" s="235"/>
      <c r="U367" s="235"/>
      <c r="V367" s="235"/>
      <c r="W367" s="235"/>
      <c r="X367" s="235"/>
      <c r="Y367" s="236">
        <v>130</v>
      </c>
      <c r="Z367" s="237"/>
      <c r="AA367" s="237"/>
      <c r="AB367" s="238"/>
      <c r="AC367" s="222" t="s">
        <v>264</v>
      </c>
      <c r="AD367" s="223"/>
      <c r="AE367" s="223"/>
      <c r="AF367" s="223"/>
      <c r="AG367" s="223"/>
      <c r="AH367" s="251">
        <v>1</v>
      </c>
      <c r="AI367" s="252"/>
      <c r="AJ367" s="252"/>
      <c r="AK367" s="252"/>
      <c r="AL367" s="226">
        <v>100</v>
      </c>
      <c r="AM367" s="227"/>
      <c r="AN367" s="227"/>
      <c r="AO367" s="228"/>
      <c r="AP367" s="229" t="s">
        <v>20</v>
      </c>
      <c r="AQ367" s="229"/>
      <c r="AR367" s="229"/>
      <c r="AS367" s="229"/>
      <c r="AT367" s="229"/>
      <c r="AU367" s="229"/>
      <c r="AV367" s="229"/>
      <c r="AW367" s="229"/>
      <c r="AX367" s="229"/>
      <c r="AY367">
        <f>COUNTA($C$367)</f>
        <v>1</v>
      </c>
    </row>
    <row r="368" spans="1:51" ht="45" customHeight="1" x14ac:dyDescent="0.15">
      <c r="A368" s="230">
        <v>3</v>
      </c>
      <c r="B368" s="230">
        <v>1</v>
      </c>
      <c r="C368" s="249" t="s">
        <v>267</v>
      </c>
      <c r="D368" s="248"/>
      <c r="E368" s="248"/>
      <c r="F368" s="248"/>
      <c r="G368" s="248"/>
      <c r="H368" s="248"/>
      <c r="I368" s="248"/>
      <c r="J368" s="233">
        <v>5010001022137</v>
      </c>
      <c r="K368" s="234"/>
      <c r="L368" s="234"/>
      <c r="M368" s="234"/>
      <c r="N368" s="234"/>
      <c r="O368" s="234"/>
      <c r="P368" s="250" t="s">
        <v>268</v>
      </c>
      <c r="Q368" s="235"/>
      <c r="R368" s="235"/>
      <c r="S368" s="235"/>
      <c r="T368" s="235"/>
      <c r="U368" s="235"/>
      <c r="V368" s="235"/>
      <c r="W368" s="235"/>
      <c r="X368" s="235"/>
      <c r="Y368" s="236">
        <v>66</v>
      </c>
      <c r="Z368" s="237"/>
      <c r="AA368" s="237"/>
      <c r="AB368" s="238"/>
      <c r="AC368" s="222" t="s">
        <v>269</v>
      </c>
      <c r="AD368" s="223"/>
      <c r="AE368" s="223"/>
      <c r="AF368" s="223"/>
      <c r="AG368" s="223"/>
      <c r="AH368" s="224">
        <v>3</v>
      </c>
      <c r="AI368" s="225"/>
      <c r="AJ368" s="225"/>
      <c r="AK368" s="225"/>
      <c r="AL368" s="226">
        <v>61.87</v>
      </c>
      <c r="AM368" s="227"/>
      <c r="AN368" s="227"/>
      <c r="AO368" s="228"/>
      <c r="AP368" s="229" t="s">
        <v>20</v>
      </c>
      <c r="AQ368" s="229"/>
      <c r="AR368" s="229"/>
      <c r="AS368" s="229"/>
      <c r="AT368" s="229"/>
      <c r="AU368" s="229"/>
      <c r="AV368" s="229"/>
      <c r="AW368" s="229"/>
      <c r="AX368" s="229"/>
      <c r="AY368">
        <f>COUNTA($C$368)</f>
        <v>1</v>
      </c>
    </row>
    <row r="369" spans="1:51" ht="45" customHeight="1" x14ac:dyDescent="0.15">
      <c r="A369" s="230">
        <v>4</v>
      </c>
      <c r="B369" s="230">
        <v>1</v>
      </c>
      <c r="C369" s="249" t="s">
        <v>270</v>
      </c>
      <c r="D369" s="248"/>
      <c r="E369" s="248"/>
      <c r="F369" s="248"/>
      <c r="G369" s="248"/>
      <c r="H369" s="248"/>
      <c r="I369" s="248"/>
      <c r="J369" s="233">
        <v>2010001029085</v>
      </c>
      <c r="K369" s="234"/>
      <c r="L369" s="234"/>
      <c r="M369" s="234"/>
      <c r="N369" s="234"/>
      <c r="O369" s="234"/>
      <c r="P369" s="250" t="s">
        <v>271</v>
      </c>
      <c r="Q369" s="235"/>
      <c r="R369" s="235"/>
      <c r="S369" s="235"/>
      <c r="T369" s="235"/>
      <c r="U369" s="235"/>
      <c r="V369" s="235"/>
      <c r="W369" s="235"/>
      <c r="X369" s="235"/>
      <c r="Y369" s="236">
        <v>48</v>
      </c>
      <c r="Z369" s="237"/>
      <c r="AA369" s="237"/>
      <c r="AB369" s="238"/>
      <c r="AC369" s="222" t="s">
        <v>269</v>
      </c>
      <c r="AD369" s="223"/>
      <c r="AE369" s="223"/>
      <c r="AF369" s="223"/>
      <c r="AG369" s="223"/>
      <c r="AH369" s="224">
        <v>3</v>
      </c>
      <c r="AI369" s="225"/>
      <c r="AJ369" s="225"/>
      <c r="AK369" s="225"/>
      <c r="AL369" s="226">
        <v>95.61</v>
      </c>
      <c r="AM369" s="227"/>
      <c r="AN369" s="227"/>
      <c r="AO369" s="228"/>
      <c r="AP369" s="229" t="s">
        <v>20</v>
      </c>
      <c r="AQ369" s="229"/>
      <c r="AR369" s="229"/>
      <c r="AS369" s="229"/>
      <c r="AT369" s="229"/>
      <c r="AU369" s="229"/>
      <c r="AV369" s="229"/>
      <c r="AW369" s="229"/>
      <c r="AX369" s="229"/>
      <c r="AY369">
        <f>COUNTA($C$369)</f>
        <v>1</v>
      </c>
    </row>
    <row r="370" spans="1:51" ht="57" customHeight="1" x14ac:dyDescent="0.15">
      <c r="A370" s="230">
        <v>5</v>
      </c>
      <c r="B370" s="230">
        <v>1</v>
      </c>
      <c r="C370" s="249" t="s">
        <v>272</v>
      </c>
      <c r="D370" s="248"/>
      <c r="E370" s="248"/>
      <c r="F370" s="248"/>
      <c r="G370" s="248"/>
      <c r="H370" s="248"/>
      <c r="I370" s="248"/>
      <c r="J370" s="233">
        <v>6010001107003</v>
      </c>
      <c r="K370" s="234"/>
      <c r="L370" s="234"/>
      <c r="M370" s="234"/>
      <c r="N370" s="234"/>
      <c r="O370" s="234"/>
      <c r="P370" s="235" t="s">
        <v>273</v>
      </c>
      <c r="Q370" s="235"/>
      <c r="R370" s="235"/>
      <c r="S370" s="235"/>
      <c r="T370" s="235"/>
      <c r="U370" s="235"/>
      <c r="V370" s="235"/>
      <c r="W370" s="235"/>
      <c r="X370" s="235"/>
      <c r="Y370" s="236">
        <v>39</v>
      </c>
      <c r="Z370" s="237"/>
      <c r="AA370" s="237"/>
      <c r="AB370" s="238"/>
      <c r="AC370" s="222" t="s">
        <v>269</v>
      </c>
      <c r="AD370" s="223"/>
      <c r="AE370" s="223"/>
      <c r="AF370" s="223"/>
      <c r="AG370" s="223"/>
      <c r="AH370" s="224">
        <v>2</v>
      </c>
      <c r="AI370" s="225"/>
      <c r="AJ370" s="225"/>
      <c r="AK370" s="225"/>
      <c r="AL370" s="226">
        <v>81.59</v>
      </c>
      <c r="AM370" s="227"/>
      <c r="AN370" s="227"/>
      <c r="AO370" s="228"/>
      <c r="AP370" s="229" t="s">
        <v>20</v>
      </c>
      <c r="AQ370" s="229"/>
      <c r="AR370" s="229"/>
      <c r="AS370" s="229"/>
      <c r="AT370" s="229"/>
      <c r="AU370" s="229"/>
      <c r="AV370" s="229"/>
      <c r="AW370" s="229"/>
      <c r="AX370" s="229"/>
      <c r="AY370">
        <f>COUNTA($C$370)</f>
        <v>1</v>
      </c>
    </row>
    <row r="371" spans="1:51" ht="45" customHeight="1" x14ac:dyDescent="0.15">
      <c r="A371" s="230">
        <v>6</v>
      </c>
      <c r="B371" s="230">
        <v>1</v>
      </c>
      <c r="C371" s="249" t="s">
        <v>274</v>
      </c>
      <c r="D371" s="248"/>
      <c r="E371" s="248"/>
      <c r="F371" s="248"/>
      <c r="G371" s="248"/>
      <c r="H371" s="248"/>
      <c r="I371" s="248"/>
      <c r="J371" s="233" t="s">
        <v>20</v>
      </c>
      <c r="K371" s="234"/>
      <c r="L371" s="234"/>
      <c r="M371" s="234"/>
      <c r="N371" s="234"/>
      <c r="O371" s="234"/>
      <c r="P371" s="235" t="s">
        <v>20</v>
      </c>
      <c r="Q371" s="235"/>
      <c r="R371" s="235"/>
      <c r="S371" s="235"/>
      <c r="T371" s="235"/>
      <c r="U371" s="235"/>
      <c r="V371" s="235"/>
      <c r="W371" s="235"/>
      <c r="X371" s="235"/>
      <c r="Y371" s="236">
        <v>35</v>
      </c>
      <c r="Z371" s="237"/>
      <c r="AA371" s="237"/>
      <c r="AB371" s="238"/>
      <c r="AC371" s="222" t="s">
        <v>275</v>
      </c>
      <c r="AD371" s="223"/>
      <c r="AE371" s="223"/>
      <c r="AF371" s="223"/>
      <c r="AG371" s="223"/>
      <c r="AH371" s="224" t="s">
        <v>20</v>
      </c>
      <c r="AI371" s="225"/>
      <c r="AJ371" s="225"/>
      <c r="AK371" s="225"/>
      <c r="AL371" s="226">
        <v>100</v>
      </c>
      <c r="AM371" s="227"/>
      <c r="AN371" s="227"/>
      <c r="AO371" s="228"/>
      <c r="AP371" s="229" t="s">
        <v>20</v>
      </c>
      <c r="AQ371" s="229"/>
      <c r="AR371" s="229"/>
      <c r="AS371" s="229"/>
      <c r="AT371" s="229"/>
      <c r="AU371" s="229"/>
      <c r="AV371" s="229"/>
      <c r="AW371" s="229"/>
      <c r="AX371" s="229"/>
      <c r="AY371">
        <f>COUNTA($C$371)</f>
        <v>1</v>
      </c>
    </row>
    <row r="372" spans="1:51" ht="45" customHeight="1" x14ac:dyDescent="0.15">
      <c r="A372" s="230">
        <v>7</v>
      </c>
      <c r="B372" s="230">
        <v>1</v>
      </c>
      <c r="C372" s="249" t="s">
        <v>276</v>
      </c>
      <c r="D372" s="248"/>
      <c r="E372" s="248"/>
      <c r="F372" s="248"/>
      <c r="G372" s="248"/>
      <c r="H372" s="248"/>
      <c r="I372" s="248"/>
      <c r="J372" s="233">
        <v>9011101028202</v>
      </c>
      <c r="K372" s="234"/>
      <c r="L372" s="234"/>
      <c r="M372" s="234"/>
      <c r="N372" s="234"/>
      <c r="O372" s="234"/>
      <c r="P372" s="235" t="s">
        <v>277</v>
      </c>
      <c r="Q372" s="235"/>
      <c r="R372" s="235"/>
      <c r="S372" s="235"/>
      <c r="T372" s="235"/>
      <c r="U372" s="235"/>
      <c r="V372" s="235"/>
      <c r="W372" s="235"/>
      <c r="X372" s="235"/>
      <c r="Y372" s="236">
        <v>32</v>
      </c>
      <c r="Z372" s="237"/>
      <c r="AA372" s="237"/>
      <c r="AB372" s="238"/>
      <c r="AC372" s="222" t="s">
        <v>269</v>
      </c>
      <c r="AD372" s="223"/>
      <c r="AE372" s="223"/>
      <c r="AF372" s="223"/>
      <c r="AG372" s="223"/>
      <c r="AH372" s="224">
        <v>2</v>
      </c>
      <c r="AI372" s="225"/>
      <c r="AJ372" s="225"/>
      <c r="AK372" s="225"/>
      <c r="AL372" s="226">
        <v>77</v>
      </c>
      <c r="AM372" s="227"/>
      <c r="AN372" s="227"/>
      <c r="AO372" s="228"/>
      <c r="AP372" s="229" t="s">
        <v>20</v>
      </c>
      <c r="AQ372" s="229"/>
      <c r="AR372" s="229"/>
      <c r="AS372" s="229"/>
      <c r="AT372" s="229"/>
      <c r="AU372" s="229"/>
      <c r="AV372" s="229"/>
      <c r="AW372" s="229"/>
      <c r="AX372" s="229"/>
      <c r="AY372">
        <f>COUNTA($C$372)</f>
        <v>1</v>
      </c>
    </row>
    <row r="373" spans="1:51" ht="45" customHeight="1" x14ac:dyDescent="0.15">
      <c r="A373" s="230">
        <v>8</v>
      </c>
      <c r="B373" s="230">
        <v>1</v>
      </c>
      <c r="C373" s="248" t="s">
        <v>278</v>
      </c>
      <c r="D373" s="248"/>
      <c r="E373" s="248"/>
      <c r="F373" s="248"/>
      <c r="G373" s="248"/>
      <c r="H373" s="248"/>
      <c r="I373" s="248"/>
      <c r="J373" s="233">
        <v>6010401096936</v>
      </c>
      <c r="K373" s="234"/>
      <c r="L373" s="234"/>
      <c r="M373" s="234"/>
      <c r="N373" s="234"/>
      <c r="O373" s="234"/>
      <c r="P373" s="235" t="s">
        <v>279</v>
      </c>
      <c r="Q373" s="235"/>
      <c r="R373" s="235"/>
      <c r="S373" s="235"/>
      <c r="T373" s="235"/>
      <c r="U373" s="235"/>
      <c r="V373" s="235"/>
      <c r="W373" s="235"/>
      <c r="X373" s="235"/>
      <c r="Y373" s="236">
        <v>30</v>
      </c>
      <c r="Z373" s="237"/>
      <c r="AA373" s="237"/>
      <c r="AB373" s="238"/>
      <c r="AC373" s="222" t="s">
        <v>269</v>
      </c>
      <c r="AD373" s="223"/>
      <c r="AE373" s="223"/>
      <c r="AF373" s="223"/>
      <c r="AG373" s="223"/>
      <c r="AH373" s="224">
        <v>1</v>
      </c>
      <c r="AI373" s="225"/>
      <c r="AJ373" s="225"/>
      <c r="AK373" s="225"/>
      <c r="AL373" s="226">
        <v>99.9</v>
      </c>
      <c r="AM373" s="227"/>
      <c r="AN373" s="227"/>
      <c r="AO373" s="228"/>
      <c r="AP373" s="229" t="s">
        <v>20</v>
      </c>
      <c r="AQ373" s="229"/>
      <c r="AR373" s="229"/>
      <c r="AS373" s="229"/>
      <c r="AT373" s="229"/>
      <c r="AU373" s="229"/>
      <c r="AV373" s="229"/>
      <c r="AW373" s="229"/>
      <c r="AX373" s="229"/>
      <c r="AY373">
        <f>COUNTA($C$373)</f>
        <v>1</v>
      </c>
    </row>
    <row r="374" spans="1:51" ht="45" customHeight="1" x14ac:dyDescent="0.15">
      <c r="A374" s="230">
        <v>9</v>
      </c>
      <c r="B374" s="230">
        <v>1</v>
      </c>
      <c r="C374" s="248" t="s">
        <v>280</v>
      </c>
      <c r="D374" s="248"/>
      <c r="E374" s="248"/>
      <c r="F374" s="248"/>
      <c r="G374" s="248"/>
      <c r="H374" s="248"/>
      <c r="I374" s="248"/>
      <c r="J374" s="233">
        <v>5020001065234</v>
      </c>
      <c r="K374" s="234"/>
      <c r="L374" s="234"/>
      <c r="M374" s="234"/>
      <c r="N374" s="234"/>
      <c r="O374" s="234"/>
      <c r="P374" s="235" t="s">
        <v>281</v>
      </c>
      <c r="Q374" s="235"/>
      <c r="R374" s="235"/>
      <c r="S374" s="235"/>
      <c r="T374" s="235"/>
      <c r="U374" s="235"/>
      <c r="V374" s="235"/>
      <c r="W374" s="235"/>
      <c r="X374" s="235"/>
      <c r="Y374" s="236">
        <v>29</v>
      </c>
      <c r="Z374" s="237"/>
      <c r="AA374" s="237"/>
      <c r="AB374" s="238"/>
      <c r="AC374" s="222" t="s">
        <v>269</v>
      </c>
      <c r="AD374" s="223"/>
      <c r="AE374" s="223"/>
      <c r="AF374" s="223"/>
      <c r="AG374" s="223"/>
      <c r="AH374" s="224">
        <v>2</v>
      </c>
      <c r="AI374" s="225"/>
      <c r="AJ374" s="225"/>
      <c r="AK374" s="225"/>
      <c r="AL374" s="226">
        <v>85.22</v>
      </c>
      <c r="AM374" s="227"/>
      <c r="AN374" s="227"/>
      <c r="AO374" s="228"/>
      <c r="AP374" s="229" t="s">
        <v>20</v>
      </c>
      <c r="AQ374" s="229"/>
      <c r="AR374" s="229"/>
      <c r="AS374" s="229"/>
      <c r="AT374" s="229"/>
      <c r="AU374" s="229"/>
      <c r="AV374" s="229"/>
      <c r="AW374" s="229"/>
      <c r="AX374" s="229"/>
      <c r="AY374">
        <f>COUNTA($C$374)</f>
        <v>1</v>
      </c>
    </row>
    <row r="375" spans="1:51" ht="45" customHeight="1" x14ac:dyDescent="0.15">
      <c r="A375" s="230">
        <v>10</v>
      </c>
      <c r="B375" s="230">
        <v>1</v>
      </c>
      <c r="C375" s="248" t="s">
        <v>282</v>
      </c>
      <c r="D375" s="248"/>
      <c r="E375" s="248"/>
      <c r="F375" s="248"/>
      <c r="G375" s="248"/>
      <c r="H375" s="248"/>
      <c r="I375" s="248"/>
      <c r="J375" s="233">
        <v>1010005005059</v>
      </c>
      <c r="K375" s="234"/>
      <c r="L375" s="234"/>
      <c r="M375" s="234"/>
      <c r="N375" s="234"/>
      <c r="O375" s="234"/>
      <c r="P375" s="235" t="s">
        <v>283</v>
      </c>
      <c r="Q375" s="235"/>
      <c r="R375" s="235"/>
      <c r="S375" s="235"/>
      <c r="T375" s="235"/>
      <c r="U375" s="235"/>
      <c r="V375" s="235"/>
      <c r="W375" s="235"/>
      <c r="X375" s="235"/>
      <c r="Y375" s="236">
        <v>24</v>
      </c>
      <c r="Z375" s="237"/>
      <c r="AA375" s="237"/>
      <c r="AB375" s="238"/>
      <c r="AC375" s="222" t="s">
        <v>269</v>
      </c>
      <c r="AD375" s="223"/>
      <c r="AE375" s="223"/>
      <c r="AF375" s="223"/>
      <c r="AG375" s="223"/>
      <c r="AH375" s="224">
        <v>3</v>
      </c>
      <c r="AI375" s="225"/>
      <c r="AJ375" s="225"/>
      <c r="AK375" s="225"/>
      <c r="AL375" s="226">
        <v>80.989999999999995</v>
      </c>
      <c r="AM375" s="227"/>
      <c r="AN375" s="227"/>
      <c r="AO375" s="228"/>
      <c r="AP375" s="229" t="s">
        <v>20</v>
      </c>
      <c r="AQ375" s="229"/>
      <c r="AR375" s="229"/>
      <c r="AS375" s="229"/>
      <c r="AT375" s="229"/>
      <c r="AU375" s="229"/>
      <c r="AV375" s="229"/>
      <c r="AW375" s="229"/>
      <c r="AX375" s="229"/>
      <c r="AY375">
        <f>COUNTA($C$375)</f>
        <v>1</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254</v>
      </c>
      <c r="D398" s="253"/>
      <c r="E398" s="253"/>
      <c r="F398" s="253"/>
      <c r="G398" s="253"/>
      <c r="H398" s="253"/>
      <c r="I398" s="253"/>
      <c r="J398" s="240" t="s">
        <v>255</v>
      </c>
      <c r="K398" s="254"/>
      <c r="L398" s="254"/>
      <c r="M398" s="254"/>
      <c r="N398" s="254"/>
      <c r="O398" s="254"/>
      <c r="P398" s="123" t="s">
        <v>256</v>
      </c>
      <c r="Q398" s="123"/>
      <c r="R398" s="123"/>
      <c r="S398" s="123"/>
      <c r="T398" s="123"/>
      <c r="U398" s="123"/>
      <c r="V398" s="123"/>
      <c r="W398" s="123"/>
      <c r="X398" s="123"/>
      <c r="Y398" s="255" t="s">
        <v>257</v>
      </c>
      <c r="Z398" s="256"/>
      <c r="AA398" s="256"/>
      <c r="AB398" s="256"/>
      <c r="AC398" s="240" t="s">
        <v>258</v>
      </c>
      <c r="AD398" s="240"/>
      <c r="AE398" s="240"/>
      <c r="AF398" s="240"/>
      <c r="AG398" s="240"/>
      <c r="AH398" s="255" t="s">
        <v>259</v>
      </c>
      <c r="AI398" s="253"/>
      <c r="AJ398" s="253"/>
      <c r="AK398" s="253"/>
      <c r="AL398" s="253" t="s">
        <v>260</v>
      </c>
      <c r="AM398" s="253"/>
      <c r="AN398" s="253"/>
      <c r="AO398" s="257"/>
      <c r="AP398" s="240" t="s">
        <v>261</v>
      </c>
      <c r="AQ398" s="240"/>
      <c r="AR398" s="240"/>
      <c r="AS398" s="240"/>
      <c r="AT398" s="240"/>
      <c r="AU398" s="240"/>
      <c r="AV398" s="240"/>
      <c r="AW398" s="240"/>
      <c r="AX398" s="240"/>
      <c r="AY398">
        <f>$AY$396</f>
        <v>1</v>
      </c>
    </row>
    <row r="399" spans="1:51" ht="38.25" customHeight="1" x14ac:dyDescent="0.15">
      <c r="A399" s="230">
        <v>1</v>
      </c>
      <c r="B399" s="230">
        <v>1</v>
      </c>
      <c r="C399" s="248" t="s">
        <v>285</v>
      </c>
      <c r="D399" s="248"/>
      <c r="E399" s="248"/>
      <c r="F399" s="248"/>
      <c r="G399" s="248"/>
      <c r="H399" s="248"/>
      <c r="I399" s="248"/>
      <c r="J399" s="233">
        <v>5120001180782</v>
      </c>
      <c r="K399" s="234"/>
      <c r="L399" s="234"/>
      <c r="M399" s="234"/>
      <c r="N399" s="234"/>
      <c r="O399" s="234"/>
      <c r="P399" s="235" t="s">
        <v>286</v>
      </c>
      <c r="Q399" s="235"/>
      <c r="R399" s="235"/>
      <c r="S399" s="235"/>
      <c r="T399" s="235"/>
      <c r="U399" s="235"/>
      <c r="V399" s="235"/>
      <c r="W399" s="235"/>
      <c r="X399" s="235"/>
      <c r="Y399" s="236">
        <v>97</v>
      </c>
      <c r="Z399" s="237"/>
      <c r="AA399" s="237"/>
      <c r="AB399" s="238"/>
      <c r="AC399" s="222" t="s">
        <v>269</v>
      </c>
      <c r="AD399" s="223"/>
      <c r="AE399" s="223"/>
      <c r="AF399" s="223"/>
      <c r="AG399" s="223"/>
      <c r="AH399" s="251">
        <v>3</v>
      </c>
      <c r="AI399" s="252"/>
      <c r="AJ399" s="252"/>
      <c r="AK399" s="252"/>
      <c r="AL399" s="226">
        <v>85.52</v>
      </c>
      <c r="AM399" s="227"/>
      <c r="AN399" s="227"/>
      <c r="AO399" s="228"/>
      <c r="AP399" s="229" t="s">
        <v>20</v>
      </c>
      <c r="AQ399" s="229"/>
      <c r="AR399" s="229"/>
      <c r="AS399" s="229"/>
      <c r="AT399" s="229"/>
      <c r="AU399" s="229"/>
      <c r="AV399" s="229"/>
      <c r="AW399" s="229"/>
      <c r="AX399" s="229"/>
      <c r="AY399">
        <f>$AY$396</f>
        <v>1</v>
      </c>
    </row>
    <row r="400" spans="1:51" ht="38.25" customHeight="1" x14ac:dyDescent="0.15">
      <c r="A400" s="230">
        <v>2</v>
      </c>
      <c r="B400" s="230">
        <v>1</v>
      </c>
      <c r="C400" s="249" t="s">
        <v>287</v>
      </c>
      <c r="D400" s="248"/>
      <c r="E400" s="248"/>
      <c r="F400" s="248"/>
      <c r="G400" s="248"/>
      <c r="H400" s="248"/>
      <c r="I400" s="248"/>
      <c r="J400" s="233">
        <v>8010701012863</v>
      </c>
      <c r="K400" s="234"/>
      <c r="L400" s="234"/>
      <c r="M400" s="234"/>
      <c r="N400" s="234"/>
      <c r="O400" s="234"/>
      <c r="P400" s="235" t="s">
        <v>288</v>
      </c>
      <c r="Q400" s="235"/>
      <c r="R400" s="235"/>
      <c r="S400" s="235"/>
      <c r="T400" s="235"/>
      <c r="U400" s="235"/>
      <c r="V400" s="235"/>
      <c r="W400" s="235"/>
      <c r="X400" s="235"/>
      <c r="Y400" s="236">
        <v>49</v>
      </c>
      <c r="Z400" s="237"/>
      <c r="AA400" s="237"/>
      <c r="AB400" s="238"/>
      <c r="AC400" s="222" t="s">
        <v>269</v>
      </c>
      <c r="AD400" s="223"/>
      <c r="AE400" s="223"/>
      <c r="AF400" s="223"/>
      <c r="AG400" s="223"/>
      <c r="AH400" s="251">
        <v>3</v>
      </c>
      <c r="AI400" s="252"/>
      <c r="AJ400" s="252"/>
      <c r="AK400" s="252"/>
      <c r="AL400" s="226">
        <v>91.92</v>
      </c>
      <c r="AM400" s="227"/>
      <c r="AN400" s="227"/>
      <c r="AO400" s="228"/>
      <c r="AP400" s="229" t="s">
        <v>20</v>
      </c>
      <c r="AQ400" s="229"/>
      <c r="AR400" s="229"/>
      <c r="AS400" s="229"/>
      <c r="AT400" s="229"/>
      <c r="AU400" s="229"/>
      <c r="AV400" s="229"/>
      <c r="AW400" s="229"/>
      <c r="AX400" s="229"/>
      <c r="AY400">
        <f>COUNTA($C$400)</f>
        <v>1</v>
      </c>
    </row>
    <row r="401" spans="1:51" ht="38.25" customHeight="1" x14ac:dyDescent="0.15">
      <c r="A401" s="230">
        <v>3</v>
      </c>
      <c r="B401" s="230">
        <v>1</v>
      </c>
      <c r="C401" s="249" t="s">
        <v>289</v>
      </c>
      <c r="D401" s="248"/>
      <c r="E401" s="248"/>
      <c r="F401" s="248"/>
      <c r="G401" s="248"/>
      <c r="H401" s="248"/>
      <c r="I401" s="248"/>
      <c r="J401" s="233">
        <v>4010001054032</v>
      </c>
      <c r="K401" s="234"/>
      <c r="L401" s="234"/>
      <c r="M401" s="234"/>
      <c r="N401" s="234"/>
      <c r="O401" s="234"/>
      <c r="P401" s="250" t="s">
        <v>290</v>
      </c>
      <c r="Q401" s="235"/>
      <c r="R401" s="235"/>
      <c r="S401" s="235"/>
      <c r="T401" s="235"/>
      <c r="U401" s="235"/>
      <c r="V401" s="235"/>
      <c r="W401" s="235"/>
      <c r="X401" s="235"/>
      <c r="Y401" s="236">
        <v>48</v>
      </c>
      <c r="Z401" s="237"/>
      <c r="AA401" s="237"/>
      <c r="AB401" s="238"/>
      <c r="AC401" s="222" t="s">
        <v>269</v>
      </c>
      <c r="AD401" s="223"/>
      <c r="AE401" s="223"/>
      <c r="AF401" s="223"/>
      <c r="AG401" s="223"/>
      <c r="AH401" s="224">
        <v>3</v>
      </c>
      <c r="AI401" s="225"/>
      <c r="AJ401" s="225"/>
      <c r="AK401" s="225"/>
      <c r="AL401" s="226">
        <v>75.790000000000006</v>
      </c>
      <c r="AM401" s="227"/>
      <c r="AN401" s="227"/>
      <c r="AO401" s="228"/>
      <c r="AP401" s="229" t="s">
        <v>20</v>
      </c>
      <c r="AQ401" s="229"/>
      <c r="AR401" s="229"/>
      <c r="AS401" s="229"/>
      <c r="AT401" s="229"/>
      <c r="AU401" s="229"/>
      <c r="AV401" s="229"/>
      <c r="AW401" s="229"/>
      <c r="AX401" s="229"/>
      <c r="AY401">
        <f>COUNTA($C$401)</f>
        <v>1</v>
      </c>
    </row>
    <row r="402" spans="1:51" ht="65.25" customHeight="1" x14ac:dyDescent="0.15">
      <c r="A402" s="230">
        <v>4</v>
      </c>
      <c r="B402" s="230">
        <v>1</v>
      </c>
      <c r="C402" s="249" t="s">
        <v>262</v>
      </c>
      <c r="D402" s="248"/>
      <c r="E402" s="248"/>
      <c r="F402" s="248"/>
      <c r="G402" s="248"/>
      <c r="H402" s="248"/>
      <c r="I402" s="248"/>
      <c r="J402" s="233">
        <v>6010001030403</v>
      </c>
      <c r="K402" s="234"/>
      <c r="L402" s="234"/>
      <c r="M402" s="234"/>
      <c r="N402" s="234"/>
      <c r="O402" s="234"/>
      <c r="P402" s="250" t="s">
        <v>291</v>
      </c>
      <c r="Q402" s="235"/>
      <c r="R402" s="235"/>
      <c r="S402" s="235"/>
      <c r="T402" s="235"/>
      <c r="U402" s="235"/>
      <c r="V402" s="235"/>
      <c r="W402" s="235"/>
      <c r="X402" s="235"/>
      <c r="Y402" s="236">
        <v>41</v>
      </c>
      <c r="Z402" s="237"/>
      <c r="AA402" s="237"/>
      <c r="AB402" s="238"/>
      <c r="AC402" s="222" t="s">
        <v>269</v>
      </c>
      <c r="AD402" s="223"/>
      <c r="AE402" s="223"/>
      <c r="AF402" s="223"/>
      <c r="AG402" s="223"/>
      <c r="AH402" s="224">
        <v>2</v>
      </c>
      <c r="AI402" s="225"/>
      <c r="AJ402" s="225"/>
      <c r="AK402" s="225"/>
      <c r="AL402" s="226">
        <v>94.99</v>
      </c>
      <c r="AM402" s="227"/>
      <c r="AN402" s="227"/>
      <c r="AO402" s="228"/>
      <c r="AP402" s="229" t="s">
        <v>20</v>
      </c>
      <c r="AQ402" s="229"/>
      <c r="AR402" s="229"/>
      <c r="AS402" s="229"/>
      <c r="AT402" s="229"/>
      <c r="AU402" s="229"/>
      <c r="AV402" s="229"/>
      <c r="AW402" s="229"/>
      <c r="AX402" s="229"/>
      <c r="AY402">
        <f>COUNTA($C$402)</f>
        <v>1</v>
      </c>
    </row>
    <row r="403" spans="1:51" ht="38.25" customHeight="1" x14ac:dyDescent="0.15">
      <c r="A403" s="230">
        <v>5</v>
      </c>
      <c r="B403" s="230">
        <v>1</v>
      </c>
      <c r="C403" s="248" t="s">
        <v>292</v>
      </c>
      <c r="D403" s="248"/>
      <c r="E403" s="248"/>
      <c r="F403" s="248"/>
      <c r="G403" s="248"/>
      <c r="H403" s="248"/>
      <c r="I403" s="248"/>
      <c r="J403" s="233">
        <v>2010405003693</v>
      </c>
      <c r="K403" s="234"/>
      <c r="L403" s="234"/>
      <c r="M403" s="234"/>
      <c r="N403" s="234"/>
      <c r="O403" s="234"/>
      <c r="P403" s="235" t="s">
        <v>293</v>
      </c>
      <c r="Q403" s="235"/>
      <c r="R403" s="235"/>
      <c r="S403" s="235"/>
      <c r="T403" s="235"/>
      <c r="U403" s="235"/>
      <c r="V403" s="235"/>
      <c r="W403" s="235"/>
      <c r="X403" s="235"/>
      <c r="Y403" s="236">
        <v>39</v>
      </c>
      <c r="Z403" s="237"/>
      <c r="AA403" s="237"/>
      <c r="AB403" s="238"/>
      <c r="AC403" s="222" t="s">
        <v>275</v>
      </c>
      <c r="AD403" s="223"/>
      <c r="AE403" s="223"/>
      <c r="AF403" s="223"/>
      <c r="AG403" s="223"/>
      <c r="AH403" s="224">
        <v>1</v>
      </c>
      <c r="AI403" s="225"/>
      <c r="AJ403" s="225"/>
      <c r="AK403" s="225"/>
      <c r="AL403" s="226">
        <v>100</v>
      </c>
      <c r="AM403" s="227"/>
      <c r="AN403" s="227"/>
      <c r="AO403" s="228"/>
      <c r="AP403" s="229" t="s">
        <v>20</v>
      </c>
      <c r="AQ403" s="229"/>
      <c r="AR403" s="229"/>
      <c r="AS403" s="229"/>
      <c r="AT403" s="229"/>
      <c r="AU403" s="229"/>
      <c r="AV403" s="229"/>
      <c r="AW403" s="229"/>
      <c r="AX403" s="229"/>
      <c r="AY403">
        <f>COUNTA($C$403)</f>
        <v>1</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254</v>
      </c>
      <c r="D431" s="253"/>
      <c r="E431" s="253"/>
      <c r="F431" s="253"/>
      <c r="G431" s="253"/>
      <c r="H431" s="253"/>
      <c r="I431" s="253"/>
      <c r="J431" s="240" t="s">
        <v>255</v>
      </c>
      <c r="K431" s="254"/>
      <c r="L431" s="254"/>
      <c r="M431" s="254"/>
      <c r="N431" s="254"/>
      <c r="O431" s="254"/>
      <c r="P431" s="123" t="s">
        <v>256</v>
      </c>
      <c r="Q431" s="123"/>
      <c r="R431" s="123"/>
      <c r="S431" s="123"/>
      <c r="T431" s="123"/>
      <c r="U431" s="123"/>
      <c r="V431" s="123"/>
      <c r="W431" s="123"/>
      <c r="X431" s="123"/>
      <c r="Y431" s="255" t="s">
        <v>257</v>
      </c>
      <c r="Z431" s="256"/>
      <c r="AA431" s="256"/>
      <c r="AB431" s="256"/>
      <c r="AC431" s="240" t="s">
        <v>258</v>
      </c>
      <c r="AD431" s="240"/>
      <c r="AE431" s="240"/>
      <c r="AF431" s="240"/>
      <c r="AG431" s="240"/>
      <c r="AH431" s="255" t="s">
        <v>259</v>
      </c>
      <c r="AI431" s="253"/>
      <c r="AJ431" s="253"/>
      <c r="AK431" s="253"/>
      <c r="AL431" s="253" t="s">
        <v>260</v>
      </c>
      <c r="AM431" s="253"/>
      <c r="AN431" s="253"/>
      <c r="AO431" s="257"/>
      <c r="AP431" s="240" t="s">
        <v>261</v>
      </c>
      <c r="AQ431" s="240"/>
      <c r="AR431" s="240"/>
      <c r="AS431" s="240"/>
      <c r="AT431" s="240"/>
      <c r="AU431" s="240"/>
      <c r="AV431" s="240"/>
      <c r="AW431" s="240"/>
      <c r="AX431" s="240"/>
      <c r="AY431">
        <f>$AY$429</f>
        <v>1</v>
      </c>
    </row>
    <row r="432" spans="1:51" ht="44.25" customHeight="1" x14ac:dyDescent="0.15">
      <c r="A432" s="230">
        <v>1</v>
      </c>
      <c r="B432" s="230">
        <v>1</v>
      </c>
      <c r="C432" s="248" t="s">
        <v>295</v>
      </c>
      <c r="D432" s="248"/>
      <c r="E432" s="248"/>
      <c r="F432" s="248"/>
      <c r="G432" s="248"/>
      <c r="H432" s="248"/>
      <c r="I432" s="248"/>
      <c r="J432" s="233">
        <v>1010005025908</v>
      </c>
      <c r="K432" s="234"/>
      <c r="L432" s="234"/>
      <c r="M432" s="234"/>
      <c r="N432" s="234"/>
      <c r="O432" s="234"/>
      <c r="P432" s="235" t="s">
        <v>296</v>
      </c>
      <c r="Q432" s="235"/>
      <c r="R432" s="235"/>
      <c r="S432" s="235"/>
      <c r="T432" s="235"/>
      <c r="U432" s="235"/>
      <c r="V432" s="235"/>
      <c r="W432" s="235"/>
      <c r="X432" s="235"/>
      <c r="Y432" s="236">
        <v>105</v>
      </c>
      <c r="Z432" s="237"/>
      <c r="AA432" s="237"/>
      <c r="AB432" s="238"/>
      <c r="AC432" s="222" t="s">
        <v>269</v>
      </c>
      <c r="AD432" s="223"/>
      <c r="AE432" s="223"/>
      <c r="AF432" s="223"/>
      <c r="AG432" s="223"/>
      <c r="AH432" s="251">
        <v>4</v>
      </c>
      <c r="AI432" s="252"/>
      <c r="AJ432" s="252"/>
      <c r="AK432" s="252"/>
      <c r="AL432" s="226">
        <v>99.9</v>
      </c>
      <c r="AM432" s="227"/>
      <c r="AN432" s="227"/>
      <c r="AO432" s="228"/>
      <c r="AP432" s="229" t="s">
        <v>20</v>
      </c>
      <c r="AQ432" s="229"/>
      <c r="AR432" s="229"/>
      <c r="AS432" s="229"/>
      <c r="AT432" s="229"/>
      <c r="AU432" s="229"/>
      <c r="AV432" s="229"/>
      <c r="AW432" s="229"/>
      <c r="AX432" s="229"/>
      <c r="AY432">
        <f>$AY$429</f>
        <v>1</v>
      </c>
    </row>
    <row r="433" spans="1:51" ht="44.25" customHeight="1" x14ac:dyDescent="0.15">
      <c r="A433" s="230">
        <v>2</v>
      </c>
      <c r="B433" s="230">
        <v>1</v>
      </c>
      <c r="C433" s="248" t="s">
        <v>297</v>
      </c>
      <c r="D433" s="248"/>
      <c r="E433" s="248"/>
      <c r="F433" s="248"/>
      <c r="G433" s="248"/>
      <c r="H433" s="248"/>
      <c r="I433" s="248"/>
      <c r="J433" s="233" t="s">
        <v>20</v>
      </c>
      <c r="K433" s="234"/>
      <c r="L433" s="234"/>
      <c r="M433" s="234"/>
      <c r="N433" s="234"/>
      <c r="O433" s="234"/>
      <c r="P433" s="235" t="s">
        <v>20</v>
      </c>
      <c r="Q433" s="235"/>
      <c r="R433" s="235"/>
      <c r="S433" s="235"/>
      <c r="T433" s="235"/>
      <c r="U433" s="235"/>
      <c r="V433" s="235"/>
      <c r="W433" s="235"/>
      <c r="X433" s="235"/>
      <c r="Y433" s="236">
        <v>79</v>
      </c>
      <c r="Z433" s="237"/>
      <c r="AA433" s="237"/>
      <c r="AB433" s="238"/>
      <c r="AC433" s="222" t="s">
        <v>275</v>
      </c>
      <c r="AD433" s="223"/>
      <c r="AE433" s="223"/>
      <c r="AF433" s="223"/>
      <c r="AG433" s="223"/>
      <c r="AH433" s="251">
        <v>1</v>
      </c>
      <c r="AI433" s="252"/>
      <c r="AJ433" s="252"/>
      <c r="AK433" s="252"/>
      <c r="AL433" s="226">
        <v>100</v>
      </c>
      <c r="AM433" s="227"/>
      <c r="AN433" s="227"/>
      <c r="AO433" s="228"/>
      <c r="AP433" s="229" t="s">
        <v>20</v>
      </c>
      <c r="AQ433" s="229"/>
      <c r="AR433" s="229"/>
      <c r="AS433" s="229"/>
      <c r="AT433" s="229"/>
      <c r="AU433" s="229"/>
      <c r="AV433" s="229"/>
      <c r="AW433" s="229"/>
      <c r="AX433" s="229"/>
      <c r="AY433">
        <f>COUNTA($C$433)</f>
        <v>1</v>
      </c>
    </row>
    <row r="434" spans="1:51" ht="44.25" customHeight="1" x14ac:dyDescent="0.15">
      <c r="A434" s="230">
        <v>3</v>
      </c>
      <c r="B434" s="230">
        <v>1</v>
      </c>
      <c r="C434" s="249" t="s">
        <v>298</v>
      </c>
      <c r="D434" s="248"/>
      <c r="E434" s="248"/>
      <c r="F434" s="248"/>
      <c r="G434" s="248"/>
      <c r="H434" s="248"/>
      <c r="I434" s="248"/>
      <c r="J434" s="233">
        <v>1010001143390</v>
      </c>
      <c r="K434" s="234"/>
      <c r="L434" s="234"/>
      <c r="M434" s="234"/>
      <c r="N434" s="234"/>
      <c r="O434" s="234"/>
      <c r="P434" s="250" t="s">
        <v>299</v>
      </c>
      <c r="Q434" s="235"/>
      <c r="R434" s="235"/>
      <c r="S434" s="235"/>
      <c r="T434" s="235"/>
      <c r="U434" s="235"/>
      <c r="V434" s="235"/>
      <c r="W434" s="235"/>
      <c r="X434" s="235"/>
      <c r="Y434" s="236">
        <v>46</v>
      </c>
      <c r="Z434" s="237"/>
      <c r="AA434" s="237"/>
      <c r="AB434" s="238"/>
      <c r="AC434" s="222" t="s">
        <v>269</v>
      </c>
      <c r="AD434" s="223"/>
      <c r="AE434" s="223"/>
      <c r="AF434" s="223"/>
      <c r="AG434" s="223"/>
      <c r="AH434" s="224">
        <v>2</v>
      </c>
      <c r="AI434" s="225"/>
      <c r="AJ434" s="225"/>
      <c r="AK434" s="225"/>
      <c r="AL434" s="226">
        <v>99.97</v>
      </c>
      <c r="AM434" s="227"/>
      <c r="AN434" s="227"/>
      <c r="AO434" s="228"/>
      <c r="AP434" s="229" t="s">
        <v>20</v>
      </c>
      <c r="AQ434" s="229"/>
      <c r="AR434" s="229"/>
      <c r="AS434" s="229"/>
      <c r="AT434" s="229"/>
      <c r="AU434" s="229"/>
      <c r="AV434" s="229"/>
      <c r="AW434" s="229"/>
      <c r="AX434" s="229"/>
      <c r="AY434">
        <f>COUNTA($C$434)</f>
        <v>1</v>
      </c>
    </row>
    <row r="435" spans="1:51" ht="44.25" customHeight="1" x14ac:dyDescent="0.15">
      <c r="A435" s="230">
        <v>4</v>
      </c>
      <c r="B435" s="230">
        <v>1</v>
      </c>
      <c r="C435" s="249" t="s">
        <v>300</v>
      </c>
      <c r="D435" s="248"/>
      <c r="E435" s="248"/>
      <c r="F435" s="248"/>
      <c r="G435" s="248"/>
      <c r="H435" s="248"/>
      <c r="I435" s="248"/>
      <c r="J435" s="233">
        <v>8010005011876</v>
      </c>
      <c r="K435" s="234"/>
      <c r="L435" s="234"/>
      <c r="M435" s="234"/>
      <c r="N435" s="234"/>
      <c r="O435" s="234"/>
      <c r="P435" s="250" t="s">
        <v>301</v>
      </c>
      <c r="Q435" s="235"/>
      <c r="R435" s="235"/>
      <c r="S435" s="235"/>
      <c r="T435" s="235"/>
      <c r="U435" s="235"/>
      <c r="V435" s="235"/>
      <c r="W435" s="235"/>
      <c r="X435" s="235"/>
      <c r="Y435" s="236">
        <v>31</v>
      </c>
      <c r="Z435" s="237"/>
      <c r="AA435" s="237"/>
      <c r="AB435" s="238"/>
      <c r="AC435" s="222" t="s">
        <v>269</v>
      </c>
      <c r="AD435" s="223"/>
      <c r="AE435" s="223"/>
      <c r="AF435" s="223"/>
      <c r="AG435" s="223"/>
      <c r="AH435" s="224">
        <v>2</v>
      </c>
      <c r="AI435" s="225"/>
      <c r="AJ435" s="225"/>
      <c r="AK435" s="225"/>
      <c r="AL435" s="226">
        <v>96.81</v>
      </c>
      <c r="AM435" s="227"/>
      <c r="AN435" s="227"/>
      <c r="AO435" s="228"/>
      <c r="AP435" s="229" t="s">
        <v>20</v>
      </c>
      <c r="AQ435" s="229"/>
      <c r="AR435" s="229"/>
      <c r="AS435" s="229"/>
      <c r="AT435" s="229"/>
      <c r="AU435" s="229"/>
      <c r="AV435" s="229"/>
      <c r="AW435" s="229"/>
      <c r="AX435" s="229"/>
      <c r="AY435">
        <f>COUNTA($C$435)</f>
        <v>1</v>
      </c>
    </row>
    <row r="436" spans="1:51" ht="44.25" customHeight="1" x14ac:dyDescent="0.15">
      <c r="A436" s="230">
        <v>5</v>
      </c>
      <c r="B436" s="230">
        <v>1</v>
      </c>
      <c r="C436" s="248" t="s">
        <v>274</v>
      </c>
      <c r="D436" s="248"/>
      <c r="E436" s="248"/>
      <c r="F436" s="248"/>
      <c r="G436" s="248"/>
      <c r="H436" s="248"/>
      <c r="I436" s="248"/>
      <c r="J436" s="233" t="s">
        <v>20</v>
      </c>
      <c r="K436" s="234"/>
      <c r="L436" s="234"/>
      <c r="M436" s="234"/>
      <c r="N436" s="234"/>
      <c r="O436" s="234"/>
      <c r="P436" s="235" t="s">
        <v>20</v>
      </c>
      <c r="Q436" s="235"/>
      <c r="R436" s="235"/>
      <c r="S436" s="235"/>
      <c r="T436" s="235"/>
      <c r="U436" s="235"/>
      <c r="V436" s="235"/>
      <c r="W436" s="235"/>
      <c r="X436" s="235"/>
      <c r="Y436" s="236">
        <v>30</v>
      </c>
      <c r="Z436" s="237"/>
      <c r="AA436" s="237"/>
      <c r="AB436" s="238"/>
      <c r="AC436" s="222" t="s">
        <v>275</v>
      </c>
      <c r="AD436" s="223"/>
      <c r="AE436" s="223"/>
      <c r="AF436" s="223"/>
      <c r="AG436" s="223"/>
      <c r="AH436" s="224">
        <v>1</v>
      </c>
      <c r="AI436" s="225"/>
      <c r="AJ436" s="225"/>
      <c r="AK436" s="225"/>
      <c r="AL436" s="226">
        <v>100</v>
      </c>
      <c r="AM436" s="227"/>
      <c r="AN436" s="227"/>
      <c r="AO436" s="228"/>
      <c r="AP436" s="229" t="s">
        <v>20</v>
      </c>
      <c r="AQ436" s="229"/>
      <c r="AR436" s="229"/>
      <c r="AS436" s="229"/>
      <c r="AT436" s="229"/>
      <c r="AU436" s="229"/>
      <c r="AV436" s="229"/>
      <c r="AW436" s="229"/>
      <c r="AX436" s="229"/>
      <c r="AY436">
        <f>COUNTA($C$436)</f>
        <v>1</v>
      </c>
    </row>
    <row r="437" spans="1:51" ht="44.25" customHeight="1" x14ac:dyDescent="0.15">
      <c r="A437" s="230">
        <v>6</v>
      </c>
      <c r="B437" s="230">
        <v>1</v>
      </c>
      <c r="C437" s="248" t="s">
        <v>302</v>
      </c>
      <c r="D437" s="248"/>
      <c r="E437" s="248"/>
      <c r="F437" s="248"/>
      <c r="G437" s="248"/>
      <c r="H437" s="248"/>
      <c r="I437" s="248"/>
      <c r="J437" s="233">
        <v>1010401073741</v>
      </c>
      <c r="K437" s="234"/>
      <c r="L437" s="234"/>
      <c r="M437" s="234"/>
      <c r="N437" s="234"/>
      <c r="O437" s="234"/>
      <c r="P437" s="235" t="s">
        <v>303</v>
      </c>
      <c r="Q437" s="235"/>
      <c r="R437" s="235"/>
      <c r="S437" s="235"/>
      <c r="T437" s="235"/>
      <c r="U437" s="235"/>
      <c r="V437" s="235"/>
      <c r="W437" s="235"/>
      <c r="X437" s="235"/>
      <c r="Y437" s="236">
        <v>29</v>
      </c>
      <c r="Z437" s="237"/>
      <c r="AA437" s="237"/>
      <c r="AB437" s="238"/>
      <c r="AC437" s="222" t="s">
        <v>269</v>
      </c>
      <c r="AD437" s="223"/>
      <c r="AE437" s="223"/>
      <c r="AF437" s="223"/>
      <c r="AG437" s="223"/>
      <c r="AH437" s="224">
        <v>3</v>
      </c>
      <c r="AI437" s="225"/>
      <c r="AJ437" s="225"/>
      <c r="AK437" s="225"/>
      <c r="AL437" s="226">
        <v>85.72</v>
      </c>
      <c r="AM437" s="227"/>
      <c r="AN437" s="227"/>
      <c r="AO437" s="228"/>
      <c r="AP437" s="229" t="s">
        <v>20</v>
      </c>
      <c r="AQ437" s="229"/>
      <c r="AR437" s="229"/>
      <c r="AS437" s="229"/>
      <c r="AT437" s="229"/>
      <c r="AU437" s="229"/>
      <c r="AV437" s="229"/>
      <c r="AW437" s="229"/>
      <c r="AX437" s="229"/>
      <c r="AY437">
        <f>COUNTA($C$437)</f>
        <v>1</v>
      </c>
    </row>
    <row r="438" spans="1:51" ht="44.25" customHeight="1" x14ac:dyDescent="0.15">
      <c r="A438" s="230">
        <v>7</v>
      </c>
      <c r="B438" s="230">
        <v>1</v>
      </c>
      <c r="C438" s="248" t="s">
        <v>304</v>
      </c>
      <c r="D438" s="248"/>
      <c r="E438" s="248"/>
      <c r="F438" s="248"/>
      <c r="G438" s="248"/>
      <c r="H438" s="248"/>
      <c r="I438" s="248"/>
      <c r="J438" s="233">
        <v>7010005018591</v>
      </c>
      <c r="K438" s="234"/>
      <c r="L438" s="234"/>
      <c r="M438" s="234"/>
      <c r="N438" s="234"/>
      <c r="O438" s="234"/>
      <c r="P438" s="235" t="s">
        <v>305</v>
      </c>
      <c r="Q438" s="235"/>
      <c r="R438" s="235"/>
      <c r="S438" s="235"/>
      <c r="T438" s="235"/>
      <c r="U438" s="235"/>
      <c r="V438" s="235"/>
      <c r="W438" s="235"/>
      <c r="X438" s="235"/>
      <c r="Y438" s="236">
        <v>28</v>
      </c>
      <c r="Z438" s="237"/>
      <c r="AA438" s="237"/>
      <c r="AB438" s="238"/>
      <c r="AC438" s="222" t="s">
        <v>269</v>
      </c>
      <c r="AD438" s="223"/>
      <c r="AE438" s="223"/>
      <c r="AF438" s="223"/>
      <c r="AG438" s="223"/>
      <c r="AH438" s="224">
        <v>3</v>
      </c>
      <c r="AI438" s="225"/>
      <c r="AJ438" s="225"/>
      <c r="AK438" s="225"/>
      <c r="AL438" s="226">
        <v>30.12</v>
      </c>
      <c r="AM438" s="227"/>
      <c r="AN438" s="227"/>
      <c r="AO438" s="228"/>
      <c r="AP438" s="229" t="s">
        <v>20</v>
      </c>
      <c r="AQ438" s="229"/>
      <c r="AR438" s="229"/>
      <c r="AS438" s="229"/>
      <c r="AT438" s="229"/>
      <c r="AU438" s="229"/>
      <c r="AV438" s="229"/>
      <c r="AW438" s="229"/>
      <c r="AX438" s="229"/>
      <c r="AY438">
        <f>COUNTA($C$438)</f>
        <v>1</v>
      </c>
    </row>
    <row r="439" spans="1:51" ht="44.25" customHeight="1" x14ac:dyDescent="0.15">
      <c r="A439" s="230">
        <v>8</v>
      </c>
      <c r="B439" s="230">
        <v>1</v>
      </c>
      <c r="C439" s="248" t="s">
        <v>306</v>
      </c>
      <c r="D439" s="248"/>
      <c r="E439" s="248"/>
      <c r="F439" s="248"/>
      <c r="G439" s="248"/>
      <c r="H439" s="248"/>
      <c r="I439" s="248"/>
      <c r="J439" s="233">
        <v>4010401108148</v>
      </c>
      <c r="K439" s="234"/>
      <c r="L439" s="234"/>
      <c r="M439" s="234"/>
      <c r="N439" s="234"/>
      <c r="O439" s="234"/>
      <c r="P439" s="235" t="s">
        <v>307</v>
      </c>
      <c r="Q439" s="235"/>
      <c r="R439" s="235"/>
      <c r="S439" s="235"/>
      <c r="T439" s="235"/>
      <c r="U439" s="235"/>
      <c r="V439" s="235"/>
      <c r="W439" s="235"/>
      <c r="X439" s="235"/>
      <c r="Y439" s="236">
        <v>20</v>
      </c>
      <c r="Z439" s="237"/>
      <c r="AA439" s="237"/>
      <c r="AB439" s="238"/>
      <c r="AC439" s="222" t="s">
        <v>269</v>
      </c>
      <c r="AD439" s="223"/>
      <c r="AE439" s="223"/>
      <c r="AF439" s="223"/>
      <c r="AG439" s="223"/>
      <c r="AH439" s="224">
        <v>3</v>
      </c>
      <c r="AI439" s="225"/>
      <c r="AJ439" s="225"/>
      <c r="AK439" s="225"/>
      <c r="AL439" s="226">
        <v>99.84</v>
      </c>
      <c r="AM439" s="227"/>
      <c r="AN439" s="227"/>
      <c r="AO439" s="228"/>
      <c r="AP439" s="229" t="s">
        <v>20</v>
      </c>
      <c r="AQ439" s="229"/>
      <c r="AR439" s="229"/>
      <c r="AS439" s="229"/>
      <c r="AT439" s="229"/>
      <c r="AU439" s="229"/>
      <c r="AV439" s="229"/>
      <c r="AW439" s="229"/>
      <c r="AX439" s="229"/>
      <c r="AY439">
        <f>COUNTA($C$439)</f>
        <v>1</v>
      </c>
    </row>
    <row r="440" spans="1:51" ht="44.25" customHeight="1" x14ac:dyDescent="0.15">
      <c r="A440" s="230">
        <v>9</v>
      </c>
      <c r="B440" s="230">
        <v>1</v>
      </c>
      <c r="C440" s="248" t="s">
        <v>308</v>
      </c>
      <c r="D440" s="248"/>
      <c r="E440" s="248"/>
      <c r="F440" s="248"/>
      <c r="G440" s="248"/>
      <c r="H440" s="248"/>
      <c r="I440" s="248"/>
      <c r="J440" s="233">
        <v>7010002016029</v>
      </c>
      <c r="K440" s="234"/>
      <c r="L440" s="234"/>
      <c r="M440" s="234"/>
      <c r="N440" s="234"/>
      <c r="O440" s="234"/>
      <c r="P440" s="235" t="s">
        <v>309</v>
      </c>
      <c r="Q440" s="235"/>
      <c r="R440" s="235"/>
      <c r="S440" s="235"/>
      <c r="T440" s="235"/>
      <c r="U440" s="235"/>
      <c r="V440" s="235"/>
      <c r="W440" s="235"/>
      <c r="X440" s="235"/>
      <c r="Y440" s="236">
        <v>17</v>
      </c>
      <c r="Z440" s="237"/>
      <c r="AA440" s="237"/>
      <c r="AB440" s="238"/>
      <c r="AC440" s="222" t="s">
        <v>269</v>
      </c>
      <c r="AD440" s="223"/>
      <c r="AE440" s="223"/>
      <c r="AF440" s="223"/>
      <c r="AG440" s="223"/>
      <c r="AH440" s="224">
        <v>1</v>
      </c>
      <c r="AI440" s="225"/>
      <c r="AJ440" s="225"/>
      <c r="AK440" s="225"/>
      <c r="AL440" s="226">
        <v>68.25</v>
      </c>
      <c r="AM440" s="227"/>
      <c r="AN440" s="227"/>
      <c r="AO440" s="228"/>
      <c r="AP440" s="229" t="s">
        <v>20</v>
      </c>
      <c r="AQ440" s="229"/>
      <c r="AR440" s="229"/>
      <c r="AS440" s="229"/>
      <c r="AT440" s="229"/>
      <c r="AU440" s="229"/>
      <c r="AV440" s="229"/>
      <c r="AW440" s="229"/>
      <c r="AX440" s="229"/>
      <c r="AY440">
        <f>COUNTA($C$440)</f>
        <v>1</v>
      </c>
    </row>
    <row r="441" spans="1:51" ht="44.25" customHeight="1" x14ac:dyDescent="0.15">
      <c r="A441" s="230">
        <v>10</v>
      </c>
      <c r="B441" s="230">
        <v>1</v>
      </c>
      <c r="C441" s="248" t="s">
        <v>310</v>
      </c>
      <c r="D441" s="248"/>
      <c r="E441" s="248"/>
      <c r="F441" s="248"/>
      <c r="G441" s="248"/>
      <c r="H441" s="248"/>
      <c r="I441" s="248"/>
      <c r="J441" s="233">
        <v>2010005018803</v>
      </c>
      <c r="K441" s="234"/>
      <c r="L441" s="234"/>
      <c r="M441" s="234"/>
      <c r="N441" s="234"/>
      <c r="O441" s="234"/>
      <c r="P441" s="235" t="s">
        <v>311</v>
      </c>
      <c r="Q441" s="235"/>
      <c r="R441" s="235"/>
      <c r="S441" s="235"/>
      <c r="T441" s="235"/>
      <c r="U441" s="235"/>
      <c r="V441" s="235"/>
      <c r="W441" s="235"/>
      <c r="X441" s="235"/>
      <c r="Y441" s="236">
        <v>13</v>
      </c>
      <c r="Z441" s="237"/>
      <c r="AA441" s="237"/>
      <c r="AB441" s="238"/>
      <c r="AC441" s="222" t="s">
        <v>269</v>
      </c>
      <c r="AD441" s="223"/>
      <c r="AE441" s="223"/>
      <c r="AF441" s="223"/>
      <c r="AG441" s="223"/>
      <c r="AH441" s="224">
        <v>2</v>
      </c>
      <c r="AI441" s="225"/>
      <c r="AJ441" s="225"/>
      <c r="AK441" s="225"/>
      <c r="AL441" s="226">
        <v>83.9</v>
      </c>
      <c r="AM441" s="227"/>
      <c r="AN441" s="227"/>
      <c r="AO441" s="228"/>
      <c r="AP441" s="229" t="s">
        <v>20</v>
      </c>
      <c r="AQ441" s="229"/>
      <c r="AR441" s="229"/>
      <c r="AS441" s="229"/>
      <c r="AT441" s="229"/>
      <c r="AU441" s="229"/>
      <c r="AV441" s="229"/>
      <c r="AW441" s="229"/>
      <c r="AX441" s="229"/>
      <c r="AY441">
        <f>COUNTA($C$441)</f>
        <v>1</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312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254</v>
      </c>
      <c r="D464" s="253"/>
      <c r="E464" s="253"/>
      <c r="F464" s="253"/>
      <c r="G464" s="253"/>
      <c r="H464" s="253"/>
      <c r="I464" s="253"/>
      <c r="J464" s="240" t="s">
        <v>255</v>
      </c>
      <c r="K464" s="254"/>
      <c r="L464" s="254"/>
      <c r="M464" s="254"/>
      <c r="N464" s="254"/>
      <c r="O464" s="254"/>
      <c r="P464" s="123" t="s">
        <v>256</v>
      </c>
      <c r="Q464" s="123"/>
      <c r="R464" s="123"/>
      <c r="S464" s="123"/>
      <c r="T464" s="123"/>
      <c r="U464" s="123"/>
      <c r="V464" s="123"/>
      <c r="W464" s="123"/>
      <c r="X464" s="123"/>
      <c r="Y464" s="255" t="s">
        <v>257</v>
      </c>
      <c r="Z464" s="256"/>
      <c r="AA464" s="256"/>
      <c r="AB464" s="256"/>
      <c r="AC464" s="240" t="s">
        <v>258</v>
      </c>
      <c r="AD464" s="240"/>
      <c r="AE464" s="240"/>
      <c r="AF464" s="240"/>
      <c r="AG464" s="240"/>
      <c r="AH464" s="255" t="s">
        <v>259</v>
      </c>
      <c r="AI464" s="253"/>
      <c r="AJ464" s="253"/>
      <c r="AK464" s="253"/>
      <c r="AL464" s="253" t="s">
        <v>260</v>
      </c>
      <c r="AM464" s="253"/>
      <c r="AN464" s="253"/>
      <c r="AO464" s="257"/>
      <c r="AP464" s="240" t="s">
        <v>261</v>
      </c>
      <c r="AQ464" s="240"/>
      <c r="AR464" s="240"/>
      <c r="AS464" s="240"/>
      <c r="AT464" s="240"/>
      <c r="AU464" s="240"/>
      <c r="AV464" s="240"/>
      <c r="AW464" s="240"/>
      <c r="AX464" s="240"/>
      <c r="AY464">
        <f>$AY$462</f>
        <v>1</v>
      </c>
    </row>
    <row r="465" spans="1:51" ht="58.5" customHeight="1" x14ac:dyDescent="0.15">
      <c r="A465" s="230">
        <v>1</v>
      </c>
      <c r="B465" s="230">
        <v>1</v>
      </c>
      <c r="C465" s="248" t="s">
        <v>313</v>
      </c>
      <c r="D465" s="248"/>
      <c r="E465" s="248"/>
      <c r="F465" s="248"/>
      <c r="G465" s="248"/>
      <c r="H465" s="248"/>
      <c r="I465" s="248"/>
      <c r="J465" s="233">
        <v>1140001005719</v>
      </c>
      <c r="K465" s="234"/>
      <c r="L465" s="234"/>
      <c r="M465" s="234"/>
      <c r="N465" s="234"/>
      <c r="O465" s="234"/>
      <c r="P465" s="235" t="s">
        <v>314</v>
      </c>
      <c r="Q465" s="235"/>
      <c r="R465" s="235"/>
      <c r="S465" s="235"/>
      <c r="T465" s="235"/>
      <c r="U465" s="235"/>
      <c r="V465" s="235"/>
      <c r="W465" s="235"/>
      <c r="X465" s="235"/>
      <c r="Y465" s="236">
        <v>60</v>
      </c>
      <c r="Z465" s="237"/>
      <c r="AA465" s="237"/>
      <c r="AB465" s="238"/>
      <c r="AC465" s="222" t="s">
        <v>275</v>
      </c>
      <c r="AD465" s="223"/>
      <c r="AE465" s="223"/>
      <c r="AF465" s="223"/>
      <c r="AG465" s="223"/>
      <c r="AH465" s="251" t="s">
        <v>20</v>
      </c>
      <c r="AI465" s="252"/>
      <c r="AJ465" s="252"/>
      <c r="AK465" s="252"/>
      <c r="AL465" s="226" t="s">
        <v>20</v>
      </c>
      <c r="AM465" s="227"/>
      <c r="AN465" s="227"/>
      <c r="AO465" s="228"/>
      <c r="AP465" s="229" t="s">
        <v>20</v>
      </c>
      <c r="AQ465" s="229"/>
      <c r="AR465" s="229"/>
      <c r="AS465" s="229"/>
      <c r="AT465" s="229"/>
      <c r="AU465" s="229"/>
      <c r="AV465" s="229"/>
      <c r="AW465" s="229"/>
      <c r="AX465" s="229"/>
      <c r="AY465">
        <f>$AY$462</f>
        <v>1</v>
      </c>
    </row>
    <row r="466" spans="1:51" ht="58.5" customHeight="1" x14ac:dyDescent="0.15">
      <c r="A466" s="230">
        <v>2</v>
      </c>
      <c r="B466" s="230">
        <v>1</v>
      </c>
      <c r="C466" s="248" t="s">
        <v>315</v>
      </c>
      <c r="D466" s="248"/>
      <c r="E466" s="248"/>
      <c r="F466" s="248"/>
      <c r="G466" s="248"/>
      <c r="H466" s="248"/>
      <c r="I466" s="248"/>
      <c r="J466" s="233">
        <v>9020001081673</v>
      </c>
      <c r="K466" s="234"/>
      <c r="L466" s="234"/>
      <c r="M466" s="234"/>
      <c r="N466" s="234"/>
      <c r="O466" s="234"/>
      <c r="P466" s="235" t="s">
        <v>314</v>
      </c>
      <c r="Q466" s="235"/>
      <c r="R466" s="235"/>
      <c r="S466" s="235"/>
      <c r="T466" s="235"/>
      <c r="U466" s="235"/>
      <c r="V466" s="235"/>
      <c r="W466" s="235"/>
      <c r="X466" s="235"/>
      <c r="Y466" s="236">
        <v>23</v>
      </c>
      <c r="Z466" s="237"/>
      <c r="AA466" s="237"/>
      <c r="AB466" s="238"/>
      <c r="AC466" s="222" t="s">
        <v>275</v>
      </c>
      <c r="AD466" s="223"/>
      <c r="AE466" s="223"/>
      <c r="AF466" s="223"/>
      <c r="AG466" s="223"/>
      <c r="AH466" s="251" t="s">
        <v>20</v>
      </c>
      <c r="AI466" s="252"/>
      <c r="AJ466" s="252"/>
      <c r="AK466" s="252"/>
      <c r="AL466" s="226" t="s">
        <v>20</v>
      </c>
      <c r="AM466" s="227"/>
      <c r="AN466" s="227"/>
      <c r="AO466" s="228"/>
      <c r="AP466" s="229" t="s">
        <v>20</v>
      </c>
      <c r="AQ466" s="229"/>
      <c r="AR466" s="229"/>
      <c r="AS466" s="229"/>
      <c r="AT466" s="229"/>
      <c r="AU466" s="229"/>
      <c r="AV466" s="229"/>
      <c r="AW466" s="229"/>
      <c r="AX466" s="229"/>
      <c r="AY466">
        <f>COUNTA($C$466)</f>
        <v>1</v>
      </c>
    </row>
    <row r="467" spans="1:51" ht="58.5" customHeight="1" x14ac:dyDescent="0.15">
      <c r="A467" s="230">
        <v>3</v>
      </c>
      <c r="B467" s="230">
        <v>1</v>
      </c>
      <c r="C467" s="249" t="s">
        <v>316</v>
      </c>
      <c r="D467" s="248"/>
      <c r="E467" s="248"/>
      <c r="F467" s="248"/>
      <c r="G467" s="248"/>
      <c r="H467" s="248"/>
      <c r="I467" s="248"/>
      <c r="J467" s="233">
        <v>8010001112570</v>
      </c>
      <c r="K467" s="234"/>
      <c r="L467" s="234"/>
      <c r="M467" s="234"/>
      <c r="N467" s="234"/>
      <c r="O467" s="234"/>
      <c r="P467" s="250" t="s">
        <v>314</v>
      </c>
      <c r="Q467" s="235"/>
      <c r="R467" s="235"/>
      <c r="S467" s="235"/>
      <c r="T467" s="235"/>
      <c r="U467" s="235"/>
      <c r="V467" s="235"/>
      <c r="W467" s="235"/>
      <c r="X467" s="235"/>
      <c r="Y467" s="236">
        <v>23</v>
      </c>
      <c r="Z467" s="237"/>
      <c r="AA467" s="237"/>
      <c r="AB467" s="238"/>
      <c r="AC467" s="222" t="s">
        <v>275</v>
      </c>
      <c r="AD467" s="223"/>
      <c r="AE467" s="223"/>
      <c r="AF467" s="223"/>
      <c r="AG467" s="223"/>
      <c r="AH467" s="224" t="s">
        <v>20</v>
      </c>
      <c r="AI467" s="225"/>
      <c r="AJ467" s="225"/>
      <c r="AK467" s="225"/>
      <c r="AL467" s="226" t="s">
        <v>20</v>
      </c>
      <c r="AM467" s="227"/>
      <c r="AN467" s="227"/>
      <c r="AO467" s="228"/>
      <c r="AP467" s="229" t="s">
        <v>20</v>
      </c>
      <c r="AQ467" s="229"/>
      <c r="AR467" s="229"/>
      <c r="AS467" s="229"/>
      <c r="AT467" s="229"/>
      <c r="AU467" s="229"/>
      <c r="AV467" s="229"/>
      <c r="AW467" s="229"/>
      <c r="AX467" s="229"/>
      <c r="AY467">
        <f>COUNTA($C$467)</f>
        <v>1</v>
      </c>
    </row>
    <row r="468" spans="1:51" ht="58.5" customHeight="1" x14ac:dyDescent="0.15">
      <c r="A468" s="230">
        <v>4</v>
      </c>
      <c r="B468" s="230">
        <v>1</v>
      </c>
      <c r="C468" s="249" t="s">
        <v>317</v>
      </c>
      <c r="D468" s="248"/>
      <c r="E468" s="248"/>
      <c r="F468" s="248"/>
      <c r="G468" s="248"/>
      <c r="H468" s="248"/>
      <c r="I468" s="248"/>
      <c r="J468" s="233">
        <v>5030001109246</v>
      </c>
      <c r="K468" s="234"/>
      <c r="L468" s="234"/>
      <c r="M468" s="234"/>
      <c r="N468" s="234"/>
      <c r="O468" s="234"/>
      <c r="P468" s="250" t="s">
        <v>314</v>
      </c>
      <c r="Q468" s="235"/>
      <c r="R468" s="235"/>
      <c r="S468" s="235"/>
      <c r="T468" s="235"/>
      <c r="U468" s="235"/>
      <c r="V468" s="235"/>
      <c r="W468" s="235"/>
      <c r="X468" s="235"/>
      <c r="Y468" s="236">
        <v>19</v>
      </c>
      <c r="Z468" s="237"/>
      <c r="AA468" s="237"/>
      <c r="AB468" s="238"/>
      <c r="AC468" s="222" t="s">
        <v>275</v>
      </c>
      <c r="AD468" s="223"/>
      <c r="AE468" s="223"/>
      <c r="AF468" s="223"/>
      <c r="AG468" s="223"/>
      <c r="AH468" s="224" t="s">
        <v>20</v>
      </c>
      <c r="AI468" s="225"/>
      <c r="AJ468" s="225"/>
      <c r="AK468" s="225"/>
      <c r="AL468" s="226" t="s">
        <v>20</v>
      </c>
      <c r="AM468" s="227"/>
      <c r="AN468" s="227"/>
      <c r="AO468" s="228"/>
      <c r="AP468" s="229" t="s">
        <v>20</v>
      </c>
      <c r="AQ468" s="229"/>
      <c r="AR468" s="229"/>
      <c r="AS468" s="229"/>
      <c r="AT468" s="229"/>
      <c r="AU468" s="229"/>
      <c r="AV468" s="229"/>
      <c r="AW468" s="229"/>
      <c r="AX468" s="229"/>
      <c r="AY468">
        <f>COUNTA($C$468)</f>
        <v>1</v>
      </c>
    </row>
    <row r="469" spans="1:51" ht="58.5" customHeight="1" x14ac:dyDescent="0.15">
      <c r="A469" s="230">
        <v>5</v>
      </c>
      <c r="B469" s="230">
        <v>1</v>
      </c>
      <c r="C469" s="248" t="s">
        <v>318</v>
      </c>
      <c r="D469" s="248"/>
      <c r="E469" s="248"/>
      <c r="F469" s="248"/>
      <c r="G469" s="248"/>
      <c r="H469" s="248"/>
      <c r="I469" s="248"/>
      <c r="J469" s="233">
        <v>6030001046125</v>
      </c>
      <c r="K469" s="234"/>
      <c r="L469" s="234"/>
      <c r="M469" s="234"/>
      <c r="N469" s="234"/>
      <c r="O469" s="234"/>
      <c r="P469" s="235" t="s">
        <v>266</v>
      </c>
      <c r="Q469" s="235"/>
      <c r="R469" s="235"/>
      <c r="S469" s="235"/>
      <c r="T469" s="235"/>
      <c r="U469" s="235"/>
      <c r="V469" s="235"/>
      <c r="W469" s="235"/>
      <c r="X469" s="235"/>
      <c r="Y469" s="236">
        <v>18</v>
      </c>
      <c r="Z469" s="237"/>
      <c r="AA469" s="237"/>
      <c r="AB469" s="238"/>
      <c r="AC469" s="222" t="s">
        <v>275</v>
      </c>
      <c r="AD469" s="223"/>
      <c r="AE469" s="223"/>
      <c r="AF469" s="223"/>
      <c r="AG469" s="223"/>
      <c r="AH469" s="224" t="s">
        <v>20</v>
      </c>
      <c r="AI469" s="225"/>
      <c r="AJ469" s="225"/>
      <c r="AK469" s="225"/>
      <c r="AL469" s="226" t="s">
        <v>20</v>
      </c>
      <c r="AM469" s="227"/>
      <c r="AN469" s="227"/>
      <c r="AO469" s="228"/>
      <c r="AP469" s="229" t="s">
        <v>20</v>
      </c>
      <c r="AQ469" s="229"/>
      <c r="AR469" s="229"/>
      <c r="AS469" s="229"/>
      <c r="AT469" s="229"/>
      <c r="AU469" s="229"/>
      <c r="AV469" s="229"/>
      <c r="AW469" s="229"/>
      <c r="AX469" s="229"/>
      <c r="AY469">
        <f>COUNTA($C$469)</f>
        <v>1</v>
      </c>
    </row>
    <row r="470" spans="1:51" ht="58.5" customHeight="1" x14ac:dyDescent="0.15">
      <c r="A470" s="230">
        <v>6</v>
      </c>
      <c r="B470" s="230">
        <v>1</v>
      </c>
      <c r="C470" s="248" t="s">
        <v>319</v>
      </c>
      <c r="D470" s="248"/>
      <c r="E470" s="248"/>
      <c r="F470" s="248"/>
      <c r="G470" s="248"/>
      <c r="H470" s="248"/>
      <c r="I470" s="248"/>
      <c r="J470" s="233">
        <v>4130001055266</v>
      </c>
      <c r="K470" s="234"/>
      <c r="L470" s="234"/>
      <c r="M470" s="234"/>
      <c r="N470" s="234"/>
      <c r="O470" s="234"/>
      <c r="P470" s="235" t="s">
        <v>314</v>
      </c>
      <c r="Q470" s="235"/>
      <c r="R470" s="235"/>
      <c r="S470" s="235"/>
      <c r="T470" s="235"/>
      <c r="U470" s="235"/>
      <c r="V470" s="235"/>
      <c r="W470" s="235"/>
      <c r="X470" s="235"/>
      <c r="Y470" s="236">
        <v>16</v>
      </c>
      <c r="Z470" s="237"/>
      <c r="AA470" s="237"/>
      <c r="AB470" s="238"/>
      <c r="AC470" s="222" t="s">
        <v>275</v>
      </c>
      <c r="AD470" s="223"/>
      <c r="AE470" s="223"/>
      <c r="AF470" s="223"/>
      <c r="AG470" s="223"/>
      <c r="AH470" s="224" t="s">
        <v>20</v>
      </c>
      <c r="AI470" s="225"/>
      <c r="AJ470" s="225"/>
      <c r="AK470" s="225"/>
      <c r="AL470" s="226" t="s">
        <v>20</v>
      </c>
      <c r="AM470" s="227"/>
      <c r="AN470" s="227"/>
      <c r="AO470" s="228"/>
      <c r="AP470" s="229" t="s">
        <v>20</v>
      </c>
      <c r="AQ470" s="229"/>
      <c r="AR470" s="229"/>
      <c r="AS470" s="229"/>
      <c r="AT470" s="229"/>
      <c r="AU470" s="229"/>
      <c r="AV470" s="229"/>
      <c r="AW470" s="229"/>
      <c r="AX470" s="229"/>
      <c r="AY470">
        <f>COUNTA($C$470)</f>
        <v>1</v>
      </c>
    </row>
    <row r="471" spans="1:51" ht="58.5" customHeight="1" x14ac:dyDescent="0.15">
      <c r="A471" s="230">
        <v>7</v>
      </c>
      <c r="B471" s="230">
        <v>1</v>
      </c>
      <c r="C471" s="248" t="s">
        <v>320</v>
      </c>
      <c r="D471" s="248"/>
      <c r="E471" s="248"/>
      <c r="F471" s="248"/>
      <c r="G471" s="248"/>
      <c r="H471" s="248"/>
      <c r="I471" s="248"/>
      <c r="J471" s="233">
        <v>7010401022916</v>
      </c>
      <c r="K471" s="234"/>
      <c r="L471" s="234"/>
      <c r="M471" s="234"/>
      <c r="N471" s="234"/>
      <c r="O471" s="234"/>
      <c r="P471" s="235" t="s">
        <v>314</v>
      </c>
      <c r="Q471" s="235"/>
      <c r="R471" s="235"/>
      <c r="S471" s="235"/>
      <c r="T471" s="235"/>
      <c r="U471" s="235"/>
      <c r="V471" s="235"/>
      <c r="W471" s="235"/>
      <c r="X471" s="235"/>
      <c r="Y471" s="236">
        <v>14</v>
      </c>
      <c r="Z471" s="237"/>
      <c r="AA471" s="237"/>
      <c r="AB471" s="238"/>
      <c r="AC471" s="222" t="s">
        <v>275</v>
      </c>
      <c r="AD471" s="223"/>
      <c r="AE471" s="223"/>
      <c r="AF471" s="223"/>
      <c r="AG471" s="223"/>
      <c r="AH471" s="224" t="s">
        <v>20</v>
      </c>
      <c r="AI471" s="225"/>
      <c r="AJ471" s="225"/>
      <c r="AK471" s="225"/>
      <c r="AL471" s="226" t="s">
        <v>20</v>
      </c>
      <c r="AM471" s="227"/>
      <c r="AN471" s="227"/>
      <c r="AO471" s="228"/>
      <c r="AP471" s="229" t="s">
        <v>20</v>
      </c>
      <c r="AQ471" s="229"/>
      <c r="AR471" s="229"/>
      <c r="AS471" s="229"/>
      <c r="AT471" s="229"/>
      <c r="AU471" s="229"/>
      <c r="AV471" s="229"/>
      <c r="AW471" s="229"/>
      <c r="AX471" s="229"/>
      <c r="AY471">
        <f>COUNTA($C$471)</f>
        <v>1</v>
      </c>
    </row>
    <row r="472" spans="1:51" ht="58.5" customHeight="1" x14ac:dyDescent="0.15">
      <c r="A472" s="230">
        <v>8</v>
      </c>
      <c r="B472" s="230">
        <v>1</v>
      </c>
      <c r="C472" s="248" t="s">
        <v>321</v>
      </c>
      <c r="D472" s="248"/>
      <c r="E472" s="248"/>
      <c r="F472" s="248"/>
      <c r="G472" s="248"/>
      <c r="H472" s="248"/>
      <c r="I472" s="248"/>
      <c r="J472" s="233">
        <v>6010401055438</v>
      </c>
      <c r="K472" s="234"/>
      <c r="L472" s="234"/>
      <c r="M472" s="234"/>
      <c r="N472" s="234"/>
      <c r="O472" s="234"/>
      <c r="P472" s="235" t="s">
        <v>314</v>
      </c>
      <c r="Q472" s="235"/>
      <c r="R472" s="235"/>
      <c r="S472" s="235"/>
      <c r="T472" s="235"/>
      <c r="U472" s="235"/>
      <c r="V472" s="235"/>
      <c r="W472" s="235"/>
      <c r="X472" s="235"/>
      <c r="Y472" s="236">
        <v>13</v>
      </c>
      <c r="Z472" s="237"/>
      <c r="AA472" s="237"/>
      <c r="AB472" s="238"/>
      <c r="AC472" s="222" t="s">
        <v>275</v>
      </c>
      <c r="AD472" s="223"/>
      <c r="AE472" s="223"/>
      <c r="AF472" s="223"/>
      <c r="AG472" s="223"/>
      <c r="AH472" s="224" t="s">
        <v>20</v>
      </c>
      <c r="AI472" s="225"/>
      <c r="AJ472" s="225"/>
      <c r="AK472" s="225"/>
      <c r="AL472" s="226" t="s">
        <v>20</v>
      </c>
      <c r="AM472" s="227"/>
      <c r="AN472" s="227"/>
      <c r="AO472" s="228"/>
      <c r="AP472" s="229" t="s">
        <v>20</v>
      </c>
      <c r="AQ472" s="229"/>
      <c r="AR472" s="229"/>
      <c r="AS472" s="229"/>
      <c r="AT472" s="229"/>
      <c r="AU472" s="229"/>
      <c r="AV472" s="229"/>
      <c r="AW472" s="229"/>
      <c r="AX472" s="229"/>
      <c r="AY472">
        <f>COUNTA($C$472)</f>
        <v>1</v>
      </c>
    </row>
    <row r="473" spans="1:51" ht="58.5" customHeight="1" x14ac:dyDescent="0.15">
      <c r="A473" s="230">
        <v>9</v>
      </c>
      <c r="B473" s="230">
        <v>1</v>
      </c>
      <c r="C473" s="248" t="s">
        <v>322</v>
      </c>
      <c r="D473" s="248"/>
      <c r="E473" s="248"/>
      <c r="F473" s="248"/>
      <c r="G473" s="248"/>
      <c r="H473" s="248"/>
      <c r="I473" s="248"/>
      <c r="J473" s="233">
        <v>2180001066062</v>
      </c>
      <c r="K473" s="234"/>
      <c r="L473" s="234"/>
      <c r="M473" s="234"/>
      <c r="N473" s="234"/>
      <c r="O473" s="234"/>
      <c r="P473" s="235" t="s">
        <v>266</v>
      </c>
      <c r="Q473" s="235"/>
      <c r="R473" s="235"/>
      <c r="S473" s="235"/>
      <c r="T473" s="235"/>
      <c r="U473" s="235"/>
      <c r="V473" s="235"/>
      <c r="W473" s="235"/>
      <c r="X473" s="235"/>
      <c r="Y473" s="236">
        <v>11</v>
      </c>
      <c r="Z473" s="237"/>
      <c r="AA473" s="237"/>
      <c r="AB473" s="238"/>
      <c r="AC473" s="222" t="s">
        <v>275</v>
      </c>
      <c r="AD473" s="223"/>
      <c r="AE473" s="223"/>
      <c r="AF473" s="223"/>
      <c r="AG473" s="223"/>
      <c r="AH473" s="224" t="s">
        <v>20</v>
      </c>
      <c r="AI473" s="225"/>
      <c r="AJ473" s="225"/>
      <c r="AK473" s="225"/>
      <c r="AL473" s="226" t="s">
        <v>20</v>
      </c>
      <c r="AM473" s="227"/>
      <c r="AN473" s="227"/>
      <c r="AO473" s="228"/>
      <c r="AP473" s="229" t="s">
        <v>20</v>
      </c>
      <c r="AQ473" s="229"/>
      <c r="AR473" s="229"/>
      <c r="AS473" s="229"/>
      <c r="AT473" s="229"/>
      <c r="AU473" s="229"/>
      <c r="AV473" s="229"/>
      <c r="AW473" s="229"/>
      <c r="AX473" s="229"/>
      <c r="AY473">
        <f>COUNTA($C$473)</f>
        <v>1</v>
      </c>
    </row>
    <row r="474" spans="1:51" ht="58.5" customHeight="1" x14ac:dyDescent="0.15">
      <c r="A474" s="230">
        <v>10</v>
      </c>
      <c r="B474" s="230">
        <v>1</v>
      </c>
      <c r="C474" s="248" t="s">
        <v>323</v>
      </c>
      <c r="D474" s="248"/>
      <c r="E474" s="248"/>
      <c r="F474" s="248"/>
      <c r="G474" s="248"/>
      <c r="H474" s="248"/>
      <c r="I474" s="248"/>
      <c r="J474" s="233" t="s">
        <v>20</v>
      </c>
      <c r="K474" s="234"/>
      <c r="L474" s="234"/>
      <c r="M474" s="234"/>
      <c r="N474" s="234"/>
      <c r="O474" s="234"/>
      <c r="P474" s="235" t="s">
        <v>20</v>
      </c>
      <c r="Q474" s="235"/>
      <c r="R474" s="235"/>
      <c r="S474" s="235"/>
      <c r="T474" s="235"/>
      <c r="U474" s="235"/>
      <c r="V474" s="235"/>
      <c r="W474" s="235"/>
      <c r="X474" s="235"/>
      <c r="Y474" s="236">
        <v>6</v>
      </c>
      <c r="Z474" s="237"/>
      <c r="AA474" s="237"/>
      <c r="AB474" s="238"/>
      <c r="AC474" s="222" t="s">
        <v>275</v>
      </c>
      <c r="AD474" s="223"/>
      <c r="AE474" s="223"/>
      <c r="AF474" s="223"/>
      <c r="AG474" s="223"/>
      <c r="AH474" s="224" t="s">
        <v>20</v>
      </c>
      <c r="AI474" s="225"/>
      <c r="AJ474" s="225"/>
      <c r="AK474" s="225"/>
      <c r="AL474" s="226" t="s">
        <v>20</v>
      </c>
      <c r="AM474" s="227"/>
      <c r="AN474" s="227"/>
      <c r="AO474" s="228"/>
      <c r="AP474" s="229" t="s">
        <v>20</v>
      </c>
      <c r="AQ474" s="229"/>
      <c r="AR474" s="229"/>
      <c r="AS474" s="229"/>
      <c r="AT474" s="229"/>
      <c r="AU474" s="229"/>
      <c r="AV474" s="229"/>
      <c r="AW474" s="229"/>
      <c r="AX474" s="229"/>
      <c r="AY474">
        <f>COUNTA($C$474)</f>
        <v>1</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324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254</v>
      </c>
      <c r="D497" s="253"/>
      <c r="E497" s="253"/>
      <c r="F497" s="253"/>
      <c r="G497" s="253"/>
      <c r="H497" s="253"/>
      <c r="I497" s="253"/>
      <c r="J497" s="240" t="s">
        <v>255</v>
      </c>
      <c r="K497" s="254"/>
      <c r="L497" s="254"/>
      <c r="M497" s="254"/>
      <c r="N497" s="254"/>
      <c r="O497" s="254"/>
      <c r="P497" s="123" t="s">
        <v>256</v>
      </c>
      <c r="Q497" s="123"/>
      <c r="R497" s="123"/>
      <c r="S497" s="123"/>
      <c r="T497" s="123"/>
      <c r="U497" s="123"/>
      <c r="V497" s="123"/>
      <c r="W497" s="123"/>
      <c r="X497" s="123"/>
      <c r="Y497" s="255" t="s">
        <v>257</v>
      </c>
      <c r="Z497" s="256"/>
      <c r="AA497" s="256"/>
      <c r="AB497" s="256"/>
      <c r="AC497" s="240" t="s">
        <v>258</v>
      </c>
      <c r="AD497" s="240"/>
      <c r="AE497" s="240"/>
      <c r="AF497" s="240"/>
      <c r="AG497" s="240"/>
      <c r="AH497" s="255" t="s">
        <v>259</v>
      </c>
      <c r="AI497" s="253"/>
      <c r="AJ497" s="253"/>
      <c r="AK497" s="253"/>
      <c r="AL497" s="253" t="s">
        <v>260</v>
      </c>
      <c r="AM497" s="253"/>
      <c r="AN497" s="253"/>
      <c r="AO497" s="257"/>
      <c r="AP497" s="240" t="s">
        <v>261</v>
      </c>
      <c r="AQ497" s="240"/>
      <c r="AR497" s="240"/>
      <c r="AS497" s="240"/>
      <c r="AT497" s="240"/>
      <c r="AU497" s="240"/>
      <c r="AV497" s="240"/>
      <c r="AW497" s="240"/>
      <c r="AX497" s="240"/>
      <c r="AY497">
        <f>$AY$495</f>
        <v>1</v>
      </c>
    </row>
    <row r="498" spans="1:51" ht="30" customHeight="1" x14ac:dyDescent="0.15">
      <c r="A498" s="230">
        <v>1</v>
      </c>
      <c r="B498" s="230">
        <v>1</v>
      </c>
      <c r="C498" s="248" t="s">
        <v>325</v>
      </c>
      <c r="D498" s="248"/>
      <c r="E498" s="248"/>
      <c r="F498" s="248"/>
      <c r="G498" s="248"/>
      <c r="H498" s="248"/>
      <c r="I498" s="248"/>
      <c r="J498" s="233">
        <v>5010005003975</v>
      </c>
      <c r="K498" s="234"/>
      <c r="L498" s="234"/>
      <c r="M498" s="234"/>
      <c r="N498" s="234"/>
      <c r="O498" s="234"/>
      <c r="P498" s="235" t="s">
        <v>286</v>
      </c>
      <c r="Q498" s="235"/>
      <c r="R498" s="235"/>
      <c r="S498" s="235"/>
      <c r="T498" s="235"/>
      <c r="U498" s="235"/>
      <c r="V498" s="235"/>
      <c r="W498" s="235"/>
      <c r="X498" s="235"/>
      <c r="Y498" s="236">
        <v>13</v>
      </c>
      <c r="Z498" s="237"/>
      <c r="AA498" s="237"/>
      <c r="AB498" s="238"/>
      <c r="AC498" s="222" t="s">
        <v>275</v>
      </c>
      <c r="AD498" s="223"/>
      <c r="AE498" s="223"/>
      <c r="AF498" s="223"/>
      <c r="AG498" s="223"/>
      <c r="AH498" s="251" t="s">
        <v>20</v>
      </c>
      <c r="AI498" s="252"/>
      <c r="AJ498" s="252"/>
      <c r="AK498" s="252"/>
      <c r="AL498" s="226" t="s">
        <v>20</v>
      </c>
      <c r="AM498" s="227"/>
      <c r="AN498" s="227"/>
      <c r="AO498" s="228"/>
      <c r="AP498" s="229" t="s">
        <v>20</v>
      </c>
      <c r="AQ498" s="229"/>
      <c r="AR498" s="229"/>
      <c r="AS498" s="229"/>
      <c r="AT498" s="229"/>
      <c r="AU498" s="229"/>
      <c r="AV498" s="229"/>
      <c r="AW498" s="229"/>
      <c r="AX498" s="229"/>
      <c r="AY498">
        <f>$AY$495</f>
        <v>1</v>
      </c>
    </row>
    <row r="499" spans="1:51" ht="62.25" customHeight="1" x14ac:dyDescent="0.15">
      <c r="A499" s="230">
        <v>2</v>
      </c>
      <c r="B499" s="230">
        <v>1</v>
      </c>
      <c r="C499" s="248" t="s">
        <v>326</v>
      </c>
      <c r="D499" s="248"/>
      <c r="E499" s="248"/>
      <c r="F499" s="248"/>
      <c r="G499" s="248"/>
      <c r="H499" s="248"/>
      <c r="I499" s="248"/>
      <c r="J499" s="233">
        <v>4120001180783</v>
      </c>
      <c r="K499" s="234"/>
      <c r="L499" s="234"/>
      <c r="M499" s="234"/>
      <c r="N499" s="234"/>
      <c r="O499" s="234"/>
      <c r="P499" s="235" t="s">
        <v>286</v>
      </c>
      <c r="Q499" s="235"/>
      <c r="R499" s="235"/>
      <c r="S499" s="235"/>
      <c r="T499" s="235"/>
      <c r="U499" s="235"/>
      <c r="V499" s="235"/>
      <c r="W499" s="235"/>
      <c r="X499" s="235"/>
      <c r="Y499" s="236">
        <v>11</v>
      </c>
      <c r="Z499" s="237"/>
      <c r="AA499" s="237"/>
      <c r="AB499" s="238"/>
      <c r="AC499" s="222" t="s">
        <v>275</v>
      </c>
      <c r="AD499" s="223"/>
      <c r="AE499" s="223"/>
      <c r="AF499" s="223"/>
      <c r="AG499" s="223"/>
      <c r="AH499" s="251" t="s">
        <v>20</v>
      </c>
      <c r="AI499" s="252"/>
      <c r="AJ499" s="252"/>
      <c r="AK499" s="252"/>
      <c r="AL499" s="226" t="s">
        <v>20</v>
      </c>
      <c r="AM499" s="227"/>
      <c r="AN499" s="227"/>
      <c r="AO499" s="228"/>
      <c r="AP499" s="229" t="s">
        <v>20</v>
      </c>
      <c r="AQ499" s="229"/>
      <c r="AR499" s="229"/>
      <c r="AS499" s="229"/>
      <c r="AT499" s="229"/>
      <c r="AU499" s="229"/>
      <c r="AV499" s="229"/>
      <c r="AW499" s="229"/>
      <c r="AX499" s="229"/>
      <c r="AY499">
        <f>COUNTA($C$499)</f>
        <v>1</v>
      </c>
    </row>
    <row r="500" spans="1:51" ht="30" customHeight="1" x14ac:dyDescent="0.15">
      <c r="A500" s="230">
        <v>3</v>
      </c>
      <c r="B500" s="230">
        <v>1</v>
      </c>
      <c r="C500" s="249" t="s">
        <v>327</v>
      </c>
      <c r="D500" s="248"/>
      <c r="E500" s="248"/>
      <c r="F500" s="248"/>
      <c r="G500" s="248"/>
      <c r="H500" s="248"/>
      <c r="I500" s="248"/>
      <c r="J500" s="233" t="s">
        <v>20</v>
      </c>
      <c r="K500" s="234"/>
      <c r="L500" s="234"/>
      <c r="M500" s="234"/>
      <c r="N500" s="234"/>
      <c r="O500" s="234"/>
      <c r="P500" s="250" t="s">
        <v>293</v>
      </c>
      <c r="Q500" s="235"/>
      <c r="R500" s="235"/>
      <c r="S500" s="235"/>
      <c r="T500" s="235"/>
      <c r="U500" s="235"/>
      <c r="V500" s="235"/>
      <c r="W500" s="235"/>
      <c r="X500" s="235"/>
      <c r="Y500" s="236">
        <v>9</v>
      </c>
      <c r="Z500" s="237"/>
      <c r="AA500" s="237"/>
      <c r="AB500" s="238"/>
      <c r="AC500" s="222" t="s">
        <v>275</v>
      </c>
      <c r="AD500" s="223"/>
      <c r="AE500" s="223"/>
      <c r="AF500" s="223"/>
      <c r="AG500" s="223"/>
      <c r="AH500" s="224" t="s">
        <v>20</v>
      </c>
      <c r="AI500" s="225"/>
      <c r="AJ500" s="225"/>
      <c r="AK500" s="225"/>
      <c r="AL500" s="226" t="s">
        <v>20</v>
      </c>
      <c r="AM500" s="227"/>
      <c r="AN500" s="227"/>
      <c r="AO500" s="228"/>
      <c r="AP500" s="229" t="s">
        <v>20</v>
      </c>
      <c r="AQ500" s="229"/>
      <c r="AR500" s="229"/>
      <c r="AS500" s="229"/>
      <c r="AT500" s="229"/>
      <c r="AU500" s="229"/>
      <c r="AV500" s="229"/>
      <c r="AW500" s="229"/>
      <c r="AX500" s="229"/>
      <c r="AY500">
        <f>COUNTA($C$500)</f>
        <v>1</v>
      </c>
    </row>
    <row r="501" spans="1:51" ht="30" customHeight="1" x14ac:dyDescent="0.15">
      <c r="A501" s="230">
        <v>4</v>
      </c>
      <c r="B501" s="230">
        <v>1</v>
      </c>
      <c r="C501" s="249" t="s">
        <v>328</v>
      </c>
      <c r="D501" s="248"/>
      <c r="E501" s="248"/>
      <c r="F501" s="248"/>
      <c r="G501" s="248"/>
      <c r="H501" s="248"/>
      <c r="I501" s="248"/>
      <c r="J501" s="233" t="s">
        <v>20</v>
      </c>
      <c r="K501" s="234"/>
      <c r="L501" s="234"/>
      <c r="M501" s="234"/>
      <c r="N501" s="234"/>
      <c r="O501" s="234"/>
      <c r="P501" s="250" t="s">
        <v>286</v>
      </c>
      <c r="Q501" s="235"/>
      <c r="R501" s="235"/>
      <c r="S501" s="235"/>
      <c r="T501" s="235"/>
      <c r="U501" s="235"/>
      <c r="V501" s="235"/>
      <c r="W501" s="235"/>
      <c r="X501" s="235"/>
      <c r="Y501" s="236">
        <v>5</v>
      </c>
      <c r="Z501" s="237"/>
      <c r="AA501" s="237"/>
      <c r="AB501" s="238"/>
      <c r="AC501" s="222" t="s">
        <v>275</v>
      </c>
      <c r="AD501" s="223"/>
      <c r="AE501" s="223"/>
      <c r="AF501" s="223"/>
      <c r="AG501" s="223"/>
      <c r="AH501" s="224" t="s">
        <v>20</v>
      </c>
      <c r="AI501" s="225"/>
      <c r="AJ501" s="225"/>
      <c r="AK501" s="225"/>
      <c r="AL501" s="226" t="s">
        <v>20</v>
      </c>
      <c r="AM501" s="227"/>
      <c r="AN501" s="227"/>
      <c r="AO501" s="228"/>
      <c r="AP501" s="229" t="s">
        <v>20</v>
      </c>
      <c r="AQ501" s="229"/>
      <c r="AR501" s="229"/>
      <c r="AS501" s="229"/>
      <c r="AT501" s="229"/>
      <c r="AU501" s="229"/>
      <c r="AV501" s="229"/>
      <c r="AW501" s="229"/>
      <c r="AX501" s="229"/>
      <c r="AY501">
        <f>COUNTA($C$501)</f>
        <v>1</v>
      </c>
    </row>
    <row r="502" spans="1:51" ht="30" customHeight="1" x14ac:dyDescent="0.15">
      <c r="A502" s="230">
        <v>5</v>
      </c>
      <c r="B502" s="230">
        <v>1</v>
      </c>
      <c r="C502" s="248" t="s">
        <v>329</v>
      </c>
      <c r="D502" s="248"/>
      <c r="E502" s="248"/>
      <c r="F502" s="248"/>
      <c r="G502" s="248"/>
      <c r="H502" s="248"/>
      <c r="I502" s="248"/>
      <c r="J502" s="233" t="s">
        <v>20</v>
      </c>
      <c r="K502" s="234"/>
      <c r="L502" s="234"/>
      <c r="M502" s="234"/>
      <c r="N502" s="234"/>
      <c r="O502" s="234"/>
      <c r="P502" s="235" t="s">
        <v>286</v>
      </c>
      <c r="Q502" s="235"/>
      <c r="R502" s="235"/>
      <c r="S502" s="235"/>
      <c r="T502" s="235"/>
      <c r="U502" s="235"/>
      <c r="V502" s="235"/>
      <c r="W502" s="235"/>
      <c r="X502" s="235"/>
      <c r="Y502" s="236">
        <v>4</v>
      </c>
      <c r="Z502" s="237"/>
      <c r="AA502" s="237"/>
      <c r="AB502" s="238"/>
      <c r="AC502" s="222" t="s">
        <v>275</v>
      </c>
      <c r="AD502" s="223"/>
      <c r="AE502" s="223"/>
      <c r="AF502" s="223"/>
      <c r="AG502" s="223"/>
      <c r="AH502" s="224" t="s">
        <v>20</v>
      </c>
      <c r="AI502" s="225"/>
      <c r="AJ502" s="225"/>
      <c r="AK502" s="225"/>
      <c r="AL502" s="226" t="s">
        <v>20</v>
      </c>
      <c r="AM502" s="227"/>
      <c r="AN502" s="227"/>
      <c r="AO502" s="228"/>
      <c r="AP502" s="229" t="s">
        <v>20</v>
      </c>
      <c r="AQ502" s="229"/>
      <c r="AR502" s="229"/>
      <c r="AS502" s="229"/>
      <c r="AT502" s="229"/>
      <c r="AU502" s="229"/>
      <c r="AV502" s="229"/>
      <c r="AW502" s="229"/>
      <c r="AX502" s="229"/>
      <c r="AY502">
        <f>COUNTA($C$502)</f>
        <v>1</v>
      </c>
    </row>
    <row r="503" spans="1:51" ht="30" customHeight="1" x14ac:dyDescent="0.15">
      <c r="A503" s="230">
        <v>6</v>
      </c>
      <c r="B503" s="230">
        <v>1</v>
      </c>
      <c r="C503" s="248" t="s">
        <v>330</v>
      </c>
      <c r="D503" s="248"/>
      <c r="E503" s="248"/>
      <c r="F503" s="248"/>
      <c r="G503" s="248"/>
      <c r="H503" s="248"/>
      <c r="I503" s="248"/>
      <c r="J503" s="233" t="s">
        <v>20</v>
      </c>
      <c r="K503" s="234"/>
      <c r="L503" s="234"/>
      <c r="M503" s="234"/>
      <c r="N503" s="234"/>
      <c r="O503" s="234"/>
      <c r="P503" s="235" t="s">
        <v>286</v>
      </c>
      <c r="Q503" s="235"/>
      <c r="R503" s="235"/>
      <c r="S503" s="235"/>
      <c r="T503" s="235"/>
      <c r="U503" s="235"/>
      <c r="V503" s="235"/>
      <c r="W503" s="235"/>
      <c r="X503" s="235"/>
      <c r="Y503" s="236">
        <v>4</v>
      </c>
      <c r="Z503" s="237"/>
      <c r="AA503" s="237"/>
      <c r="AB503" s="238"/>
      <c r="AC503" s="222" t="s">
        <v>275</v>
      </c>
      <c r="AD503" s="223"/>
      <c r="AE503" s="223"/>
      <c r="AF503" s="223"/>
      <c r="AG503" s="223"/>
      <c r="AH503" s="224" t="s">
        <v>20</v>
      </c>
      <c r="AI503" s="225"/>
      <c r="AJ503" s="225"/>
      <c r="AK503" s="225"/>
      <c r="AL503" s="226" t="s">
        <v>20</v>
      </c>
      <c r="AM503" s="227"/>
      <c r="AN503" s="227"/>
      <c r="AO503" s="228"/>
      <c r="AP503" s="229" t="s">
        <v>20</v>
      </c>
      <c r="AQ503" s="229"/>
      <c r="AR503" s="229"/>
      <c r="AS503" s="229"/>
      <c r="AT503" s="229"/>
      <c r="AU503" s="229"/>
      <c r="AV503" s="229"/>
      <c r="AW503" s="229"/>
      <c r="AX503" s="229"/>
      <c r="AY503">
        <f>COUNTA($C$503)</f>
        <v>1</v>
      </c>
    </row>
    <row r="504" spans="1:51" ht="62.25" customHeight="1" x14ac:dyDescent="0.15">
      <c r="A504" s="230">
        <v>7</v>
      </c>
      <c r="B504" s="230">
        <v>1</v>
      </c>
      <c r="C504" s="248" t="s">
        <v>331</v>
      </c>
      <c r="D504" s="248"/>
      <c r="E504" s="248"/>
      <c r="F504" s="248"/>
      <c r="G504" s="248"/>
      <c r="H504" s="248"/>
      <c r="I504" s="248"/>
      <c r="J504" s="233">
        <v>8010405002863</v>
      </c>
      <c r="K504" s="234"/>
      <c r="L504" s="234"/>
      <c r="M504" s="234"/>
      <c r="N504" s="234"/>
      <c r="O504" s="234"/>
      <c r="P504" s="235" t="s">
        <v>291</v>
      </c>
      <c r="Q504" s="235"/>
      <c r="R504" s="235"/>
      <c r="S504" s="235"/>
      <c r="T504" s="235"/>
      <c r="U504" s="235"/>
      <c r="V504" s="235"/>
      <c r="W504" s="235"/>
      <c r="X504" s="235"/>
      <c r="Y504" s="236">
        <v>4</v>
      </c>
      <c r="Z504" s="237"/>
      <c r="AA504" s="237"/>
      <c r="AB504" s="238"/>
      <c r="AC504" s="222" t="s">
        <v>275</v>
      </c>
      <c r="AD504" s="223"/>
      <c r="AE504" s="223"/>
      <c r="AF504" s="223"/>
      <c r="AG504" s="223"/>
      <c r="AH504" s="224" t="s">
        <v>20</v>
      </c>
      <c r="AI504" s="225"/>
      <c r="AJ504" s="225"/>
      <c r="AK504" s="225"/>
      <c r="AL504" s="226" t="s">
        <v>20</v>
      </c>
      <c r="AM504" s="227"/>
      <c r="AN504" s="227"/>
      <c r="AO504" s="228"/>
      <c r="AP504" s="229" t="s">
        <v>20</v>
      </c>
      <c r="AQ504" s="229"/>
      <c r="AR504" s="229"/>
      <c r="AS504" s="229"/>
      <c r="AT504" s="229"/>
      <c r="AU504" s="229"/>
      <c r="AV504" s="229"/>
      <c r="AW504" s="229"/>
      <c r="AX504" s="229"/>
      <c r="AY504">
        <f>COUNTA($C$504)</f>
        <v>1</v>
      </c>
    </row>
    <row r="505" spans="1:51" ht="30" customHeight="1" x14ac:dyDescent="0.15">
      <c r="A505" s="230">
        <v>8</v>
      </c>
      <c r="B505" s="230">
        <v>1</v>
      </c>
      <c r="C505" s="248" t="s">
        <v>332</v>
      </c>
      <c r="D505" s="248"/>
      <c r="E505" s="248"/>
      <c r="F505" s="248"/>
      <c r="G505" s="248"/>
      <c r="H505" s="248"/>
      <c r="I505" s="248"/>
      <c r="J505" s="233" t="s">
        <v>20</v>
      </c>
      <c r="K505" s="234"/>
      <c r="L505" s="234"/>
      <c r="M505" s="234"/>
      <c r="N505" s="234"/>
      <c r="O505" s="234"/>
      <c r="P505" s="235" t="s">
        <v>293</v>
      </c>
      <c r="Q505" s="235"/>
      <c r="R505" s="235"/>
      <c r="S505" s="235"/>
      <c r="T505" s="235"/>
      <c r="U505" s="235"/>
      <c r="V505" s="235"/>
      <c r="W505" s="235"/>
      <c r="X505" s="235"/>
      <c r="Y505" s="236">
        <v>3</v>
      </c>
      <c r="Z505" s="237"/>
      <c r="AA505" s="237"/>
      <c r="AB505" s="238"/>
      <c r="AC505" s="222" t="s">
        <v>275</v>
      </c>
      <c r="AD505" s="223"/>
      <c r="AE505" s="223"/>
      <c r="AF505" s="223"/>
      <c r="AG505" s="223"/>
      <c r="AH505" s="224" t="s">
        <v>20</v>
      </c>
      <c r="AI505" s="225"/>
      <c r="AJ505" s="225"/>
      <c r="AK505" s="225"/>
      <c r="AL505" s="226" t="s">
        <v>20</v>
      </c>
      <c r="AM505" s="227"/>
      <c r="AN505" s="227"/>
      <c r="AO505" s="228"/>
      <c r="AP505" s="229" t="s">
        <v>20</v>
      </c>
      <c r="AQ505" s="229"/>
      <c r="AR505" s="229"/>
      <c r="AS505" s="229"/>
      <c r="AT505" s="229"/>
      <c r="AU505" s="229"/>
      <c r="AV505" s="229"/>
      <c r="AW505" s="229"/>
      <c r="AX505" s="229"/>
      <c r="AY505">
        <f>COUNTA($C$505)</f>
        <v>1</v>
      </c>
    </row>
    <row r="506" spans="1:51" ht="51.75" customHeight="1" x14ac:dyDescent="0.15">
      <c r="A506" s="230">
        <v>9</v>
      </c>
      <c r="B506" s="230">
        <v>1</v>
      </c>
      <c r="C506" s="248" t="s">
        <v>333</v>
      </c>
      <c r="D506" s="248"/>
      <c r="E506" s="248"/>
      <c r="F506" s="248"/>
      <c r="G506" s="248"/>
      <c r="H506" s="248"/>
      <c r="I506" s="248"/>
      <c r="J506" s="233" t="s">
        <v>20</v>
      </c>
      <c r="K506" s="234"/>
      <c r="L506" s="234"/>
      <c r="M506" s="234"/>
      <c r="N506" s="234"/>
      <c r="O506" s="234"/>
      <c r="P506" s="235" t="s">
        <v>293</v>
      </c>
      <c r="Q506" s="235"/>
      <c r="R506" s="235"/>
      <c r="S506" s="235"/>
      <c r="T506" s="235"/>
      <c r="U506" s="235"/>
      <c r="V506" s="235"/>
      <c r="W506" s="235"/>
      <c r="X506" s="235"/>
      <c r="Y506" s="236">
        <v>3</v>
      </c>
      <c r="Z506" s="237"/>
      <c r="AA506" s="237"/>
      <c r="AB506" s="238"/>
      <c r="AC506" s="222" t="s">
        <v>275</v>
      </c>
      <c r="AD506" s="223"/>
      <c r="AE506" s="223"/>
      <c r="AF506" s="223"/>
      <c r="AG506" s="223"/>
      <c r="AH506" s="224" t="s">
        <v>20</v>
      </c>
      <c r="AI506" s="225"/>
      <c r="AJ506" s="225"/>
      <c r="AK506" s="225"/>
      <c r="AL506" s="226" t="s">
        <v>20</v>
      </c>
      <c r="AM506" s="227"/>
      <c r="AN506" s="227"/>
      <c r="AO506" s="228"/>
      <c r="AP506" s="229" t="s">
        <v>20</v>
      </c>
      <c r="AQ506" s="229"/>
      <c r="AR506" s="229"/>
      <c r="AS506" s="229"/>
      <c r="AT506" s="229"/>
      <c r="AU506" s="229"/>
      <c r="AV506" s="229"/>
      <c r="AW506" s="229"/>
      <c r="AX506" s="229"/>
      <c r="AY506">
        <f>COUNTA($C$506)</f>
        <v>1</v>
      </c>
    </row>
    <row r="507" spans="1:51" ht="30" customHeight="1" x14ac:dyDescent="0.15">
      <c r="A507" s="230">
        <v>10</v>
      </c>
      <c r="B507" s="230">
        <v>1</v>
      </c>
      <c r="C507" s="248" t="s">
        <v>334</v>
      </c>
      <c r="D507" s="248"/>
      <c r="E507" s="248"/>
      <c r="F507" s="248"/>
      <c r="G507" s="248"/>
      <c r="H507" s="248"/>
      <c r="I507" s="248"/>
      <c r="J507" s="233" t="s">
        <v>20</v>
      </c>
      <c r="K507" s="234"/>
      <c r="L507" s="234"/>
      <c r="M507" s="234"/>
      <c r="N507" s="234"/>
      <c r="O507" s="234"/>
      <c r="P507" s="235" t="s">
        <v>286</v>
      </c>
      <c r="Q507" s="235"/>
      <c r="R507" s="235"/>
      <c r="S507" s="235"/>
      <c r="T507" s="235"/>
      <c r="U507" s="235"/>
      <c r="V507" s="235"/>
      <c r="W507" s="235"/>
      <c r="X507" s="235"/>
      <c r="Y507" s="236">
        <v>3</v>
      </c>
      <c r="Z507" s="237"/>
      <c r="AA507" s="237"/>
      <c r="AB507" s="238"/>
      <c r="AC507" s="222" t="s">
        <v>275</v>
      </c>
      <c r="AD507" s="223"/>
      <c r="AE507" s="223"/>
      <c r="AF507" s="223"/>
      <c r="AG507" s="223"/>
      <c r="AH507" s="224" t="s">
        <v>20</v>
      </c>
      <c r="AI507" s="225"/>
      <c r="AJ507" s="225"/>
      <c r="AK507" s="225"/>
      <c r="AL507" s="226" t="s">
        <v>20</v>
      </c>
      <c r="AM507" s="227"/>
      <c r="AN507" s="227"/>
      <c r="AO507" s="228"/>
      <c r="AP507" s="229" t="s">
        <v>20</v>
      </c>
      <c r="AQ507" s="229"/>
      <c r="AR507" s="229"/>
      <c r="AS507" s="229"/>
      <c r="AT507" s="229"/>
      <c r="AU507" s="229"/>
      <c r="AV507" s="229"/>
      <c r="AW507" s="229"/>
      <c r="AX507" s="229"/>
      <c r="AY507">
        <f>COUNTA($C$507)</f>
        <v>1</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335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254</v>
      </c>
      <c r="D530" s="253"/>
      <c r="E530" s="253"/>
      <c r="F530" s="253"/>
      <c r="G530" s="253"/>
      <c r="H530" s="253"/>
      <c r="I530" s="253"/>
      <c r="J530" s="240" t="s">
        <v>255</v>
      </c>
      <c r="K530" s="254"/>
      <c r="L530" s="254"/>
      <c r="M530" s="254"/>
      <c r="N530" s="254"/>
      <c r="O530" s="254"/>
      <c r="P530" s="123" t="s">
        <v>256</v>
      </c>
      <c r="Q530" s="123"/>
      <c r="R530" s="123"/>
      <c r="S530" s="123"/>
      <c r="T530" s="123"/>
      <c r="U530" s="123"/>
      <c r="V530" s="123"/>
      <c r="W530" s="123"/>
      <c r="X530" s="123"/>
      <c r="Y530" s="255" t="s">
        <v>257</v>
      </c>
      <c r="Z530" s="256"/>
      <c r="AA530" s="256"/>
      <c r="AB530" s="256"/>
      <c r="AC530" s="240" t="s">
        <v>258</v>
      </c>
      <c r="AD530" s="240"/>
      <c r="AE530" s="240"/>
      <c r="AF530" s="240"/>
      <c r="AG530" s="240"/>
      <c r="AH530" s="255" t="s">
        <v>259</v>
      </c>
      <c r="AI530" s="253"/>
      <c r="AJ530" s="253"/>
      <c r="AK530" s="253"/>
      <c r="AL530" s="253" t="s">
        <v>260</v>
      </c>
      <c r="AM530" s="253"/>
      <c r="AN530" s="253"/>
      <c r="AO530" s="257"/>
      <c r="AP530" s="240" t="s">
        <v>261</v>
      </c>
      <c r="AQ530" s="240"/>
      <c r="AR530" s="240"/>
      <c r="AS530" s="240"/>
      <c r="AT530" s="240"/>
      <c r="AU530" s="240"/>
      <c r="AV530" s="240"/>
      <c r="AW530" s="240"/>
      <c r="AX530" s="240"/>
      <c r="AY530">
        <f>$AY$528</f>
        <v>1</v>
      </c>
    </row>
    <row r="531" spans="1:51" ht="30" customHeight="1" x14ac:dyDescent="0.15">
      <c r="A531" s="230">
        <v>1</v>
      </c>
      <c r="B531" s="230">
        <v>1</v>
      </c>
      <c r="C531" s="248" t="s">
        <v>336</v>
      </c>
      <c r="D531" s="248"/>
      <c r="E531" s="248"/>
      <c r="F531" s="248"/>
      <c r="G531" s="248"/>
      <c r="H531" s="248"/>
      <c r="I531" s="248"/>
      <c r="J531" s="233">
        <v>7700150002454</v>
      </c>
      <c r="K531" s="234"/>
      <c r="L531" s="234"/>
      <c r="M531" s="234"/>
      <c r="N531" s="234"/>
      <c r="O531" s="234"/>
      <c r="P531" s="235" t="s">
        <v>301</v>
      </c>
      <c r="Q531" s="235"/>
      <c r="R531" s="235"/>
      <c r="S531" s="235"/>
      <c r="T531" s="235"/>
      <c r="U531" s="235"/>
      <c r="V531" s="235"/>
      <c r="W531" s="235"/>
      <c r="X531" s="235"/>
      <c r="Y531" s="236">
        <v>15</v>
      </c>
      <c r="Z531" s="237"/>
      <c r="AA531" s="237"/>
      <c r="AB531" s="238"/>
      <c r="AC531" s="222" t="s">
        <v>275</v>
      </c>
      <c r="AD531" s="223"/>
      <c r="AE531" s="223"/>
      <c r="AF531" s="223"/>
      <c r="AG531" s="223"/>
      <c r="AH531" s="251" t="s">
        <v>20</v>
      </c>
      <c r="AI531" s="252"/>
      <c r="AJ531" s="252"/>
      <c r="AK531" s="252"/>
      <c r="AL531" s="226" t="s">
        <v>20</v>
      </c>
      <c r="AM531" s="227"/>
      <c r="AN531" s="227"/>
      <c r="AO531" s="228"/>
      <c r="AP531" s="229" t="s">
        <v>20</v>
      </c>
      <c r="AQ531" s="229"/>
      <c r="AR531" s="229"/>
      <c r="AS531" s="229"/>
      <c r="AT531" s="229"/>
      <c r="AU531" s="229"/>
      <c r="AV531" s="229"/>
      <c r="AW531" s="229"/>
      <c r="AX531" s="229"/>
      <c r="AY531">
        <f>$AY$528</f>
        <v>1</v>
      </c>
    </row>
    <row r="532" spans="1:51" ht="30" customHeight="1" x14ac:dyDescent="0.15">
      <c r="A532" s="230">
        <v>2</v>
      </c>
      <c r="B532" s="230">
        <v>1</v>
      </c>
      <c r="C532" s="248" t="s">
        <v>337</v>
      </c>
      <c r="D532" s="248"/>
      <c r="E532" s="248"/>
      <c r="F532" s="248"/>
      <c r="G532" s="248"/>
      <c r="H532" s="248"/>
      <c r="I532" s="248"/>
      <c r="J532" s="233" t="s">
        <v>20</v>
      </c>
      <c r="K532" s="234"/>
      <c r="L532" s="234"/>
      <c r="M532" s="234"/>
      <c r="N532" s="234"/>
      <c r="O532" s="234"/>
      <c r="P532" s="235" t="s">
        <v>20</v>
      </c>
      <c r="Q532" s="235"/>
      <c r="R532" s="235"/>
      <c r="S532" s="235"/>
      <c r="T532" s="235"/>
      <c r="U532" s="235"/>
      <c r="V532" s="235"/>
      <c r="W532" s="235"/>
      <c r="X532" s="235"/>
      <c r="Y532" s="236">
        <v>13</v>
      </c>
      <c r="Z532" s="237"/>
      <c r="AA532" s="237"/>
      <c r="AB532" s="238"/>
      <c r="AC532" s="222" t="s">
        <v>275</v>
      </c>
      <c r="AD532" s="223"/>
      <c r="AE532" s="223"/>
      <c r="AF532" s="223"/>
      <c r="AG532" s="223"/>
      <c r="AH532" s="251" t="s">
        <v>20</v>
      </c>
      <c r="AI532" s="252"/>
      <c r="AJ532" s="252"/>
      <c r="AK532" s="252"/>
      <c r="AL532" s="226" t="s">
        <v>20</v>
      </c>
      <c r="AM532" s="227"/>
      <c r="AN532" s="227"/>
      <c r="AO532" s="228"/>
      <c r="AP532" s="229" t="s">
        <v>20</v>
      </c>
      <c r="AQ532" s="229"/>
      <c r="AR532" s="229"/>
      <c r="AS532" s="229"/>
      <c r="AT532" s="229"/>
      <c r="AU532" s="229"/>
      <c r="AV532" s="229"/>
      <c r="AW532" s="229"/>
      <c r="AX532" s="229"/>
      <c r="AY532">
        <f>COUNTA($C$532)</f>
        <v>1</v>
      </c>
    </row>
    <row r="533" spans="1:51" ht="30" customHeight="1" x14ac:dyDescent="0.15">
      <c r="A533" s="230">
        <v>3</v>
      </c>
      <c r="B533" s="230">
        <v>1</v>
      </c>
      <c r="C533" s="249" t="s">
        <v>338</v>
      </c>
      <c r="D533" s="248"/>
      <c r="E533" s="248"/>
      <c r="F533" s="248"/>
      <c r="G533" s="248"/>
      <c r="H533" s="248"/>
      <c r="I533" s="248"/>
      <c r="J533" s="233" t="s">
        <v>20</v>
      </c>
      <c r="K533" s="234"/>
      <c r="L533" s="234"/>
      <c r="M533" s="234"/>
      <c r="N533" s="234"/>
      <c r="O533" s="234"/>
      <c r="P533" s="250" t="s">
        <v>20</v>
      </c>
      <c r="Q533" s="235"/>
      <c r="R533" s="235"/>
      <c r="S533" s="235"/>
      <c r="T533" s="235"/>
      <c r="U533" s="235"/>
      <c r="V533" s="235"/>
      <c r="W533" s="235"/>
      <c r="X533" s="235"/>
      <c r="Y533" s="236">
        <v>9</v>
      </c>
      <c r="Z533" s="237"/>
      <c r="AA533" s="237"/>
      <c r="AB533" s="238"/>
      <c r="AC533" s="222" t="s">
        <v>275</v>
      </c>
      <c r="AD533" s="223"/>
      <c r="AE533" s="223"/>
      <c r="AF533" s="223"/>
      <c r="AG533" s="223"/>
      <c r="AH533" s="224" t="s">
        <v>20</v>
      </c>
      <c r="AI533" s="225"/>
      <c r="AJ533" s="225"/>
      <c r="AK533" s="225"/>
      <c r="AL533" s="226" t="s">
        <v>20</v>
      </c>
      <c r="AM533" s="227"/>
      <c r="AN533" s="227"/>
      <c r="AO533" s="228"/>
      <c r="AP533" s="229" t="s">
        <v>20</v>
      </c>
      <c r="AQ533" s="229"/>
      <c r="AR533" s="229"/>
      <c r="AS533" s="229"/>
      <c r="AT533" s="229"/>
      <c r="AU533" s="229"/>
      <c r="AV533" s="229"/>
      <c r="AW533" s="229"/>
      <c r="AX533" s="229"/>
      <c r="AY533">
        <f>COUNTA($C$533)</f>
        <v>1</v>
      </c>
    </row>
    <row r="534" spans="1:51" ht="30" customHeight="1" x14ac:dyDescent="0.15">
      <c r="A534" s="230">
        <v>4</v>
      </c>
      <c r="B534" s="230">
        <v>1</v>
      </c>
      <c r="C534" s="249" t="s">
        <v>339</v>
      </c>
      <c r="D534" s="248"/>
      <c r="E534" s="248"/>
      <c r="F534" s="248"/>
      <c r="G534" s="248"/>
      <c r="H534" s="248"/>
      <c r="I534" s="248"/>
      <c r="J534" s="233" t="s">
        <v>20</v>
      </c>
      <c r="K534" s="234"/>
      <c r="L534" s="234"/>
      <c r="M534" s="234"/>
      <c r="N534" s="234"/>
      <c r="O534" s="234"/>
      <c r="P534" s="250" t="s">
        <v>20</v>
      </c>
      <c r="Q534" s="235"/>
      <c r="R534" s="235"/>
      <c r="S534" s="235"/>
      <c r="T534" s="235"/>
      <c r="U534" s="235"/>
      <c r="V534" s="235"/>
      <c r="W534" s="235"/>
      <c r="X534" s="235"/>
      <c r="Y534" s="236">
        <v>8</v>
      </c>
      <c r="Z534" s="237"/>
      <c r="AA534" s="237"/>
      <c r="AB534" s="238"/>
      <c r="AC534" s="222" t="s">
        <v>275</v>
      </c>
      <c r="AD534" s="223"/>
      <c r="AE534" s="223"/>
      <c r="AF534" s="223"/>
      <c r="AG534" s="223"/>
      <c r="AH534" s="224" t="s">
        <v>20</v>
      </c>
      <c r="AI534" s="225"/>
      <c r="AJ534" s="225"/>
      <c r="AK534" s="225"/>
      <c r="AL534" s="226" t="s">
        <v>20</v>
      </c>
      <c r="AM534" s="227"/>
      <c r="AN534" s="227"/>
      <c r="AO534" s="228"/>
      <c r="AP534" s="229" t="s">
        <v>20</v>
      </c>
      <c r="AQ534" s="229"/>
      <c r="AR534" s="229"/>
      <c r="AS534" s="229"/>
      <c r="AT534" s="229"/>
      <c r="AU534" s="229"/>
      <c r="AV534" s="229"/>
      <c r="AW534" s="229"/>
      <c r="AX534" s="229"/>
      <c r="AY534">
        <f>COUNTA($C$534)</f>
        <v>1</v>
      </c>
    </row>
    <row r="535" spans="1:51" ht="30" customHeight="1" x14ac:dyDescent="0.15">
      <c r="A535" s="230">
        <v>5</v>
      </c>
      <c r="B535" s="230">
        <v>1</v>
      </c>
      <c r="C535" s="248" t="s">
        <v>340</v>
      </c>
      <c r="D535" s="248"/>
      <c r="E535" s="248"/>
      <c r="F535" s="248"/>
      <c r="G535" s="248"/>
      <c r="H535" s="248"/>
      <c r="I535" s="248"/>
      <c r="J535" s="233" t="s">
        <v>20</v>
      </c>
      <c r="K535" s="234"/>
      <c r="L535" s="234"/>
      <c r="M535" s="234"/>
      <c r="N535" s="234"/>
      <c r="O535" s="234"/>
      <c r="P535" s="235" t="s">
        <v>20</v>
      </c>
      <c r="Q535" s="235"/>
      <c r="R535" s="235"/>
      <c r="S535" s="235"/>
      <c r="T535" s="235"/>
      <c r="U535" s="235"/>
      <c r="V535" s="235"/>
      <c r="W535" s="235"/>
      <c r="X535" s="235"/>
      <c r="Y535" s="236">
        <v>5</v>
      </c>
      <c r="Z535" s="237"/>
      <c r="AA535" s="237"/>
      <c r="AB535" s="238"/>
      <c r="AC535" s="222" t="s">
        <v>275</v>
      </c>
      <c r="AD535" s="223"/>
      <c r="AE535" s="223"/>
      <c r="AF535" s="223"/>
      <c r="AG535" s="223"/>
      <c r="AH535" s="224" t="s">
        <v>20</v>
      </c>
      <c r="AI535" s="225"/>
      <c r="AJ535" s="225"/>
      <c r="AK535" s="225"/>
      <c r="AL535" s="226" t="s">
        <v>20</v>
      </c>
      <c r="AM535" s="227"/>
      <c r="AN535" s="227"/>
      <c r="AO535" s="228"/>
      <c r="AP535" s="229" t="s">
        <v>20</v>
      </c>
      <c r="AQ535" s="229"/>
      <c r="AR535" s="229"/>
      <c r="AS535" s="229"/>
      <c r="AT535" s="229"/>
      <c r="AU535" s="229"/>
      <c r="AV535" s="229"/>
      <c r="AW535" s="229"/>
      <c r="AX535" s="229"/>
      <c r="AY535">
        <f>COUNTA($C$535)</f>
        <v>1</v>
      </c>
    </row>
    <row r="536" spans="1:51" ht="50.25" customHeight="1" x14ac:dyDescent="0.15">
      <c r="A536" s="230">
        <v>6</v>
      </c>
      <c r="B536" s="230">
        <v>1</v>
      </c>
      <c r="C536" s="248" t="s">
        <v>341</v>
      </c>
      <c r="D536" s="248"/>
      <c r="E536" s="248"/>
      <c r="F536" s="248"/>
      <c r="G536" s="248"/>
      <c r="H536" s="248"/>
      <c r="I536" s="248"/>
      <c r="J536" s="233">
        <v>8010401050783</v>
      </c>
      <c r="K536" s="234"/>
      <c r="L536" s="234"/>
      <c r="M536" s="234"/>
      <c r="N536" s="234"/>
      <c r="O536" s="234"/>
      <c r="P536" s="235" t="s">
        <v>342</v>
      </c>
      <c r="Q536" s="235"/>
      <c r="R536" s="235"/>
      <c r="S536" s="235"/>
      <c r="T536" s="235"/>
      <c r="U536" s="235"/>
      <c r="V536" s="235"/>
      <c r="W536" s="235"/>
      <c r="X536" s="235"/>
      <c r="Y536" s="236">
        <v>5</v>
      </c>
      <c r="Z536" s="237"/>
      <c r="AA536" s="237"/>
      <c r="AB536" s="238"/>
      <c r="AC536" s="222" t="s">
        <v>275</v>
      </c>
      <c r="AD536" s="223"/>
      <c r="AE536" s="223"/>
      <c r="AF536" s="223"/>
      <c r="AG536" s="223"/>
      <c r="AH536" s="224" t="s">
        <v>20</v>
      </c>
      <c r="AI536" s="225"/>
      <c r="AJ536" s="225"/>
      <c r="AK536" s="225"/>
      <c r="AL536" s="226" t="s">
        <v>20</v>
      </c>
      <c r="AM536" s="227"/>
      <c r="AN536" s="227"/>
      <c r="AO536" s="228"/>
      <c r="AP536" s="229" t="s">
        <v>20</v>
      </c>
      <c r="AQ536" s="229"/>
      <c r="AR536" s="229"/>
      <c r="AS536" s="229"/>
      <c r="AT536" s="229"/>
      <c r="AU536" s="229"/>
      <c r="AV536" s="229"/>
      <c r="AW536" s="229"/>
      <c r="AX536" s="229"/>
      <c r="AY536">
        <f>COUNTA($C$536)</f>
        <v>1</v>
      </c>
    </row>
    <row r="537" spans="1:51" ht="30" customHeight="1" x14ac:dyDescent="0.15">
      <c r="A537" s="230">
        <v>7</v>
      </c>
      <c r="B537" s="230">
        <v>1</v>
      </c>
      <c r="C537" s="248" t="s">
        <v>343</v>
      </c>
      <c r="D537" s="248"/>
      <c r="E537" s="248"/>
      <c r="F537" s="248"/>
      <c r="G537" s="248"/>
      <c r="H537" s="248"/>
      <c r="I537" s="248"/>
      <c r="J537" s="233" t="s">
        <v>20</v>
      </c>
      <c r="K537" s="234"/>
      <c r="L537" s="234"/>
      <c r="M537" s="234"/>
      <c r="N537" s="234"/>
      <c r="O537" s="234"/>
      <c r="P537" s="235" t="s">
        <v>20</v>
      </c>
      <c r="Q537" s="235"/>
      <c r="R537" s="235"/>
      <c r="S537" s="235"/>
      <c r="T537" s="235"/>
      <c r="U537" s="235"/>
      <c r="V537" s="235"/>
      <c r="W537" s="235"/>
      <c r="X537" s="235"/>
      <c r="Y537" s="236">
        <v>2</v>
      </c>
      <c r="Z537" s="237"/>
      <c r="AA537" s="237"/>
      <c r="AB537" s="238"/>
      <c r="AC537" s="222" t="s">
        <v>275</v>
      </c>
      <c r="AD537" s="223"/>
      <c r="AE537" s="223"/>
      <c r="AF537" s="223"/>
      <c r="AG537" s="223"/>
      <c r="AH537" s="224" t="s">
        <v>20</v>
      </c>
      <c r="AI537" s="225"/>
      <c r="AJ537" s="225"/>
      <c r="AK537" s="225"/>
      <c r="AL537" s="226" t="s">
        <v>20</v>
      </c>
      <c r="AM537" s="227"/>
      <c r="AN537" s="227"/>
      <c r="AO537" s="228"/>
      <c r="AP537" s="229" t="s">
        <v>20</v>
      </c>
      <c r="AQ537" s="229"/>
      <c r="AR537" s="229"/>
      <c r="AS537" s="229"/>
      <c r="AT537" s="229"/>
      <c r="AU537" s="229"/>
      <c r="AV537" s="229"/>
      <c r="AW537" s="229"/>
      <c r="AX537" s="229"/>
      <c r="AY537">
        <f>COUNTA($C$537)</f>
        <v>1</v>
      </c>
    </row>
    <row r="538" spans="1:51" ht="55.5" customHeight="1" x14ac:dyDescent="0.15">
      <c r="A538" s="230">
        <v>8</v>
      </c>
      <c r="B538" s="230">
        <v>1</v>
      </c>
      <c r="C538" s="248" t="s">
        <v>344</v>
      </c>
      <c r="D538" s="248"/>
      <c r="E538" s="248"/>
      <c r="F538" s="248"/>
      <c r="G538" s="248"/>
      <c r="H538" s="248"/>
      <c r="I538" s="248"/>
      <c r="J538" s="233" t="s">
        <v>20</v>
      </c>
      <c r="K538" s="234"/>
      <c r="L538" s="234"/>
      <c r="M538" s="234"/>
      <c r="N538" s="234"/>
      <c r="O538" s="234"/>
      <c r="P538" s="235" t="s">
        <v>345</v>
      </c>
      <c r="Q538" s="235"/>
      <c r="R538" s="235"/>
      <c r="S538" s="235"/>
      <c r="T538" s="235"/>
      <c r="U538" s="235"/>
      <c r="V538" s="235"/>
      <c r="W538" s="235"/>
      <c r="X538" s="235"/>
      <c r="Y538" s="236">
        <v>2</v>
      </c>
      <c r="Z538" s="237"/>
      <c r="AA538" s="237"/>
      <c r="AB538" s="238"/>
      <c r="AC538" s="222" t="s">
        <v>275</v>
      </c>
      <c r="AD538" s="223"/>
      <c r="AE538" s="223"/>
      <c r="AF538" s="223"/>
      <c r="AG538" s="223"/>
      <c r="AH538" s="224" t="s">
        <v>20</v>
      </c>
      <c r="AI538" s="225"/>
      <c r="AJ538" s="225"/>
      <c r="AK538" s="225"/>
      <c r="AL538" s="226" t="s">
        <v>20</v>
      </c>
      <c r="AM538" s="227"/>
      <c r="AN538" s="227"/>
      <c r="AO538" s="228"/>
      <c r="AP538" s="229" t="s">
        <v>20</v>
      </c>
      <c r="AQ538" s="229"/>
      <c r="AR538" s="229"/>
      <c r="AS538" s="229"/>
      <c r="AT538" s="229"/>
      <c r="AU538" s="229"/>
      <c r="AV538" s="229"/>
      <c r="AW538" s="229"/>
      <c r="AX538" s="229"/>
      <c r="AY538">
        <f>COUNTA($C$538)</f>
        <v>1</v>
      </c>
    </row>
    <row r="539" spans="1:51" ht="30" customHeight="1" x14ac:dyDescent="0.15">
      <c r="A539" s="230">
        <v>9</v>
      </c>
      <c r="B539" s="230">
        <v>1</v>
      </c>
      <c r="C539" s="248" t="s">
        <v>346</v>
      </c>
      <c r="D539" s="248"/>
      <c r="E539" s="248"/>
      <c r="F539" s="248"/>
      <c r="G539" s="248"/>
      <c r="H539" s="248"/>
      <c r="I539" s="248"/>
      <c r="J539" s="233">
        <v>5011001003977</v>
      </c>
      <c r="K539" s="234"/>
      <c r="L539" s="234"/>
      <c r="M539" s="234"/>
      <c r="N539" s="234"/>
      <c r="O539" s="234"/>
      <c r="P539" s="235" t="s">
        <v>299</v>
      </c>
      <c r="Q539" s="235"/>
      <c r="R539" s="235"/>
      <c r="S539" s="235"/>
      <c r="T539" s="235"/>
      <c r="U539" s="235"/>
      <c r="V539" s="235"/>
      <c r="W539" s="235"/>
      <c r="X539" s="235"/>
      <c r="Y539" s="236">
        <v>1</v>
      </c>
      <c r="Z539" s="237"/>
      <c r="AA539" s="237"/>
      <c r="AB539" s="238"/>
      <c r="AC539" s="222" t="s">
        <v>275</v>
      </c>
      <c r="AD539" s="223"/>
      <c r="AE539" s="223"/>
      <c r="AF539" s="223"/>
      <c r="AG539" s="223"/>
      <c r="AH539" s="224" t="s">
        <v>20</v>
      </c>
      <c r="AI539" s="225"/>
      <c r="AJ539" s="225"/>
      <c r="AK539" s="225"/>
      <c r="AL539" s="226" t="s">
        <v>20</v>
      </c>
      <c r="AM539" s="227"/>
      <c r="AN539" s="227"/>
      <c r="AO539" s="228"/>
      <c r="AP539" s="229" t="s">
        <v>20</v>
      </c>
      <c r="AQ539" s="229"/>
      <c r="AR539" s="229"/>
      <c r="AS539" s="229"/>
      <c r="AT539" s="229"/>
      <c r="AU539" s="229"/>
      <c r="AV539" s="229"/>
      <c r="AW539" s="229"/>
      <c r="AX539" s="229"/>
      <c r="AY539">
        <f>COUNTA($C$539)</f>
        <v>1</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t="s">
        <v>275</v>
      </c>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347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254</v>
      </c>
      <c r="D563" s="253"/>
      <c r="E563" s="253"/>
      <c r="F563" s="253"/>
      <c r="G563" s="253"/>
      <c r="H563" s="253"/>
      <c r="I563" s="253"/>
      <c r="J563" s="240" t="s">
        <v>255</v>
      </c>
      <c r="K563" s="254"/>
      <c r="L563" s="254"/>
      <c r="M563" s="254"/>
      <c r="N563" s="254"/>
      <c r="O563" s="254"/>
      <c r="P563" s="123" t="s">
        <v>256</v>
      </c>
      <c r="Q563" s="123"/>
      <c r="R563" s="123"/>
      <c r="S563" s="123"/>
      <c r="T563" s="123"/>
      <c r="U563" s="123"/>
      <c r="V563" s="123"/>
      <c r="W563" s="123"/>
      <c r="X563" s="123"/>
      <c r="Y563" s="255" t="s">
        <v>257</v>
      </c>
      <c r="Z563" s="256"/>
      <c r="AA563" s="256"/>
      <c r="AB563" s="256"/>
      <c r="AC563" s="240" t="s">
        <v>258</v>
      </c>
      <c r="AD563" s="240"/>
      <c r="AE563" s="240"/>
      <c r="AF563" s="240"/>
      <c r="AG563" s="240"/>
      <c r="AH563" s="255" t="s">
        <v>259</v>
      </c>
      <c r="AI563" s="253"/>
      <c r="AJ563" s="253"/>
      <c r="AK563" s="253"/>
      <c r="AL563" s="253" t="s">
        <v>260</v>
      </c>
      <c r="AM563" s="253"/>
      <c r="AN563" s="253"/>
      <c r="AO563" s="257"/>
      <c r="AP563" s="240" t="s">
        <v>261</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348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254</v>
      </c>
      <c r="D596" s="253"/>
      <c r="E596" s="253"/>
      <c r="F596" s="253"/>
      <c r="G596" s="253"/>
      <c r="H596" s="253"/>
      <c r="I596" s="253"/>
      <c r="J596" s="240" t="s">
        <v>255</v>
      </c>
      <c r="K596" s="254"/>
      <c r="L596" s="254"/>
      <c r="M596" s="254"/>
      <c r="N596" s="254"/>
      <c r="O596" s="254"/>
      <c r="P596" s="123" t="s">
        <v>256</v>
      </c>
      <c r="Q596" s="123"/>
      <c r="R596" s="123"/>
      <c r="S596" s="123"/>
      <c r="T596" s="123"/>
      <c r="U596" s="123"/>
      <c r="V596" s="123"/>
      <c r="W596" s="123"/>
      <c r="X596" s="123"/>
      <c r="Y596" s="255" t="s">
        <v>257</v>
      </c>
      <c r="Z596" s="256"/>
      <c r="AA596" s="256"/>
      <c r="AB596" s="256"/>
      <c r="AC596" s="240" t="s">
        <v>258</v>
      </c>
      <c r="AD596" s="240"/>
      <c r="AE596" s="240"/>
      <c r="AF596" s="240"/>
      <c r="AG596" s="240"/>
      <c r="AH596" s="255" t="s">
        <v>259</v>
      </c>
      <c r="AI596" s="253"/>
      <c r="AJ596" s="253"/>
      <c r="AK596" s="253"/>
      <c r="AL596" s="253" t="s">
        <v>260</v>
      </c>
      <c r="AM596" s="253"/>
      <c r="AN596" s="253"/>
      <c r="AO596" s="257"/>
      <c r="AP596" s="240" t="s">
        <v>261</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349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121</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350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351</v>
      </c>
      <c r="D630" s="241"/>
      <c r="E630" s="240" t="s">
        <v>352</v>
      </c>
      <c r="F630" s="241"/>
      <c r="G630" s="241"/>
      <c r="H630" s="241"/>
      <c r="I630" s="241"/>
      <c r="J630" s="240" t="s">
        <v>255</v>
      </c>
      <c r="K630" s="240"/>
      <c r="L630" s="240"/>
      <c r="M630" s="240"/>
      <c r="N630" s="240"/>
      <c r="O630" s="240"/>
      <c r="P630" s="240" t="s">
        <v>256</v>
      </c>
      <c r="Q630" s="240"/>
      <c r="R630" s="240"/>
      <c r="S630" s="240"/>
      <c r="T630" s="240"/>
      <c r="U630" s="240"/>
      <c r="V630" s="240"/>
      <c r="W630" s="240"/>
      <c r="X630" s="240"/>
      <c r="Y630" s="240" t="s">
        <v>353</v>
      </c>
      <c r="Z630" s="241"/>
      <c r="AA630" s="241"/>
      <c r="AB630" s="241"/>
      <c r="AC630" s="240" t="s">
        <v>354</v>
      </c>
      <c r="AD630" s="240"/>
      <c r="AE630" s="240"/>
      <c r="AF630" s="240"/>
      <c r="AG630" s="240"/>
      <c r="AH630" s="240" t="s">
        <v>355</v>
      </c>
      <c r="AI630" s="241"/>
      <c r="AJ630" s="241"/>
      <c r="AK630" s="241"/>
      <c r="AL630" s="241" t="s">
        <v>260</v>
      </c>
      <c r="AM630" s="241"/>
      <c r="AN630" s="241"/>
      <c r="AO630" s="242"/>
      <c r="AP630" s="240" t="s">
        <v>356</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48" max="16383" man="1"/>
    <brk id="307" max="16383" man="1"/>
    <brk id="362" max="16383" man="1"/>
    <brk id="429" max="16383" man="1"/>
  </rowBreaks>
  <colBreaks count="2" manualBreakCount="2">
    <brk id="6" max="1048575" man="1"/>
    <brk id="13"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357</v>
      </c>
      <c r="B1" s="23" t="s">
        <v>358</v>
      </c>
      <c r="F1" s="24" t="s">
        <v>18</v>
      </c>
      <c r="G1" s="24" t="s">
        <v>359</v>
      </c>
      <c r="K1" s="25" t="s">
        <v>360</v>
      </c>
      <c r="L1" s="23" t="s">
        <v>358</v>
      </c>
      <c r="O1" s="12"/>
      <c r="P1" s="24" t="s">
        <v>29</v>
      </c>
      <c r="Q1" s="24" t="s">
        <v>359</v>
      </c>
      <c r="T1" s="12"/>
      <c r="U1" s="27" t="s">
        <v>361</v>
      </c>
      <c r="W1" s="27" t="s">
        <v>362</v>
      </c>
      <c r="Y1" s="27" t="s">
        <v>363</v>
      </c>
      <c r="Z1" s="27" t="s">
        <v>364</v>
      </c>
      <c r="AA1" s="27" t="s">
        <v>365</v>
      </c>
      <c r="AB1" s="27" t="s">
        <v>366</v>
      </c>
      <c r="AC1" s="27" t="s">
        <v>184</v>
      </c>
      <c r="AD1" s="26"/>
      <c r="AE1" s="27" t="s">
        <v>187</v>
      </c>
      <c r="AF1" s="28"/>
      <c r="AG1" s="47" t="s">
        <v>354</v>
      </c>
      <c r="AI1" s="47" t="s">
        <v>367</v>
      </c>
      <c r="AK1" s="47" t="s">
        <v>368</v>
      </c>
      <c r="AP1" s="26" t="s">
        <v>369</v>
      </c>
    </row>
    <row r="2" spans="1:42" ht="13.5" customHeight="1" x14ac:dyDescent="0.15">
      <c r="A2" s="13" t="s">
        <v>370</v>
      </c>
      <c r="B2" s="14"/>
      <c r="C2" s="12" t="str">
        <f>IF(B2="","",A2)</f>
        <v/>
      </c>
      <c r="D2" s="12" t="str">
        <f>IF(C2="","",IF(D1&lt;&gt;"",CONCATENATE(D1,"、",C2),C2))</f>
        <v/>
      </c>
      <c r="F2" s="11" t="s">
        <v>371</v>
      </c>
      <c r="G2" s="16" t="s">
        <v>142</v>
      </c>
      <c r="H2" s="12" t="str">
        <f>IF(G2="","",F2)</f>
        <v>一般会計</v>
      </c>
      <c r="I2" s="12" t="str">
        <f>IF(H2="","",IF(I1&lt;&gt;"",CONCATENATE(I1,"、",H2),H2))</f>
        <v>一般会計</v>
      </c>
      <c r="K2" s="13" t="s">
        <v>372</v>
      </c>
      <c r="L2" s="14"/>
      <c r="M2" s="12" t="str">
        <f>IF(L2="","",K2)</f>
        <v/>
      </c>
      <c r="N2" s="12" t="str">
        <f>IF(M2="","",IF(N1&lt;&gt;"",CONCATENATE(N1,"、",M2),M2))</f>
        <v/>
      </c>
      <c r="O2" s="12"/>
      <c r="P2" s="11" t="s">
        <v>373</v>
      </c>
      <c r="Q2" s="16"/>
      <c r="R2" s="12" t="str">
        <f>IF(Q2="","",P2)</f>
        <v/>
      </c>
      <c r="S2" s="12" t="str">
        <f>IF(R2="","",IF(S1&lt;&gt;"",CONCATENATE(S1,"、",R2),R2))</f>
        <v/>
      </c>
      <c r="T2" s="12"/>
      <c r="U2" s="82">
        <v>21</v>
      </c>
      <c r="W2" s="30" t="s">
        <v>374</v>
      </c>
      <c r="Y2" s="30" t="s">
        <v>375</v>
      </c>
      <c r="Z2" s="30" t="s">
        <v>375</v>
      </c>
      <c r="AA2" s="76" t="s">
        <v>376</v>
      </c>
      <c r="AB2" s="76" t="s">
        <v>377</v>
      </c>
      <c r="AC2" s="77" t="s">
        <v>378</v>
      </c>
      <c r="AD2" s="26"/>
      <c r="AE2" s="39" t="s">
        <v>379</v>
      </c>
      <c r="AF2" s="28"/>
      <c r="AG2" s="49" t="s">
        <v>380</v>
      </c>
      <c r="AI2" s="47" t="s">
        <v>1</v>
      </c>
      <c r="AK2" s="47" t="s">
        <v>381</v>
      </c>
      <c r="AP2" s="49" t="s">
        <v>380</v>
      </c>
    </row>
    <row r="3" spans="1:42" ht="13.5" customHeight="1" x14ac:dyDescent="0.15">
      <c r="A3" s="13" t="s">
        <v>382</v>
      </c>
      <c r="B3" s="14"/>
      <c r="C3" s="12" t="str">
        <f t="shared" ref="C3:C11" si="0">IF(B3="","",A3)</f>
        <v/>
      </c>
      <c r="D3" s="12" t="str">
        <f>IF(C3="",D2,IF(D2&lt;&gt;"",CONCATENATE(D2,"、",C3),C3))</f>
        <v/>
      </c>
      <c r="F3" s="17" t="s">
        <v>383</v>
      </c>
      <c r="G3" s="16"/>
      <c r="H3" s="12" t="str">
        <f t="shared" ref="H3:H37" si="1">IF(G3="","",F3)</f>
        <v/>
      </c>
      <c r="I3" s="12" t="str">
        <f>IF(H3="",I2,IF(I2&lt;&gt;"",CONCATENATE(I2,"、",H3),H3))</f>
        <v>一般会計</v>
      </c>
      <c r="K3" s="13" t="s">
        <v>384</v>
      </c>
      <c r="L3" s="14"/>
      <c r="M3" s="12" t="str">
        <f t="shared" ref="M3:M11" si="2">IF(L3="","",K3)</f>
        <v/>
      </c>
      <c r="N3" s="12" t="str">
        <f>IF(M3="",N2,IF(N2&lt;&gt;"",CONCATENATE(N2,"、",M3),M3))</f>
        <v/>
      </c>
      <c r="O3" s="12"/>
      <c r="P3" s="11" t="s">
        <v>385</v>
      </c>
      <c r="Q3" s="16" t="s">
        <v>142</v>
      </c>
      <c r="R3" s="12" t="str">
        <f t="shared" ref="R3:R8" si="3">IF(Q3="","",P3)</f>
        <v>委託・請負</v>
      </c>
      <c r="S3" s="12" t="str">
        <f t="shared" ref="S3:S8" si="4">IF(R3="",S2,IF(S2&lt;&gt;"",CONCATENATE(S2,"、",R3),R3))</f>
        <v>委託・請負</v>
      </c>
      <c r="T3" s="12"/>
      <c r="U3" s="30" t="s">
        <v>386</v>
      </c>
      <c r="W3" s="30" t="s">
        <v>387</v>
      </c>
      <c r="Y3" s="30" t="s">
        <v>388</v>
      </c>
      <c r="Z3" s="30" t="s">
        <v>389</v>
      </c>
      <c r="AA3" s="76" t="s">
        <v>390</v>
      </c>
      <c r="AB3" s="76" t="s">
        <v>391</v>
      </c>
      <c r="AC3" s="77" t="s">
        <v>392</v>
      </c>
      <c r="AD3" s="26"/>
      <c r="AE3" s="39" t="s">
        <v>393</v>
      </c>
      <c r="AF3" s="28"/>
      <c r="AG3" s="49" t="s">
        <v>394</v>
      </c>
      <c r="AI3" s="47" t="s">
        <v>395</v>
      </c>
      <c r="AK3" s="47" t="str">
        <f>CHAR(CODE(AK2)+1)</f>
        <v>B</v>
      </c>
      <c r="AP3" s="49" t="s">
        <v>394</v>
      </c>
    </row>
    <row r="4" spans="1:42" ht="13.5" customHeight="1" x14ac:dyDescent="0.15">
      <c r="A4" s="13" t="s">
        <v>396</v>
      </c>
      <c r="B4" s="14"/>
      <c r="C4" s="12" t="str">
        <f t="shared" si="0"/>
        <v/>
      </c>
      <c r="D4" s="12" t="str">
        <f>IF(C4="",D3,IF(D3&lt;&gt;"",CONCATENATE(D3,"、",C4),C4))</f>
        <v/>
      </c>
      <c r="F4" s="17" t="s">
        <v>397</v>
      </c>
      <c r="G4" s="16"/>
      <c r="H4" s="12" t="str">
        <f t="shared" si="1"/>
        <v/>
      </c>
      <c r="I4" s="12" t="str">
        <f t="shared" ref="I4:I37" si="5">IF(H4="",I3,IF(I3&lt;&gt;"",CONCATENATE(I3,"、",H4),H4))</f>
        <v>一般会計</v>
      </c>
      <c r="K4" s="13" t="s">
        <v>398</v>
      </c>
      <c r="L4" s="14"/>
      <c r="M4" s="12" t="str">
        <f t="shared" si="2"/>
        <v/>
      </c>
      <c r="N4" s="12" t="str">
        <f t="shared" ref="N4:N11" si="6">IF(M4="",N3,IF(N3&lt;&gt;"",CONCATENATE(N3,"、",M4),M4))</f>
        <v/>
      </c>
      <c r="O4" s="12"/>
      <c r="P4" s="11" t="s">
        <v>399</v>
      </c>
      <c r="Q4" s="16"/>
      <c r="R4" s="12" t="str">
        <f t="shared" si="3"/>
        <v/>
      </c>
      <c r="S4" s="12" t="str">
        <f t="shared" si="4"/>
        <v>委託・請負</v>
      </c>
      <c r="T4" s="12"/>
      <c r="U4" s="30" t="s">
        <v>400</v>
      </c>
      <c r="W4" s="30" t="s">
        <v>401</v>
      </c>
      <c r="Y4" s="30" t="s">
        <v>402</v>
      </c>
      <c r="Z4" s="30" t="s">
        <v>403</v>
      </c>
      <c r="AA4" s="76" t="s">
        <v>404</v>
      </c>
      <c r="AB4" s="76" t="s">
        <v>405</v>
      </c>
      <c r="AC4" s="76" t="s">
        <v>406</v>
      </c>
      <c r="AD4" s="26"/>
      <c r="AE4" s="39" t="s">
        <v>407</v>
      </c>
      <c r="AF4" s="28"/>
      <c r="AG4" s="49" t="s">
        <v>408</v>
      </c>
      <c r="AI4" s="47" t="s">
        <v>409</v>
      </c>
      <c r="AK4" s="47" t="str">
        <f t="shared" ref="AK4:AK49" si="7">CHAR(CODE(AK3)+1)</f>
        <v>C</v>
      </c>
      <c r="AP4" s="49" t="s">
        <v>408</v>
      </c>
    </row>
    <row r="5" spans="1:42" ht="13.5" customHeight="1" x14ac:dyDescent="0.15">
      <c r="A5" s="13" t="s">
        <v>410</v>
      </c>
      <c r="B5" s="14"/>
      <c r="C5" s="12" t="str">
        <f t="shared" si="0"/>
        <v/>
      </c>
      <c r="D5" s="12" t="str">
        <f>IF(C5="",D4,IF(D4&lt;&gt;"",CONCATENATE(D4,"、",C5),C5))</f>
        <v/>
      </c>
      <c r="F5" s="17" t="s">
        <v>411</v>
      </c>
      <c r="G5" s="16"/>
      <c r="H5" s="12" t="str">
        <f t="shared" si="1"/>
        <v/>
      </c>
      <c r="I5" s="12" t="str">
        <f t="shared" si="5"/>
        <v>一般会計</v>
      </c>
      <c r="K5" s="13" t="s">
        <v>412</v>
      </c>
      <c r="L5" s="14"/>
      <c r="M5" s="12" t="str">
        <f t="shared" si="2"/>
        <v/>
      </c>
      <c r="N5" s="12" t="str">
        <f t="shared" si="6"/>
        <v/>
      </c>
      <c r="O5" s="12"/>
      <c r="P5" s="11" t="s">
        <v>413</v>
      </c>
      <c r="Q5" s="16"/>
      <c r="R5" s="12" t="str">
        <f t="shared" si="3"/>
        <v/>
      </c>
      <c r="S5" s="12" t="str">
        <f t="shared" si="4"/>
        <v>委託・請負</v>
      </c>
      <c r="T5" s="12"/>
      <c r="W5" s="30" t="s">
        <v>414</v>
      </c>
      <c r="Y5" s="30" t="s">
        <v>415</v>
      </c>
      <c r="Z5" s="30" t="s">
        <v>416</v>
      </c>
      <c r="AA5" s="76" t="s">
        <v>417</v>
      </c>
      <c r="AB5" s="76" t="s">
        <v>418</v>
      </c>
      <c r="AC5" s="76" t="s">
        <v>419</v>
      </c>
      <c r="AE5" s="39" t="s">
        <v>420</v>
      </c>
      <c r="AF5" s="28"/>
      <c r="AG5" s="49" t="s">
        <v>421</v>
      </c>
      <c r="AI5" s="47" t="s">
        <v>422</v>
      </c>
      <c r="AK5" s="47" t="str">
        <f t="shared" si="7"/>
        <v>D</v>
      </c>
      <c r="AP5" s="49" t="s">
        <v>421</v>
      </c>
    </row>
    <row r="6" spans="1:42" ht="13.5" customHeight="1" x14ac:dyDescent="0.15">
      <c r="A6" s="13" t="s">
        <v>423</v>
      </c>
      <c r="B6" s="14"/>
      <c r="C6" s="12" t="str">
        <f t="shared" si="0"/>
        <v/>
      </c>
      <c r="D6" s="12" t="str">
        <f t="shared" ref="D6:D21" si="8">IF(C6="",D5,IF(D5&lt;&gt;"",CONCATENATE(D5,"、",C6),C6))</f>
        <v/>
      </c>
      <c r="F6" s="17" t="s">
        <v>424</v>
      </c>
      <c r="G6" s="16"/>
      <c r="H6" s="12" t="str">
        <f t="shared" si="1"/>
        <v/>
      </c>
      <c r="I6" s="12" t="str">
        <f t="shared" si="5"/>
        <v>一般会計</v>
      </c>
      <c r="K6" s="13" t="s">
        <v>425</v>
      </c>
      <c r="L6" s="14"/>
      <c r="M6" s="12" t="str">
        <f t="shared" si="2"/>
        <v/>
      </c>
      <c r="N6" s="12" t="str">
        <f t="shared" si="6"/>
        <v/>
      </c>
      <c r="O6" s="12"/>
      <c r="P6" s="11" t="s">
        <v>426</v>
      </c>
      <c r="Q6" s="16"/>
      <c r="R6" s="12" t="str">
        <f t="shared" si="3"/>
        <v/>
      </c>
      <c r="S6" s="12" t="str">
        <f t="shared" si="4"/>
        <v>委託・請負</v>
      </c>
      <c r="T6" s="12"/>
      <c r="U6" s="30" t="s">
        <v>427</v>
      </c>
      <c r="W6" s="30" t="s">
        <v>428</v>
      </c>
      <c r="Y6" s="30" t="s">
        <v>429</v>
      </c>
      <c r="Z6" s="30" t="s">
        <v>430</v>
      </c>
      <c r="AA6" s="76" t="s">
        <v>431</v>
      </c>
      <c r="AB6" s="76" t="s">
        <v>432</v>
      </c>
      <c r="AC6" s="76" t="s">
        <v>433</v>
      </c>
      <c r="AE6" s="39" t="s">
        <v>434</v>
      </c>
      <c r="AF6" s="28"/>
      <c r="AG6" s="49" t="s">
        <v>435</v>
      </c>
      <c r="AI6" s="47" t="s">
        <v>436</v>
      </c>
      <c r="AK6" s="47" t="str">
        <f>CHAR(CODE(AK5)+1)</f>
        <v>E</v>
      </c>
      <c r="AP6" s="49" t="s">
        <v>435</v>
      </c>
    </row>
    <row r="7" spans="1:42" ht="13.5" customHeight="1" x14ac:dyDescent="0.15">
      <c r="A7" s="13" t="s">
        <v>437</v>
      </c>
      <c r="B7" s="14"/>
      <c r="C7" s="12" t="str">
        <f t="shared" si="0"/>
        <v/>
      </c>
      <c r="D7" s="12" t="str">
        <f t="shared" si="8"/>
        <v/>
      </c>
      <c r="F7" s="17" t="s">
        <v>438</v>
      </c>
      <c r="G7" s="16"/>
      <c r="H7" s="12" t="str">
        <f t="shared" si="1"/>
        <v/>
      </c>
      <c r="I7" s="12" t="str">
        <f t="shared" si="5"/>
        <v>一般会計</v>
      </c>
      <c r="K7" s="13" t="s">
        <v>439</v>
      </c>
      <c r="L7" s="14"/>
      <c r="M7" s="12" t="str">
        <f t="shared" si="2"/>
        <v/>
      </c>
      <c r="N7" s="12" t="str">
        <f t="shared" si="6"/>
        <v/>
      </c>
      <c r="O7" s="12"/>
      <c r="P7" s="11" t="s">
        <v>440</v>
      </c>
      <c r="Q7" s="16"/>
      <c r="R7" s="12" t="str">
        <f t="shared" si="3"/>
        <v/>
      </c>
      <c r="S7" s="12" t="str">
        <f t="shared" si="4"/>
        <v>委託・請負</v>
      </c>
      <c r="T7" s="12"/>
      <c r="U7" s="30"/>
      <c r="W7" s="30" t="s">
        <v>441</v>
      </c>
      <c r="Y7" s="30" t="s">
        <v>442</v>
      </c>
      <c r="Z7" s="30" t="s">
        <v>443</v>
      </c>
      <c r="AA7" s="76" t="s">
        <v>444</v>
      </c>
      <c r="AB7" s="76" t="s">
        <v>445</v>
      </c>
      <c r="AE7" s="30" t="s">
        <v>433</v>
      </c>
      <c r="AF7" s="28"/>
      <c r="AG7" s="49" t="s">
        <v>446</v>
      </c>
      <c r="AH7" s="72"/>
      <c r="AI7" s="49" t="s">
        <v>447</v>
      </c>
      <c r="AK7" s="47" t="str">
        <f>CHAR(CODE(AK6)+1)</f>
        <v>F</v>
      </c>
      <c r="AP7" s="49" t="s">
        <v>446</v>
      </c>
    </row>
    <row r="8" spans="1:42" ht="13.5" customHeight="1" x14ac:dyDescent="0.15">
      <c r="A8" s="13" t="s">
        <v>448</v>
      </c>
      <c r="B8" s="14"/>
      <c r="C8" s="12" t="str">
        <f t="shared" si="0"/>
        <v/>
      </c>
      <c r="D8" s="12" t="str">
        <f t="shared" si="8"/>
        <v/>
      </c>
      <c r="F8" s="17" t="s">
        <v>449</v>
      </c>
      <c r="G8" s="16"/>
      <c r="H8" s="12" t="str">
        <f t="shared" si="1"/>
        <v/>
      </c>
      <c r="I8" s="12" t="str">
        <f t="shared" si="5"/>
        <v>一般会計</v>
      </c>
      <c r="K8" s="13" t="s">
        <v>450</v>
      </c>
      <c r="L8" s="14" t="s">
        <v>142</v>
      </c>
      <c r="M8" s="12" t="str">
        <f t="shared" si="2"/>
        <v>中小企業対策</v>
      </c>
      <c r="N8" s="12" t="str">
        <f t="shared" si="6"/>
        <v>中小企業対策</v>
      </c>
      <c r="O8" s="12"/>
      <c r="P8" s="11" t="s">
        <v>451</v>
      </c>
      <c r="Q8" s="16"/>
      <c r="R8" s="12" t="str">
        <f t="shared" si="3"/>
        <v/>
      </c>
      <c r="S8" s="12" t="str">
        <f t="shared" si="4"/>
        <v>委託・請負</v>
      </c>
      <c r="T8" s="12"/>
      <c r="U8" s="30" t="s">
        <v>452</v>
      </c>
      <c r="W8" s="30" t="s">
        <v>453</v>
      </c>
      <c r="Y8" s="30" t="s">
        <v>454</v>
      </c>
      <c r="Z8" s="30" t="s">
        <v>455</v>
      </c>
      <c r="AA8" s="76" t="s">
        <v>456</v>
      </c>
      <c r="AB8" s="76" t="s">
        <v>457</v>
      </c>
      <c r="AF8" s="28"/>
      <c r="AG8" s="49" t="s">
        <v>458</v>
      </c>
      <c r="AI8" s="47" t="s">
        <v>459</v>
      </c>
      <c r="AK8" s="47" t="str">
        <f t="shared" si="7"/>
        <v>G</v>
      </c>
      <c r="AP8" s="49" t="s">
        <v>458</v>
      </c>
    </row>
    <row r="9" spans="1:42" ht="13.5" customHeight="1" x14ac:dyDescent="0.15">
      <c r="A9" s="13" t="s">
        <v>460</v>
      </c>
      <c r="B9" s="14"/>
      <c r="C9" s="12" t="str">
        <f t="shared" si="0"/>
        <v/>
      </c>
      <c r="D9" s="12" t="str">
        <f t="shared" si="8"/>
        <v/>
      </c>
      <c r="F9" s="17" t="s">
        <v>461</v>
      </c>
      <c r="G9" s="16"/>
      <c r="H9" s="12" t="str">
        <f t="shared" si="1"/>
        <v/>
      </c>
      <c r="I9" s="12" t="str">
        <f t="shared" si="5"/>
        <v>一般会計</v>
      </c>
      <c r="K9" s="13" t="s">
        <v>462</v>
      </c>
      <c r="L9" s="14"/>
      <c r="M9" s="12" t="str">
        <f t="shared" si="2"/>
        <v/>
      </c>
      <c r="N9" s="12" t="str">
        <f t="shared" si="6"/>
        <v>中小企業対策</v>
      </c>
      <c r="O9" s="12"/>
      <c r="P9" s="12"/>
      <c r="Q9" s="18"/>
      <c r="T9" s="12"/>
      <c r="U9" s="30" t="s">
        <v>463</v>
      </c>
      <c r="W9" s="30" t="s">
        <v>464</v>
      </c>
      <c r="Y9" s="30" t="s">
        <v>465</v>
      </c>
      <c r="Z9" s="30" t="s">
        <v>466</v>
      </c>
      <c r="AA9" s="76" t="s">
        <v>467</v>
      </c>
      <c r="AB9" s="76" t="s">
        <v>468</v>
      </c>
      <c r="AF9" s="28"/>
      <c r="AG9" s="49" t="s">
        <v>469</v>
      </c>
      <c r="AI9" s="70"/>
      <c r="AK9" s="47" t="str">
        <f t="shared" si="7"/>
        <v>H</v>
      </c>
      <c r="AP9" s="49" t="s">
        <v>469</v>
      </c>
    </row>
    <row r="10" spans="1:42" ht="13.5" customHeight="1" x14ac:dyDescent="0.15">
      <c r="A10" s="13" t="s">
        <v>470</v>
      </c>
      <c r="B10" s="14"/>
      <c r="C10" s="12" t="str">
        <f t="shared" si="0"/>
        <v/>
      </c>
      <c r="D10" s="12" t="str">
        <f t="shared" si="8"/>
        <v/>
      </c>
      <c r="F10" s="17" t="s">
        <v>471</v>
      </c>
      <c r="G10" s="16"/>
      <c r="H10" s="12" t="str">
        <f t="shared" si="1"/>
        <v/>
      </c>
      <c r="I10" s="12" t="str">
        <f t="shared" si="5"/>
        <v>一般会計</v>
      </c>
      <c r="K10" s="13" t="s">
        <v>472</v>
      </c>
      <c r="L10" s="14"/>
      <c r="M10" s="12" t="str">
        <f t="shared" si="2"/>
        <v/>
      </c>
      <c r="N10" s="12" t="str">
        <f t="shared" si="6"/>
        <v>中小企業対策</v>
      </c>
      <c r="O10" s="12"/>
      <c r="P10" s="12" t="str">
        <f>S8</f>
        <v>委託・請負</v>
      </c>
      <c r="Q10" s="18"/>
      <c r="T10" s="12"/>
      <c r="W10" s="30" t="s">
        <v>473</v>
      </c>
      <c r="Y10" s="30" t="s">
        <v>474</v>
      </c>
      <c r="Z10" s="30" t="s">
        <v>475</v>
      </c>
      <c r="AA10" s="76" t="s">
        <v>476</v>
      </c>
      <c r="AB10" s="76" t="s">
        <v>477</v>
      </c>
      <c r="AF10" s="28"/>
      <c r="AG10" s="49" t="s">
        <v>478</v>
      </c>
      <c r="AK10" s="47" t="str">
        <f t="shared" si="7"/>
        <v>I</v>
      </c>
      <c r="AP10" s="47" t="s">
        <v>451</v>
      </c>
    </row>
    <row r="11" spans="1:42" ht="13.5" customHeight="1" x14ac:dyDescent="0.15">
      <c r="A11" s="13" t="s">
        <v>479</v>
      </c>
      <c r="B11" s="14"/>
      <c r="C11" s="12" t="str">
        <f t="shared" si="0"/>
        <v/>
      </c>
      <c r="D11" s="12" t="str">
        <f t="shared" si="8"/>
        <v/>
      </c>
      <c r="F11" s="17" t="s">
        <v>480</v>
      </c>
      <c r="G11" s="16"/>
      <c r="H11" s="12" t="str">
        <f t="shared" si="1"/>
        <v/>
      </c>
      <c r="I11" s="12" t="str">
        <f t="shared" si="5"/>
        <v>一般会計</v>
      </c>
      <c r="K11" s="13" t="s">
        <v>481</v>
      </c>
      <c r="L11" s="14"/>
      <c r="M11" s="12" t="str">
        <f t="shared" si="2"/>
        <v/>
      </c>
      <c r="N11" s="12" t="str">
        <f t="shared" si="6"/>
        <v>中小企業対策</v>
      </c>
      <c r="O11" s="12"/>
      <c r="P11" s="12"/>
      <c r="Q11" s="18"/>
      <c r="T11" s="12"/>
      <c r="W11" s="30" t="s">
        <v>482</v>
      </c>
      <c r="Y11" s="30" t="s">
        <v>483</v>
      </c>
      <c r="Z11" s="30" t="s">
        <v>484</v>
      </c>
      <c r="AA11" s="76" t="s">
        <v>485</v>
      </c>
      <c r="AB11" s="76" t="s">
        <v>486</v>
      </c>
      <c r="AF11" s="28"/>
      <c r="AG11" s="47" t="s">
        <v>487</v>
      </c>
      <c r="AK11" s="47" t="str">
        <f t="shared" si="7"/>
        <v>J</v>
      </c>
    </row>
    <row r="12" spans="1:42" ht="13.5" customHeight="1" x14ac:dyDescent="0.15">
      <c r="A12" s="13" t="s">
        <v>488</v>
      </c>
      <c r="B12" s="14"/>
      <c r="C12" s="12" t="str">
        <f t="shared" ref="C12:C23" si="9">IF(B12="","",A12)</f>
        <v/>
      </c>
      <c r="D12" s="12" t="str">
        <f t="shared" si="8"/>
        <v/>
      </c>
      <c r="F12" s="17" t="s">
        <v>489</v>
      </c>
      <c r="G12" s="16"/>
      <c r="H12" s="12" t="str">
        <f t="shared" si="1"/>
        <v/>
      </c>
      <c r="I12" s="12" t="str">
        <f t="shared" si="5"/>
        <v>一般会計</v>
      </c>
      <c r="K12" s="12"/>
      <c r="L12" s="12"/>
      <c r="O12" s="12"/>
      <c r="P12" s="12"/>
      <c r="Q12" s="18"/>
      <c r="T12" s="12"/>
      <c r="U12" s="27" t="s">
        <v>490</v>
      </c>
      <c r="W12" s="30" t="s">
        <v>491</v>
      </c>
      <c r="Y12" s="30" t="s">
        <v>492</v>
      </c>
      <c r="Z12" s="30" t="s">
        <v>493</v>
      </c>
      <c r="AA12" s="76" t="s">
        <v>494</v>
      </c>
      <c r="AB12" s="76" t="s">
        <v>495</v>
      </c>
      <c r="AF12" s="28"/>
      <c r="AG12" s="47" t="s">
        <v>496</v>
      </c>
      <c r="AK12" s="47" t="str">
        <f t="shared" si="7"/>
        <v>K</v>
      </c>
    </row>
    <row r="13" spans="1:42" ht="13.5" customHeight="1" x14ac:dyDescent="0.15">
      <c r="A13" s="13" t="s">
        <v>497</v>
      </c>
      <c r="B13" s="14"/>
      <c r="C13" s="12" t="str">
        <f t="shared" si="9"/>
        <v/>
      </c>
      <c r="D13" s="12" t="str">
        <f t="shared" si="8"/>
        <v/>
      </c>
      <c r="F13" s="17" t="s">
        <v>498</v>
      </c>
      <c r="G13" s="16"/>
      <c r="H13" s="12" t="str">
        <f t="shared" si="1"/>
        <v/>
      </c>
      <c r="I13" s="12" t="str">
        <f t="shared" si="5"/>
        <v>一般会計</v>
      </c>
      <c r="K13" s="12" t="str">
        <f>N11</f>
        <v>中小企業対策</v>
      </c>
      <c r="L13" s="12"/>
      <c r="O13" s="12"/>
      <c r="P13" s="12"/>
      <c r="Q13" s="18"/>
      <c r="T13" s="12"/>
      <c r="U13" s="30" t="s">
        <v>374</v>
      </c>
      <c r="W13" s="30" t="s">
        <v>499</v>
      </c>
      <c r="Y13" s="30" t="s">
        <v>500</v>
      </c>
      <c r="Z13" s="30" t="s">
        <v>501</v>
      </c>
      <c r="AA13" s="76" t="s">
        <v>502</v>
      </c>
      <c r="AB13" s="76" t="s">
        <v>503</v>
      </c>
      <c r="AF13" s="28"/>
      <c r="AG13" s="47" t="s">
        <v>451</v>
      </c>
      <c r="AK13" s="47" t="str">
        <f t="shared" si="7"/>
        <v>L</v>
      </c>
    </row>
    <row r="14" spans="1:42" ht="13.5" customHeight="1" x14ac:dyDescent="0.15">
      <c r="A14" s="13" t="s">
        <v>504</v>
      </c>
      <c r="B14" s="14"/>
      <c r="C14" s="12" t="str">
        <f t="shared" si="9"/>
        <v/>
      </c>
      <c r="D14" s="12" t="str">
        <f t="shared" si="8"/>
        <v/>
      </c>
      <c r="F14" s="17" t="s">
        <v>505</v>
      </c>
      <c r="G14" s="16"/>
      <c r="H14" s="12" t="str">
        <f t="shared" si="1"/>
        <v/>
      </c>
      <c r="I14" s="12" t="str">
        <f t="shared" si="5"/>
        <v>一般会計</v>
      </c>
      <c r="K14" s="12"/>
      <c r="L14" s="12"/>
      <c r="O14" s="12"/>
      <c r="P14" s="12"/>
      <c r="Q14" s="18"/>
      <c r="T14" s="12"/>
      <c r="U14" s="30" t="s">
        <v>506</v>
      </c>
      <c r="W14" s="30" t="s">
        <v>507</v>
      </c>
      <c r="Y14" s="30" t="s">
        <v>508</v>
      </c>
      <c r="Z14" s="30" t="s">
        <v>509</v>
      </c>
      <c r="AA14" s="76" t="s">
        <v>510</v>
      </c>
      <c r="AB14" s="76" t="s">
        <v>511</v>
      </c>
      <c r="AF14" s="28"/>
      <c r="AG14" s="70"/>
      <c r="AK14" s="47" t="str">
        <f t="shared" si="7"/>
        <v>M</v>
      </c>
    </row>
    <row r="15" spans="1:42" ht="13.5" customHeight="1" x14ac:dyDescent="0.15">
      <c r="A15" s="13" t="s">
        <v>512</v>
      </c>
      <c r="B15" s="14"/>
      <c r="C15" s="12" t="str">
        <f t="shared" si="9"/>
        <v/>
      </c>
      <c r="D15" s="12" t="str">
        <f t="shared" si="8"/>
        <v/>
      </c>
      <c r="F15" s="17" t="s">
        <v>513</v>
      </c>
      <c r="G15" s="16"/>
      <c r="H15" s="12" t="str">
        <f t="shared" si="1"/>
        <v/>
      </c>
      <c r="I15" s="12" t="str">
        <f t="shared" si="5"/>
        <v>一般会計</v>
      </c>
      <c r="K15" s="12"/>
      <c r="L15" s="12"/>
      <c r="O15" s="12"/>
      <c r="P15" s="12"/>
      <c r="Q15" s="18"/>
      <c r="T15" s="12"/>
      <c r="U15" s="30" t="s">
        <v>514</v>
      </c>
      <c r="W15" s="30" t="s">
        <v>515</v>
      </c>
      <c r="Y15" s="30" t="s">
        <v>516</v>
      </c>
      <c r="Z15" s="30" t="s">
        <v>517</v>
      </c>
      <c r="AA15" s="76" t="s">
        <v>518</v>
      </c>
      <c r="AB15" s="76" t="s">
        <v>519</v>
      </c>
      <c r="AF15" s="28"/>
      <c r="AK15" s="47" t="str">
        <f t="shared" si="7"/>
        <v>N</v>
      </c>
    </row>
    <row r="16" spans="1:42" ht="13.5" customHeight="1" x14ac:dyDescent="0.15">
      <c r="A16" s="13" t="s">
        <v>520</v>
      </c>
      <c r="B16" s="14"/>
      <c r="C16" s="12" t="str">
        <f t="shared" si="9"/>
        <v/>
      </c>
      <c r="D16" s="12" t="str">
        <f t="shared" si="8"/>
        <v/>
      </c>
      <c r="F16" s="17" t="s">
        <v>521</v>
      </c>
      <c r="G16" s="16"/>
      <c r="H16" s="12" t="str">
        <f t="shared" si="1"/>
        <v/>
      </c>
      <c r="I16" s="12" t="str">
        <f t="shared" si="5"/>
        <v>一般会計</v>
      </c>
      <c r="K16" s="12"/>
      <c r="L16" s="12"/>
      <c r="O16" s="12"/>
      <c r="P16" s="12"/>
      <c r="Q16" s="18"/>
      <c r="T16" s="12"/>
      <c r="U16" s="30" t="s">
        <v>522</v>
      </c>
      <c r="W16" s="30" t="s">
        <v>523</v>
      </c>
      <c r="Y16" s="30" t="s">
        <v>524</v>
      </c>
      <c r="Z16" s="30" t="s">
        <v>525</v>
      </c>
      <c r="AA16" s="76" t="s">
        <v>526</v>
      </c>
      <c r="AB16" s="76" t="s">
        <v>527</v>
      </c>
      <c r="AF16" s="28"/>
      <c r="AK16" s="47" t="str">
        <f t="shared" si="7"/>
        <v>O</v>
      </c>
    </row>
    <row r="17" spans="1:37" ht="13.5" customHeight="1" x14ac:dyDescent="0.15">
      <c r="A17" s="13" t="s">
        <v>528</v>
      </c>
      <c r="B17" s="14"/>
      <c r="C17" s="12" t="str">
        <f t="shared" si="9"/>
        <v/>
      </c>
      <c r="D17" s="12" t="str">
        <f t="shared" si="8"/>
        <v/>
      </c>
      <c r="F17" s="17" t="s">
        <v>529</v>
      </c>
      <c r="G17" s="16"/>
      <c r="H17" s="12" t="str">
        <f t="shared" si="1"/>
        <v/>
      </c>
      <c r="I17" s="12" t="str">
        <f t="shared" si="5"/>
        <v>一般会計</v>
      </c>
      <c r="K17" s="12"/>
      <c r="L17" s="12"/>
      <c r="O17" s="12"/>
      <c r="P17" s="12"/>
      <c r="Q17" s="18"/>
      <c r="T17" s="12"/>
      <c r="U17" s="30" t="s">
        <v>530</v>
      </c>
      <c r="W17" s="30" t="s">
        <v>531</v>
      </c>
      <c r="Y17" s="30" t="s">
        <v>532</v>
      </c>
      <c r="Z17" s="30" t="s">
        <v>533</v>
      </c>
      <c r="AA17" s="76" t="s">
        <v>534</v>
      </c>
      <c r="AB17" s="76" t="s">
        <v>535</v>
      </c>
      <c r="AF17" s="28"/>
      <c r="AK17" s="47" t="str">
        <f t="shared" si="7"/>
        <v>P</v>
      </c>
    </row>
    <row r="18" spans="1:37" ht="13.5" customHeight="1" x14ac:dyDescent="0.15">
      <c r="A18" s="13" t="s">
        <v>536</v>
      </c>
      <c r="B18" s="14"/>
      <c r="C18" s="12" t="str">
        <f t="shared" si="9"/>
        <v/>
      </c>
      <c r="D18" s="12" t="str">
        <f t="shared" si="8"/>
        <v/>
      </c>
      <c r="F18" s="17" t="s">
        <v>537</v>
      </c>
      <c r="G18" s="16"/>
      <c r="H18" s="12" t="str">
        <f t="shared" si="1"/>
        <v/>
      </c>
      <c r="I18" s="12" t="str">
        <f t="shared" si="5"/>
        <v>一般会計</v>
      </c>
      <c r="K18" s="12"/>
      <c r="L18" s="12"/>
      <c r="O18" s="12"/>
      <c r="P18" s="12"/>
      <c r="Q18" s="18"/>
      <c r="T18" s="12"/>
      <c r="U18" s="30" t="s">
        <v>538</v>
      </c>
      <c r="W18" s="30" t="s">
        <v>539</v>
      </c>
      <c r="Y18" s="30" t="s">
        <v>540</v>
      </c>
      <c r="Z18" s="30" t="s">
        <v>541</v>
      </c>
      <c r="AA18" s="76" t="s">
        <v>542</v>
      </c>
      <c r="AB18" s="76" t="s">
        <v>543</v>
      </c>
      <c r="AF18" s="28"/>
      <c r="AK18" s="47" t="str">
        <f t="shared" si="7"/>
        <v>Q</v>
      </c>
    </row>
    <row r="19" spans="1:37" ht="13.5" customHeight="1" x14ac:dyDescent="0.15">
      <c r="A19" s="13" t="s">
        <v>544</v>
      </c>
      <c r="B19" s="14"/>
      <c r="C19" s="12" t="str">
        <f t="shared" si="9"/>
        <v/>
      </c>
      <c r="D19" s="12" t="str">
        <f t="shared" si="8"/>
        <v/>
      </c>
      <c r="F19" s="17" t="s">
        <v>545</v>
      </c>
      <c r="G19" s="16"/>
      <c r="H19" s="12" t="str">
        <f t="shared" si="1"/>
        <v/>
      </c>
      <c r="I19" s="12" t="str">
        <f t="shared" si="5"/>
        <v>一般会計</v>
      </c>
      <c r="K19" s="12"/>
      <c r="L19" s="12"/>
      <c r="O19" s="12"/>
      <c r="P19" s="12"/>
      <c r="Q19" s="18"/>
      <c r="T19" s="12"/>
      <c r="U19" s="30" t="s">
        <v>546</v>
      </c>
      <c r="W19" s="30" t="s">
        <v>547</v>
      </c>
      <c r="Y19" s="30" t="s">
        <v>548</v>
      </c>
      <c r="Z19" s="30" t="s">
        <v>549</v>
      </c>
      <c r="AA19" s="76" t="s">
        <v>550</v>
      </c>
      <c r="AB19" s="76" t="s">
        <v>551</v>
      </c>
      <c r="AF19" s="28"/>
      <c r="AK19" s="47" t="str">
        <f t="shared" si="7"/>
        <v>R</v>
      </c>
    </row>
    <row r="20" spans="1:37" ht="13.5" customHeight="1" x14ac:dyDescent="0.15">
      <c r="A20" s="13" t="s">
        <v>552</v>
      </c>
      <c r="B20" s="14"/>
      <c r="C20" s="12" t="str">
        <f t="shared" si="9"/>
        <v/>
      </c>
      <c r="D20" s="12" t="str">
        <f t="shared" si="8"/>
        <v/>
      </c>
      <c r="F20" s="17" t="s">
        <v>553</v>
      </c>
      <c r="G20" s="16"/>
      <c r="H20" s="12" t="str">
        <f t="shared" si="1"/>
        <v/>
      </c>
      <c r="I20" s="12" t="str">
        <f t="shared" si="5"/>
        <v>一般会計</v>
      </c>
      <c r="K20" s="12"/>
      <c r="L20" s="12"/>
      <c r="O20" s="12"/>
      <c r="P20" s="12"/>
      <c r="Q20" s="18"/>
      <c r="T20" s="12"/>
      <c r="U20" s="30" t="s">
        <v>554</v>
      </c>
      <c r="W20" s="30" t="s">
        <v>555</v>
      </c>
      <c r="Y20" s="30" t="s">
        <v>556</v>
      </c>
      <c r="Z20" s="30" t="s">
        <v>557</v>
      </c>
      <c r="AA20" s="76" t="s">
        <v>558</v>
      </c>
      <c r="AB20" s="76" t="s">
        <v>559</v>
      </c>
      <c r="AF20" s="28"/>
      <c r="AK20" s="47" t="str">
        <f t="shared" si="7"/>
        <v>S</v>
      </c>
    </row>
    <row r="21" spans="1:37" ht="13.5" customHeight="1" x14ac:dyDescent="0.15">
      <c r="A21" s="13" t="s">
        <v>560</v>
      </c>
      <c r="B21" s="14"/>
      <c r="C21" s="12" t="str">
        <f t="shared" si="9"/>
        <v/>
      </c>
      <c r="D21" s="12" t="str">
        <f t="shared" si="8"/>
        <v/>
      </c>
      <c r="F21" s="17" t="s">
        <v>561</v>
      </c>
      <c r="G21" s="16"/>
      <c r="H21" s="12" t="str">
        <f t="shared" si="1"/>
        <v/>
      </c>
      <c r="I21" s="12" t="str">
        <f t="shared" si="5"/>
        <v>一般会計</v>
      </c>
      <c r="K21" s="12"/>
      <c r="L21" s="12"/>
      <c r="O21" s="12"/>
      <c r="P21" s="12"/>
      <c r="Q21" s="18"/>
      <c r="T21" s="12"/>
      <c r="U21" s="30" t="s">
        <v>562</v>
      </c>
      <c r="W21" s="30" t="s">
        <v>563</v>
      </c>
      <c r="Y21" s="30" t="s">
        <v>564</v>
      </c>
      <c r="Z21" s="30" t="s">
        <v>565</v>
      </c>
      <c r="AA21" s="76" t="s">
        <v>566</v>
      </c>
      <c r="AB21" s="76" t="s">
        <v>567</v>
      </c>
      <c r="AF21" s="28"/>
      <c r="AK21" s="47" t="str">
        <f t="shared" si="7"/>
        <v>T</v>
      </c>
    </row>
    <row r="22" spans="1:37" ht="13.5" customHeight="1" x14ac:dyDescent="0.15">
      <c r="A22" s="13" t="s">
        <v>568</v>
      </c>
      <c r="B22" s="14"/>
      <c r="C22" s="12" t="str">
        <f t="shared" si="9"/>
        <v/>
      </c>
      <c r="D22" s="12" t="str">
        <f>IF(C22="",D21,IF(D21&lt;&gt;"",CONCATENATE(D21,"、",C22),C22))</f>
        <v/>
      </c>
      <c r="F22" s="17" t="s">
        <v>569</v>
      </c>
      <c r="G22" s="16"/>
      <c r="H22" s="12" t="str">
        <f t="shared" si="1"/>
        <v/>
      </c>
      <c r="I22" s="12" t="str">
        <f t="shared" si="5"/>
        <v>一般会計</v>
      </c>
      <c r="K22" s="12"/>
      <c r="L22" s="12"/>
      <c r="O22" s="12"/>
      <c r="P22" s="12"/>
      <c r="Q22" s="18"/>
      <c r="T22" s="12"/>
      <c r="U22" s="30" t="s">
        <v>570</v>
      </c>
      <c r="W22" s="30" t="s">
        <v>571</v>
      </c>
      <c r="Y22" s="30" t="s">
        <v>572</v>
      </c>
      <c r="Z22" s="30" t="s">
        <v>573</v>
      </c>
      <c r="AA22" s="76" t="s">
        <v>574</v>
      </c>
      <c r="AB22" s="76" t="s">
        <v>575</v>
      </c>
      <c r="AF22" s="28"/>
      <c r="AK22" s="47" t="str">
        <f t="shared" si="7"/>
        <v>U</v>
      </c>
    </row>
    <row r="23" spans="1:37" ht="13.5" customHeight="1" x14ac:dyDescent="0.15">
      <c r="A23" s="13" t="s">
        <v>576</v>
      </c>
      <c r="B23" s="14"/>
      <c r="C23" s="12" t="str">
        <f t="shared" si="9"/>
        <v/>
      </c>
      <c r="D23" s="12" t="str">
        <f>IF(C23="",D22,IF(D22&lt;&gt;"",CONCATENATE(D22,"、",C23),C23))</f>
        <v/>
      </c>
      <c r="F23" s="17" t="s">
        <v>577</v>
      </c>
      <c r="G23" s="16"/>
      <c r="H23" s="12" t="str">
        <f t="shared" si="1"/>
        <v/>
      </c>
      <c r="I23" s="12" t="str">
        <f t="shared" si="5"/>
        <v>一般会計</v>
      </c>
      <c r="K23" s="12"/>
      <c r="L23" s="12"/>
      <c r="O23" s="12"/>
      <c r="P23" s="12"/>
      <c r="Q23" s="18"/>
      <c r="T23" s="12"/>
      <c r="U23" s="30" t="s">
        <v>578</v>
      </c>
      <c r="W23" s="30" t="s">
        <v>579</v>
      </c>
      <c r="Y23" s="30" t="s">
        <v>580</v>
      </c>
      <c r="Z23" s="30" t="s">
        <v>581</v>
      </c>
      <c r="AA23" s="76" t="s">
        <v>582</v>
      </c>
      <c r="AB23" s="76" t="s">
        <v>583</v>
      </c>
      <c r="AF23" s="28"/>
      <c r="AK23" s="47" t="str">
        <f t="shared" si="7"/>
        <v>V</v>
      </c>
    </row>
    <row r="24" spans="1:37" ht="13.5" customHeight="1" x14ac:dyDescent="0.15">
      <c r="A24" s="87"/>
      <c r="B24" s="73"/>
      <c r="F24" s="17" t="s">
        <v>584</v>
      </c>
      <c r="G24" s="16"/>
      <c r="H24" s="12" t="str">
        <f t="shared" si="1"/>
        <v/>
      </c>
      <c r="I24" s="12" t="str">
        <f t="shared" si="5"/>
        <v>一般会計</v>
      </c>
      <c r="K24" s="12"/>
      <c r="L24" s="12"/>
      <c r="O24" s="12"/>
      <c r="P24" s="12"/>
      <c r="Q24" s="18"/>
      <c r="T24" s="12"/>
      <c r="U24" s="30" t="s">
        <v>585</v>
      </c>
      <c r="W24" s="30" t="s">
        <v>586</v>
      </c>
      <c r="Y24" s="30" t="s">
        <v>587</v>
      </c>
      <c r="Z24" s="30" t="s">
        <v>588</v>
      </c>
      <c r="AA24" s="76" t="s">
        <v>589</v>
      </c>
      <c r="AB24" s="76" t="s">
        <v>590</v>
      </c>
      <c r="AF24" s="28"/>
      <c r="AK24" s="47" t="str">
        <f>CHAR(CODE(AK23)+1)</f>
        <v>W</v>
      </c>
    </row>
    <row r="25" spans="1:37" ht="13.5" customHeight="1" x14ac:dyDescent="0.15">
      <c r="A25" s="12"/>
      <c r="B25" s="73"/>
      <c r="F25" s="17" t="s">
        <v>591</v>
      </c>
      <c r="G25" s="16"/>
      <c r="H25" s="12" t="str">
        <f t="shared" si="1"/>
        <v/>
      </c>
      <c r="I25" s="12" t="str">
        <f t="shared" si="5"/>
        <v>一般会計</v>
      </c>
      <c r="K25" s="12"/>
      <c r="L25" s="12"/>
      <c r="O25" s="12"/>
      <c r="P25" s="12"/>
      <c r="Q25" s="18"/>
      <c r="T25" s="12"/>
      <c r="U25" s="30" t="s">
        <v>592</v>
      </c>
      <c r="W25" s="68"/>
      <c r="Y25" s="30" t="s">
        <v>593</v>
      </c>
      <c r="Z25" s="30" t="s">
        <v>594</v>
      </c>
      <c r="AA25" s="76" t="s">
        <v>595</v>
      </c>
      <c r="AB25" s="76" t="s">
        <v>596</v>
      </c>
      <c r="AF25" s="28"/>
      <c r="AK25" s="47" t="str">
        <f t="shared" si="7"/>
        <v>X</v>
      </c>
    </row>
    <row r="26" spans="1:37" ht="13.5" customHeight="1" x14ac:dyDescent="0.15">
      <c r="A26" s="12"/>
      <c r="B26" s="73"/>
      <c r="F26" s="17" t="s">
        <v>597</v>
      </c>
      <c r="G26" s="16"/>
      <c r="H26" s="12" t="str">
        <f t="shared" si="1"/>
        <v/>
      </c>
      <c r="I26" s="12" t="str">
        <f t="shared" si="5"/>
        <v>一般会計</v>
      </c>
      <c r="K26" s="12"/>
      <c r="L26" s="12"/>
      <c r="O26" s="12"/>
      <c r="P26" s="12"/>
      <c r="Q26" s="18"/>
      <c r="T26" s="12"/>
      <c r="U26" s="30" t="s">
        <v>598</v>
      </c>
      <c r="Y26" s="30" t="s">
        <v>599</v>
      </c>
      <c r="Z26" s="30" t="s">
        <v>600</v>
      </c>
      <c r="AA26" s="76" t="s">
        <v>601</v>
      </c>
      <c r="AB26" s="76" t="s">
        <v>602</v>
      </c>
      <c r="AF26" s="28"/>
      <c r="AK26" s="47" t="str">
        <f t="shared" si="7"/>
        <v>Y</v>
      </c>
    </row>
    <row r="27" spans="1:37" ht="13.5" customHeight="1" x14ac:dyDescent="0.15">
      <c r="A27" s="12" t="str">
        <f>IF(D23="", "-", D23)</f>
        <v>-</v>
      </c>
      <c r="B27" s="12"/>
      <c r="F27" s="17" t="s">
        <v>603</v>
      </c>
      <c r="G27" s="16"/>
      <c r="H27" s="12" t="str">
        <f t="shared" si="1"/>
        <v/>
      </c>
      <c r="I27" s="12" t="str">
        <f t="shared" si="5"/>
        <v>一般会計</v>
      </c>
      <c r="K27" s="12"/>
      <c r="L27" s="12"/>
      <c r="O27" s="12"/>
      <c r="P27" s="12"/>
      <c r="Q27" s="18"/>
      <c r="T27" s="12"/>
      <c r="U27" s="30" t="s">
        <v>604</v>
      </c>
      <c r="Y27" s="30" t="s">
        <v>605</v>
      </c>
      <c r="Z27" s="30" t="s">
        <v>606</v>
      </c>
      <c r="AA27" s="76" t="s">
        <v>607</v>
      </c>
      <c r="AB27" s="76" t="s">
        <v>608</v>
      </c>
      <c r="AF27" s="28"/>
      <c r="AK27" s="47" t="str">
        <f>CHAR(CODE(AK26)+1)</f>
        <v>Z</v>
      </c>
    </row>
    <row r="28" spans="1:37" ht="13.5" customHeight="1" x14ac:dyDescent="0.15">
      <c r="B28" s="12"/>
      <c r="F28" s="17" t="s">
        <v>609</v>
      </c>
      <c r="G28" s="16"/>
      <c r="H28" s="12" t="str">
        <f t="shared" si="1"/>
        <v/>
      </c>
      <c r="I28" s="12" t="str">
        <f t="shared" si="5"/>
        <v>一般会計</v>
      </c>
      <c r="K28" s="12"/>
      <c r="L28" s="12"/>
      <c r="O28" s="12"/>
      <c r="P28" s="12"/>
      <c r="Q28" s="18"/>
      <c r="T28" s="12"/>
      <c r="U28" s="30" t="s">
        <v>610</v>
      </c>
      <c r="Y28" s="30" t="s">
        <v>611</v>
      </c>
      <c r="Z28" s="30" t="s">
        <v>612</v>
      </c>
      <c r="AA28" s="76" t="s">
        <v>613</v>
      </c>
      <c r="AB28" s="76" t="s">
        <v>614</v>
      </c>
      <c r="AF28" s="28"/>
      <c r="AK28" s="47" t="s">
        <v>615</v>
      </c>
    </row>
    <row r="29" spans="1:37" ht="13.5" customHeight="1" x14ac:dyDescent="0.15">
      <c r="A29" s="12"/>
      <c r="B29" s="12"/>
      <c r="F29" s="17" t="s">
        <v>616</v>
      </c>
      <c r="G29" s="16"/>
      <c r="H29" s="12" t="str">
        <f t="shared" si="1"/>
        <v/>
      </c>
      <c r="I29" s="12" t="str">
        <f t="shared" si="5"/>
        <v>一般会計</v>
      </c>
      <c r="K29" s="12"/>
      <c r="L29" s="12"/>
      <c r="O29" s="12"/>
      <c r="P29" s="12"/>
      <c r="Q29" s="18"/>
      <c r="T29" s="12"/>
      <c r="U29" s="30" t="s">
        <v>617</v>
      </c>
      <c r="Y29" s="30" t="s">
        <v>618</v>
      </c>
      <c r="Z29" s="30" t="s">
        <v>619</v>
      </c>
      <c r="AA29" s="76" t="s">
        <v>620</v>
      </c>
      <c r="AB29" s="76" t="s">
        <v>621</v>
      </c>
      <c r="AF29" s="28"/>
      <c r="AK29" s="47" t="str">
        <f t="shared" si="7"/>
        <v>b</v>
      </c>
    </row>
    <row r="30" spans="1:37" ht="13.5" customHeight="1" x14ac:dyDescent="0.15">
      <c r="A30" s="12"/>
      <c r="B30" s="12"/>
      <c r="F30" s="17" t="s">
        <v>622</v>
      </c>
      <c r="G30" s="16"/>
      <c r="H30" s="12" t="str">
        <f t="shared" si="1"/>
        <v/>
      </c>
      <c r="I30" s="12" t="str">
        <f t="shared" si="5"/>
        <v>一般会計</v>
      </c>
      <c r="K30" s="12"/>
      <c r="L30" s="12"/>
      <c r="O30" s="12"/>
      <c r="P30" s="12"/>
      <c r="Q30" s="18"/>
      <c r="T30" s="12"/>
      <c r="U30" s="30" t="s">
        <v>623</v>
      </c>
      <c r="Y30" s="30" t="s">
        <v>624</v>
      </c>
      <c r="Z30" s="30" t="s">
        <v>625</v>
      </c>
      <c r="AA30" s="76" t="s">
        <v>626</v>
      </c>
      <c r="AB30" s="76" t="s">
        <v>627</v>
      </c>
      <c r="AF30" s="28"/>
      <c r="AK30" s="47" t="str">
        <f t="shared" si="7"/>
        <v>c</v>
      </c>
    </row>
    <row r="31" spans="1:37" ht="13.5" customHeight="1" x14ac:dyDescent="0.15">
      <c r="A31" s="12"/>
      <c r="B31" s="12"/>
      <c r="F31" s="17" t="s">
        <v>628</v>
      </c>
      <c r="G31" s="16"/>
      <c r="H31" s="12" t="str">
        <f t="shared" si="1"/>
        <v/>
      </c>
      <c r="I31" s="12" t="str">
        <f t="shared" si="5"/>
        <v>一般会計</v>
      </c>
      <c r="K31" s="12"/>
      <c r="L31" s="12"/>
      <c r="O31" s="12"/>
      <c r="P31" s="12"/>
      <c r="Q31" s="18"/>
      <c r="T31" s="12"/>
      <c r="U31" s="30" t="s">
        <v>629</v>
      </c>
      <c r="Y31" s="30" t="s">
        <v>630</v>
      </c>
      <c r="Z31" s="30" t="s">
        <v>631</v>
      </c>
      <c r="AA31" s="76" t="s">
        <v>632</v>
      </c>
      <c r="AB31" s="76" t="s">
        <v>633</v>
      </c>
      <c r="AF31" s="28"/>
      <c r="AK31" s="47" t="str">
        <f t="shared" si="7"/>
        <v>d</v>
      </c>
    </row>
    <row r="32" spans="1:37" ht="13.5" customHeight="1" x14ac:dyDescent="0.15">
      <c r="A32" s="12"/>
      <c r="B32" s="12"/>
      <c r="F32" s="17" t="s">
        <v>634</v>
      </c>
      <c r="G32" s="16"/>
      <c r="H32" s="12" t="str">
        <f t="shared" si="1"/>
        <v/>
      </c>
      <c r="I32" s="12" t="str">
        <f t="shared" si="5"/>
        <v>一般会計</v>
      </c>
      <c r="K32" s="12"/>
      <c r="L32" s="12"/>
      <c r="O32" s="12"/>
      <c r="P32" s="12"/>
      <c r="Q32" s="18"/>
      <c r="T32" s="12"/>
      <c r="U32" s="30" t="s">
        <v>635</v>
      </c>
      <c r="Y32" s="30" t="s">
        <v>636</v>
      </c>
      <c r="Z32" s="30" t="s">
        <v>637</v>
      </c>
      <c r="AA32" s="76" t="s">
        <v>638</v>
      </c>
      <c r="AB32" s="76" t="s">
        <v>638</v>
      </c>
      <c r="AF32" s="28"/>
      <c r="AK32" s="47" t="str">
        <f t="shared" si="7"/>
        <v>e</v>
      </c>
    </row>
    <row r="33" spans="1:37" ht="13.5" customHeight="1" x14ac:dyDescent="0.15">
      <c r="A33" s="12"/>
      <c r="B33" s="12"/>
      <c r="F33" s="17" t="s">
        <v>639</v>
      </c>
      <c r="G33" s="16"/>
      <c r="H33" s="12" t="str">
        <f t="shared" si="1"/>
        <v/>
      </c>
      <c r="I33" s="12" t="str">
        <f t="shared" si="5"/>
        <v>一般会計</v>
      </c>
      <c r="K33" s="12"/>
      <c r="L33" s="12"/>
      <c r="O33" s="12"/>
      <c r="P33" s="12"/>
      <c r="Q33" s="18"/>
      <c r="T33" s="12"/>
      <c r="U33" s="30" t="s">
        <v>640</v>
      </c>
      <c r="Y33" s="30" t="s">
        <v>641</v>
      </c>
      <c r="Z33" s="30" t="s">
        <v>642</v>
      </c>
      <c r="AA33" s="68"/>
      <c r="AF33" s="28"/>
      <c r="AK33" s="47" t="str">
        <f t="shared" si="7"/>
        <v>f</v>
      </c>
    </row>
    <row r="34" spans="1:37" ht="13.5" customHeight="1" x14ac:dyDescent="0.15">
      <c r="A34" s="12"/>
      <c r="B34" s="12"/>
      <c r="F34" s="17" t="s">
        <v>643</v>
      </c>
      <c r="G34" s="16"/>
      <c r="H34" s="12" t="str">
        <f t="shared" si="1"/>
        <v/>
      </c>
      <c r="I34" s="12" t="str">
        <f t="shared" si="5"/>
        <v>一般会計</v>
      </c>
      <c r="K34" s="12"/>
      <c r="L34" s="12"/>
      <c r="O34" s="12"/>
      <c r="P34" s="12"/>
      <c r="Q34" s="18"/>
      <c r="T34" s="12"/>
      <c r="U34" s="30" t="s">
        <v>644</v>
      </c>
      <c r="Y34" s="30" t="s">
        <v>645</v>
      </c>
      <c r="Z34" s="30" t="s">
        <v>646</v>
      </c>
      <c r="AF34" s="28"/>
      <c r="AK34" s="47" t="str">
        <f t="shared" si="7"/>
        <v>g</v>
      </c>
    </row>
    <row r="35" spans="1:37" ht="13.5" customHeight="1" x14ac:dyDescent="0.15">
      <c r="A35" s="12"/>
      <c r="B35" s="12"/>
      <c r="F35" s="17" t="s">
        <v>647</v>
      </c>
      <c r="G35" s="16"/>
      <c r="H35" s="12" t="str">
        <f t="shared" si="1"/>
        <v/>
      </c>
      <c r="I35" s="12" t="str">
        <f t="shared" si="5"/>
        <v>一般会計</v>
      </c>
      <c r="K35" s="12"/>
      <c r="L35" s="12"/>
      <c r="O35" s="12"/>
      <c r="P35" s="12"/>
      <c r="Q35" s="18"/>
      <c r="T35" s="12"/>
      <c r="U35" s="30" t="s">
        <v>648</v>
      </c>
      <c r="Y35" s="30" t="s">
        <v>649</v>
      </c>
      <c r="Z35" s="30" t="s">
        <v>650</v>
      </c>
      <c r="AF35" s="28"/>
      <c r="AK35" s="47" t="str">
        <f t="shared" si="7"/>
        <v>h</v>
      </c>
    </row>
    <row r="36" spans="1:37" ht="13.5" customHeight="1" x14ac:dyDescent="0.15">
      <c r="A36" s="12"/>
      <c r="B36" s="12"/>
      <c r="F36" s="17" t="s">
        <v>651</v>
      </c>
      <c r="G36" s="16"/>
      <c r="H36" s="12" t="str">
        <f t="shared" si="1"/>
        <v/>
      </c>
      <c r="I36" s="12" t="str">
        <f t="shared" si="5"/>
        <v>一般会計</v>
      </c>
      <c r="K36" s="12"/>
      <c r="L36" s="12"/>
      <c r="O36" s="12"/>
      <c r="P36" s="12"/>
      <c r="Q36" s="18"/>
      <c r="T36" s="12"/>
      <c r="Y36" s="30" t="s">
        <v>652</v>
      </c>
      <c r="Z36" s="30" t="s">
        <v>653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654</v>
      </c>
      <c r="Z37" s="30" t="s">
        <v>655</v>
      </c>
      <c r="AF37" s="28"/>
      <c r="AK37" s="47" t="str">
        <f t="shared" si="7"/>
        <v>j</v>
      </c>
    </row>
    <row r="38" spans="1:37" x14ac:dyDescent="0.15">
      <c r="A38" s="12"/>
      <c r="B38" s="12"/>
      <c r="F38" s="12"/>
      <c r="G38" s="18"/>
      <c r="K38" s="12"/>
      <c r="L38" s="12"/>
      <c r="O38" s="12"/>
      <c r="P38" s="12"/>
      <c r="Q38" s="18"/>
      <c r="T38" s="12"/>
      <c r="Y38" s="30" t="s">
        <v>656</v>
      </c>
      <c r="Z38" s="30" t="s">
        <v>657</v>
      </c>
      <c r="AF38" s="28"/>
      <c r="AK38" s="47" t="str">
        <f t="shared" si="7"/>
        <v>k</v>
      </c>
    </row>
    <row r="39" spans="1:37" x14ac:dyDescent="0.15">
      <c r="A39" s="12"/>
      <c r="B39" s="12"/>
      <c r="F39" s="12" t="str">
        <f>I37</f>
        <v>一般会計</v>
      </c>
      <c r="G39" s="18"/>
      <c r="K39" s="12"/>
      <c r="L39" s="12"/>
      <c r="O39" s="12"/>
      <c r="P39" s="12"/>
      <c r="Q39" s="18"/>
      <c r="T39" s="12"/>
      <c r="U39" s="30" t="s">
        <v>658</v>
      </c>
      <c r="Y39" s="30" t="s">
        <v>659</v>
      </c>
      <c r="Z39" s="30" t="s">
        <v>660</v>
      </c>
      <c r="AF39" s="28"/>
      <c r="AK39" s="47" t="str">
        <f t="shared" si="7"/>
        <v>l</v>
      </c>
    </row>
    <row r="40" spans="1:37" x14ac:dyDescent="0.15">
      <c r="A40" s="12"/>
      <c r="B40" s="12"/>
      <c r="F40" s="12"/>
      <c r="G40" s="18"/>
      <c r="K40" s="12"/>
      <c r="L40" s="12"/>
      <c r="O40" s="12"/>
      <c r="P40" s="12"/>
      <c r="Q40" s="18"/>
      <c r="T40" s="12"/>
      <c r="U40" s="30"/>
      <c r="Y40" s="30" t="s">
        <v>661</v>
      </c>
      <c r="Z40" s="30" t="s">
        <v>662</v>
      </c>
      <c r="AF40" s="28"/>
      <c r="AK40" s="47" t="str">
        <f t="shared" si="7"/>
        <v>m</v>
      </c>
    </row>
    <row r="41" spans="1:37" x14ac:dyDescent="0.15">
      <c r="A41" s="12"/>
      <c r="B41" s="12"/>
      <c r="F41" s="12"/>
      <c r="G41" s="18"/>
      <c r="K41" s="12"/>
      <c r="L41" s="12"/>
      <c r="O41" s="12"/>
      <c r="P41" s="12"/>
      <c r="Q41" s="18"/>
      <c r="T41" s="12"/>
      <c r="U41" s="30" t="s">
        <v>663</v>
      </c>
      <c r="Y41" s="30" t="s">
        <v>664</v>
      </c>
      <c r="Z41" s="30" t="s">
        <v>665</v>
      </c>
      <c r="AF41" s="28"/>
      <c r="AK41" s="47" t="str">
        <f t="shared" si="7"/>
        <v>n</v>
      </c>
    </row>
    <row r="42" spans="1:37" x14ac:dyDescent="0.15">
      <c r="A42" s="12"/>
      <c r="B42" s="12"/>
      <c r="F42" s="12"/>
      <c r="G42" s="18"/>
      <c r="K42" s="12"/>
      <c r="L42" s="12"/>
      <c r="O42" s="12"/>
      <c r="P42" s="12"/>
      <c r="Q42" s="18"/>
      <c r="T42" s="12"/>
      <c r="U42" s="30" t="s">
        <v>666</v>
      </c>
      <c r="Y42" s="30" t="s">
        <v>667</v>
      </c>
      <c r="Z42" s="30" t="s">
        <v>668</v>
      </c>
      <c r="AF42" s="28"/>
      <c r="AK42" s="47" t="str">
        <f t="shared" si="7"/>
        <v>o</v>
      </c>
    </row>
    <row r="43" spans="1:37" x14ac:dyDescent="0.15">
      <c r="A43" s="12"/>
      <c r="B43" s="12"/>
      <c r="F43" s="12"/>
      <c r="G43" s="18"/>
      <c r="K43" s="12"/>
      <c r="L43" s="12"/>
      <c r="O43" s="12"/>
      <c r="P43" s="12"/>
      <c r="Q43" s="18"/>
      <c r="T43" s="12"/>
      <c r="Y43" s="30" t="s">
        <v>669</v>
      </c>
      <c r="Z43" s="30" t="s">
        <v>670</v>
      </c>
      <c r="AF43" s="28"/>
      <c r="AK43" s="47" t="str">
        <f t="shared" si="7"/>
        <v>p</v>
      </c>
    </row>
    <row r="44" spans="1:37" x14ac:dyDescent="0.15">
      <c r="A44" s="12"/>
      <c r="B44" s="12"/>
      <c r="F44" s="12"/>
      <c r="G44" s="18"/>
      <c r="K44" s="12"/>
      <c r="L44" s="12"/>
      <c r="O44" s="12"/>
      <c r="P44" s="12"/>
      <c r="Q44" s="18"/>
      <c r="T44" s="12"/>
      <c r="Y44" s="30" t="s">
        <v>671</v>
      </c>
      <c r="Z44" s="30" t="s">
        <v>672</v>
      </c>
      <c r="AF44" s="28"/>
      <c r="AK44" s="47" t="str">
        <f t="shared" si="7"/>
        <v>q</v>
      </c>
    </row>
    <row r="45" spans="1:37" x14ac:dyDescent="0.15">
      <c r="A45" s="12"/>
      <c r="B45" s="12"/>
      <c r="F45" s="12"/>
      <c r="G45" s="18"/>
      <c r="K45" s="12"/>
      <c r="L45" s="12"/>
      <c r="O45" s="12"/>
      <c r="P45" s="12"/>
      <c r="Q45" s="18"/>
      <c r="T45" s="12"/>
      <c r="U45" s="27" t="s">
        <v>361</v>
      </c>
      <c r="Y45" s="30" t="s">
        <v>673</v>
      </c>
      <c r="Z45" s="30" t="s">
        <v>674</v>
      </c>
      <c r="AF45" s="28"/>
      <c r="AK45" s="47" t="str">
        <f t="shared" si="7"/>
        <v>r</v>
      </c>
    </row>
    <row r="46" spans="1:37" x14ac:dyDescent="0.15">
      <c r="A46" s="12"/>
      <c r="B46" s="12"/>
      <c r="F46" s="12"/>
      <c r="G46" s="18"/>
      <c r="K46" s="12"/>
      <c r="L46" s="12"/>
      <c r="O46" s="12"/>
      <c r="P46" s="12"/>
      <c r="Q46" s="18"/>
      <c r="T46" s="12"/>
      <c r="U46" s="82" t="s">
        <v>675</v>
      </c>
      <c r="Y46" s="30" t="s">
        <v>676</v>
      </c>
      <c r="Z46" s="30" t="s">
        <v>677</v>
      </c>
      <c r="AF46" s="28"/>
      <c r="AK46" s="47" t="str">
        <f t="shared" si="7"/>
        <v>s</v>
      </c>
    </row>
    <row r="47" spans="1:37" x14ac:dyDescent="0.15">
      <c r="A47" s="12"/>
      <c r="B47" s="12"/>
      <c r="F47" s="12"/>
      <c r="G47" s="18"/>
      <c r="K47" s="12"/>
      <c r="L47" s="12"/>
      <c r="O47" s="12"/>
      <c r="P47" s="12"/>
      <c r="Q47" s="18"/>
      <c r="T47" s="12"/>
      <c r="Y47" s="30" t="s">
        <v>678</v>
      </c>
      <c r="Z47" s="30" t="s">
        <v>679</v>
      </c>
      <c r="AF47" s="28"/>
      <c r="AK47" s="47" t="str">
        <f t="shared" si="7"/>
        <v>t</v>
      </c>
    </row>
    <row r="48" spans="1:37" x14ac:dyDescent="0.15">
      <c r="A48" s="12"/>
      <c r="B48" s="12"/>
      <c r="F48" s="12"/>
      <c r="G48" s="18"/>
      <c r="K48" s="12"/>
      <c r="L48" s="12"/>
      <c r="O48" s="12"/>
      <c r="P48" s="12"/>
      <c r="Q48" s="18"/>
      <c r="T48" s="12"/>
      <c r="U48" s="82">
        <v>2021</v>
      </c>
      <c r="Y48" s="30" t="s">
        <v>680</v>
      </c>
      <c r="Z48" s="30" t="s">
        <v>681</v>
      </c>
      <c r="AF48" s="28"/>
      <c r="AK48" s="47" t="str">
        <f t="shared" si="7"/>
        <v>u</v>
      </c>
    </row>
    <row r="49" spans="1:37" x14ac:dyDescent="0.15">
      <c r="A49" s="12"/>
      <c r="B49" s="12"/>
      <c r="F49" s="12"/>
      <c r="G49" s="18"/>
      <c r="K49" s="12"/>
      <c r="L49" s="12"/>
      <c r="O49" s="12"/>
      <c r="P49" s="12"/>
      <c r="Q49" s="18"/>
      <c r="T49" s="12"/>
      <c r="U49" s="82">
        <v>2022</v>
      </c>
      <c r="Y49" s="30" t="s">
        <v>682</v>
      </c>
      <c r="Z49" s="30" t="s">
        <v>683</v>
      </c>
      <c r="AF49" s="28"/>
      <c r="AK49" s="47" t="str">
        <f t="shared" si="7"/>
        <v>v</v>
      </c>
    </row>
    <row r="50" spans="1:37" x14ac:dyDescent="0.15">
      <c r="A50" s="12"/>
      <c r="B50" s="12"/>
      <c r="F50" s="12"/>
      <c r="G50" s="18"/>
      <c r="K50" s="12"/>
      <c r="L50" s="12"/>
      <c r="O50" s="12"/>
      <c r="P50" s="12"/>
      <c r="Q50" s="18"/>
      <c r="T50" s="12"/>
      <c r="U50" s="82">
        <v>2023</v>
      </c>
      <c r="Y50" s="30" t="s">
        <v>684</v>
      </c>
      <c r="Z50" s="30" t="s">
        <v>685</v>
      </c>
      <c r="AF50" s="28"/>
    </row>
    <row r="51" spans="1:37" x14ac:dyDescent="0.15">
      <c r="A51" s="12"/>
      <c r="B51" s="12"/>
      <c r="F51" s="12"/>
      <c r="G51" s="18"/>
      <c r="K51" s="12"/>
      <c r="L51" s="12"/>
      <c r="O51" s="12"/>
      <c r="P51" s="12"/>
      <c r="Q51" s="18"/>
      <c r="T51" s="12"/>
      <c r="U51" s="82">
        <v>2024</v>
      </c>
      <c r="Y51" s="30" t="s">
        <v>686</v>
      </c>
      <c r="Z51" s="30" t="s">
        <v>687</v>
      </c>
      <c r="AF51" s="28"/>
    </row>
    <row r="52" spans="1:37" x14ac:dyDescent="0.15">
      <c r="A52" s="12"/>
      <c r="B52" s="12"/>
      <c r="F52" s="12"/>
      <c r="G52" s="18"/>
      <c r="K52" s="12"/>
      <c r="L52" s="12"/>
      <c r="O52" s="12"/>
      <c r="P52" s="12"/>
      <c r="Q52" s="18"/>
      <c r="T52" s="12"/>
      <c r="U52" s="82">
        <v>2025</v>
      </c>
      <c r="Y52" s="30" t="s">
        <v>688</v>
      </c>
      <c r="Z52" s="30" t="s">
        <v>689</v>
      </c>
      <c r="AF52" s="28"/>
    </row>
    <row r="53" spans="1:37" x14ac:dyDescent="0.15">
      <c r="A53" s="12"/>
      <c r="B53" s="12"/>
      <c r="F53" s="12"/>
      <c r="G53" s="18"/>
      <c r="K53" s="12"/>
      <c r="L53" s="12"/>
      <c r="O53" s="12"/>
      <c r="P53" s="12"/>
      <c r="Q53" s="18"/>
      <c r="T53" s="12"/>
      <c r="U53" s="82">
        <v>2026</v>
      </c>
      <c r="Y53" s="30" t="s">
        <v>690</v>
      </c>
      <c r="Z53" s="30" t="s">
        <v>691</v>
      </c>
      <c r="AF53" s="28"/>
    </row>
    <row r="54" spans="1:37" x14ac:dyDescent="0.15">
      <c r="A54" s="12"/>
      <c r="B54" s="12"/>
      <c r="F54" s="12"/>
      <c r="G54" s="18"/>
      <c r="K54" s="12"/>
      <c r="L54" s="12"/>
      <c r="O54" s="12"/>
      <c r="P54" s="12"/>
      <c r="Q54" s="18"/>
      <c r="T54" s="12"/>
      <c r="Y54" s="30" t="s">
        <v>692</v>
      </c>
      <c r="Z54" s="30" t="s">
        <v>693</v>
      </c>
      <c r="AF54" s="28"/>
    </row>
    <row r="55" spans="1:37" x14ac:dyDescent="0.15">
      <c r="A55" s="12"/>
      <c r="B55" s="12"/>
      <c r="F55" s="12"/>
      <c r="G55" s="18"/>
      <c r="K55" s="12"/>
      <c r="L55" s="12"/>
      <c r="O55" s="12"/>
      <c r="P55" s="12"/>
      <c r="Q55" s="18"/>
      <c r="T55" s="12"/>
      <c r="Y55" s="30" t="s">
        <v>694</v>
      </c>
      <c r="Z55" s="30" t="s">
        <v>695</v>
      </c>
      <c r="AF55" s="28"/>
    </row>
    <row r="56" spans="1:37" x14ac:dyDescent="0.15">
      <c r="A56" s="12"/>
      <c r="B56" s="12"/>
      <c r="F56" s="12"/>
      <c r="G56" s="18"/>
      <c r="K56" s="12"/>
      <c r="L56" s="12"/>
      <c r="O56" s="12"/>
      <c r="P56" s="12"/>
      <c r="Q56" s="18"/>
      <c r="T56" s="12"/>
      <c r="U56" s="82">
        <v>20</v>
      </c>
      <c r="Y56" s="30" t="s">
        <v>696</v>
      </c>
      <c r="Z56" s="30" t="s">
        <v>697</v>
      </c>
      <c r="AF56" s="28"/>
    </row>
    <row r="57" spans="1:37" x14ac:dyDescent="0.15">
      <c r="A57" s="12"/>
      <c r="B57" s="12"/>
      <c r="F57" s="12"/>
      <c r="G57" s="18"/>
      <c r="K57" s="12"/>
      <c r="L57" s="12"/>
      <c r="O57" s="12"/>
      <c r="P57" s="12"/>
      <c r="Q57" s="18"/>
      <c r="T57" s="12"/>
      <c r="U57" s="30" t="s">
        <v>698</v>
      </c>
      <c r="Y57" s="30" t="s">
        <v>699</v>
      </c>
      <c r="Z57" s="30" t="s">
        <v>700</v>
      </c>
      <c r="AF57" s="28"/>
    </row>
    <row r="58" spans="1:37" x14ac:dyDescent="0.15">
      <c r="A58" s="12"/>
      <c r="B58" s="12"/>
      <c r="F58" s="12"/>
      <c r="G58" s="18"/>
      <c r="K58" s="12"/>
      <c r="L58" s="12"/>
      <c r="O58" s="12"/>
      <c r="P58" s="12"/>
      <c r="Q58" s="18"/>
      <c r="T58" s="12"/>
      <c r="U58" s="30" t="s">
        <v>386</v>
      </c>
      <c r="Y58" s="30" t="s">
        <v>701</v>
      </c>
      <c r="Z58" s="30" t="s">
        <v>702</v>
      </c>
      <c r="AF58" s="28"/>
    </row>
    <row r="59" spans="1:37" x14ac:dyDescent="0.15">
      <c r="A59" s="12"/>
      <c r="B59" s="12"/>
      <c r="F59" s="12"/>
      <c r="G59" s="18"/>
      <c r="K59" s="12"/>
      <c r="L59" s="12"/>
      <c r="O59" s="12"/>
      <c r="P59" s="12"/>
      <c r="Q59" s="18"/>
      <c r="T59" s="12"/>
      <c r="Y59" s="30" t="s">
        <v>703</v>
      </c>
      <c r="Z59" s="30" t="s">
        <v>704</v>
      </c>
      <c r="AF59" s="28"/>
    </row>
    <row r="60" spans="1:37" x14ac:dyDescent="0.15">
      <c r="A60" s="12"/>
      <c r="B60" s="12"/>
      <c r="F60" s="12"/>
      <c r="G60" s="18"/>
      <c r="K60" s="12"/>
      <c r="L60" s="12"/>
      <c r="O60" s="12"/>
      <c r="P60" s="12"/>
      <c r="Q60" s="18"/>
      <c r="T60" s="12"/>
      <c r="Y60" s="30" t="s">
        <v>705</v>
      </c>
      <c r="Z60" s="30" t="s">
        <v>706</v>
      </c>
      <c r="AF60" s="28"/>
    </row>
    <row r="61" spans="1:37" x14ac:dyDescent="0.15">
      <c r="A61" s="12"/>
      <c r="B61" s="12"/>
      <c r="F61" s="12"/>
      <c r="G61" s="18"/>
      <c r="K61" s="12"/>
      <c r="L61" s="12"/>
      <c r="O61" s="12"/>
      <c r="P61" s="12"/>
      <c r="Q61" s="18"/>
      <c r="T61" s="12"/>
      <c r="Y61" s="30" t="s">
        <v>707</v>
      </c>
      <c r="Z61" s="30" t="s">
        <v>708</v>
      </c>
      <c r="AF61" s="28"/>
    </row>
    <row r="62" spans="1:37" x14ac:dyDescent="0.15">
      <c r="A62" s="12"/>
      <c r="B62" s="12"/>
      <c r="F62" s="12"/>
      <c r="G62" s="18"/>
      <c r="K62" s="12"/>
      <c r="L62" s="12"/>
      <c r="O62" s="12"/>
      <c r="P62" s="12"/>
      <c r="Q62" s="18"/>
      <c r="T62" s="12"/>
      <c r="Y62" s="30" t="s">
        <v>709</v>
      </c>
      <c r="Z62" s="30" t="s">
        <v>710</v>
      </c>
      <c r="AF62" s="28"/>
    </row>
    <row r="63" spans="1:37" x14ac:dyDescent="0.15">
      <c r="A63" s="12"/>
      <c r="B63" s="12"/>
      <c r="F63" s="12"/>
      <c r="G63" s="18"/>
      <c r="K63" s="12"/>
      <c r="L63" s="12"/>
      <c r="O63" s="12"/>
      <c r="P63" s="12"/>
      <c r="Q63" s="18"/>
      <c r="T63" s="12"/>
      <c r="Y63" s="30" t="s">
        <v>711</v>
      </c>
      <c r="Z63" s="30" t="s">
        <v>712</v>
      </c>
      <c r="AF63" s="28"/>
    </row>
    <row r="64" spans="1:37" x14ac:dyDescent="0.15">
      <c r="A64" s="12"/>
      <c r="B64" s="12"/>
      <c r="F64" s="12"/>
      <c r="G64" s="18"/>
      <c r="K64" s="12"/>
      <c r="L64" s="12"/>
      <c r="O64" s="12"/>
      <c r="P64" s="12"/>
      <c r="Q64" s="18"/>
      <c r="T64" s="12"/>
      <c r="Y64" s="30" t="s">
        <v>713</v>
      </c>
      <c r="Z64" s="30" t="s">
        <v>714</v>
      </c>
      <c r="AF64" s="28"/>
    </row>
    <row r="65" spans="1:32" x14ac:dyDescent="0.15">
      <c r="A65" s="12"/>
      <c r="B65" s="12"/>
      <c r="F65" s="12"/>
      <c r="G65" s="18"/>
      <c r="K65" s="12"/>
      <c r="L65" s="12"/>
      <c r="O65" s="12"/>
      <c r="P65" s="12"/>
      <c r="Q65" s="18"/>
      <c r="T65" s="12"/>
      <c r="Y65" s="30" t="s">
        <v>715</v>
      </c>
      <c r="Z65" s="30" t="s">
        <v>716</v>
      </c>
      <c r="AF65" s="28"/>
    </row>
    <row r="66" spans="1:32" x14ac:dyDescent="0.15">
      <c r="A66" s="12"/>
      <c r="B66" s="12"/>
      <c r="F66" s="12"/>
      <c r="G66" s="18"/>
      <c r="K66" s="12"/>
      <c r="L66" s="12"/>
      <c r="O66" s="12"/>
      <c r="P66" s="12"/>
      <c r="Q66" s="18"/>
      <c r="T66" s="12"/>
      <c r="Y66" s="30" t="s">
        <v>717</v>
      </c>
      <c r="Z66" s="30" t="s">
        <v>718</v>
      </c>
      <c r="AF66" s="28"/>
    </row>
    <row r="67" spans="1:32" x14ac:dyDescent="0.15">
      <c r="A67" s="12"/>
      <c r="B67" s="12"/>
      <c r="F67" s="12"/>
      <c r="G67" s="18"/>
      <c r="K67" s="12"/>
      <c r="L67" s="12"/>
      <c r="O67" s="12"/>
      <c r="P67" s="12"/>
      <c r="Q67" s="18"/>
      <c r="T67" s="12"/>
      <c r="Y67" s="30" t="s">
        <v>719</v>
      </c>
      <c r="Z67" s="30" t="s">
        <v>720</v>
      </c>
      <c r="AF67" s="28"/>
    </row>
    <row r="68" spans="1:32" x14ac:dyDescent="0.15">
      <c r="A68" s="12"/>
      <c r="B68" s="12"/>
      <c r="F68" s="12"/>
      <c r="G68" s="18"/>
      <c r="K68" s="12"/>
      <c r="L68" s="12"/>
      <c r="O68" s="12"/>
      <c r="P68" s="12"/>
      <c r="Q68" s="18"/>
      <c r="T68" s="12"/>
      <c r="Y68" s="30" t="s">
        <v>721</v>
      </c>
      <c r="Z68" s="30" t="s">
        <v>722</v>
      </c>
      <c r="AF68" s="28"/>
    </row>
    <row r="69" spans="1:32" x14ac:dyDescent="0.15">
      <c r="A69" s="12"/>
      <c r="B69" s="12"/>
      <c r="F69" s="12"/>
      <c r="G69" s="18"/>
      <c r="K69" s="12"/>
      <c r="L69" s="12"/>
      <c r="O69" s="12"/>
      <c r="P69" s="12"/>
      <c r="Q69" s="18"/>
      <c r="T69" s="12"/>
      <c r="Y69" s="30" t="s">
        <v>723</v>
      </c>
      <c r="Z69" s="30" t="s">
        <v>724</v>
      </c>
      <c r="AF69" s="28"/>
    </row>
    <row r="70" spans="1:32" x14ac:dyDescent="0.15">
      <c r="A70" s="12"/>
      <c r="B70" s="12"/>
      <c r="Y70" s="30" t="s">
        <v>725</v>
      </c>
      <c r="Z70" s="30" t="s">
        <v>726</v>
      </c>
    </row>
    <row r="71" spans="1:32" x14ac:dyDescent="0.15">
      <c r="Y71" s="30" t="s">
        <v>727</v>
      </c>
      <c r="Z71" s="30" t="s">
        <v>728</v>
      </c>
    </row>
    <row r="72" spans="1:32" x14ac:dyDescent="0.15">
      <c r="Y72" s="30" t="s">
        <v>729</v>
      </c>
      <c r="Z72" s="30" t="s">
        <v>730</v>
      </c>
    </row>
    <row r="73" spans="1:32" x14ac:dyDescent="0.15">
      <c r="Y73" s="30" t="s">
        <v>731</v>
      </c>
      <c r="Z73" s="30" t="s">
        <v>732</v>
      </c>
    </row>
    <row r="74" spans="1:32" x14ac:dyDescent="0.15">
      <c r="Y74" s="30" t="s">
        <v>733</v>
      </c>
      <c r="Z74" s="30" t="s">
        <v>734</v>
      </c>
    </row>
    <row r="75" spans="1:32" x14ac:dyDescent="0.15">
      <c r="Y75" s="30" t="s">
        <v>735</v>
      </c>
      <c r="Z75" s="30" t="s">
        <v>736</v>
      </c>
    </row>
    <row r="76" spans="1:32" x14ac:dyDescent="0.15">
      <c r="Y76" s="30" t="s">
        <v>737</v>
      </c>
      <c r="Z76" s="30" t="s">
        <v>738</v>
      </c>
    </row>
    <row r="77" spans="1:32" x14ac:dyDescent="0.15">
      <c r="Y77" s="30" t="s">
        <v>739</v>
      </c>
      <c r="Z77" s="30" t="s">
        <v>740</v>
      </c>
    </row>
    <row r="78" spans="1:32" x14ac:dyDescent="0.15">
      <c r="Y78" s="30" t="s">
        <v>741</v>
      </c>
      <c r="Z78" s="30" t="s">
        <v>742</v>
      </c>
    </row>
    <row r="79" spans="1:32" x14ac:dyDescent="0.15">
      <c r="Y79" s="30" t="s">
        <v>743</v>
      </c>
      <c r="Z79" s="30" t="s">
        <v>744</v>
      </c>
    </row>
    <row r="80" spans="1:32" x14ac:dyDescent="0.15">
      <c r="Y80" s="30" t="s">
        <v>745</v>
      </c>
      <c r="Z80" s="30" t="s">
        <v>746</v>
      </c>
    </row>
    <row r="81" spans="25:26" x14ac:dyDescent="0.15">
      <c r="Y81" s="30" t="s">
        <v>747</v>
      </c>
      <c r="Z81" s="30" t="s">
        <v>748</v>
      </c>
    </row>
    <row r="82" spans="25:26" x14ac:dyDescent="0.15">
      <c r="Y82" s="30" t="s">
        <v>749</v>
      </c>
      <c r="Z82" s="30" t="s">
        <v>750</v>
      </c>
    </row>
    <row r="83" spans="25:26" x14ac:dyDescent="0.15">
      <c r="Y83" s="30" t="s">
        <v>751</v>
      </c>
      <c r="Z83" s="30" t="s">
        <v>752</v>
      </c>
    </row>
    <row r="84" spans="25:26" x14ac:dyDescent="0.15">
      <c r="Y84" s="30" t="s">
        <v>753</v>
      </c>
      <c r="Z84" s="30" t="s">
        <v>754</v>
      </c>
    </row>
    <row r="85" spans="25:26" x14ac:dyDescent="0.15">
      <c r="Y85" s="30" t="s">
        <v>755</v>
      </c>
      <c r="Z85" s="30" t="s">
        <v>756</v>
      </c>
    </row>
    <row r="86" spans="25:26" x14ac:dyDescent="0.15">
      <c r="Y86" s="30" t="s">
        <v>757</v>
      </c>
      <c r="Z86" s="30" t="s">
        <v>758</v>
      </c>
    </row>
    <row r="87" spans="25:26" x14ac:dyDescent="0.15">
      <c r="Y87" s="30" t="s">
        <v>759</v>
      </c>
      <c r="Z87" s="30" t="s">
        <v>760</v>
      </c>
    </row>
    <row r="88" spans="25:26" x14ac:dyDescent="0.15">
      <c r="Y88" s="30" t="s">
        <v>761</v>
      </c>
      <c r="Z88" s="30" t="s">
        <v>762</v>
      </c>
    </row>
    <row r="89" spans="25:26" x14ac:dyDescent="0.15">
      <c r="Y89" s="30" t="s">
        <v>763</v>
      </c>
      <c r="Z89" s="30" t="s">
        <v>764</v>
      </c>
    </row>
    <row r="90" spans="25:26" x14ac:dyDescent="0.15">
      <c r="Y90" s="30" t="s">
        <v>765</v>
      </c>
      <c r="Z90" s="30" t="s">
        <v>766</v>
      </c>
    </row>
    <row r="91" spans="25:26" x14ac:dyDescent="0.15">
      <c r="Y91" s="30" t="s">
        <v>767</v>
      </c>
      <c r="Z91" s="30" t="s">
        <v>768</v>
      </c>
    </row>
    <row r="92" spans="25:26" x14ac:dyDescent="0.15">
      <c r="Y92" s="30" t="s">
        <v>769</v>
      </c>
      <c r="Z92" s="30" t="s">
        <v>770</v>
      </c>
    </row>
    <row r="93" spans="25:26" x14ac:dyDescent="0.15">
      <c r="Y93" s="30" t="s">
        <v>771</v>
      </c>
      <c r="Z93" s="30" t="s">
        <v>772</v>
      </c>
    </row>
    <row r="94" spans="25:26" x14ac:dyDescent="0.15">
      <c r="Y94" s="30" t="s">
        <v>773</v>
      </c>
      <c r="Z94" s="30" t="s">
        <v>774</v>
      </c>
    </row>
    <row r="95" spans="25:26" x14ac:dyDescent="0.15">
      <c r="Y95" s="30" t="s">
        <v>775</v>
      </c>
      <c r="Z95" s="30" t="s">
        <v>776</v>
      </c>
    </row>
    <row r="96" spans="25:26" x14ac:dyDescent="0.15">
      <c r="Y96" s="30" t="s">
        <v>777</v>
      </c>
      <c r="Z96" s="30" t="s">
        <v>377</v>
      </c>
    </row>
    <row r="97" spans="25:26" x14ac:dyDescent="0.15">
      <c r="Y97" s="30" t="s">
        <v>778</v>
      </c>
      <c r="Z97" s="30" t="s">
        <v>391</v>
      </c>
    </row>
    <row r="98" spans="25:26" x14ac:dyDescent="0.15">
      <c r="Y98" s="30" t="s">
        <v>59</v>
      </c>
      <c r="Z98" s="30" t="s">
        <v>405</v>
      </c>
    </row>
    <row r="99" spans="25:26" x14ac:dyDescent="0.15">
      <c r="Y99" s="30" t="s">
        <v>779</v>
      </c>
      <c r="Z99" s="30" t="s">
        <v>418</v>
      </c>
    </row>
    <row r="100" spans="25:26" x14ac:dyDescent="0.15">
      <c r="Y100" s="30" t="s">
        <v>780</v>
      </c>
      <c r="Z100" s="30" t="s">
        <v>432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74</v>
      </c>
      <c r="B2" s="657"/>
      <c r="C2" s="657"/>
      <c r="D2" s="657"/>
      <c r="E2" s="657"/>
      <c r="F2" s="658"/>
      <c r="G2" s="159" t="s">
        <v>75</v>
      </c>
      <c r="H2" s="109"/>
      <c r="I2" s="109"/>
      <c r="J2" s="109"/>
      <c r="K2" s="109"/>
      <c r="L2" s="109"/>
      <c r="M2" s="109"/>
      <c r="N2" s="109"/>
      <c r="O2" s="110"/>
      <c r="P2" s="108" t="s">
        <v>76</v>
      </c>
      <c r="Q2" s="109"/>
      <c r="R2" s="109"/>
      <c r="S2" s="109"/>
      <c r="T2" s="109"/>
      <c r="U2" s="109"/>
      <c r="V2" s="109"/>
      <c r="W2" s="109"/>
      <c r="X2" s="110"/>
      <c r="Y2" s="896"/>
      <c r="Z2" s="266"/>
      <c r="AA2" s="267"/>
      <c r="AB2" s="897" t="s">
        <v>58</v>
      </c>
      <c r="AC2" s="898"/>
      <c r="AD2" s="899"/>
      <c r="AE2" s="889" t="s">
        <v>781</v>
      </c>
      <c r="AF2" s="889"/>
      <c r="AG2" s="889"/>
      <c r="AH2" s="117"/>
      <c r="AI2" s="889" t="s">
        <v>778</v>
      </c>
      <c r="AJ2" s="889"/>
      <c r="AK2" s="889"/>
      <c r="AL2" s="117"/>
      <c r="AM2" s="889" t="s">
        <v>59</v>
      </c>
      <c r="AN2" s="889"/>
      <c r="AO2" s="889"/>
      <c r="AP2" s="117"/>
      <c r="AQ2" s="124" t="s">
        <v>77</v>
      </c>
      <c r="AR2" s="125"/>
      <c r="AS2" s="125"/>
      <c r="AT2" s="126"/>
      <c r="AU2" s="127" t="s">
        <v>78</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0"/>
      <c r="AC3" s="681"/>
      <c r="AD3" s="682"/>
      <c r="AE3" s="664"/>
      <c r="AF3" s="664"/>
      <c r="AG3" s="664"/>
      <c r="AH3" s="120"/>
      <c r="AI3" s="664"/>
      <c r="AJ3" s="664"/>
      <c r="AK3" s="664"/>
      <c r="AL3" s="120"/>
      <c r="AM3" s="664"/>
      <c r="AN3" s="664"/>
      <c r="AO3" s="664"/>
      <c r="AP3" s="120"/>
      <c r="AQ3" s="129"/>
      <c r="AR3" s="130"/>
      <c r="AS3" s="131" t="s">
        <v>79</v>
      </c>
      <c r="AT3" s="132"/>
      <c r="AU3" s="130"/>
      <c r="AV3" s="130"/>
      <c r="AW3" s="112" t="s">
        <v>80</v>
      </c>
      <c r="AX3" s="133"/>
      <c r="AY3" s="31">
        <f t="shared" ref="AY3:AY8" si="0">$AY$2</f>
        <v>0</v>
      </c>
    </row>
    <row r="4" spans="1:51" ht="22.5" customHeight="1" x14ac:dyDescent="0.15">
      <c r="A4" s="659"/>
      <c r="B4" s="657"/>
      <c r="C4" s="657"/>
      <c r="D4" s="657"/>
      <c r="E4" s="657"/>
      <c r="F4" s="658"/>
      <c r="G4" s="182"/>
      <c r="H4" s="904"/>
      <c r="I4" s="904"/>
      <c r="J4" s="904"/>
      <c r="K4" s="904"/>
      <c r="L4" s="904"/>
      <c r="M4" s="904"/>
      <c r="N4" s="904"/>
      <c r="O4" s="905"/>
      <c r="P4" s="135"/>
      <c r="Q4" s="626"/>
      <c r="R4" s="626"/>
      <c r="S4" s="626"/>
      <c r="T4" s="626"/>
      <c r="U4" s="626"/>
      <c r="V4" s="626"/>
      <c r="W4" s="626"/>
      <c r="X4" s="627"/>
      <c r="Y4" s="893" t="s">
        <v>83</v>
      </c>
      <c r="Z4" s="894"/>
      <c r="AA4" s="895"/>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6"/>
      <c r="H5" s="907"/>
      <c r="I5" s="907"/>
      <c r="J5" s="907"/>
      <c r="K5" s="907"/>
      <c r="L5" s="907"/>
      <c r="M5" s="907"/>
      <c r="N5" s="907"/>
      <c r="O5" s="908"/>
      <c r="P5" s="912"/>
      <c r="Q5" s="912"/>
      <c r="R5" s="912"/>
      <c r="S5" s="912"/>
      <c r="T5" s="912"/>
      <c r="U5" s="912"/>
      <c r="V5" s="912"/>
      <c r="W5" s="912"/>
      <c r="X5" s="913"/>
      <c r="Y5" s="179" t="s">
        <v>84</v>
      </c>
      <c r="Z5" s="890"/>
      <c r="AA5" s="891"/>
      <c r="AB5" s="96"/>
      <c r="AC5" s="892"/>
      <c r="AD5" s="89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9"/>
      <c r="H6" s="910"/>
      <c r="I6" s="910"/>
      <c r="J6" s="910"/>
      <c r="K6" s="910"/>
      <c r="L6" s="910"/>
      <c r="M6" s="910"/>
      <c r="N6" s="910"/>
      <c r="O6" s="911"/>
      <c r="P6" s="629"/>
      <c r="Q6" s="629"/>
      <c r="R6" s="629"/>
      <c r="S6" s="629"/>
      <c r="T6" s="629"/>
      <c r="U6" s="629"/>
      <c r="V6" s="629"/>
      <c r="W6" s="629"/>
      <c r="X6" s="630"/>
      <c r="Y6" s="914" t="s">
        <v>85</v>
      </c>
      <c r="Z6" s="890"/>
      <c r="AA6" s="891"/>
      <c r="AB6" s="101" t="s">
        <v>86</v>
      </c>
      <c r="AC6" s="915"/>
      <c r="AD6" s="91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6" t="s">
        <v>87</v>
      </c>
      <c r="B7" s="917"/>
      <c r="C7" s="917"/>
      <c r="D7" s="917"/>
      <c r="E7" s="917"/>
      <c r="F7" s="91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74</v>
      </c>
      <c r="B9" s="657"/>
      <c r="C9" s="657"/>
      <c r="D9" s="657"/>
      <c r="E9" s="657"/>
      <c r="F9" s="658"/>
      <c r="G9" s="159" t="s">
        <v>75</v>
      </c>
      <c r="H9" s="109"/>
      <c r="I9" s="109"/>
      <c r="J9" s="109"/>
      <c r="K9" s="109"/>
      <c r="L9" s="109"/>
      <c r="M9" s="109"/>
      <c r="N9" s="109"/>
      <c r="O9" s="110"/>
      <c r="P9" s="108" t="s">
        <v>76</v>
      </c>
      <c r="Q9" s="109"/>
      <c r="R9" s="109"/>
      <c r="S9" s="109"/>
      <c r="T9" s="109"/>
      <c r="U9" s="109"/>
      <c r="V9" s="109"/>
      <c r="W9" s="109"/>
      <c r="X9" s="110"/>
      <c r="Y9" s="896"/>
      <c r="Z9" s="266"/>
      <c r="AA9" s="267"/>
      <c r="AB9" s="897" t="s">
        <v>58</v>
      </c>
      <c r="AC9" s="898"/>
      <c r="AD9" s="899"/>
      <c r="AE9" s="889" t="s">
        <v>781</v>
      </c>
      <c r="AF9" s="889"/>
      <c r="AG9" s="889"/>
      <c r="AH9" s="117"/>
      <c r="AI9" s="889" t="s">
        <v>778</v>
      </c>
      <c r="AJ9" s="889"/>
      <c r="AK9" s="889"/>
      <c r="AL9" s="117"/>
      <c r="AM9" s="889" t="s">
        <v>59</v>
      </c>
      <c r="AN9" s="889"/>
      <c r="AO9" s="889"/>
      <c r="AP9" s="117"/>
      <c r="AQ9" s="124" t="s">
        <v>77</v>
      </c>
      <c r="AR9" s="125"/>
      <c r="AS9" s="125"/>
      <c r="AT9" s="126"/>
      <c r="AU9" s="127" t="s">
        <v>78</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0"/>
      <c r="AC10" s="681"/>
      <c r="AD10" s="682"/>
      <c r="AE10" s="664"/>
      <c r="AF10" s="664"/>
      <c r="AG10" s="664"/>
      <c r="AH10" s="120"/>
      <c r="AI10" s="664"/>
      <c r="AJ10" s="664"/>
      <c r="AK10" s="664"/>
      <c r="AL10" s="120"/>
      <c r="AM10" s="664"/>
      <c r="AN10" s="664"/>
      <c r="AO10" s="664"/>
      <c r="AP10" s="120"/>
      <c r="AQ10" s="129"/>
      <c r="AR10" s="130"/>
      <c r="AS10" s="131" t="s">
        <v>79</v>
      </c>
      <c r="AT10" s="132"/>
      <c r="AU10" s="130"/>
      <c r="AV10" s="130"/>
      <c r="AW10" s="112" t="s">
        <v>80</v>
      </c>
      <c r="AX10" s="133"/>
      <c r="AY10" s="31">
        <f t="shared" ref="AY10:AY15" si="1">$AY$9</f>
        <v>0</v>
      </c>
    </row>
    <row r="11" spans="1:51" ht="22.5" customHeight="1" x14ac:dyDescent="0.15">
      <c r="A11" s="659"/>
      <c r="B11" s="657"/>
      <c r="C11" s="657"/>
      <c r="D11" s="657"/>
      <c r="E11" s="657"/>
      <c r="F11" s="658"/>
      <c r="G11" s="182"/>
      <c r="H11" s="904"/>
      <c r="I11" s="904"/>
      <c r="J11" s="904"/>
      <c r="K11" s="904"/>
      <c r="L11" s="904"/>
      <c r="M11" s="904"/>
      <c r="N11" s="904"/>
      <c r="O11" s="905"/>
      <c r="P11" s="135"/>
      <c r="Q11" s="626"/>
      <c r="R11" s="626"/>
      <c r="S11" s="626"/>
      <c r="T11" s="626"/>
      <c r="U11" s="626"/>
      <c r="V11" s="626"/>
      <c r="W11" s="626"/>
      <c r="X11" s="627"/>
      <c r="Y11" s="893" t="s">
        <v>83</v>
      </c>
      <c r="Z11" s="894"/>
      <c r="AA11" s="895"/>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6"/>
      <c r="H12" s="907"/>
      <c r="I12" s="907"/>
      <c r="J12" s="907"/>
      <c r="K12" s="907"/>
      <c r="L12" s="907"/>
      <c r="M12" s="907"/>
      <c r="N12" s="907"/>
      <c r="O12" s="908"/>
      <c r="P12" s="912"/>
      <c r="Q12" s="912"/>
      <c r="R12" s="912"/>
      <c r="S12" s="912"/>
      <c r="T12" s="912"/>
      <c r="U12" s="912"/>
      <c r="V12" s="912"/>
      <c r="W12" s="912"/>
      <c r="X12" s="913"/>
      <c r="Y12" s="179" t="s">
        <v>84</v>
      </c>
      <c r="Z12" s="890"/>
      <c r="AA12" s="891"/>
      <c r="AB12" s="96"/>
      <c r="AC12" s="892"/>
      <c r="AD12" s="89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29"/>
      <c r="Q13" s="629"/>
      <c r="R13" s="629"/>
      <c r="S13" s="629"/>
      <c r="T13" s="629"/>
      <c r="U13" s="629"/>
      <c r="V13" s="629"/>
      <c r="W13" s="629"/>
      <c r="X13" s="630"/>
      <c r="Y13" s="914" t="s">
        <v>85</v>
      </c>
      <c r="Z13" s="890"/>
      <c r="AA13" s="891"/>
      <c r="AB13" s="101" t="s">
        <v>86</v>
      </c>
      <c r="AC13" s="915"/>
      <c r="AD13" s="91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6" t="s">
        <v>87</v>
      </c>
      <c r="B14" s="917"/>
      <c r="C14" s="917"/>
      <c r="D14" s="917"/>
      <c r="E14" s="917"/>
      <c r="F14" s="91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74</v>
      </c>
      <c r="B16" s="657"/>
      <c r="C16" s="657"/>
      <c r="D16" s="657"/>
      <c r="E16" s="657"/>
      <c r="F16" s="658"/>
      <c r="G16" s="159" t="s">
        <v>75</v>
      </c>
      <c r="H16" s="109"/>
      <c r="I16" s="109"/>
      <c r="J16" s="109"/>
      <c r="K16" s="109"/>
      <c r="L16" s="109"/>
      <c r="M16" s="109"/>
      <c r="N16" s="109"/>
      <c r="O16" s="110"/>
      <c r="P16" s="108" t="s">
        <v>76</v>
      </c>
      <c r="Q16" s="109"/>
      <c r="R16" s="109"/>
      <c r="S16" s="109"/>
      <c r="T16" s="109"/>
      <c r="U16" s="109"/>
      <c r="V16" s="109"/>
      <c r="W16" s="109"/>
      <c r="X16" s="110"/>
      <c r="Y16" s="896"/>
      <c r="Z16" s="266"/>
      <c r="AA16" s="267"/>
      <c r="AB16" s="897" t="s">
        <v>58</v>
      </c>
      <c r="AC16" s="898"/>
      <c r="AD16" s="899"/>
      <c r="AE16" s="889" t="s">
        <v>781</v>
      </c>
      <c r="AF16" s="889"/>
      <c r="AG16" s="889"/>
      <c r="AH16" s="117"/>
      <c r="AI16" s="889" t="s">
        <v>778</v>
      </c>
      <c r="AJ16" s="889"/>
      <c r="AK16" s="889"/>
      <c r="AL16" s="117"/>
      <c r="AM16" s="889" t="s">
        <v>59</v>
      </c>
      <c r="AN16" s="889"/>
      <c r="AO16" s="889"/>
      <c r="AP16" s="117"/>
      <c r="AQ16" s="124" t="s">
        <v>77</v>
      </c>
      <c r="AR16" s="125"/>
      <c r="AS16" s="125"/>
      <c r="AT16" s="126"/>
      <c r="AU16" s="127" t="s">
        <v>78</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0"/>
      <c r="AC17" s="681"/>
      <c r="AD17" s="682"/>
      <c r="AE17" s="664"/>
      <c r="AF17" s="664"/>
      <c r="AG17" s="664"/>
      <c r="AH17" s="120"/>
      <c r="AI17" s="664"/>
      <c r="AJ17" s="664"/>
      <c r="AK17" s="664"/>
      <c r="AL17" s="120"/>
      <c r="AM17" s="664"/>
      <c r="AN17" s="664"/>
      <c r="AO17" s="664"/>
      <c r="AP17" s="120"/>
      <c r="AQ17" s="129"/>
      <c r="AR17" s="130"/>
      <c r="AS17" s="131" t="s">
        <v>79</v>
      </c>
      <c r="AT17" s="132"/>
      <c r="AU17" s="130"/>
      <c r="AV17" s="130"/>
      <c r="AW17" s="112" t="s">
        <v>80</v>
      </c>
      <c r="AX17" s="133"/>
      <c r="AY17" s="31">
        <f t="shared" ref="AY17:AY22" si="2">$AY$16</f>
        <v>0</v>
      </c>
    </row>
    <row r="18" spans="1:51" ht="22.5" customHeight="1" x14ac:dyDescent="0.15">
      <c r="A18" s="659"/>
      <c r="B18" s="657"/>
      <c r="C18" s="657"/>
      <c r="D18" s="657"/>
      <c r="E18" s="657"/>
      <c r="F18" s="658"/>
      <c r="G18" s="182"/>
      <c r="H18" s="904"/>
      <c r="I18" s="904"/>
      <c r="J18" s="904"/>
      <c r="K18" s="904"/>
      <c r="L18" s="904"/>
      <c r="M18" s="904"/>
      <c r="N18" s="904"/>
      <c r="O18" s="905"/>
      <c r="P18" s="135"/>
      <c r="Q18" s="626"/>
      <c r="R18" s="626"/>
      <c r="S18" s="626"/>
      <c r="T18" s="626"/>
      <c r="U18" s="626"/>
      <c r="V18" s="626"/>
      <c r="W18" s="626"/>
      <c r="X18" s="627"/>
      <c r="Y18" s="893" t="s">
        <v>83</v>
      </c>
      <c r="Z18" s="894"/>
      <c r="AA18" s="895"/>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6"/>
      <c r="H19" s="907"/>
      <c r="I19" s="907"/>
      <c r="J19" s="907"/>
      <c r="K19" s="907"/>
      <c r="L19" s="907"/>
      <c r="M19" s="907"/>
      <c r="N19" s="907"/>
      <c r="O19" s="908"/>
      <c r="P19" s="912"/>
      <c r="Q19" s="912"/>
      <c r="R19" s="912"/>
      <c r="S19" s="912"/>
      <c r="T19" s="912"/>
      <c r="U19" s="912"/>
      <c r="V19" s="912"/>
      <c r="W19" s="912"/>
      <c r="X19" s="913"/>
      <c r="Y19" s="179" t="s">
        <v>84</v>
      </c>
      <c r="Z19" s="890"/>
      <c r="AA19" s="891"/>
      <c r="AB19" s="96"/>
      <c r="AC19" s="892"/>
      <c r="AD19" s="89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29"/>
      <c r="Q20" s="629"/>
      <c r="R20" s="629"/>
      <c r="S20" s="629"/>
      <c r="T20" s="629"/>
      <c r="U20" s="629"/>
      <c r="V20" s="629"/>
      <c r="W20" s="629"/>
      <c r="X20" s="630"/>
      <c r="Y20" s="914" t="s">
        <v>85</v>
      </c>
      <c r="Z20" s="890"/>
      <c r="AA20" s="891"/>
      <c r="AB20" s="101" t="s">
        <v>86</v>
      </c>
      <c r="AC20" s="915"/>
      <c r="AD20" s="91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6" t="s">
        <v>87</v>
      </c>
      <c r="B21" s="917"/>
      <c r="C21" s="917"/>
      <c r="D21" s="917"/>
      <c r="E21" s="917"/>
      <c r="F21" s="91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74</v>
      </c>
      <c r="B23" s="657"/>
      <c r="C23" s="657"/>
      <c r="D23" s="657"/>
      <c r="E23" s="657"/>
      <c r="F23" s="658"/>
      <c r="G23" s="159" t="s">
        <v>75</v>
      </c>
      <c r="H23" s="109"/>
      <c r="I23" s="109"/>
      <c r="J23" s="109"/>
      <c r="K23" s="109"/>
      <c r="L23" s="109"/>
      <c r="M23" s="109"/>
      <c r="N23" s="109"/>
      <c r="O23" s="110"/>
      <c r="P23" s="108" t="s">
        <v>76</v>
      </c>
      <c r="Q23" s="109"/>
      <c r="R23" s="109"/>
      <c r="S23" s="109"/>
      <c r="T23" s="109"/>
      <c r="U23" s="109"/>
      <c r="V23" s="109"/>
      <c r="W23" s="109"/>
      <c r="X23" s="110"/>
      <c r="Y23" s="896"/>
      <c r="Z23" s="266"/>
      <c r="AA23" s="267"/>
      <c r="AB23" s="897" t="s">
        <v>58</v>
      </c>
      <c r="AC23" s="898"/>
      <c r="AD23" s="899"/>
      <c r="AE23" s="889" t="s">
        <v>781</v>
      </c>
      <c r="AF23" s="889"/>
      <c r="AG23" s="889"/>
      <c r="AH23" s="117"/>
      <c r="AI23" s="889" t="s">
        <v>778</v>
      </c>
      <c r="AJ23" s="889"/>
      <c r="AK23" s="889"/>
      <c r="AL23" s="117"/>
      <c r="AM23" s="889" t="s">
        <v>59</v>
      </c>
      <c r="AN23" s="889"/>
      <c r="AO23" s="889"/>
      <c r="AP23" s="117"/>
      <c r="AQ23" s="124" t="s">
        <v>77</v>
      </c>
      <c r="AR23" s="125"/>
      <c r="AS23" s="125"/>
      <c r="AT23" s="126"/>
      <c r="AU23" s="127" t="s">
        <v>78</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0"/>
      <c r="AC24" s="681"/>
      <c r="AD24" s="682"/>
      <c r="AE24" s="664"/>
      <c r="AF24" s="664"/>
      <c r="AG24" s="664"/>
      <c r="AH24" s="120"/>
      <c r="AI24" s="664"/>
      <c r="AJ24" s="664"/>
      <c r="AK24" s="664"/>
      <c r="AL24" s="120"/>
      <c r="AM24" s="664"/>
      <c r="AN24" s="664"/>
      <c r="AO24" s="664"/>
      <c r="AP24" s="120"/>
      <c r="AQ24" s="129"/>
      <c r="AR24" s="130"/>
      <c r="AS24" s="131" t="s">
        <v>79</v>
      </c>
      <c r="AT24" s="132"/>
      <c r="AU24" s="130"/>
      <c r="AV24" s="130"/>
      <c r="AW24" s="112" t="s">
        <v>80</v>
      </c>
      <c r="AX24" s="133"/>
      <c r="AY24" s="31">
        <f t="shared" ref="AY24:AY29" si="3">$AY$23</f>
        <v>0</v>
      </c>
    </row>
    <row r="25" spans="1:51" ht="22.5" customHeight="1" x14ac:dyDescent="0.15">
      <c r="A25" s="659"/>
      <c r="B25" s="657"/>
      <c r="C25" s="657"/>
      <c r="D25" s="657"/>
      <c r="E25" s="657"/>
      <c r="F25" s="658"/>
      <c r="G25" s="182"/>
      <c r="H25" s="904"/>
      <c r="I25" s="904"/>
      <c r="J25" s="904"/>
      <c r="K25" s="904"/>
      <c r="L25" s="904"/>
      <c r="M25" s="904"/>
      <c r="N25" s="904"/>
      <c r="O25" s="905"/>
      <c r="P25" s="135"/>
      <c r="Q25" s="626"/>
      <c r="R25" s="626"/>
      <c r="S25" s="626"/>
      <c r="T25" s="626"/>
      <c r="U25" s="626"/>
      <c r="V25" s="626"/>
      <c r="W25" s="626"/>
      <c r="X25" s="627"/>
      <c r="Y25" s="893" t="s">
        <v>83</v>
      </c>
      <c r="Z25" s="894"/>
      <c r="AA25" s="895"/>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6"/>
      <c r="H26" s="907"/>
      <c r="I26" s="907"/>
      <c r="J26" s="907"/>
      <c r="K26" s="907"/>
      <c r="L26" s="907"/>
      <c r="M26" s="907"/>
      <c r="N26" s="907"/>
      <c r="O26" s="908"/>
      <c r="P26" s="912"/>
      <c r="Q26" s="912"/>
      <c r="R26" s="912"/>
      <c r="S26" s="912"/>
      <c r="T26" s="912"/>
      <c r="U26" s="912"/>
      <c r="V26" s="912"/>
      <c r="W26" s="912"/>
      <c r="X26" s="913"/>
      <c r="Y26" s="179" t="s">
        <v>84</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29"/>
      <c r="Q27" s="629"/>
      <c r="R27" s="629"/>
      <c r="S27" s="629"/>
      <c r="T27" s="629"/>
      <c r="U27" s="629"/>
      <c r="V27" s="629"/>
      <c r="W27" s="629"/>
      <c r="X27" s="630"/>
      <c r="Y27" s="914" t="s">
        <v>85</v>
      </c>
      <c r="Z27" s="890"/>
      <c r="AA27" s="891"/>
      <c r="AB27" s="101" t="s">
        <v>86</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6" t="s">
        <v>87</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74</v>
      </c>
      <c r="B30" s="657"/>
      <c r="C30" s="657"/>
      <c r="D30" s="657"/>
      <c r="E30" s="657"/>
      <c r="F30" s="658"/>
      <c r="G30" s="159" t="s">
        <v>75</v>
      </c>
      <c r="H30" s="109"/>
      <c r="I30" s="109"/>
      <c r="J30" s="109"/>
      <c r="K30" s="109"/>
      <c r="L30" s="109"/>
      <c r="M30" s="109"/>
      <c r="N30" s="109"/>
      <c r="O30" s="110"/>
      <c r="P30" s="108" t="s">
        <v>76</v>
      </c>
      <c r="Q30" s="109"/>
      <c r="R30" s="109"/>
      <c r="S30" s="109"/>
      <c r="T30" s="109"/>
      <c r="U30" s="109"/>
      <c r="V30" s="109"/>
      <c r="W30" s="109"/>
      <c r="X30" s="110"/>
      <c r="Y30" s="896"/>
      <c r="Z30" s="266"/>
      <c r="AA30" s="267"/>
      <c r="AB30" s="897" t="s">
        <v>58</v>
      </c>
      <c r="AC30" s="898"/>
      <c r="AD30" s="899"/>
      <c r="AE30" s="889" t="s">
        <v>781</v>
      </c>
      <c r="AF30" s="889"/>
      <c r="AG30" s="889"/>
      <c r="AH30" s="117"/>
      <c r="AI30" s="889" t="s">
        <v>778</v>
      </c>
      <c r="AJ30" s="889"/>
      <c r="AK30" s="889"/>
      <c r="AL30" s="117"/>
      <c r="AM30" s="889" t="s">
        <v>59</v>
      </c>
      <c r="AN30" s="889"/>
      <c r="AO30" s="889"/>
      <c r="AP30" s="117"/>
      <c r="AQ30" s="124" t="s">
        <v>77</v>
      </c>
      <c r="AR30" s="125"/>
      <c r="AS30" s="125"/>
      <c r="AT30" s="126"/>
      <c r="AU30" s="127" t="s">
        <v>78</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0"/>
      <c r="AC31" s="681"/>
      <c r="AD31" s="682"/>
      <c r="AE31" s="664"/>
      <c r="AF31" s="664"/>
      <c r="AG31" s="664"/>
      <c r="AH31" s="120"/>
      <c r="AI31" s="664"/>
      <c r="AJ31" s="664"/>
      <c r="AK31" s="664"/>
      <c r="AL31" s="120"/>
      <c r="AM31" s="664"/>
      <c r="AN31" s="664"/>
      <c r="AO31" s="664"/>
      <c r="AP31" s="120"/>
      <c r="AQ31" s="129"/>
      <c r="AR31" s="130"/>
      <c r="AS31" s="131" t="s">
        <v>79</v>
      </c>
      <c r="AT31" s="132"/>
      <c r="AU31" s="130"/>
      <c r="AV31" s="130"/>
      <c r="AW31" s="112" t="s">
        <v>80</v>
      </c>
      <c r="AX31" s="133"/>
      <c r="AY31" s="31">
        <f t="shared" ref="AY31:AY36" si="4">$AY$30</f>
        <v>0</v>
      </c>
    </row>
    <row r="32" spans="1:51" ht="22.5" customHeight="1" x14ac:dyDescent="0.15">
      <c r="A32" s="659"/>
      <c r="B32" s="657"/>
      <c r="C32" s="657"/>
      <c r="D32" s="657"/>
      <c r="E32" s="657"/>
      <c r="F32" s="658"/>
      <c r="G32" s="182"/>
      <c r="H32" s="904"/>
      <c r="I32" s="904"/>
      <c r="J32" s="904"/>
      <c r="K32" s="904"/>
      <c r="L32" s="904"/>
      <c r="M32" s="904"/>
      <c r="N32" s="904"/>
      <c r="O32" s="905"/>
      <c r="P32" s="135"/>
      <c r="Q32" s="626"/>
      <c r="R32" s="626"/>
      <c r="S32" s="626"/>
      <c r="T32" s="626"/>
      <c r="U32" s="626"/>
      <c r="V32" s="626"/>
      <c r="W32" s="626"/>
      <c r="X32" s="627"/>
      <c r="Y32" s="893" t="s">
        <v>83</v>
      </c>
      <c r="Z32" s="894"/>
      <c r="AA32" s="895"/>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6"/>
      <c r="H33" s="907"/>
      <c r="I33" s="907"/>
      <c r="J33" s="907"/>
      <c r="K33" s="907"/>
      <c r="L33" s="907"/>
      <c r="M33" s="907"/>
      <c r="N33" s="907"/>
      <c r="O33" s="908"/>
      <c r="P33" s="912"/>
      <c r="Q33" s="912"/>
      <c r="R33" s="912"/>
      <c r="S33" s="912"/>
      <c r="T33" s="912"/>
      <c r="U33" s="912"/>
      <c r="V33" s="912"/>
      <c r="W33" s="912"/>
      <c r="X33" s="913"/>
      <c r="Y33" s="179" t="s">
        <v>84</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29"/>
      <c r="Q34" s="629"/>
      <c r="R34" s="629"/>
      <c r="S34" s="629"/>
      <c r="T34" s="629"/>
      <c r="U34" s="629"/>
      <c r="V34" s="629"/>
      <c r="W34" s="629"/>
      <c r="X34" s="630"/>
      <c r="Y34" s="914" t="s">
        <v>85</v>
      </c>
      <c r="Z34" s="890"/>
      <c r="AA34" s="891"/>
      <c r="AB34" s="101" t="s">
        <v>86</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6" t="s">
        <v>87</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74</v>
      </c>
      <c r="B37" s="657"/>
      <c r="C37" s="657"/>
      <c r="D37" s="657"/>
      <c r="E37" s="657"/>
      <c r="F37" s="658"/>
      <c r="G37" s="159" t="s">
        <v>75</v>
      </c>
      <c r="H37" s="109"/>
      <c r="I37" s="109"/>
      <c r="J37" s="109"/>
      <c r="K37" s="109"/>
      <c r="L37" s="109"/>
      <c r="M37" s="109"/>
      <c r="N37" s="109"/>
      <c r="O37" s="110"/>
      <c r="P37" s="108" t="s">
        <v>76</v>
      </c>
      <c r="Q37" s="109"/>
      <c r="R37" s="109"/>
      <c r="S37" s="109"/>
      <c r="T37" s="109"/>
      <c r="U37" s="109"/>
      <c r="V37" s="109"/>
      <c r="W37" s="109"/>
      <c r="X37" s="110"/>
      <c r="Y37" s="896"/>
      <c r="Z37" s="266"/>
      <c r="AA37" s="267"/>
      <c r="AB37" s="897" t="s">
        <v>58</v>
      </c>
      <c r="AC37" s="898"/>
      <c r="AD37" s="899"/>
      <c r="AE37" s="889" t="s">
        <v>781</v>
      </c>
      <c r="AF37" s="889"/>
      <c r="AG37" s="889"/>
      <c r="AH37" s="117"/>
      <c r="AI37" s="889" t="s">
        <v>778</v>
      </c>
      <c r="AJ37" s="889"/>
      <c r="AK37" s="889"/>
      <c r="AL37" s="117"/>
      <c r="AM37" s="889" t="s">
        <v>59</v>
      </c>
      <c r="AN37" s="889"/>
      <c r="AO37" s="889"/>
      <c r="AP37" s="117"/>
      <c r="AQ37" s="124" t="s">
        <v>77</v>
      </c>
      <c r="AR37" s="125"/>
      <c r="AS37" s="125"/>
      <c r="AT37" s="126"/>
      <c r="AU37" s="127" t="s">
        <v>78</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0"/>
      <c r="AC38" s="681"/>
      <c r="AD38" s="682"/>
      <c r="AE38" s="664"/>
      <c r="AF38" s="664"/>
      <c r="AG38" s="664"/>
      <c r="AH38" s="120"/>
      <c r="AI38" s="664"/>
      <c r="AJ38" s="664"/>
      <c r="AK38" s="664"/>
      <c r="AL38" s="120"/>
      <c r="AM38" s="664"/>
      <c r="AN38" s="664"/>
      <c r="AO38" s="664"/>
      <c r="AP38" s="120"/>
      <c r="AQ38" s="129"/>
      <c r="AR38" s="130"/>
      <c r="AS38" s="131" t="s">
        <v>79</v>
      </c>
      <c r="AT38" s="132"/>
      <c r="AU38" s="130"/>
      <c r="AV38" s="130"/>
      <c r="AW38" s="112" t="s">
        <v>80</v>
      </c>
      <c r="AX38" s="133"/>
      <c r="AY38" s="31">
        <f t="shared" ref="AY38:AY43" si="5">$AY$37</f>
        <v>0</v>
      </c>
    </row>
    <row r="39" spans="1:51" ht="22.5" customHeight="1" x14ac:dyDescent="0.15">
      <c r="A39" s="659"/>
      <c r="B39" s="657"/>
      <c r="C39" s="657"/>
      <c r="D39" s="657"/>
      <c r="E39" s="657"/>
      <c r="F39" s="658"/>
      <c r="G39" s="182"/>
      <c r="H39" s="904"/>
      <c r="I39" s="904"/>
      <c r="J39" s="904"/>
      <c r="K39" s="904"/>
      <c r="L39" s="904"/>
      <c r="M39" s="904"/>
      <c r="N39" s="904"/>
      <c r="O39" s="905"/>
      <c r="P39" s="135"/>
      <c r="Q39" s="626"/>
      <c r="R39" s="626"/>
      <c r="S39" s="626"/>
      <c r="T39" s="626"/>
      <c r="U39" s="626"/>
      <c r="V39" s="626"/>
      <c r="W39" s="626"/>
      <c r="X39" s="627"/>
      <c r="Y39" s="893" t="s">
        <v>83</v>
      </c>
      <c r="Z39" s="894"/>
      <c r="AA39" s="895"/>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6"/>
      <c r="H40" s="907"/>
      <c r="I40" s="907"/>
      <c r="J40" s="907"/>
      <c r="K40" s="907"/>
      <c r="L40" s="907"/>
      <c r="M40" s="907"/>
      <c r="N40" s="907"/>
      <c r="O40" s="908"/>
      <c r="P40" s="912"/>
      <c r="Q40" s="912"/>
      <c r="R40" s="912"/>
      <c r="S40" s="912"/>
      <c r="T40" s="912"/>
      <c r="U40" s="912"/>
      <c r="V40" s="912"/>
      <c r="W40" s="912"/>
      <c r="X40" s="913"/>
      <c r="Y40" s="179" t="s">
        <v>84</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29"/>
      <c r="Q41" s="629"/>
      <c r="R41" s="629"/>
      <c r="S41" s="629"/>
      <c r="T41" s="629"/>
      <c r="U41" s="629"/>
      <c r="V41" s="629"/>
      <c r="W41" s="629"/>
      <c r="X41" s="630"/>
      <c r="Y41" s="914" t="s">
        <v>85</v>
      </c>
      <c r="Z41" s="890"/>
      <c r="AA41" s="891"/>
      <c r="AB41" s="101" t="s">
        <v>86</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6" t="s">
        <v>87</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74</v>
      </c>
      <c r="B44" s="657"/>
      <c r="C44" s="657"/>
      <c r="D44" s="657"/>
      <c r="E44" s="657"/>
      <c r="F44" s="658"/>
      <c r="G44" s="159" t="s">
        <v>75</v>
      </c>
      <c r="H44" s="109"/>
      <c r="I44" s="109"/>
      <c r="J44" s="109"/>
      <c r="K44" s="109"/>
      <c r="L44" s="109"/>
      <c r="M44" s="109"/>
      <c r="N44" s="109"/>
      <c r="O44" s="110"/>
      <c r="P44" s="108" t="s">
        <v>76</v>
      </c>
      <c r="Q44" s="109"/>
      <c r="R44" s="109"/>
      <c r="S44" s="109"/>
      <c r="T44" s="109"/>
      <c r="U44" s="109"/>
      <c r="V44" s="109"/>
      <c r="W44" s="109"/>
      <c r="X44" s="110"/>
      <c r="Y44" s="896"/>
      <c r="Z44" s="266"/>
      <c r="AA44" s="267"/>
      <c r="AB44" s="897" t="s">
        <v>58</v>
      </c>
      <c r="AC44" s="898"/>
      <c r="AD44" s="899"/>
      <c r="AE44" s="889" t="s">
        <v>781</v>
      </c>
      <c r="AF44" s="889"/>
      <c r="AG44" s="889"/>
      <c r="AH44" s="117"/>
      <c r="AI44" s="889" t="s">
        <v>778</v>
      </c>
      <c r="AJ44" s="889"/>
      <c r="AK44" s="889"/>
      <c r="AL44" s="117"/>
      <c r="AM44" s="889" t="s">
        <v>59</v>
      </c>
      <c r="AN44" s="889"/>
      <c r="AO44" s="889"/>
      <c r="AP44" s="117"/>
      <c r="AQ44" s="124" t="s">
        <v>77</v>
      </c>
      <c r="AR44" s="125"/>
      <c r="AS44" s="125"/>
      <c r="AT44" s="126"/>
      <c r="AU44" s="127" t="s">
        <v>78</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0"/>
      <c r="AC45" s="681"/>
      <c r="AD45" s="682"/>
      <c r="AE45" s="664"/>
      <c r="AF45" s="664"/>
      <c r="AG45" s="664"/>
      <c r="AH45" s="120"/>
      <c r="AI45" s="664"/>
      <c r="AJ45" s="664"/>
      <c r="AK45" s="664"/>
      <c r="AL45" s="120"/>
      <c r="AM45" s="664"/>
      <c r="AN45" s="664"/>
      <c r="AO45" s="664"/>
      <c r="AP45" s="120"/>
      <c r="AQ45" s="129"/>
      <c r="AR45" s="130"/>
      <c r="AS45" s="131" t="s">
        <v>79</v>
      </c>
      <c r="AT45" s="132"/>
      <c r="AU45" s="130"/>
      <c r="AV45" s="130"/>
      <c r="AW45" s="112" t="s">
        <v>80</v>
      </c>
      <c r="AX45" s="133"/>
      <c r="AY45" s="31">
        <f t="shared" ref="AY45:AY50" si="6">$AY$44</f>
        <v>0</v>
      </c>
    </row>
    <row r="46" spans="1:51" ht="22.5" customHeight="1" x14ac:dyDescent="0.15">
      <c r="A46" s="659"/>
      <c r="B46" s="657"/>
      <c r="C46" s="657"/>
      <c r="D46" s="657"/>
      <c r="E46" s="657"/>
      <c r="F46" s="658"/>
      <c r="G46" s="182"/>
      <c r="H46" s="904"/>
      <c r="I46" s="904"/>
      <c r="J46" s="904"/>
      <c r="K46" s="904"/>
      <c r="L46" s="904"/>
      <c r="M46" s="904"/>
      <c r="N46" s="904"/>
      <c r="O46" s="905"/>
      <c r="P46" s="135"/>
      <c r="Q46" s="626"/>
      <c r="R46" s="626"/>
      <c r="S46" s="626"/>
      <c r="T46" s="626"/>
      <c r="U46" s="626"/>
      <c r="V46" s="626"/>
      <c r="W46" s="626"/>
      <c r="X46" s="627"/>
      <c r="Y46" s="893" t="s">
        <v>83</v>
      </c>
      <c r="Z46" s="894"/>
      <c r="AA46" s="895"/>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6"/>
      <c r="H47" s="907"/>
      <c r="I47" s="907"/>
      <c r="J47" s="907"/>
      <c r="K47" s="907"/>
      <c r="L47" s="907"/>
      <c r="M47" s="907"/>
      <c r="N47" s="907"/>
      <c r="O47" s="908"/>
      <c r="P47" s="912"/>
      <c r="Q47" s="912"/>
      <c r="R47" s="912"/>
      <c r="S47" s="912"/>
      <c r="T47" s="912"/>
      <c r="U47" s="912"/>
      <c r="V47" s="912"/>
      <c r="W47" s="912"/>
      <c r="X47" s="913"/>
      <c r="Y47" s="179" t="s">
        <v>84</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29"/>
      <c r="Q48" s="629"/>
      <c r="R48" s="629"/>
      <c r="S48" s="629"/>
      <c r="T48" s="629"/>
      <c r="U48" s="629"/>
      <c r="V48" s="629"/>
      <c r="W48" s="629"/>
      <c r="X48" s="630"/>
      <c r="Y48" s="914" t="s">
        <v>85</v>
      </c>
      <c r="Z48" s="890"/>
      <c r="AA48" s="891"/>
      <c r="AB48" s="101" t="s">
        <v>86</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6" t="s">
        <v>87</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74</v>
      </c>
      <c r="B51" s="657"/>
      <c r="C51" s="657"/>
      <c r="D51" s="657"/>
      <c r="E51" s="657"/>
      <c r="F51" s="658"/>
      <c r="G51" s="159" t="s">
        <v>75</v>
      </c>
      <c r="H51" s="109"/>
      <c r="I51" s="109"/>
      <c r="J51" s="109"/>
      <c r="K51" s="109"/>
      <c r="L51" s="109"/>
      <c r="M51" s="109"/>
      <c r="N51" s="109"/>
      <c r="O51" s="110"/>
      <c r="P51" s="108" t="s">
        <v>76</v>
      </c>
      <c r="Q51" s="109"/>
      <c r="R51" s="109"/>
      <c r="S51" s="109"/>
      <c r="T51" s="109"/>
      <c r="U51" s="109"/>
      <c r="V51" s="109"/>
      <c r="W51" s="109"/>
      <c r="X51" s="110"/>
      <c r="Y51" s="896"/>
      <c r="Z51" s="266"/>
      <c r="AA51" s="267"/>
      <c r="AB51" s="117" t="s">
        <v>58</v>
      </c>
      <c r="AC51" s="898"/>
      <c r="AD51" s="899"/>
      <c r="AE51" s="889" t="s">
        <v>781</v>
      </c>
      <c r="AF51" s="889"/>
      <c r="AG51" s="889"/>
      <c r="AH51" s="117"/>
      <c r="AI51" s="889" t="s">
        <v>778</v>
      </c>
      <c r="AJ51" s="889"/>
      <c r="AK51" s="889"/>
      <c r="AL51" s="117"/>
      <c r="AM51" s="889" t="s">
        <v>59</v>
      </c>
      <c r="AN51" s="889"/>
      <c r="AO51" s="889"/>
      <c r="AP51" s="117"/>
      <c r="AQ51" s="124" t="s">
        <v>77</v>
      </c>
      <c r="AR51" s="125"/>
      <c r="AS51" s="125"/>
      <c r="AT51" s="126"/>
      <c r="AU51" s="127" t="s">
        <v>78</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0"/>
      <c r="AC52" s="681"/>
      <c r="AD52" s="682"/>
      <c r="AE52" s="664"/>
      <c r="AF52" s="664"/>
      <c r="AG52" s="664"/>
      <c r="AH52" s="120"/>
      <c r="AI52" s="664"/>
      <c r="AJ52" s="664"/>
      <c r="AK52" s="664"/>
      <c r="AL52" s="120"/>
      <c r="AM52" s="664"/>
      <c r="AN52" s="664"/>
      <c r="AO52" s="664"/>
      <c r="AP52" s="120"/>
      <c r="AQ52" s="129"/>
      <c r="AR52" s="130"/>
      <c r="AS52" s="131" t="s">
        <v>79</v>
      </c>
      <c r="AT52" s="132"/>
      <c r="AU52" s="130"/>
      <c r="AV52" s="130"/>
      <c r="AW52" s="112" t="s">
        <v>80</v>
      </c>
      <c r="AX52" s="133"/>
      <c r="AY52" s="31">
        <f t="shared" ref="AY52:AY57" si="7">$AY$51</f>
        <v>0</v>
      </c>
    </row>
    <row r="53" spans="1:51" ht="22.5" customHeight="1" x14ac:dyDescent="0.15">
      <c r="A53" s="659"/>
      <c r="B53" s="657"/>
      <c r="C53" s="657"/>
      <c r="D53" s="657"/>
      <c r="E53" s="657"/>
      <c r="F53" s="658"/>
      <c r="G53" s="182"/>
      <c r="H53" s="904"/>
      <c r="I53" s="904"/>
      <c r="J53" s="904"/>
      <c r="K53" s="904"/>
      <c r="L53" s="904"/>
      <c r="M53" s="904"/>
      <c r="N53" s="904"/>
      <c r="O53" s="905"/>
      <c r="P53" s="135"/>
      <c r="Q53" s="626"/>
      <c r="R53" s="626"/>
      <c r="S53" s="626"/>
      <c r="T53" s="626"/>
      <c r="U53" s="626"/>
      <c r="V53" s="626"/>
      <c r="W53" s="626"/>
      <c r="X53" s="627"/>
      <c r="Y53" s="893" t="s">
        <v>83</v>
      </c>
      <c r="Z53" s="894"/>
      <c r="AA53" s="895"/>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6"/>
      <c r="H54" s="907"/>
      <c r="I54" s="907"/>
      <c r="J54" s="907"/>
      <c r="K54" s="907"/>
      <c r="L54" s="907"/>
      <c r="M54" s="907"/>
      <c r="N54" s="907"/>
      <c r="O54" s="908"/>
      <c r="P54" s="912"/>
      <c r="Q54" s="912"/>
      <c r="R54" s="912"/>
      <c r="S54" s="912"/>
      <c r="T54" s="912"/>
      <c r="U54" s="912"/>
      <c r="V54" s="912"/>
      <c r="W54" s="912"/>
      <c r="X54" s="913"/>
      <c r="Y54" s="179" t="s">
        <v>84</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29"/>
      <c r="Q55" s="629"/>
      <c r="R55" s="629"/>
      <c r="S55" s="629"/>
      <c r="T55" s="629"/>
      <c r="U55" s="629"/>
      <c r="V55" s="629"/>
      <c r="W55" s="629"/>
      <c r="X55" s="630"/>
      <c r="Y55" s="914" t="s">
        <v>85</v>
      </c>
      <c r="Z55" s="890"/>
      <c r="AA55" s="891"/>
      <c r="AB55" s="101" t="s">
        <v>86</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6" t="s">
        <v>87</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74</v>
      </c>
      <c r="B58" s="657"/>
      <c r="C58" s="657"/>
      <c r="D58" s="657"/>
      <c r="E58" s="657"/>
      <c r="F58" s="658"/>
      <c r="G58" s="159" t="s">
        <v>75</v>
      </c>
      <c r="H58" s="109"/>
      <c r="I58" s="109"/>
      <c r="J58" s="109"/>
      <c r="K58" s="109"/>
      <c r="L58" s="109"/>
      <c r="M58" s="109"/>
      <c r="N58" s="109"/>
      <c r="O58" s="110"/>
      <c r="P58" s="108" t="s">
        <v>76</v>
      </c>
      <c r="Q58" s="109"/>
      <c r="R58" s="109"/>
      <c r="S58" s="109"/>
      <c r="T58" s="109"/>
      <c r="U58" s="109"/>
      <c r="V58" s="109"/>
      <c r="W58" s="109"/>
      <c r="X58" s="110"/>
      <c r="Y58" s="896"/>
      <c r="Z58" s="266"/>
      <c r="AA58" s="267"/>
      <c r="AB58" s="897" t="s">
        <v>58</v>
      </c>
      <c r="AC58" s="898"/>
      <c r="AD58" s="899"/>
      <c r="AE58" s="889" t="s">
        <v>781</v>
      </c>
      <c r="AF58" s="889"/>
      <c r="AG58" s="889"/>
      <c r="AH58" s="117"/>
      <c r="AI58" s="889" t="s">
        <v>778</v>
      </c>
      <c r="AJ58" s="889"/>
      <c r="AK58" s="889"/>
      <c r="AL58" s="117"/>
      <c r="AM58" s="889" t="s">
        <v>59</v>
      </c>
      <c r="AN58" s="889"/>
      <c r="AO58" s="889"/>
      <c r="AP58" s="117"/>
      <c r="AQ58" s="124" t="s">
        <v>77</v>
      </c>
      <c r="AR58" s="125"/>
      <c r="AS58" s="125"/>
      <c r="AT58" s="126"/>
      <c r="AU58" s="127" t="s">
        <v>78</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0"/>
      <c r="AC59" s="681"/>
      <c r="AD59" s="682"/>
      <c r="AE59" s="664"/>
      <c r="AF59" s="664"/>
      <c r="AG59" s="664"/>
      <c r="AH59" s="120"/>
      <c r="AI59" s="664"/>
      <c r="AJ59" s="664"/>
      <c r="AK59" s="664"/>
      <c r="AL59" s="120"/>
      <c r="AM59" s="664"/>
      <c r="AN59" s="664"/>
      <c r="AO59" s="664"/>
      <c r="AP59" s="120"/>
      <c r="AQ59" s="129"/>
      <c r="AR59" s="130"/>
      <c r="AS59" s="131" t="s">
        <v>79</v>
      </c>
      <c r="AT59" s="132"/>
      <c r="AU59" s="130"/>
      <c r="AV59" s="130"/>
      <c r="AW59" s="112" t="s">
        <v>80</v>
      </c>
      <c r="AX59" s="133"/>
      <c r="AY59" s="31">
        <f t="shared" ref="AY59:AY64" si="8">$AY$58</f>
        <v>0</v>
      </c>
    </row>
    <row r="60" spans="1:51" ht="22.5" customHeight="1" x14ac:dyDescent="0.15">
      <c r="A60" s="659"/>
      <c r="B60" s="657"/>
      <c r="C60" s="657"/>
      <c r="D60" s="657"/>
      <c r="E60" s="657"/>
      <c r="F60" s="658"/>
      <c r="G60" s="182"/>
      <c r="H60" s="904"/>
      <c r="I60" s="904"/>
      <c r="J60" s="904"/>
      <c r="K60" s="904"/>
      <c r="L60" s="904"/>
      <c r="M60" s="904"/>
      <c r="N60" s="904"/>
      <c r="O60" s="905"/>
      <c r="P60" s="135"/>
      <c r="Q60" s="626"/>
      <c r="R60" s="626"/>
      <c r="S60" s="626"/>
      <c r="T60" s="626"/>
      <c r="U60" s="626"/>
      <c r="V60" s="626"/>
      <c r="W60" s="626"/>
      <c r="X60" s="627"/>
      <c r="Y60" s="893" t="s">
        <v>83</v>
      </c>
      <c r="Z60" s="894"/>
      <c r="AA60" s="895"/>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6"/>
      <c r="H61" s="907"/>
      <c r="I61" s="907"/>
      <c r="J61" s="907"/>
      <c r="K61" s="907"/>
      <c r="L61" s="907"/>
      <c r="M61" s="907"/>
      <c r="N61" s="907"/>
      <c r="O61" s="908"/>
      <c r="P61" s="912"/>
      <c r="Q61" s="912"/>
      <c r="R61" s="912"/>
      <c r="S61" s="912"/>
      <c r="T61" s="912"/>
      <c r="U61" s="912"/>
      <c r="V61" s="912"/>
      <c r="W61" s="912"/>
      <c r="X61" s="913"/>
      <c r="Y61" s="179" t="s">
        <v>84</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29"/>
      <c r="Q62" s="629"/>
      <c r="R62" s="629"/>
      <c r="S62" s="629"/>
      <c r="T62" s="629"/>
      <c r="U62" s="629"/>
      <c r="V62" s="629"/>
      <c r="W62" s="629"/>
      <c r="X62" s="630"/>
      <c r="Y62" s="914" t="s">
        <v>85</v>
      </c>
      <c r="Z62" s="890"/>
      <c r="AA62" s="891"/>
      <c r="AB62" s="101" t="s">
        <v>86</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6" t="s">
        <v>87</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74</v>
      </c>
      <c r="B65" s="657"/>
      <c r="C65" s="657"/>
      <c r="D65" s="657"/>
      <c r="E65" s="657"/>
      <c r="F65" s="658"/>
      <c r="G65" s="159" t="s">
        <v>75</v>
      </c>
      <c r="H65" s="109"/>
      <c r="I65" s="109"/>
      <c r="J65" s="109"/>
      <c r="K65" s="109"/>
      <c r="L65" s="109"/>
      <c r="M65" s="109"/>
      <c r="N65" s="109"/>
      <c r="O65" s="110"/>
      <c r="P65" s="108" t="s">
        <v>76</v>
      </c>
      <c r="Q65" s="109"/>
      <c r="R65" s="109"/>
      <c r="S65" s="109"/>
      <c r="T65" s="109"/>
      <c r="U65" s="109"/>
      <c r="V65" s="109"/>
      <c r="W65" s="109"/>
      <c r="X65" s="110"/>
      <c r="Y65" s="896"/>
      <c r="Z65" s="266"/>
      <c r="AA65" s="267"/>
      <c r="AB65" s="897" t="s">
        <v>58</v>
      </c>
      <c r="AC65" s="898"/>
      <c r="AD65" s="899"/>
      <c r="AE65" s="889" t="s">
        <v>781</v>
      </c>
      <c r="AF65" s="889"/>
      <c r="AG65" s="889"/>
      <c r="AH65" s="117"/>
      <c r="AI65" s="889" t="s">
        <v>778</v>
      </c>
      <c r="AJ65" s="889"/>
      <c r="AK65" s="889"/>
      <c r="AL65" s="117"/>
      <c r="AM65" s="889" t="s">
        <v>59</v>
      </c>
      <c r="AN65" s="889"/>
      <c r="AO65" s="889"/>
      <c r="AP65" s="117"/>
      <c r="AQ65" s="124" t="s">
        <v>77</v>
      </c>
      <c r="AR65" s="125"/>
      <c r="AS65" s="125"/>
      <c r="AT65" s="126"/>
      <c r="AU65" s="127" t="s">
        <v>78</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0"/>
      <c r="AC66" s="681"/>
      <c r="AD66" s="682"/>
      <c r="AE66" s="664"/>
      <c r="AF66" s="664"/>
      <c r="AG66" s="664"/>
      <c r="AH66" s="120"/>
      <c r="AI66" s="664"/>
      <c r="AJ66" s="664"/>
      <c r="AK66" s="664"/>
      <c r="AL66" s="120"/>
      <c r="AM66" s="664"/>
      <c r="AN66" s="664"/>
      <c r="AO66" s="664"/>
      <c r="AP66" s="120"/>
      <c r="AQ66" s="129"/>
      <c r="AR66" s="130"/>
      <c r="AS66" s="131" t="s">
        <v>79</v>
      </c>
      <c r="AT66" s="132"/>
      <c r="AU66" s="130"/>
      <c r="AV66" s="130"/>
      <c r="AW66" s="112" t="s">
        <v>80</v>
      </c>
      <c r="AX66" s="133"/>
      <c r="AY66" s="31">
        <f t="shared" ref="AY66:AY71" si="9">$AY$65</f>
        <v>0</v>
      </c>
    </row>
    <row r="67" spans="1:51" ht="22.5" customHeight="1" x14ac:dyDescent="0.15">
      <c r="A67" s="659"/>
      <c r="B67" s="657"/>
      <c r="C67" s="657"/>
      <c r="D67" s="657"/>
      <c r="E67" s="657"/>
      <c r="F67" s="658"/>
      <c r="G67" s="182"/>
      <c r="H67" s="904"/>
      <c r="I67" s="904"/>
      <c r="J67" s="904"/>
      <c r="K67" s="904"/>
      <c r="L67" s="904"/>
      <c r="M67" s="904"/>
      <c r="N67" s="904"/>
      <c r="O67" s="905"/>
      <c r="P67" s="135"/>
      <c r="Q67" s="626"/>
      <c r="R67" s="626"/>
      <c r="S67" s="626"/>
      <c r="T67" s="626"/>
      <c r="U67" s="626"/>
      <c r="V67" s="626"/>
      <c r="W67" s="626"/>
      <c r="X67" s="627"/>
      <c r="Y67" s="893" t="s">
        <v>83</v>
      </c>
      <c r="Z67" s="894"/>
      <c r="AA67" s="895"/>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6"/>
      <c r="H68" s="907"/>
      <c r="I68" s="907"/>
      <c r="J68" s="907"/>
      <c r="K68" s="907"/>
      <c r="L68" s="907"/>
      <c r="M68" s="907"/>
      <c r="N68" s="907"/>
      <c r="O68" s="908"/>
      <c r="P68" s="912"/>
      <c r="Q68" s="912"/>
      <c r="R68" s="912"/>
      <c r="S68" s="912"/>
      <c r="T68" s="912"/>
      <c r="U68" s="912"/>
      <c r="V68" s="912"/>
      <c r="W68" s="912"/>
      <c r="X68" s="913"/>
      <c r="Y68" s="179" t="s">
        <v>84</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29"/>
      <c r="Q69" s="629"/>
      <c r="R69" s="629"/>
      <c r="S69" s="629"/>
      <c r="T69" s="629"/>
      <c r="U69" s="629"/>
      <c r="V69" s="629"/>
      <c r="W69" s="629"/>
      <c r="X69" s="630"/>
      <c r="Y69" s="179" t="s">
        <v>85</v>
      </c>
      <c r="Z69" s="890"/>
      <c r="AA69" s="891"/>
      <c r="AB69" s="581" t="s">
        <v>86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6" t="s">
        <v>87</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782</v>
      </c>
      <c r="B2" s="926"/>
      <c r="C2" s="926"/>
      <c r="D2" s="926"/>
      <c r="E2" s="926"/>
      <c r="F2" s="927"/>
      <c r="G2" s="292" t="s">
        <v>783</v>
      </c>
      <c r="H2" s="293"/>
      <c r="I2" s="293"/>
      <c r="J2" s="293"/>
      <c r="K2" s="293"/>
      <c r="L2" s="293"/>
      <c r="M2" s="293"/>
      <c r="N2" s="293"/>
      <c r="O2" s="293"/>
      <c r="P2" s="293"/>
      <c r="Q2" s="293"/>
      <c r="R2" s="293"/>
      <c r="S2" s="293"/>
      <c r="T2" s="293"/>
      <c r="U2" s="293"/>
      <c r="V2" s="293"/>
      <c r="W2" s="293"/>
      <c r="X2" s="293"/>
      <c r="Y2" s="293"/>
      <c r="Z2" s="293"/>
      <c r="AA2" s="293"/>
      <c r="AB2" s="294"/>
      <c r="AC2" s="292" t="s">
        <v>784</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8"/>
      <c r="B3" s="929"/>
      <c r="C3" s="929"/>
      <c r="D3" s="929"/>
      <c r="E3" s="929"/>
      <c r="F3" s="930"/>
      <c r="G3" s="296" t="s">
        <v>207</v>
      </c>
      <c r="H3" s="297"/>
      <c r="I3" s="297"/>
      <c r="J3" s="297"/>
      <c r="K3" s="297"/>
      <c r="L3" s="298" t="s">
        <v>208</v>
      </c>
      <c r="M3" s="297"/>
      <c r="N3" s="297"/>
      <c r="O3" s="297"/>
      <c r="P3" s="297"/>
      <c r="Q3" s="297"/>
      <c r="R3" s="297"/>
      <c r="S3" s="297"/>
      <c r="T3" s="297"/>
      <c r="U3" s="297"/>
      <c r="V3" s="297"/>
      <c r="W3" s="297"/>
      <c r="X3" s="299"/>
      <c r="Y3" s="300" t="s">
        <v>209</v>
      </c>
      <c r="Z3" s="301"/>
      <c r="AA3" s="301"/>
      <c r="AB3" s="302"/>
      <c r="AC3" s="296" t="s">
        <v>207</v>
      </c>
      <c r="AD3" s="297"/>
      <c r="AE3" s="297"/>
      <c r="AF3" s="297"/>
      <c r="AG3" s="297"/>
      <c r="AH3" s="298" t="s">
        <v>208</v>
      </c>
      <c r="AI3" s="297"/>
      <c r="AJ3" s="297"/>
      <c r="AK3" s="297"/>
      <c r="AL3" s="297"/>
      <c r="AM3" s="297"/>
      <c r="AN3" s="297"/>
      <c r="AO3" s="297"/>
      <c r="AP3" s="297"/>
      <c r="AQ3" s="297"/>
      <c r="AR3" s="297"/>
      <c r="AS3" s="297"/>
      <c r="AT3" s="299"/>
      <c r="AU3" s="300" t="s">
        <v>209</v>
      </c>
      <c r="AV3" s="301"/>
      <c r="AW3" s="301"/>
      <c r="AX3" s="303"/>
      <c r="AY3" s="31">
        <f>$AY$2</f>
        <v>0</v>
      </c>
    </row>
    <row r="4" spans="1:51" ht="24.75" customHeight="1" x14ac:dyDescent="0.15">
      <c r="A4" s="928"/>
      <c r="B4" s="929"/>
      <c r="C4" s="929"/>
      <c r="D4" s="929"/>
      <c r="E4" s="929"/>
      <c r="F4" s="93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8"/>
      <c r="B5" s="929"/>
      <c r="C5" s="929"/>
      <c r="D5" s="929"/>
      <c r="E5" s="929"/>
      <c r="F5" s="93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8"/>
      <c r="B6" s="929"/>
      <c r="C6" s="929"/>
      <c r="D6" s="929"/>
      <c r="E6" s="929"/>
      <c r="F6" s="93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8"/>
      <c r="B7" s="929"/>
      <c r="C7" s="929"/>
      <c r="D7" s="929"/>
      <c r="E7" s="929"/>
      <c r="F7" s="93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8"/>
      <c r="B8" s="929"/>
      <c r="C8" s="929"/>
      <c r="D8" s="929"/>
      <c r="E8" s="929"/>
      <c r="F8" s="93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8"/>
      <c r="B9" s="929"/>
      <c r="C9" s="929"/>
      <c r="D9" s="929"/>
      <c r="E9" s="929"/>
      <c r="F9" s="93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8"/>
      <c r="B10" s="929"/>
      <c r="C10" s="929"/>
      <c r="D10" s="929"/>
      <c r="E10" s="929"/>
      <c r="F10" s="93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8"/>
      <c r="B11" s="929"/>
      <c r="C11" s="929"/>
      <c r="D11" s="929"/>
      <c r="E11" s="929"/>
      <c r="F11" s="93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8"/>
      <c r="B12" s="929"/>
      <c r="C12" s="929"/>
      <c r="D12" s="929"/>
      <c r="E12" s="929"/>
      <c r="F12" s="93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8"/>
      <c r="B13" s="929"/>
      <c r="C13" s="929"/>
      <c r="D13" s="929"/>
      <c r="E13" s="929"/>
      <c r="F13" s="93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8"/>
      <c r="B14" s="929"/>
      <c r="C14" s="929"/>
      <c r="D14" s="929"/>
      <c r="E14" s="929"/>
      <c r="F14" s="930"/>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8"/>
      <c r="B15" s="929"/>
      <c r="C15" s="929"/>
      <c r="D15" s="929"/>
      <c r="E15" s="929"/>
      <c r="F15" s="930"/>
      <c r="G15" s="292" t="s">
        <v>785</v>
      </c>
      <c r="H15" s="293"/>
      <c r="I15" s="293"/>
      <c r="J15" s="293"/>
      <c r="K15" s="293"/>
      <c r="L15" s="293"/>
      <c r="M15" s="293"/>
      <c r="N15" s="293"/>
      <c r="O15" s="293"/>
      <c r="P15" s="293"/>
      <c r="Q15" s="293"/>
      <c r="R15" s="293"/>
      <c r="S15" s="293"/>
      <c r="T15" s="293"/>
      <c r="U15" s="293"/>
      <c r="V15" s="293"/>
      <c r="W15" s="293"/>
      <c r="X15" s="293"/>
      <c r="Y15" s="293"/>
      <c r="Z15" s="293"/>
      <c r="AA15" s="293"/>
      <c r="AB15" s="294"/>
      <c r="AC15" s="292" t="s">
        <v>786</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8"/>
      <c r="B16" s="929"/>
      <c r="C16" s="929"/>
      <c r="D16" s="929"/>
      <c r="E16" s="929"/>
      <c r="F16" s="930"/>
      <c r="G16" s="296" t="s">
        <v>207</v>
      </c>
      <c r="H16" s="297"/>
      <c r="I16" s="297"/>
      <c r="J16" s="297"/>
      <c r="K16" s="297"/>
      <c r="L16" s="298" t="s">
        <v>208</v>
      </c>
      <c r="M16" s="297"/>
      <c r="N16" s="297"/>
      <c r="O16" s="297"/>
      <c r="P16" s="297"/>
      <c r="Q16" s="297"/>
      <c r="R16" s="297"/>
      <c r="S16" s="297"/>
      <c r="T16" s="297"/>
      <c r="U16" s="297"/>
      <c r="V16" s="297"/>
      <c r="W16" s="297"/>
      <c r="X16" s="299"/>
      <c r="Y16" s="300" t="s">
        <v>209</v>
      </c>
      <c r="Z16" s="301"/>
      <c r="AA16" s="301"/>
      <c r="AB16" s="302"/>
      <c r="AC16" s="296" t="s">
        <v>207</v>
      </c>
      <c r="AD16" s="297"/>
      <c r="AE16" s="297"/>
      <c r="AF16" s="297"/>
      <c r="AG16" s="297"/>
      <c r="AH16" s="298" t="s">
        <v>208</v>
      </c>
      <c r="AI16" s="297"/>
      <c r="AJ16" s="297"/>
      <c r="AK16" s="297"/>
      <c r="AL16" s="297"/>
      <c r="AM16" s="297"/>
      <c r="AN16" s="297"/>
      <c r="AO16" s="297"/>
      <c r="AP16" s="297"/>
      <c r="AQ16" s="297"/>
      <c r="AR16" s="297"/>
      <c r="AS16" s="297"/>
      <c r="AT16" s="299"/>
      <c r="AU16" s="300" t="s">
        <v>209</v>
      </c>
      <c r="AV16" s="301"/>
      <c r="AW16" s="301"/>
      <c r="AX16" s="303"/>
      <c r="AY16" s="31">
        <f>$AY$15</f>
        <v>0</v>
      </c>
    </row>
    <row r="17" spans="1:51" ht="24.75" customHeight="1" x14ac:dyDescent="0.15">
      <c r="A17" s="928"/>
      <c r="B17" s="929"/>
      <c r="C17" s="929"/>
      <c r="D17" s="929"/>
      <c r="E17" s="929"/>
      <c r="F17" s="93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8"/>
      <c r="B18" s="929"/>
      <c r="C18" s="929"/>
      <c r="D18" s="929"/>
      <c r="E18" s="929"/>
      <c r="F18" s="93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8"/>
      <c r="B19" s="929"/>
      <c r="C19" s="929"/>
      <c r="D19" s="929"/>
      <c r="E19" s="929"/>
      <c r="F19" s="93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8"/>
      <c r="B20" s="929"/>
      <c r="C20" s="929"/>
      <c r="D20" s="929"/>
      <c r="E20" s="929"/>
      <c r="F20" s="93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8"/>
      <c r="B21" s="929"/>
      <c r="C21" s="929"/>
      <c r="D21" s="929"/>
      <c r="E21" s="929"/>
      <c r="F21" s="93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8"/>
      <c r="B22" s="929"/>
      <c r="C22" s="929"/>
      <c r="D22" s="929"/>
      <c r="E22" s="929"/>
      <c r="F22" s="93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8"/>
      <c r="B23" s="929"/>
      <c r="C23" s="929"/>
      <c r="D23" s="929"/>
      <c r="E23" s="929"/>
      <c r="F23" s="93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8"/>
      <c r="B24" s="929"/>
      <c r="C24" s="929"/>
      <c r="D24" s="929"/>
      <c r="E24" s="929"/>
      <c r="F24" s="93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8"/>
      <c r="B25" s="929"/>
      <c r="C25" s="929"/>
      <c r="D25" s="929"/>
      <c r="E25" s="929"/>
      <c r="F25" s="93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8"/>
      <c r="B26" s="929"/>
      <c r="C26" s="929"/>
      <c r="D26" s="929"/>
      <c r="E26" s="929"/>
      <c r="F26" s="93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8"/>
      <c r="B27" s="929"/>
      <c r="C27" s="929"/>
      <c r="D27" s="929"/>
      <c r="E27" s="929"/>
      <c r="F27" s="930"/>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8"/>
      <c r="B28" s="929"/>
      <c r="C28" s="929"/>
      <c r="D28" s="929"/>
      <c r="E28" s="929"/>
      <c r="F28" s="930"/>
      <c r="G28" s="292" t="s">
        <v>787</v>
      </c>
      <c r="H28" s="293"/>
      <c r="I28" s="293"/>
      <c r="J28" s="293"/>
      <c r="K28" s="293"/>
      <c r="L28" s="293"/>
      <c r="M28" s="293"/>
      <c r="N28" s="293"/>
      <c r="O28" s="293"/>
      <c r="P28" s="293"/>
      <c r="Q28" s="293"/>
      <c r="R28" s="293"/>
      <c r="S28" s="293"/>
      <c r="T28" s="293"/>
      <c r="U28" s="293"/>
      <c r="V28" s="293"/>
      <c r="W28" s="293"/>
      <c r="X28" s="293"/>
      <c r="Y28" s="293"/>
      <c r="Z28" s="293"/>
      <c r="AA28" s="293"/>
      <c r="AB28" s="294"/>
      <c r="AC28" s="292" t="s">
        <v>788</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8"/>
      <c r="B29" s="929"/>
      <c r="C29" s="929"/>
      <c r="D29" s="929"/>
      <c r="E29" s="929"/>
      <c r="F29" s="930"/>
      <c r="G29" s="296" t="s">
        <v>207</v>
      </c>
      <c r="H29" s="297"/>
      <c r="I29" s="297"/>
      <c r="J29" s="297"/>
      <c r="K29" s="297"/>
      <c r="L29" s="298" t="s">
        <v>208</v>
      </c>
      <c r="M29" s="297"/>
      <c r="N29" s="297"/>
      <c r="O29" s="297"/>
      <c r="P29" s="297"/>
      <c r="Q29" s="297"/>
      <c r="R29" s="297"/>
      <c r="S29" s="297"/>
      <c r="T29" s="297"/>
      <c r="U29" s="297"/>
      <c r="V29" s="297"/>
      <c r="W29" s="297"/>
      <c r="X29" s="299"/>
      <c r="Y29" s="300" t="s">
        <v>209</v>
      </c>
      <c r="Z29" s="301"/>
      <c r="AA29" s="301"/>
      <c r="AB29" s="302"/>
      <c r="AC29" s="296" t="s">
        <v>207</v>
      </c>
      <c r="AD29" s="297"/>
      <c r="AE29" s="297"/>
      <c r="AF29" s="297"/>
      <c r="AG29" s="297"/>
      <c r="AH29" s="298" t="s">
        <v>208</v>
      </c>
      <c r="AI29" s="297"/>
      <c r="AJ29" s="297"/>
      <c r="AK29" s="297"/>
      <c r="AL29" s="297"/>
      <c r="AM29" s="297"/>
      <c r="AN29" s="297"/>
      <c r="AO29" s="297"/>
      <c r="AP29" s="297"/>
      <c r="AQ29" s="297"/>
      <c r="AR29" s="297"/>
      <c r="AS29" s="297"/>
      <c r="AT29" s="299"/>
      <c r="AU29" s="300" t="s">
        <v>209</v>
      </c>
      <c r="AV29" s="301"/>
      <c r="AW29" s="301"/>
      <c r="AX29" s="303"/>
      <c r="AY29" s="31">
        <f>$AY$28</f>
        <v>0</v>
      </c>
    </row>
    <row r="30" spans="1:51" ht="24.75" customHeight="1" x14ac:dyDescent="0.15">
      <c r="A30" s="928"/>
      <c r="B30" s="929"/>
      <c r="C30" s="929"/>
      <c r="D30" s="929"/>
      <c r="E30" s="929"/>
      <c r="F30" s="93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8"/>
      <c r="B31" s="929"/>
      <c r="C31" s="929"/>
      <c r="D31" s="929"/>
      <c r="E31" s="929"/>
      <c r="F31" s="93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8"/>
      <c r="B32" s="929"/>
      <c r="C32" s="929"/>
      <c r="D32" s="929"/>
      <c r="E32" s="929"/>
      <c r="F32" s="93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8"/>
      <c r="B33" s="929"/>
      <c r="C33" s="929"/>
      <c r="D33" s="929"/>
      <c r="E33" s="929"/>
      <c r="F33" s="93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8"/>
      <c r="B34" s="929"/>
      <c r="C34" s="929"/>
      <c r="D34" s="929"/>
      <c r="E34" s="929"/>
      <c r="F34" s="93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8"/>
      <c r="B35" s="929"/>
      <c r="C35" s="929"/>
      <c r="D35" s="929"/>
      <c r="E35" s="929"/>
      <c r="F35" s="93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8"/>
      <c r="B36" s="929"/>
      <c r="C36" s="929"/>
      <c r="D36" s="929"/>
      <c r="E36" s="929"/>
      <c r="F36" s="93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8"/>
      <c r="B37" s="929"/>
      <c r="C37" s="929"/>
      <c r="D37" s="929"/>
      <c r="E37" s="929"/>
      <c r="F37" s="93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8"/>
      <c r="B38" s="929"/>
      <c r="C38" s="929"/>
      <c r="D38" s="929"/>
      <c r="E38" s="929"/>
      <c r="F38" s="93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8"/>
      <c r="B39" s="929"/>
      <c r="C39" s="929"/>
      <c r="D39" s="929"/>
      <c r="E39" s="929"/>
      <c r="F39" s="93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8"/>
      <c r="B40" s="929"/>
      <c r="C40" s="929"/>
      <c r="D40" s="929"/>
      <c r="E40" s="929"/>
      <c r="F40" s="930"/>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8"/>
      <c r="B41" s="929"/>
      <c r="C41" s="929"/>
      <c r="D41" s="929"/>
      <c r="E41" s="929"/>
      <c r="F41" s="930"/>
      <c r="G41" s="292" t="s">
        <v>789</v>
      </c>
      <c r="H41" s="293"/>
      <c r="I41" s="293"/>
      <c r="J41" s="293"/>
      <c r="K41" s="293"/>
      <c r="L41" s="293"/>
      <c r="M41" s="293"/>
      <c r="N41" s="293"/>
      <c r="O41" s="293"/>
      <c r="P41" s="293"/>
      <c r="Q41" s="293"/>
      <c r="R41" s="293"/>
      <c r="S41" s="293"/>
      <c r="T41" s="293"/>
      <c r="U41" s="293"/>
      <c r="V41" s="293"/>
      <c r="W41" s="293"/>
      <c r="X41" s="293"/>
      <c r="Y41" s="293"/>
      <c r="Z41" s="293"/>
      <c r="AA41" s="293"/>
      <c r="AB41" s="294"/>
      <c r="AC41" s="292" t="s">
        <v>790</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8"/>
      <c r="B42" s="929"/>
      <c r="C42" s="929"/>
      <c r="D42" s="929"/>
      <c r="E42" s="929"/>
      <c r="F42" s="930"/>
      <c r="G42" s="296" t="s">
        <v>207</v>
      </c>
      <c r="H42" s="297"/>
      <c r="I42" s="297"/>
      <c r="J42" s="297"/>
      <c r="K42" s="297"/>
      <c r="L42" s="298" t="s">
        <v>208</v>
      </c>
      <c r="M42" s="297"/>
      <c r="N42" s="297"/>
      <c r="O42" s="297"/>
      <c r="P42" s="297"/>
      <c r="Q42" s="297"/>
      <c r="R42" s="297"/>
      <c r="S42" s="297"/>
      <c r="T42" s="297"/>
      <c r="U42" s="297"/>
      <c r="V42" s="297"/>
      <c r="W42" s="297"/>
      <c r="X42" s="299"/>
      <c r="Y42" s="300" t="s">
        <v>209</v>
      </c>
      <c r="Z42" s="301"/>
      <c r="AA42" s="301"/>
      <c r="AB42" s="302"/>
      <c r="AC42" s="296" t="s">
        <v>207</v>
      </c>
      <c r="AD42" s="297"/>
      <c r="AE42" s="297"/>
      <c r="AF42" s="297"/>
      <c r="AG42" s="297"/>
      <c r="AH42" s="298" t="s">
        <v>208</v>
      </c>
      <c r="AI42" s="297"/>
      <c r="AJ42" s="297"/>
      <c r="AK42" s="297"/>
      <c r="AL42" s="297"/>
      <c r="AM42" s="297"/>
      <c r="AN42" s="297"/>
      <c r="AO42" s="297"/>
      <c r="AP42" s="297"/>
      <c r="AQ42" s="297"/>
      <c r="AR42" s="297"/>
      <c r="AS42" s="297"/>
      <c r="AT42" s="299"/>
      <c r="AU42" s="300" t="s">
        <v>209</v>
      </c>
      <c r="AV42" s="301"/>
      <c r="AW42" s="301"/>
      <c r="AX42" s="303"/>
      <c r="AY42" s="31">
        <f>$AY$41</f>
        <v>0</v>
      </c>
    </row>
    <row r="43" spans="1:51" ht="24.75" customHeight="1" x14ac:dyDescent="0.15">
      <c r="A43" s="928"/>
      <c r="B43" s="929"/>
      <c r="C43" s="929"/>
      <c r="D43" s="929"/>
      <c r="E43" s="929"/>
      <c r="F43" s="93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8"/>
      <c r="B44" s="929"/>
      <c r="C44" s="929"/>
      <c r="D44" s="929"/>
      <c r="E44" s="929"/>
      <c r="F44" s="93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8"/>
      <c r="B45" s="929"/>
      <c r="C45" s="929"/>
      <c r="D45" s="929"/>
      <c r="E45" s="929"/>
      <c r="F45" s="93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8"/>
      <c r="B46" s="929"/>
      <c r="C46" s="929"/>
      <c r="D46" s="929"/>
      <c r="E46" s="929"/>
      <c r="F46" s="93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8"/>
      <c r="B47" s="929"/>
      <c r="C47" s="929"/>
      <c r="D47" s="929"/>
      <c r="E47" s="929"/>
      <c r="F47" s="93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8"/>
      <c r="B48" s="929"/>
      <c r="C48" s="929"/>
      <c r="D48" s="929"/>
      <c r="E48" s="929"/>
      <c r="F48" s="93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8"/>
      <c r="B49" s="929"/>
      <c r="C49" s="929"/>
      <c r="D49" s="929"/>
      <c r="E49" s="929"/>
      <c r="F49" s="93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8"/>
      <c r="B50" s="929"/>
      <c r="C50" s="929"/>
      <c r="D50" s="929"/>
      <c r="E50" s="929"/>
      <c r="F50" s="93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8"/>
      <c r="B51" s="929"/>
      <c r="C51" s="929"/>
      <c r="D51" s="929"/>
      <c r="E51" s="929"/>
      <c r="F51" s="93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8"/>
      <c r="B52" s="929"/>
      <c r="C52" s="929"/>
      <c r="D52" s="929"/>
      <c r="E52" s="929"/>
      <c r="F52" s="93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1"/>
      <c r="B53" s="932"/>
      <c r="C53" s="932"/>
      <c r="D53" s="932"/>
      <c r="E53" s="932"/>
      <c r="F53" s="933"/>
      <c r="G53" s="934" t="s">
        <v>42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782</v>
      </c>
      <c r="B55" s="926"/>
      <c r="C55" s="926"/>
      <c r="D55" s="926"/>
      <c r="E55" s="926"/>
      <c r="F55" s="927"/>
      <c r="G55" s="292" t="s">
        <v>791</v>
      </c>
      <c r="H55" s="293"/>
      <c r="I55" s="293"/>
      <c r="J55" s="293"/>
      <c r="K55" s="293"/>
      <c r="L55" s="293"/>
      <c r="M55" s="293"/>
      <c r="N55" s="293"/>
      <c r="O55" s="293"/>
      <c r="P55" s="293"/>
      <c r="Q55" s="293"/>
      <c r="R55" s="293"/>
      <c r="S55" s="293"/>
      <c r="T55" s="293"/>
      <c r="U55" s="293"/>
      <c r="V55" s="293"/>
      <c r="W55" s="293"/>
      <c r="X55" s="293"/>
      <c r="Y55" s="293"/>
      <c r="Z55" s="293"/>
      <c r="AA55" s="293"/>
      <c r="AB55" s="294"/>
      <c r="AC55" s="292" t="s">
        <v>792</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8"/>
      <c r="B56" s="929"/>
      <c r="C56" s="929"/>
      <c r="D56" s="929"/>
      <c r="E56" s="929"/>
      <c r="F56" s="930"/>
      <c r="G56" s="296" t="s">
        <v>207</v>
      </c>
      <c r="H56" s="297"/>
      <c r="I56" s="297"/>
      <c r="J56" s="297"/>
      <c r="K56" s="297"/>
      <c r="L56" s="298" t="s">
        <v>208</v>
      </c>
      <c r="M56" s="297"/>
      <c r="N56" s="297"/>
      <c r="O56" s="297"/>
      <c r="P56" s="297"/>
      <c r="Q56" s="297"/>
      <c r="R56" s="297"/>
      <c r="S56" s="297"/>
      <c r="T56" s="297"/>
      <c r="U56" s="297"/>
      <c r="V56" s="297"/>
      <c r="W56" s="297"/>
      <c r="X56" s="299"/>
      <c r="Y56" s="300" t="s">
        <v>209</v>
      </c>
      <c r="Z56" s="301"/>
      <c r="AA56" s="301"/>
      <c r="AB56" s="302"/>
      <c r="AC56" s="296" t="s">
        <v>207</v>
      </c>
      <c r="AD56" s="297"/>
      <c r="AE56" s="297"/>
      <c r="AF56" s="297"/>
      <c r="AG56" s="297"/>
      <c r="AH56" s="298" t="s">
        <v>208</v>
      </c>
      <c r="AI56" s="297"/>
      <c r="AJ56" s="297"/>
      <c r="AK56" s="297"/>
      <c r="AL56" s="297"/>
      <c r="AM56" s="297"/>
      <c r="AN56" s="297"/>
      <c r="AO56" s="297"/>
      <c r="AP56" s="297"/>
      <c r="AQ56" s="297"/>
      <c r="AR56" s="297"/>
      <c r="AS56" s="297"/>
      <c r="AT56" s="299"/>
      <c r="AU56" s="300" t="s">
        <v>209</v>
      </c>
      <c r="AV56" s="301"/>
      <c r="AW56" s="301"/>
      <c r="AX56" s="303"/>
      <c r="AY56" s="31">
        <f>$AY$55</f>
        <v>0</v>
      </c>
    </row>
    <row r="57" spans="1:51" ht="24.75" customHeight="1" x14ac:dyDescent="0.15">
      <c r="A57" s="928"/>
      <c r="B57" s="929"/>
      <c r="C57" s="929"/>
      <c r="D57" s="929"/>
      <c r="E57" s="929"/>
      <c r="F57" s="93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8"/>
      <c r="B58" s="929"/>
      <c r="C58" s="929"/>
      <c r="D58" s="929"/>
      <c r="E58" s="929"/>
      <c r="F58" s="93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8"/>
      <c r="B59" s="929"/>
      <c r="C59" s="929"/>
      <c r="D59" s="929"/>
      <c r="E59" s="929"/>
      <c r="F59" s="93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8"/>
      <c r="B60" s="929"/>
      <c r="C60" s="929"/>
      <c r="D60" s="929"/>
      <c r="E60" s="929"/>
      <c r="F60" s="93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8"/>
      <c r="B61" s="929"/>
      <c r="C61" s="929"/>
      <c r="D61" s="929"/>
      <c r="E61" s="929"/>
      <c r="F61" s="93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8"/>
      <c r="B62" s="929"/>
      <c r="C62" s="929"/>
      <c r="D62" s="929"/>
      <c r="E62" s="929"/>
      <c r="F62" s="93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8"/>
      <c r="B63" s="929"/>
      <c r="C63" s="929"/>
      <c r="D63" s="929"/>
      <c r="E63" s="929"/>
      <c r="F63" s="93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8"/>
      <c r="B64" s="929"/>
      <c r="C64" s="929"/>
      <c r="D64" s="929"/>
      <c r="E64" s="929"/>
      <c r="F64" s="93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8"/>
      <c r="B65" s="929"/>
      <c r="C65" s="929"/>
      <c r="D65" s="929"/>
      <c r="E65" s="929"/>
      <c r="F65" s="93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8"/>
      <c r="B66" s="929"/>
      <c r="C66" s="929"/>
      <c r="D66" s="929"/>
      <c r="E66" s="929"/>
      <c r="F66" s="93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8"/>
      <c r="B67" s="929"/>
      <c r="C67" s="929"/>
      <c r="D67" s="929"/>
      <c r="E67" s="929"/>
      <c r="F67" s="930"/>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8"/>
      <c r="B68" s="929"/>
      <c r="C68" s="929"/>
      <c r="D68" s="929"/>
      <c r="E68" s="929"/>
      <c r="F68" s="930"/>
      <c r="G68" s="292" t="s">
        <v>793</v>
      </c>
      <c r="H68" s="293"/>
      <c r="I68" s="293"/>
      <c r="J68" s="293"/>
      <c r="K68" s="293"/>
      <c r="L68" s="293"/>
      <c r="M68" s="293"/>
      <c r="N68" s="293"/>
      <c r="O68" s="293"/>
      <c r="P68" s="293"/>
      <c r="Q68" s="293"/>
      <c r="R68" s="293"/>
      <c r="S68" s="293"/>
      <c r="T68" s="293"/>
      <c r="U68" s="293"/>
      <c r="V68" s="293"/>
      <c r="W68" s="293"/>
      <c r="X68" s="293"/>
      <c r="Y68" s="293"/>
      <c r="Z68" s="293"/>
      <c r="AA68" s="293"/>
      <c r="AB68" s="294"/>
      <c r="AC68" s="292" t="s">
        <v>794</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8"/>
      <c r="B69" s="929"/>
      <c r="C69" s="929"/>
      <c r="D69" s="929"/>
      <c r="E69" s="929"/>
      <c r="F69" s="930"/>
      <c r="G69" s="296" t="s">
        <v>207</v>
      </c>
      <c r="H69" s="297"/>
      <c r="I69" s="297"/>
      <c r="J69" s="297"/>
      <c r="K69" s="297"/>
      <c r="L69" s="298" t="s">
        <v>208</v>
      </c>
      <c r="M69" s="297"/>
      <c r="N69" s="297"/>
      <c r="O69" s="297"/>
      <c r="P69" s="297"/>
      <c r="Q69" s="297"/>
      <c r="R69" s="297"/>
      <c r="S69" s="297"/>
      <c r="T69" s="297"/>
      <c r="U69" s="297"/>
      <c r="V69" s="297"/>
      <c r="W69" s="297"/>
      <c r="X69" s="299"/>
      <c r="Y69" s="300" t="s">
        <v>209</v>
      </c>
      <c r="Z69" s="301"/>
      <c r="AA69" s="301"/>
      <c r="AB69" s="302"/>
      <c r="AC69" s="296" t="s">
        <v>207</v>
      </c>
      <c r="AD69" s="297"/>
      <c r="AE69" s="297"/>
      <c r="AF69" s="297"/>
      <c r="AG69" s="297"/>
      <c r="AH69" s="298" t="s">
        <v>208</v>
      </c>
      <c r="AI69" s="297"/>
      <c r="AJ69" s="297"/>
      <c r="AK69" s="297"/>
      <c r="AL69" s="297"/>
      <c r="AM69" s="297"/>
      <c r="AN69" s="297"/>
      <c r="AO69" s="297"/>
      <c r="AP69" s="297"/>
      <c r="AQ69" s="297"/>
      <c r="AR69" s="297"/>
      <c r="AS69" s="297"/>
      <c r="AT69" s="299"/>
      <c r="AU69" s="300" t="s">
        <v>209</v>
      </c>
      <c r="AV69" s="301"/>
      <c r="AW69" s="301"/>
      <c r="AX69" s="303"/>
      <c r="AY69" s="31">
        <f>$AY$68</f>
        <v>0</v>
      </c>
    </row>
    <row r="70" spans="1:51" ht="24.75" customHeight="1" x14ac:dyDescent="0.15">
      <c r="A70" s="928"/>
      <c r="B70" s="929"/>
      <c r="C70" s="929"/>
      <c r="D70" s="929"/>
      <c r="E70" s="929"/>
      <c r="F70" s="93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8"/>
      <c r="B71" s="929"/>
      <c r="C71" s="929"/>
      <c r="D71" s="929"/>
      <c r="E71" s="929"/>
      <c r="F71" s="93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8"/>
      <c r="B72" s="929"/>
      <c r="C72" s="929"/>
      <c r="D72" s="929"/>
      <c r="E72" s="929"/>
      <c r="F72" s="93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8"/>
      <c r="B73" s="929"/>
      <c r="C73" s="929"/>
      <c r="D73" s="929"/>
      <c r="E73" s="929"/>
      <c r="F73" s="93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8"/>
      <c r="B74" s="929"/>
      <c r="C74" s="929"/>
      <c r="D74" s="929"/>
      <c r="E74" s="929"/>
      <c r="F74" s="93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8"/>
      <c r="B75" s="929"/>
      <c r="C75" s="929"/>
      <c r="D75" s="929"/>
      <c r="E75" s="929"/>
      <c r="F75" s="93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8"/>
      <c r="B76" s="929"/>
      <c r="C76" s="929"/>
      <c r="D76" s="929"/>
      <c r="E76" s="929"/>
      <c r="F76" s="93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8"/>
      <c r="B77" s="929"/>
      <c r="C77" s="929"/>
      <c r="D77" s="929"/>
      <c r="E77" s="929"/>
      <c r="F77" s="93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8"/>
      <c r="B78" s="929"/>
      <c r="C78" s="929"/>
      <c r="D78" s="929"/>
      <c r="E78" s="929"/>
      <c r="F78" s="93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8"/>
      <c r="B79" s="929"/>
      <c r="C79" s="929"/>
      <c r="D79" s="929"/>
      <c r="E79" s="929"/>
      <c r="F79" s="93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8"/>
      <c r="B80" s="929"/>
      <c r="C80" s="929"/>
      <c r="D80" s="929"/>
      <c r="E80" s="929"/>
      <c r="F80" s="930"/>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8"/>
      <c r="B81" s="929"/>
      <c r="C81" s="929"/>
      <c r="D81" s="929"/>
      <c r="E81" s="929"/>
      <c r="F81" s="930"/>
      <c r="G81" s="292" t="s">
        <v>795</v>
      </c>
      <c r="H81" s="293"/>
      <c r="I81" s="293"/>
      <c r="J81" s="293"/>
      <c r="K81" s="293"/>
      <c r="L81" s="293"/>
      <c r="M81" s="293"/>
      <c r="N81" s="293"/>
      <c r="O81" s="293"/>
      <c r="P81" s="293"/>
      <c r="Q81" s="293"/>
      <c r="R81" s="293"/>
      <c r="S81" s="293"/>
      <c r="T81" s="293"/>
      <c r="U81" s="293"/>
      <c r="V81" s="293"/>
      <c r="W81" s="293"/>
      <c r="X81" s="293"/>
      <c r="Y81" s="293"/>
      <c r="Z81" s="293"/>
      <c r="AA81" s="293"/>
      <c r="AB81" s="294"/>
      <c r="AC81" s="292" t="s">
        <v>796</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8"/>
      <c r="B82" s="929"/>
      <c r="C82" s="929"/>
      <c r="D82" s="929"/>
      <c r="E82" s="929"/>
      <c r="F82" s="930"/>
      <c r="G82" s="296" t="s">
        <v>207</v>
      </c>
      <c r="H82" s="297"/>
      <c r="I82" s="297"/>
      <c r="J82" s="297"/>
      <c r="K82" s="297"/>
      <c r="L82" s="298" t="s">
        <v>208</v>
      </c>
      <c r="M82" s="297"/>
      <c r="N82" s="297"/>
      <c r="O82" s="297"/>
      <c r="P82" s="297"/>
      <c r="Q82" s="297"/>
      <c r="R82" s="297"/>
      <c r="S82" s="297"/>
      <c r="T82" s="297"/>
      <c r="U82" s="297"/>
      <c r="V82" s="297"/>
      <c r="W82" s="297"/>
      <c r="X82" s="299"/>
      <c r="Y82" s="300" t="s">
        <v>209</v>
      </c>
      <c r="Z82" s="301"/>
      <c r="AA82" s="301"/>
      <c r="AB82" s="302"/>
      <c r="AC82" s="296" t="s">
        <v>207</v>
      </c>
      <c r="AD82" s="297"/>
      <c r="AE82" s="297"/>
      <c r="AF82" s="297"/>
      <c r="AG82" s="297"/>
      <c r="AH82" s="298" t="s">
        <v>208</v>
      </c>
      <c r="AI82" s="297"/>
      <c r="AJ82" s="297"/>
      <c r="AK82" s="297"/>
      <c r="AL82" s="297"/>
      <c r="AM82" s="297"/>
      <c r="AN82" s="297"/>
      <c r="AO82" s="297"/>
      <c r="AP82" s="297"/>
      <c r="AQ82" s="297"/>
      <c r="AR82" s="297"/>
      <c r="AS82" s="297"/>
      <c r="AT82" s="299"/>
      <c r="AU82" s="300" t="s">
        <v>209</v>
      </c>
      <c r="AV82" s="301"/>
      <c r="AW82" s="301"/>
      <c r="AX82" s="303"/>
      <c r="AY82" s="31">
        <f>$AY$81</f>
        <v>0</v>
      </c>
    </row>
    <row r="83" spans="1:51" ht="24.75" customHeight="1" x14ac:dyDescent="0.15">
      <c r="A83" s="928"/>
      <c r="B83" s="929"/>
      <c r="C83" s="929"/>
      <c r="D83" s="929"/>
      <c r="E83" s="929"/>
      <c r="F83" s="93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8"/>
      <c r="B84" s="929"/>
      <c r="C84" s="929"/>
      <c r="D84" s="929"/>
      <c r="E84" s="929"/>
      <c r="F84" s="93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8"/>
      <c r="B85" s="929"/>
      <c r="C85" s="929"/>
      <c r="D85" s="929"/>
      <c r="E85" s="929"/>
      <c r="F85" s="93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8"/>
      <c r="B86" s="929"/>
      <c r="C86" s="929"/>
      <c r="D86" s="929"/>
      <c r="E86" s="929"/>
      <c r="F86" s="93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8"/>
      <c r="B87" s="929"/>
      <c r="C87" s="929"/>
      <c r="D87" s="929"/>
      <c r="E87" s="929"/>
      <c r="F87" s="93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8"/>
      <c r="B88" s="929"/>
      <c r="C88" s="929"/>
      <c r="D88" s="929"/>
      <c r="E88" s="929"/>
      <c r="F88" s="93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8"/>
      <c r="B89" s="929"/>
      <c r="C89" s="929"/>
      <c r="D89" s="929"/>
      <c r="E89" s="929"/>
      <c r="F89" s="93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8"/>
      <c r="B90" s="929"/>
      <c r="C90" s="929"/>
      <c r="D90" s="929"/>
      <c r="E90" s="929"/>
      <c r="F90" s="93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8"/>
      <c r="B91" s="929"/>
      <c r="C91" s="929"/>
      <c r="D91" s="929"/>
      <c r="E91" s="929"/>
      <c r="F91" s="93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8"/>
      <c r="B92" s="929"/>
      <c r="C92" s="929"/>
      <c r="D92" s="929"/>
      <c r="E92" s="929"/>
      <c r="F92" s="93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8"/>
      <c r="B93" s="929"/>
      <c r="C93" s="929"/>
      <c r="D93" s="929"/>
      <c r="E93" s="929"/>
      <c r="F93" s="930"/>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8"/>
      <c r="B94" s="929"/>
      <c r="C94" s="929"/>
      <c r="D94" s="929"/>
      <c r="E94" s="929"/>
      <c r="F94" s="930"/>
      <c r="G94" s="292" t="s">
        <v>797</v>
      </c>
      <c r="H94" s="293"/>
      <c r="I94" s="293"/>
      <c r="J94" s="293"/>
      <c r="K94" s="293"/>
      <c r="L94" s="293"/>
      <c r="M94" s="293"/>
      <c r="N94" s="293"/>
      <c r="O94" s="293"/>
      <c r="P94" s="293"/>
      <c r="Q94" s="293"/>
      <c r="R94" s="293"/>
      <c r="S94" s="293"/>
      <c r="T94" s="293"/>
      <c r="U94" s="293"/>
      <c r="V94" s="293"/>
      <c r="W94" s="293"/>
      <c r="X94" s="293"/>
      <c r="Y94" s="293"/>
      <c r="Z94" s="293"/>
      <c r="AA94" s="293"/>
      <c r="AB94" s="294"/>
      <c r="AC94" s="292" t="s">
        <v>798</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8"/>
      <c r="B95" s="929"/>
      <c r="C95" s="929"/>
      <c r="D95" s="929"/>
      <c r="E95" s="929"/>
      <c r="F95" s="930"/>
      <c r="G95" s="296" t="s">
        <v>207</v>
      </c>
      <c r="H95" s="297"/>
      <c r="I95" s="297"/>
      <c r="J95" s="297"/>
      <c r="K95" s="297"/>
      <c r="L95" s="298" t="s">
        <v>208</v>
      </c>
      <c r="M95" s="297"/>
      <c r="N95" s="297"/>
      <c r="O95" s="297"/>
      <c r="P95" s="297"/>
      <c r="Q95" s="297"/>
      <c r="R95" s="297"/>
      <c r="S95" s="297"/>
      <c r="T95" s="297"/>
      <c r="U95" s="297"/>
      <c r="V95" s="297"/>
      <c r="W95" s="297"/>
      <c r="X95" s="299"/>
      <c r="Y95" s="300" t="s">
        <v>209</v>
      </c>
      <c r="Z95" s="301"/>
      <c r="AA95" s="301"/>
      <c r="AB95" s="302"/>
      <c r="AC95" s="296" t="s">
        <v>207</v>
      </c>
      <c r="AD95" s="297"/>
      <c r="AE95" s="297"/>
      <c r="AF95" s="297"/>
      <c r="AG95" s="297"/>
      <c r="AH95" s="298" t="s">
        <v>208</v>
      </c>
      <c r="AI95" s="297"/>
      <c r="AJ95" s="297"/>
      <c r="AK95" s="297"/>
      <c r="AL95" s="297"/>
      <c r="AM95" s="297"/>
      <c r="AN95" s="297"/>
      <c r="AO95" s="297"/>
      <c r="AP95" s="297"/>
      <c r="AQ95" s="297"/>
      <c r="AR95" s="297"/>
      <c r="AS95" s="297"/>
      <c r="AT95" s="299"/>
      <c r="AU95" s="300" t="s">
        <v>209</v>
      </c>
      <c r="AV95" s="301"/>
      <c r="AW95" s="301"/>
      <c r="AX95" s="303"/>
      <c r="AY95" s="31">
        <f>$AY$94</f>
        <v>0</v>
      </c>
    </row>
    <row r="96" spans="1:51" ht="24.75" customHeight="1" x14ac:dyDescent="0.15">
      <c r="A96" s="928"/>
      <c r="B96" s="929"/>
      <c r="C96" s="929"/>
      <c r="D96" s="929"/>
      <c r="E96" s="929"/>
      <c r="F96" s="93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8"/>
      <c r="B97" s="929"/>
      <c r="C97" s="929"/>
      <c r="D97" s="929"/>
      <c r="E97" s="929"/>
      <c r="F97" s="93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8"/>
      <c r="B98" s="929"/>
      <c r="C98" s="929"/>
      <c r="D98" s="929"/>
      <c r="E98" s="929"/>
      <c r="F98" s="93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8"/>
      <c r="B99" s="929"/>
      <c r="C99" s="929"/>
      <c r="D99" s="929"/>
      <c r="E99" s="929"/>
      <c r="F99" s="93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8"/>
      <c r="B100" s="929"/>
      <c r="C100" s="929"/>
      <c r="D100" s="929"/>
      <c r="E100" s="929"/>
      <c r="F100" s="93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8"/>
      <c r="B101" s="929"/>
      <c r="C101" s="929"/>
      <c r="D101" s="929"/>
      <c r="E101" s="929"/>
      <c r="F101" s="93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8"/>
      <c r="B102" s="929"/>
      <c r="C102" s="929"/>
      <c r="D102" s="929"/>
      <c r="E102" s="929"/>
      <c r="F102" s="93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8"/>
      <c r="B103" s="929"/>
      <c r="C103" s="929"/>
      <c r="D103" s="929"/>
      <c r="E103" s="929"/>
      <c r="F103" s="93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8"/>
      <c r="B104" s="929"/>
      <c r="C104" s="929"/>
      <c r="D104" s="929"/>
      <c r="E104" s="929"/>
      <c r="F104" s="93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8"/>
      <c r="B105" s="929"/>
      <c r="C105" s="929"/>
      <c r="D105" s="929"/>
      <c r="E105" s="929"/>
      <c r="F105" s="93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1"/>
      <c r="B106" s="932"/>
      <c r="C106" s="932"/>
      <c r="D106" s="932"/>
      <c r="E106" s="932"/>
      <c r="F106" s="933"/>
      <c r="G106" s="934" t="s">
        <v>42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782</v>
      </c>
      <c r="B108" s="926"/>
      <c r="C108" s="926"/>
      <c r="D108" s="926"/>
      <c r="E108" s="926"/>
      <c r="F108" s="927"/>
      <c r="G108" s="292" t="s">
        <v>799</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800</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8"/>
      <c r="B109" s="929"/>
      <c r="C109" s="929"/>
      <c r="D109" s="929"/>
      <c r="E109" s="929"/>
      <c r="F109" s="930"/>
      <c r="G109" s="296" t="s">
        <v>207</v>
      </c>
      <c r="H109" s="297"/>
      <c r="I109" s="297"/>
      <c r="J109" s="297"/>
      <c r="K109" s="297"/>
      <c r="L109" s="298" t="s">
        <v>208</v>
      </c>
      <c r="M109" s="297"/>
      <c r="N109" s="297"/>
      <c r="O109" s="297"/>
      <c r="P109" s="297"/>
      <c r="Q109" s="297"/>
      <c r="R109" s="297"/>
      <c r="S109" s="297"/>
      <c r="T109" s="297"/>
      <c r="U109" s="297"/>
      <c r="V109" s="297"/>
      <c r="W109" s="297"/>
      <c r="X109" s="299"/>
      <c r="Y109" s="300" t="s">
        <v>209</v>
      </c>
      <c r="Z109" s="301"/>
      <c r="AA109" s="301"/>
      <c r="AB109" s="302"/>
      <c r="AC109" s="296" t="s">
        <v>207</v>
      </c>
      <c r="AD109" s="297"/>
      <c r="AE109" s="297"/>
      <c r="AF109" s="297"/>
      <c r="AG109" s="297"/>
      <c r="AH109" s="298" t="s">
        <v>208</v>
      </c>
      <c r="AI109" s="297"/>
      <c r="AJ109" s="297"/>
      <c r="AK109" s="297"/>
      <c r="AL109" s="297"/>
      <c r="AM109" s="297"/>
      <c r="AN109" s="297"/>
      <c r="AO109" s="297"/>
      <c r="AP109" s="297"/>
      <c r="AQ109" s="297"/>
      <c r="AR109" s="297"/>
      <c r="AS109" s="297"/>
      <c r="AT109" s="299"/>
      <c r="AU109" s="300" t="s">
        <v>209</v>
      </c>
      <c r="AV109" s="301"/>
      <c r="AW109" s="301"/>
      <c r="AX109" s="303"/>
      <c r="AY109" s="31">
        <f>$AY$108</f>
        <v>0</v>
      </c>
    </row>
    <row r="110" spans="1:51" ht="24.75" customHeight="1" x14ac:dyDescent="0.15">
      <c r="A110" s="928"/>
      <c r="B110" s="929"/>
      <c r="C110" s="929"/>
      <c r="D110" s="929"/>
      <c r="E110" s="929"/>
      <c r="F110" s="93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8"/>
      <c r="B111" s="929"/>
      <c r="C111" s="929"/>
      <c r="D111" s="929"/>
      <c r="E111" s="929"/>
      <c r="F111" s="93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8"/>
      <c r="B112" s="929"/>
      <c r="C112" s="929"/>
      <c r="D112" s="929"/>
      <c r="E112" s="929"/>
      <c r="F112" s="93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8"/>
      <c r="B113" s="929"/>
      <c r="C113" s="929"/>
      <c r="D113" s="929"/>
      <c r="E113" s="929"/>
      <c r="F113" s="93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8"/>
      <c r="B114" s="929"/>
      <c r="C114" s="929"/>
      <c r="D114" s="929"/>
      <c r="E114" s="929"/>
      <c r="F114" s="93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8"/>
      <c r="B115" s="929"/>
      <c r="C115" s="929"/>
      <c r="D115" s="929"/>
      <c r="E115" s="929"/>
      <c r="F115" s="93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8"/>
      <c r="B116" s="929"/>
      <c r="C116" s="929"/>
      <c r="D116" s="929"/>
      <c r="E116" s="929"/>
      <c r="F116" s="93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8"/>
      <c r="B117" s="929"/>
      <c r="C117" s="929"/>
      <c r="D117" s="929"/>
      <c r="E117" s="929"/>
      <c r="F117" s="93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8"/>
      <c r="B118" s="929"/>
      <c r="C118" s="929"/>
      <c r="D118" s="929"/>
      <c r="E118" s="929"/>
      <c r="F118" s="93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8"/>
      <c r="B119" s="929"/>
      <c r="C119" s="929"/>
      <c r="D119" s="929"/>
      <c r="E119" s="929"/>
      <c r="F119" s="93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8"/>
      <c r="B120" s="929"/>
      <c r="C120" s="929"/>
      <c r="D120" s="929"/>
      <c r="E120" s="929"/>
      <c r="F120" s="930"/>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8"/>
      <c r="B121" s="929"/>
      <c r="C121" s="929"/>
      <c r="D121" s="929"/>
      <c r="E121" s="929"/>
      <c r="F121" s="930"/>
      <c r="G121" s="292" t="s">
        <v>801</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802</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8"/>
      <c r="B122" s="929"/>
      <c r="C122" s="929"/>
      <c r="D122" s="929"/>
      <c r="E122" s="929"/>
      <c r="F122" s="930"/>
      <c r="G122" s="296" t="s">
        <v>207</v>
      </c>
      <c r="H122" s="297"/>
      <c r="I122" s="297"/>
      <c r="J122" s="297"/>
      <c r="K122" s="297"/>
      <c r="L122" s="298" t="s">
        <v>208</v>
      </c>
      <c r="M122" s="297"/>
      <c r="N122" s="297"/>
      <c r="O122" s="297"/>
      <c r="P122" s="297"/>
      <c r="Q122" s="297"/>
      <c r="R122" s="297"/>
      <c r="S122" s="297"/>
      <c r="T122" s="297"/>
      <c r="U122" s="297"/>
      <c r="V122" s="297"/>
      <c r="W122" s="297"/>
      <c r="X122" s="299"/>
      <c r="Y122" s="300" t="s">
        <v>209</v>
      </c>
      <c r="Z122" s="301"/>
      <c r="AA122" s="301"/>
      <c r="AB122" s="302"/>
      <c r="AC122" s="296" t="s">
        <v>207</v>
      </c>
      <c r="AD122" s="297"/>
      <c r="AE122" s="297"/>
      <c r="AF122" s="297"/>
      <c r="AG122" s="297"/>
      <c r="AH122" s="298" t="s">
        <v>208</v>
      </c>
      <c r="AI122" s="297"/>
      <c r="AJ122" s="297"/>
      <c r="AK122" s="297"/>
      <c r="AL122" s="297"/>
      <c r="AM122" s="297"/>
      <c r="AN122" s="297"/>
      <c r="AO122" s="297"/>
      <c r="AP122" s="297"/>
      <c r="AQ122" s="297"/>
      <c r="AR122" s="297"/>
      <c r="AS122" s="297"/>
      <c r="AT122" s="299"/>
      <c r="AU122" s="300" t="s">
        <v>209</v>
      </c>
      <c r="AV122" s="301"/>
      <c r="AW122" s="301"/>
      <c r="AX122" s="303"/>
      <c r="AY122" s="31">
        <f>$AY$121</f>
        <v>0</v>
      </c>
    </row>
    <row r="123" spans="1:51" ht="24.75" customHeight="1" x14ac:dyDescent="0.15">
      <c r="A123" s="928"/>
      <c r="B123" s="929"/>
      <c r="C123" s="929"/>
      <c r="D123" s="929"/>
      <c r="E123" s="929"/>
      <c r="F123" s="93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8"/>
      <c r="B124" s="929"/>
      <c r="C124" s="929"/>
      <c r="D124" s="929"/>
      <c r="E124" s="929"/>
      <c r="F124" s="93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8"/>
      <c r="B125" s="929"/>
      <c r="C125" s="929"/>
      <c r="D125" s="929"/>
      <c r="E125" s="929"/>
      <c r="F125" s="93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8"/>
      <c r="B126" s="929"/>
      <c r="C126" s="929"/>
      <c r="D126" s="929"/>
      <c r="E126" s="929"/>
      <c r="F126" s="93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8"/>
      <c r="B127" s="929"/>
      <c r="C127" s="929"/>
      <c r="D127" s="929"/>
      <c r="E127" s="929"/>
      <c r="F127" s="93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8"/>
      <c r="B128" s="929"/>
      <c r="C128" s="929"/>
      <c r="D128" s="929"/>
      <c r="E128" s="929"/>
      <c r="F128" s="93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8"/>
      <c r="B129" s="929"/>
      <c r="C129" s="929"/>
      <c r="D129" s="929"/>
      <c r="E129" s="929"/>
      <c r="F129" s="93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8"/>
      <c r="B130" s="929"/>
      <c r="C130" s="929"/>
      <c r="D130" s="929"/>
      <c r="E130" s="929"/>
      <c r="F130" s="93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8"/>
      <c r="B131" s="929"/>
      <c r="C131" s="929"/>
      <c r="D131" s="929"/>
      <c r="E131" s="929"/>
      <c r="F131" s="93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8"/>
      <c r="B132" s="929"/>
      <c r="C132" s="929"/>
      <c r="D132" s="929"/>
      <c r="E132" s="929"/>
      <c r="F132" s="93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8"/>
      <c r="B133" s="929"/>
      <c r="C133" s="929"/>
      <c r="D133" s="929"/>
      <c r="E133" s="929"/>
      <c r="F133" s="930"/>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8"/>
      <c r="B134" s="929"/>
      <c r="C134" s="929"/>
      <c r="D134" s="929"/>
      <c r="E134" s="929"/>
      <c r="F134" s="930"/>
      <c r="G134" s="292" t="s">
        <v>803</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804</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8"/>
      <c r="B135" s="929"/>
      <c r="C135" s="929"/>
      <c r="D135" s="929"/>
      <c r="E135" s="929"/>
      <c r="F135" s="930"/>
      <c r="G135" s="296" t="s">
        <v>207</v>
      </c>
      <c r="H135" s="297"/>
      <c r="I135" s="297"/>
      <c r="J135" s="297"/>
      <c r="K135" s="297"/>
      <c r="L135" s="298" t="s">
        <v>208</v>
      </c>
      <c r="M135" s="297"/>
      <c r="N135" s="297"/>
      <c r="O135" s="297"/>
      <c r="P135" s="297"/>
      <c r="Q135" s="297"/>
      <c r="R135" s="297"/>
      <c r="S135" s="297"/>
      <c r="T135" s="297"/>
      <c r="U135" s="297"/>
      <c r="V135" s="297"/>
      <c r="W135" s="297"/>
      <c r="X135" s="299"/>
      <c r="Y135" s="300" t="s">
        <v>209</v>
      </c>
      <c r="Z135" s="301"/>
      <c r="AA135" s="301"/>
      <c r="AB135" s="302"/>
      <c r="AC135" s="296" t="s">
        <v>207</v>
      </c>
      <c r="AD135" s="297"/>
      <c r="AE135" s="297"/>
      <c r="AF135" s="297"/>
      <c r="AG135" s="297"/>
      <c r="AH135" s="298" t="s">
        <v>208</v>
      </c>
      <c r="AI135" s="297"/>
      <c r="AJ135" s="297"/>
      <c r="AK135" s="297"/>
      <c r="AL135" s="297"/>
      <c r="AM135" s="297"/>
      <c r="AN135" s="297"/>
      <c r="AO135" s="297"/>
      <c r="AP135" s="297"/>
      <c r="AQ135" s="297"/>
      <c r="AR135" s="297"/>
      <c r="AS135" s="297"/>
      <c r="AT135" s="299"/>
      <c r="AU135" s="300" t="s">
        <v>209</v>
      </c>
      <c r="AV135" s="301"/>
      <c r="AW135" s="301"/>
      <c r="AX135" s="303"/>
      <c r="AY135" s="31">
        <f>$AY$134</f>
        <v>0</v>
      </c>
    </row>
    <row r="136" spans="1:51" ht="24.75" customHeight="1" x14ac:dyDescent="0.15">
      <c r="A136" s="928"/>
      <c r="B136" s="929"/>
      <c r="C136" s="929"/>
      <c r="D136" s="929"/>
      <c r="E136" s="929"/>
      <c r="F136" s="93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8"/>
      <c r="B137" s="929"/>
      <c r="C137" s="929"/>
      <c r="D137" s="929"/>
      <c r="E137" s="929"/>
      <c r="F137" s="93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8"/>
      <c r="B138" s="929"/>
      <c r="C138" s="929"/>
      <c r="D138" s="929"/>
      <c r="E138" s="929"/>
      <c r="F138" s="93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8"/>
      <c r="B139" s="929"/>
      <c r="C139" s="929"/>
      <c r="D139" s="929"/>
      <c r="E139" s="929"/>
      <c r="F139" s="93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8"/>
      <c r="B140" s="929"/>
      <c r="C140" s="929"/>
      <c r="D140" s="929"/>
      <c r="E140" s="929"/>
      <c r="F140" s="93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8"/>
      <c r="B141" s="929"/>
      <c r="C141" s="929"/>
      <c r="D141" s="929"/>
      <c r="E141" s="929"/>
      <c r="F141" s="93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8"/>
      <c r="B142" s="929"/>
      <c r="C142" s="929"/>
      <c r="D142" s="929"/>
      <c r="E142" s="929"/>
      <c r="F142" s="93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8"/>
      <c r="B143" s="929"/>
      <c r="C143" s="929"/>
      <c r="D143" s="929"/>
      <c r="E143" s="929"/>
      <c r="F143" s="93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8"/>
      <c r="B144" s="929"/>
      <c r="C144" s="929"/>
      <c r="D144" s="929"/>
      <c r="E144" s="929"/>
      <c r="F144" s="93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8"/>
      <c r="B145" s="929"/>
      <c r="C145" s="929"/>
      <c r="D145" s="929"/>
      <c r="E145" s="929"/>
      <c r="F145" s="93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8"/>
      <c r="B146" s="929"/>
      <c r="C146" s="929"/>
      <c r="D146" s="929"/>
      <c r="E146" s="929"/>
      <c r="F146" s="930"/>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8"/>
      <c r="B147" s="929"/>
      <c r="C147" s="929"/>
      <c r="D147" s="929"/>
      <c r="E147" s="929"/>
      <c r="F147" s="930"/>
      <c r="G147" s="292" t="s">
        <v>805</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806</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8"/>
      <c r="B148" s="929"/>
      <c r="C148" s="929"/>
      <c r="D148" s="929"/>
      <c r="E148" s="929"/>
      <c r="F148" s="930"/>
      <c r="G148" s="296" t="s">
        <v>207</v>
      </c>
      <c r="H148" s="297"/>
      <c r="I148" s="297"/>
      <c r="J148" s="297"/>
      <c r="K148" s="297"/>
      <c r="L148" s="298" t="s">
        <v>208</v>
      </c>
      <c r="M148" s="297"/>
      <c r="N148" s="297"/>
      <c r="O148" s="297"/>
      <c r="P148" s="297"/>
      <c r="Q148" s="297"/>
      <c r="R148" s="297"/>
      <c r="S148" s="297"/>
      <c r="T148" s="297"/>
      <c r="U148" s="297"/>
      <c r="V148" s="297"/>
      <c r="W148" s="297"/>
      <c r="X148" s="299"/>
      <c r="Y148" s="300" t="s">
        <v>209</v>
      </c>
      <c r="Z148" s="301"/>
      <c r="AA148" s="301"/>
      <c r="AB148" s="302"/>
      <c r="AC148" s="296" t="s">
        <v>207</v>
      </c>
      <c r="AD148" s="297"/>
      <c r="AE148" s="297"/>
      <c r="AF148" s="297"/>
      <c r="AG148" s="297"/>
      <c r="AH148" s="298" t="s">
        <v>208</v>
      </c>
      <c r="AI148" s="297"/>
      <c r="AJ148" s="297"/>
      <c r="AK148" s="297"/>
      <c r="AL148" s="297"/>
      <c r="AM148" s="297"/>
      <c r="AN148" s="297"/>
      <c r="AO148" s="297"/>
      <c r="AP148" s="297"/>
      <c r="AQ148" s="297"/>
      <c r="AR148" s="297"/>
      <c r="AS148" s="297"/>
      <c r="AT148" s="299"/>
      <c r="AU148" s="300" t="s">
        <v>209</v>
      </c>
      <c r="AV148" s="301"/>
      <c r="AW148" s="301"/>
      <c r="AX148" s="303"/>
      <c r="AY148" s="31">
        <f>$AY$147</f>
        <v>0</v>
      </c>
    </row>
    <row r="149" spans="1:51" ht="24.75" customHeight="1" x14ac:dyDescent="0.15">
      <c r="A149" s="928"/>
      <c r="B149" s="929"/>
      <c r="C149" s="929"/>
      <c r="D149" s="929"/>
      <c r="E149" s="929"/>
      <c r="F149" s="93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8"/>
      <c r="B150" s="929"/>
      <c r="C150" s="929"/>
      <c r="D150" s="929"/>
      <c r="E150" s="929"/>
      <c r="F150" s="93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8"/>
      <c r="B151" s="929"/>
      <c r="C151" s="929"/>
      <c r="D151" s="929"/>
      <c r="E151" s="929"/>
      <c r="F151" s="93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8"/>
      <c r="B152" s="929"/>
      <c r="C152" s="929"/>
      <c r="D152" s="929"/>
      <c r="E152" s="929"/>
      <c r="F152" s="93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8"/>
      <c r="B153" s="929"/>
      <c r="C153" s="929"/>
      <c r="D153" s="929"/>
      <c r="E153" s="929"/>
      <c r="F153" s="93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8"/>
      <c r="B154" s="929"/>
      <c r="C154" s="929"/>
      <c r="D154" s="929"/>
      <c r="E154" s="929"/>
      <c r="F154" s="93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8"/>
      <c r="B155" s="929"/>
      <c r="C155" s="929"/>
      <c r="D155" s="929"/>
      <c r="E155" s="929"/>
      <c r="F155" s="93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8"/>
      <c r="B156" s="929"/>
      <c r="C156" s="929"/>
      <c r="D156" s="929"/>
      <c r="E156" s="929"/>
      <c r="F156" s="93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8"/>
      <c r="B157" s="929"/>
      <c r="C157" s="929"/>
      <c r="D157" s="929"/>
      <c r="E157" s="929"/>
      <c r="F157" s="93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8"/>
      <c r="B158" s="929"/>
      <c r="C158" s="929"/>
      <c r="D158" s="929"/>
      <c r="E158" s="929"/>
      <c r="F158" s="93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1"/>
      <c r="B159" s="932"/>
      <c r="C159" s="932"/>
      <c r="D159" s="932"/>
      <c r="E159" s="932"/>
      <c r="F159" s="933"/>
      <c r="G159" s="934" t="s">
        <v>42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782</v>
      </c>
      <c r="B161" s="926"/>
      <c r="C161" s="926"/>
      <c r="D161" s="926"/>
      <c r="E161" s="926"/>
      <c r="F161" s="927"/>
      <c r="G161" s="292" t="s">
        <v>807</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808</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8"/>
      <c r="B162" s="929"/>
      <c r="C162" s="929"/>
      <c r="D162" s="929"/>
      <c r="E162" s="929"/>
      <c r="F162" s="930"/>
      <c r="G162" s="296" t="s">
        <v>207</v>
      </c>
      <c r="H162" s="297"/>
      <c r="I162" s="297"/>
      <c r="J162" s="297"/>
      <c r="K162" s="297"/>
      <c r="L162" s="298" t="s">
        <v>208</v>
      </c>
      <c r="M162" s="297"/>
      <c r="N162" s="297"/>
      <c r="O162" s="297"/>
      <c r="P162" s="297"/>
      <c r="Q162" s="297"/>
      <c r="R162" s="297"/>
      <c r="S162" s="297"/>
      <c r="T162" s="297"/>
      <c r="U162" s="297"/>
      <c r="V162" s="297"/>
      <c r="W162" s="297"/>
      <c r="X162" s="299"/>
      <c r="Y162" s="300" t="s">
        <v>209</v>
      </c>
      <c r="Z162" s="301"/>
      <c r="AA162" s="301"/>
      <c r="AB162" s="302"/>
      <c r="AC162" s="296" t="s">
        <v>207</v>
      </c>
      <c r="AD162" s="297"/>
      <c r="AE162" s="297"/>
      <c r="AF162" s="297"/>
      <c r="AG162" s="297"/>
      <c r="AH162" s="298" t="s">
        <v>208</v>
      </c>
      <c r="AI162" s="297"/>
      <c r="AJ162" s="297"/>
      <c r="AK162" s="297"/>
      <c r="AL162" s="297"/>
      <c r="AM162" s="297"/>
      <c r="AN162" s="297"/>
      <c r="AO162" s="297"/>
      <c r="AP162" s="297"/>
      <c r="AQ162" s="297"/>
      <c r="AR162" s="297"/>
      <c r="AS162" s="297"/>
      <c r="AT162" s="299"/>
      <c r="AU162" s="300" t="s">
        <v>209</v>
      </c>
      <c r="AV162" s="301"/>
      <c r="AW162" s="301"/>
      <c r="AX162" s="303"/>
      <c r="AY162" s="31">
        <f>$AY$161</f>
        <v>0</v>
      </c>
    </row>
    <row r="163" spans="1:51" ht="24.75" customHeight="1" x14ac:dyDescent="0.15">
      <c r="A163" s="928"/>
      <c r="B163" s="929"/>
      <c r="C163" s="929"/>
      <c r="D163" s="929"/>
      <c r="E163" s="929"/>
      <c r="F163" s="93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8"/>
      <c r="B164" s="929"/>
      <c r="C164" s="929"/>
      <c r="D164" s="929"/>
      <c r="E164" s="929"/>
      <c r="F164" s="93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8"/>
      <c r="B165" s="929"/>
      <c r="C165" s="929"/>
      <c r="D165" s="929"/>
      <c r="E165" s="929"/>
      <c r="F165" s="93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8"/>
      <c r="B166" s="929"/>
      <c r="C166" s="929"/>
      <c r="D166" s="929"/>
      <c r="E166" s="929"/>
      <c r="F166" s="93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8"/>
      <c r="B167" s="929"/>
      <c r="C167" s="929"/>
      <c r="D167" s="929"/>
      <c r="E167" s="929"/>
      <c r="F167" s="93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8"/>
      <c r="B168" s="929"/>
      <c r="C168" s="929"/>
      <c r="D168" s="929"/>
      <c r="E168" s="929"/>
      <c r="F168" s="93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8"/>
      <c r="B169" s="929"/>
      <c r="C169" s="929"/>
      <c r="D169" s="929"/>
      <c r="E169" s="929"/>
      <c r="F169" s="93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8"/>
      <c r="B170" s="929"/>
      <c r="C170" s="929"/>
      <c r="D170" s="929"/>
      <c r="E170" s="929"/>
      <c r="F170" s="93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8"/>
      <c r="B171" s="929"/>
      <c r="C171" s="929"/>
      <c r="D171" s="929"/>
      <c r="E171" s="929"/>
      <c r="F171" s="93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8"/>
      <c r="B172" s="929"/>
      <c r="C172" s="929"/>
      <c r="D172" s="929"/>
      <c r="E172" s="929"/>
      <c r="F172" s="93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8"/>
      <c r="B173" s="929"/>
      <c r="C173" s="929"/>
      <c r="D173" s="929"/>
      <c r="E173" s="929"/>
      <c r="F173" s="930"/>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8"/>
      <c r="B174" s="929"/>
      <c r="C174" s="929"/>
      <c r="D174" s="929"/>
      <c r="E174" s="929"/>
      <c r="F174" s="930"/>
      <c r="G174" s="292" t="s">
        <v>809</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810</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8"/>
      <c r="B175" s="929"/>
      <c r="C175" s="929"/>
      <c r="D175" s="929"/>
      <c r="E175" s="929"/>
      <c r="F175" s="930"/>
      <c r="G175" s="296" t="s">
        <v>207</v>
      </c>
      <c r="H175" s="297"/>
      <c r="I175" s="297"/>
      <c r="J175" s="297"/>
      <c r="K175" s="297"/>
      <c r="L175" s="298" t="s">
        <v>208</v>
      </c>
      <c r="M175" s="297"/>
      <c r="N175" s="297"/>
      <c r="O175" s="297"/>
      <c r="P175" s="297"/>
      <c r="Q175" s="297"/>
      <c r="R175" s="297"/>
      <c r="S175" s="297"/>
      <c r="T175" s="297"/>
      <c r="U175" s="297"/>
      <c r="V175" s="297"/>
      <c r="W175" s="297"/>
      <c r="X175" s="299"/>
      <c r="Y175" s="300" t="s">
        <v>209</v>
      </c>
      <c r="Z175" s="301"/>
      <c r="AA175" s="301"/>
      <c r="AB175" s="302"/>
      <c r="AC175" s="296" t="s">
        <v>207</v>
      </c>
      <c r="AD175" s="297"/>
      <c r="AE175" s="297"/>
      <c r="AF175" s="297"/>
      <c r="AG175" s="297"/>
      <c r="AH175" s="298" t="s">
        <v>208</v>
      </c>
      <c r="AI175" s="297"/>
      <c r="AJ175" s="297"/>
      <c r="AK175" s="297"/>
      <c r="AL175" s="297"/>
      <c r="AM175" s="297"/>
      <c r="AN175" s="297"/>
      <c r="AO175" s="297"/>
      <c r="AP175" s="297"/>
      <c r="AQ175" s="297"/>
      <c r="AR175" s="297"/>
      <c r="AS175" s="297"/>
      <c r="AT175" s="299"/>
      <c r="AU175" s="300" t="s">
        <v>209</v>
      </c>
      <c r="AV175" s="301"/>
      <c r="AW175" s="301"/>
      <c r="AX175" s="303"/>
      <c r="AY175" s="31">
        <f>$AY$174</f>
        <v>0</v>
      </c>
    </row>
    <row r="176" spans="1:51" ht="24.75" customHeight="1" x14ac:dyDescent="0.15">
      <c r="A176" s="928"/>
      <c r="B176" s="929"/>
      <c r="C176" s="929"/>
      <c r="D176" s="929"/>
      <c r="E176" s="929"/>
      <c r="F176" s="93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8"/>
      <c r="B177" s="929"/>
      <c r="C177" s="929"/>
      <c r="D177" s="929"/>
      <c r="E177" s="929"/>
      <c r="F177" s="93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8"/>
      <c r="B178" s="929"/>
      <c r="C178" s="929"/>
      <c r="D178" s="929"/>
      <c r="E178" s="929"/>
      <c r="F178" s="93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8"/>
      <c r="B179" s="929"/>
      <c r="C179" s="929"/>
      <c r="D179" s="929"/>
      <c r="E179" s="929"/>
      <c r="F179" s="93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8"/>
      <c r="B180" s="929"/>
      <c r="C180" s="929"/>
      <c r="D180" s="929"/>
      <c r="E180" s="929"/>
      <c r="F180" s="93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8"/>
      <c r="B181" s="929"/>
      <c r="C181" s="929"/>
      <c r="D181" s="929"/>
      <c r="E181" s="929"/>
      <c r="F181" s="93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8"/>
      <c r="B182" s="929"/>
      <c r="C182" s="929"/>
      <c r="D182" s="929"/>
      <c r="E182" s="929"/>
      <c r="F182" s="93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8"/>
      <c r="B183" s="929"/>
      <c r="C183" s="929"/>
      <c r="D183" s="929"/>
      <c r="E183" s="929"/>
      <c r="F183" s="93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8"/>
      <c r="B184" s="929"/>
      <c r="C184" s="929"/>
      <c r="D184" s="929"/>
      <c r="E184" s="929"/>
      <c r="F184" s="93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8"/>
      <c r="B185" s="929"/>
      <c r="C185" s="929"/>
      <c r="D185" s="929"/>
      <c r="E185" s="929"/>
      <c r="F185" s="93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8"/>
      <c r="B186" s="929"/>
      <c r="C186" s="929"/>
      <c r="D186" s="929"/>
      <c r="E186" s="929"/>
      <c r="F186" s="930"/>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8"/>
      <c r="B187" s="929"/>
      <c r="C187" s="929"/>
      <c r="D187" s="929"/>
      <c r="E187" s="929"/>
      <c r="F187" s="930"/>
      <c r="G187" s="292" t="s">
        <v>811</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812</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8"/>
      <c r="B188" s="929"/>
      <c r="C188" s="929"/>
      <c r="D188" s="929"/>
      <c r="E188" s="929"/>
      <c r="F188" s="930"/>
      <c r="G188" s="296" t="s">
        <v>207</v>
      </c>
      <c r="H188" s="297"/>
      <c r="I188" s="297"/>
      <c r="J188" s="297"/>
      <c r="K188" s="297"/>
      <c r="L188" s="298" t="s">
        <v>208</v>
      </c>
      <c r="M188" s="297"/>
      <c r="N188" s="297"/>
      <c r="O188" s="297"/>
      <c r="P188" s="297"/>
      <c r="Q188" s="297"/>
      <c r="R188" s="297"/>
      <c r="S188" s="297"/>
      <c r="T188" s="297"/>
      <c r="U188" s="297"/>
      <c r="V188" s="297"/>
      <c r="W188" s="297"/>
      <c r="X188" s="299"/>
      <c r="Y188" s="300" t="s">
        <v>209</v>
      </c>
      <c r="Z188" s="301"/>
      <c r="AA188" s="301"/>
      <c r="AB188" s="302"/>
      <c r="AC188" s="296" t="s">
        <v>207</v>
      </c>
      <c r="AD188" s="297"/>
      <c r="AE188" s="297"/>
      <c r="AF188" s="297"/>
      <c r="AG188" s="297"/>
      <c r="AH188" s="298" t="s">
        <v>208</v>
      </c>
      <c r="AI188" s="297"/>
      <c r="AJ188" s="297"/>
      <c r="AK188" s="297"/>
      <c r="AL188" s="297"/>
      <c r="AM188" s="297"/>
      <c r="AN188" s="297"/>
      <c r="AO188" s="297"/>
      <c r="AP188" s="297"/>
      <c r="AQ188" s="297"/>
      <c r="AR188" s="297"/>
      <c r="AS188" s="297"/>
      <c r="AT188" s="299"/>
      <c r="AU188" s="300" t="s">
        <v>209</v>
      </c>
      <c r="AV188" s="301"/>
      <c r="AW188" s="301"/>
      <c r="AX188" s="303"/>
      <c r="AY188" s="31">
        <f>$AY$187</f>
        <v>0</v>
      </c>
    </row>
    <row r="189" spans="1:51" ht="24.75" customHeight="1" x14ac:dyDescent="0.15">
      <c r="A189" s="928"/>
      <c r="B189" s="929"/>
      <c r="C189" s="929"/>
      <c r="D189" s="929"/>
      <c r="E189" s="929"/>
      <c r="F189" s="93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8"/>
      <c r="B190" s="929"/>
      <c r="C190" s="929"/>
      <c r="D190" s="929"/>
      <c r="E190" s="929"/>
      <c r="F190" s="93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8"/>
      <c r="B191" s="929"/>
      <c r="C191" s="929"/>
      <c r="D191" s="929"/>
      <c r="E191" s="929"/>
      <c r="F191" s="93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8"/>
      <c r="B192" s="929"/>
      <c r="C192" s="929"/>
      <c r="D192" s="929"/>
      <c r="E192" s="929"/>
      <c r="F192" s="93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8"/>
      <c r="B193" s="929"/>
      <c r="C193" s="929"/>
      <c r="D193" s="929"/>
      <c r="E193" s="929"/>
      <c r="F193" s="93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8"/>
      <c r="B194" s="929"/>
      <c r="C194" s="929"/>
      <c r="D194" s="929"/>
      <c r="E194" s="929"/>
      <c r="F194" s="93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8"/>
      <c r="B195" s="929"/>
      <c r="C195" s="929"/>
      <c r="D195" s="929"/>
      <c r="E195" s="929"/>
      <c r="F195" s="93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8"/>
      <c r="B196" s="929"/>
      <c r="C196" s="929"/>
      <c r="D196" s="929"/>
      <c r="E196" s="929"/>
      <c r="F196" s="93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8"/>
      <c r="B197" s="929"/>
      <c r="C197" s="929"/>
      <c r="D197" s="929"/>
      <c r="E197" s="929"/>
      <c r="F197" s="93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8"/>
      <c r="B198" s="929"/>
      <c r="C198" s="929"/>
      <c r="D198" s="929"/>
      <c r="E198" s="929"/>
      <c r="F198" s="93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8"/>
      <c r="B199" s="929"/>
      <c r="C199" s="929"/>
      <c r="D199" s="929"/>
      <c r="E199" s="929"/>
      <c r="F199" s="930"/>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8"/>
      <c r="B200" s="929"/>
      <c r="C200" s="929"/>
      <c r="D200" s="929"/>
      <c r="E200" s="929"/>
      <c r="F200" s="930"/>
      <c r="G200" s="292" t="s">
        <v>813</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814</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8"/>
      <c r="B201" s="929"/>
      <c r="C201" s="929"/>
      <c r="D201" s="929"/>
      <c r="E201" s="929"/>
      <c r="F201" s="930"/>
      <c r="G201" s="296" t="s">
        <v>207</v>
      </c>
      <c r="H201" s="297"/>
      <c r="I201" s="297"/>
      <c r="J201" s="297"/>
      <c r="K201" s="297"/>
      <c r="L201" s="298" t="s">
        <v>208</v>
      </c>
      <c r="M201" s="297"/>
      <c r="N201" s="297"/>
      <c r="O201" s="297"/>
      <c r="P201" s="297"/>
      <c r="Q201" s="297"/>
      <c r="R201" s="297"/>
      <c r="S201" s="297"/>
      <c r="T201" s="297"/>
      <c r="U201" s="297"/>
      <c r="V201" s="297"/>
      <c r="W201" s="297"/>
      <c r="X201" s="299"/>
      <c r="Y201" s="300" t="s">
        <v>209</v>
      </c>
      <c r="Z201" s="301"/>
      <c r="AA201" s="301"/>
      <c r="AB201" s="302"/>
      <c r="AC201" s="296" t="s">
        <v>207</v>
      </c>
      <c r="AD201" s="297"/>
      <c r="AE201" s="297"/>
      <c r="AF201" s="297"/>
      <c r="AG201" s="297"/>
      <c r="AH201" s="298" t="s">
        <v>208</v>
      </c>
      <c r="AI201" s="297"/>
      <c r="AJ201" s="297"/>
      <c r="AK201" s="297"/>
      <c r="AL201" s="297"/>
      <c r="AM201" s="297"/>
      <c r="AN201" s="297"/>
      <c r="AO201" s="297"/>
      <c r="AP201" s="297"/>
      <c r="AQ201" s="297"/>
      <c r="AR201" s="297"/>
      <c r="AS201" s="297"/>
      <c r="AT201" s="299"/>
      <c r="AU201" s="300" t="s">
        <v>209</v>
      </c>
      <c r="AV201" s="301"/>
      <c r="AW201" s="301"/>
      <c r="AX201" s="303"/>
      <c r="AY201" s="31">
        <f>$AY$200</f>
        <v>0</v>
      </c>
    </row>
    <row r="202" spans="1:51" ht="24.75" customHeight="1" x14ac:dyDescent="0.15">
      <c r="A202" s="928"/>
      <c r="B202" s="929"/>
      <c r="C202" s="929"/>
      <c r="D202" s="929"/>
      <c r="E202" s="929"/>
      <c r="F202" s="93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8"/>
      <c r="B203" s="929"/>
      <c r="C203" s="929"/>
      <c r="D203" s="929"/>
      <c r="E203" s="929"/>
      <c r="F203" s="93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8"/>
      <c r="B204" s="929"/>
      <c r="C204" s="929"/>
      <c r="D204" s="929"/>
      <c r="E204" s="929"/>
      <c r="F204" s="93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8"/>
      <c r="B205" s="929"/>
      <c r="C205" s="929"/>
      <c r="D205" s="929"/>
      <c r="E205" s="929"/>
      <c r="F205" s="93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8"/>
      <c r="B206" s="929"/>
      <c r="C206" s="929"/>
      <c r="D206" s="929"/>
      <c r="E206" s="929"/>
      <c r="F206" s="93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8"/>
      <c r="B207" s="929"/>
      <c r="C207" s="929"/>
      <c r="D207" s="929"/>
      <c r="E207" s="929"/>
      <c r="F207" s="93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8"/>
      <c r="B208" s="929"/>
      <c r="C208" s="929"/>
      <c r="D208" s="929"/>
      <c r="E208" s="929"/>
      <c r="F208" s="93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8"/>
      <c r="B209" s="929"/>
      <c r="C209" s="929"/>
      <c r="D209" s="929"/>
      <c r="E209" s="929"/>
      <c r="F209" s="93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8"/>
      <c r="B210" s="929"/>
      <c r="C210" s="929"/>
      <c r="D210" s="929"/>
      <c r="E210" s="929"/>
      <c r="F210" s="93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8"/>
      <c r="B211" s="929"/>
      <c r="C211" s="929"/>
      <c r="D211" s="929"/>
      <c r="E211" s="929"/>
      <c r="F211" s="93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1"/>
      <c r="B212" s="932"/>
      <c r="C212" s="932"/>
      <c r="D212" s="932"/>
      <c r="E212" s="932"/>
      <c r="F212" s="933"/>
      <c r="G212" s="934" t="s">
        <v>42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782</v>
      </c>
      <c r="B214" s="944"/>
      <c r="C214" s="944"/>
      <c r="D214" s="944"/>
      <c r="E214" s="944"/>
      <c r="F214" s="945"/>
      <c r="G214" s="292" t="s">
        <v>815</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816</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8"/>
      <c r="B215" s="929"/>
      <c r="C215" s="929"/>
      <c r="D215" s="929"/>
      <c r="E215" s="929"/>
      <c r="F215" s="930"/>
      <c r="G215" s="296" t="s">
        <v>207</v>
      </c>
      <c r="H215" s="297"/>
      <c r="I215" s="297"/>
      <c r="J215" s="297"/>
      <c r="K215" s="297"/>
      <c r="L215" s="298" t="s">
        <v>208</v>
      </c>
      <c r="M215" s="297"/>
      <c r="N215" s="297"/>
      <c r="O215" s="297"/>
      <c r="P215" s="297"/>
      <c r="Q215" s="297"/>
      <c r="R215" s="297"/>
      <c r="S215" s="297"/>
      <c r="T215" s="297"/>
      <c r="U215" s="297"/>
      <c r="V215" s="297"/>
      <c r="W215" s="297"/>
      <c r="X215" s="299"/>
      <c r="Y215" s="300" t="s">
        <v>209</v>
      </c>
      <c r="Z215" s="301"/>
      <c r="AA215" s="301"/>
      <c r="AB215" s="302"/>
      <c r="AC215" s="296" t="s">
        <v>207</v>
      </c>
      <c r="AD215" s="297"/>
      <c r="AE215" s="297"/>
      <c r="AF215" s="297"/>
      <c r="AG215" s="297"/>
      <c r="AH215" s="298" t="s">
        <v>208</v>
      </c>
      <c r="AI215" s="297"/>
      <c r="AJ215" s="297"/>
      <c r="AK215" s="297"/>
      <c r="AL215" s="297"/>
      <c r="AM215" s="297"/>
      <c r="AN215" s="297"/>
      <c r="AO215" s="297"/>
      <c r="AP215" s="297"/>
      <c r="AQ215" s="297"/>
      <c r="AR215" s="297"/>
      <c r="AS215" s="297"/>
      <c r="AT215" s="299"/>
      <c r="AU215" s="300" t="s">
        <v>209</v>
      </c>
      <c r="AV215" s="301"/>
      <c r="AW215" s="301"/>
      <c r="AX215" s="303"/>
      <c r="AY215" s="31">
        <f>$AY$214</f>
        <v>0</v>
      </c>
    </row>
    <row r="216" spans="1:51" ht="24.75" customHeight="1" x14ac:dyDescent="0.15">
      <c r="A216" s="928"/>
      <c r="B216" s="929"/>
      <c r="C216" s="929"/>
      <c r="D216" s="929"/>
      <c r="E216" s="929"/>
      <c r="F216" s="93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8"/>
      <c r="B217" s="929"/>
      <c r="C217" s="929"/>
      <c r="D217" s="929"/>
      <c r="E217" s="929"/>
      <c r="F217" s="93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8"/>
      <c r="B218" s="929"/>
      <c r="C218" s="929"/>
      <c r="D218" s="929"/>
      <c r="E218" s="929"/>
      <c r="F218" s="93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8"/>
      <c r="B219" s="929"/>
      <c r="C219" s="929"/>
      <c r="D219" s="929"/>
      <c r="E219" s="929"/>
      <c r="F219" s="93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8"/>
      <c r="B220" s="929"/>
      <c r="C220" s="929"/>
      <c r="D220" s="929"/>
      <c r="E220" s="929"/>
      <c r="F220" s="93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8"/>
      <c r="B221" s="929"/>
      <c r="C221" s="929"/>
      <c r="D221" s="929"/>
      <c r="E221" s="929"/>
      <c r="F221" s="93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8"/>
      <c r="B222" s="929"/>
      <c r="C222" s="929"/>
      <c r="D222" s="929"/>
      <c r="E222" s="929"/>
      <c r="F222" s="93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8"/>
      <c r="B223" s="929"/>
      <c r="C223" s="929"/>
      <c r="D223" s="929"/>
      <c r="E223" s="929"/>
      <c r="F223" s="93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8"/>
      <c r="B224" s="929"/>
      <c r="C224" s="929"/>
      <c r="D224" s="929"/>
      <c r="E224" s="929"/>
      <c r="F224" s="93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8"/>
      <c r="B225" s="929"/>
      <c r="C225" s="929"/>
      <c r="D225" s="929"/>
      <c r="E225" s="929"/>
      <c r="F225" s="93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8"/>
      <c r="B226" s="929"/>
      <c r="C226" s="929"/>
      <c r="D226" s="929"/>
      <c r="E226" s="929"/>
      <c r="F226" s="930"/>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8"/>
      <c r="B227" s="929"/>
      <c r="C227" s="929"/>
      <c r="D227" s="929"/>
      <c r="E227" s="929"/>
      <c r="F227" s="930"/>
      <c r="G227" s="292" t="s">
        <v>817</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818</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8"/>
      <c r="B228" s="929"/>
      <c r="C228" s="929"/>
      <c r="D228" s="929"/>
      <c r="E228" s="929"/>
      <c r="F228" s="930"/>
      <c r="G228" s="296" t="s">
        <v>207</v>
      </c>
      <c r="H228" s="297"/>
      <c r="I228" s="297"/>
      <c r="J228" s="297"/>
      <c r="K228" s="297"/>
      <c r="L228" s="298" t="s">
        <v>208</v>
      </c>
      <c r="M228" s="297"/>
      <c r="N228" s="297"/>
      <c r="O228" s="297"/>
      <c r="P228" s="297"/>
      <c r="Q228" s="297"/>
      <c r="R228" s="297"/>
      <c r="S228" s="297"/>
      <c r="T228" s="297"/>
      <c r="U228" s="297"/>
      <c r="V228" s="297"/>
      <c r="W228" s="297"/>
      <c r="X228" s="299"/>
      <c r="Y228" s="300" t="s">
        <v>209</v>
      </c>
      <c r="Z228" s="301"/>
      <c r="AA228" s="301"/>
      <c r="AB228" s="302"/>
      <c r="AC228" s="296" t="s">
        <v>207</v>
      </c>
      <c r="AD228" s="297"/>
      <c r="AE228" s="297"/>
      <c r="AF228" s="297"/>
      <c r="AG228" s="297"/>
      <c r="AH228" s="298" t="s">
        <v>208</v>
      </c>
      <c r="AI228" s="297"/>
      <c r="AJ228" s="297"/>
      <c r="AK228" s="297"/>
      <c r="AL228" s="297"/>
      <c r="AM228" s="297"/>
      <c r="AN228" s="297"/>
      <c r="AO228" s="297"/>
      <c r="AP228" s="297"/>
      <c r="AQ228" s="297"/>
      <c r="AR228" s="297"/>
      <c r="AS228" s="297"/>
      <c r="AT228" s="299"/>
      <c r="AU228" s="300" t="s">
        <v>209</v>
      </c>
      <c r="AV228" s="301"/>
      <c r="AW228" s="301"/>
      <c r="AX228" s="303"/>
      <c r="AY228" s="31">
        <f>$AY$227</f>
        <v>0</v>
      </c>
    </row>
    <row r="229" spans="1:51" ht="24.75" customHeight="1" x14ac:dyDescent="0.15">
      <c r="A229" s="928"/>
      <c r="B229" s="929"/>
      <c r="C229" s="929"/>
      <c r="D229" s="929"/>
      <c r="E229" s="929"/>
      <c r="F229" s="93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8"/>
      <c r="B230" s="929"/>
      <c r="C230" s="929"/>
      <c r="D230" s="929"/>
      <c r="E230" s="929"/>
      <c r="F230" s="93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8"/>
      <c r="B231" s="929"/>
      <c r="C231" s="929"/>
      <c r="D231" s="929"/>
      <c r="E231" s="929"/>
      <c r="F231" s="93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8"/>
      <c r="B232" s="929"/>
      <c r="C232" s="929"/>
      <c r="D232" s="929"/>
      <c r="E232" s="929"/>
      <c r="F232" s="93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8"/>
      <c r="B233" s="929"/>
      <c r="C233" s="929"/>
      <c r="D233" s="929"/>
      <c r="E233" s="929"/>
      <c r="F233" s="93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8"/>
      <c r="B234" s="929"/>
      <c r="C234" s="929"/>
      <c r="D234" s="929"/>
      <c r="E234" s="929"/>
      <c r="F234" s="93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8"/>
      <c r="B235" s="929"/>
      <c r="C235" s="929"/>
      <c r="D235" s="929"/>
      <c r="E235" s="929"/>
      <c r="F235" s="93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8"/>
      <c r="B236" s="929"/>
      <c r="C236" s="929"/>
      <c r="D236" s="929"/>
      <c r="E236" s="929"/>
      <c r="F236" s="93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8"/>
      <c r="B237" s="929"/>
      <c r="C237" s="929"/>
      <c r="D237" s="929"/>
      <c r="E237" s="929"/>
      <c r="F237" s="93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8"/>
      <c r="B238" s="929"/>
      <c r="C238" s="929"/>
      <c r="D238" s="929"/>
      <c r="E238" s="929"/>
      <c r="F238" s="93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8"/>
      <c r="B239" s="929"/>
      <c r="C239" s="929"/>
      <c r="D239" s="929"/>
      <c r="E239" s="929"/>
      <c r="F239" s="930"/>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8"/>
      <c r="B240" s="929"/>
      <c r="C240" s="929"/>
      <c r="D240" s="929"/>
      <c r="E240" s="929"/>
      <c r="F240" s="930"/>
      <c r="G240" s="292" t="s">
        <v>819</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820</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8"/>
      <c r="B241" s="929"/>
      <c r="C241" s="929"/>
      <c r="D241" s="929"/>
      <c r="E241" s="929"/>
      <c r="F241" s="930"/>
      <c r="G241" s="296" t="s">
        <v>207</v>
      </c>
      <c r="H241" s="297"/>
      <c r="I241" s="297"/>
      <c r="J241" s="297"/>
      <c r="K241" s="297"/>
      <c r="L241" s="298" t="s">
        <v>208</v>
      </c>
      <c r="M241" s="297"/>
      <c r="N241" s="297"/>
      <c r="O241" s="297"/>
      <c r="P241" s="297"/>
      <c r="Q241" s="297"/>
      <c r="R241" s="297"/>
      <c r="S241" s="297"/>
      <c r="T241" s="297"/>
      <c r="U241" s="297"/>
      <c r="V241" s="297"/>
      <c r="W241" s="297"/>
      <c r="X241" s="299"/>
      <c r="Y241" s="300" t="s">
        <v>209</v>
      </c>
      <c r="Z241" s="301"/>
      <c r="AA241" s="301"/>
      <c r="AB241" s="302"/>
      <c r="AC241" s="296" t="s">
        <v>207</v>
      </c>
      <c r="AD241" s="297"/>
      <c r="AE241" s="297"/>
      <c r="AF241" s="297"/>
      <c r="AG241" s="297"/>
      <c r="AH241" s="298" t="s">
        <v>208</v>
      </c>
      <c r="AI241" s="297"/>
      <c r="AJ241" s="297"/>
      <c r="AK241" s="297"/>
      <c r="AL241" s="297"/>
      <c r="AM241" s="297"/>
      <c r="AN241" s="297"/>
      <c r="AO241" s="297"/>
      <c r="AP241" s="297"/>
      <c r="AQ241" s="297"/>
      <c r="AR241" s="297"/>
      <c r="AS241" s="297"/>
      <c r="AT241" s="299"/>
      <c r="AU241" s="300" t="s">
        <v>209</v>
      </c>
      <c r="AV241" s="301"/>
      <c r="AW241" s="301"/>
      <c r="AX241" s="303"/>
      <c r="AY241" s="31">
        <f>$AY$240</f>
        <v>0</v>
      </c>
    </row>
    <row r="242" spans="1:51" ht="24.75" customHeight="1" x14ac:dyDescent="0.15">
      <c r="A242" s="928"/>
      <c r="B242" s="929"/>
      <c r="C242" s="929"/>
      <c r="D242" s="929"/>
      <c r="E242" s="929"/>
      <c r="F242" s="93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8"/>
      <c r="B243" s="929"/>
      <c r="C243" s="929"/>
      <c r="D243" s="929"/>
      <c r="E243" s="929"/>
      <c r="F243" s="93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8"/>
      <c r="B244" s="929"/>
      <c r="C244" s="929"/>
      <c r="D244" s="929"/>
      <c r="E244" s="929"/>
      <c r="F244" s="93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8"/>
      <c r="B245" s="929"/>
      <c r="C245" s="929"/>
      <c r="D245" s="929"/>
      <c r="E245" s="929"/>
      <c r="F245" s="93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8"/>
      <c r="B246" s="929"/>
      <c r="C246" s="929"/>
      <c r="D246" s="929"/>
      <c r="E246" s="929"/>
      <c r="F246" s="93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8"/>
      <c r="B247" s="929"/>
      <c r="C247" s="929"/>
      <c r="D247" s="929"/>
      <c r="E247" s="929"/>
      <c r="F247" s="93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8"/>
      <c r="B248" s="929"/>
      <c r="C248" s="929"/>
      <c r="D248" s="929"/>
      <c r="E248" s="929"/>
      <c r="F248" s="93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8"/>
      <c r="B249" s="929"/>
      <c r="C249" s="929"/>
      <c r="D249" s="929"/>
      <c r="E249" s="929"/>
      <c r="F249" s="93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8"/>
      <c r="B250" s="929"/>
      <c r="C250" s="929"/>
      <c r="D250" s="929"/>
      <c r="E250" s="929"/>
      <c r="F250" s="93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8"/>
      <c r="B251" s="929"/>
      <c r="C251" s="929"/>
      <c r="D251" s="929"/>
      <c r="E251" s="929"/>
      <c r="F251" s="93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8"/>
      <c r="B252" s="929"/>
      <c r="C252" s="929"/>
      <c r="D252" s="929"/>
      <c r="E252" s="929"/>
      <c r="F252" s="930"/>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8"/>
      <c r="B253" s="929"/>
      <c r="C253" s="929"/>
      <c r="D253" s="929"/>
      <c r="E253" s="929"/>
      <c r="F253" s="930"/>
      <c r="G253" s="292" t="s">
        <v>821</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822</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8"/>
      <c r="B254" s="929"/>
      <c r="C254" s="929"/>
      <c r="D254" s="929"/>
      <c r="E254" s="929"/>
      <c r="F254" s="930"/>
      <c r="G254" s="296" t="s">
        <v>207</v>
      </c>
      <c r="H254" s="297"/>
      <c r="I254" s="297"/>
      <c r="J254" s="297"/>
      <c r="K254" s="297"/>
      <c r="L254" s="298" t="s">
        <v>208</v>
      </c>
      <c r="M254" s="297"/>
      <c r="N254" s="297"/>
      <c r="O254" s="297"/>
      <c r="P254" s="297"/>
      <c r="Q254" s="297"/>
      <c r="R254" s="297"/>
      <c r="S254" s="297"/>
      <c r="T254" s="297"/>
      <c r="U254" s="297"/>
      <c r="V254" s="297"/>
      <c r="W254" s="297"/>
      <c r="X254" s="299"/>
      <c r="Y254" s="300" t="s">
        <v>209</v>
      </c>
      <c r="Z254" s="301"/>
      <c r="AA254" s="301"/>
      <c r="AB254" s="302"/>
      <c r="AC254" s="296" t="s">
        <v>207</v>
      </c>
      <c r="AD254" s="297"/>
      <c r="AE254" s="297"/>
      <c r="AF254" s="297"/>
      <c r="AG254" s="297"/>
      <c r="AH254" s="298" t="s">
        <v>208</v>
      </c>
      <c r="AI254" s="297"/>
      <c r="AJ254" s="297"/>
      <c r="AK254" s="297"/>
      <c r="AL254" s="297"/>
      <c r="AM254" s="297"/>
      <c r="AN254" s="297"/>
      <c r="AO254" s="297"/>
      <c r="AP254" s="297"/>
      <c r="AQ254" s="297"/>
      <c r="AR254" s="297"/>
      <c r="AS254" s="297"/>
      <c r="AT254" s="299"/>
      <c r="AU254" s="300" t="s">
        <v>209</v>
      </c>
      <c r="AV254" s="301"/>
      <c r="AW254" s="301"/>
      <c r="AX254" s="303"/>
      <c r="AY254" s="31">
        <f>$AY$253</f>
        <v>0</v>
      </c>
    </row>
    <row r="255" spans="1:51" ht="24.75" customHeight="1" x14ac:dyDescent="0.15">
      <c r="A255" s="928"/>
      <c r="B255" s="929"/>
      <c r="C255" s="929"/>
      <c r="D255" s="929"/>
      <c r="E255" s="929"/>
      <c r="F255" s="93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8"/>
      <c r="B256" s="929"/>
      <c r="C256" s="929"/>
      <c r="D256" s="929"/>
      <c r="E256" s="929"/>
      <c r="F256" s="93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8"/>
      <c r="B257" s="929"/>
      <c r="C257" s="929"/>
      <c r="D257" s="929"/>
      <c r="E257" s="929"/>
      <c r="F257" s="93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8"/>
      <c r="B258" s="929"/>
      <c r="C258" s="929"/>
      <c r="D258" s="929"/>
      <c r="E258" s="929"/>
      <c r="F258" s="93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8"/>
      <c r="B259" s="929"/>
      <c r="C259" s="929"/>
      <c r="D259" s="929"/>
      <c r="E259" s="929"/>
      <c r="F259" s="93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8"/>
      <c r="B260" s="929"/>
      <c r="C260" s="929"/>
      <c r="D260" s="929"/>
      <c r="E260" s="929"/>
      <c r="F260" s="93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8"/>
      <c r="B261" s="929"/>
      <c r="C261" s="929"/>
      <c r="D261" s="929"/>
      <c r="E261" s="929"/>
      <c r="F261" s="93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8"/>
      <c r="B262" s="929"/>
      <c r="C262" s="929"/>
      <c r="D262" s="929"/>
      <c r="E262" s="929"/>
      <c r="F262" s="93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8"/>
      <c r="B263" s="929"/>
      <c r="C263" s="929"/>
      <c r="D263" s="929"/>
      <c r="E263" s="929"/>
      <c r="F263" s="93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8"/>
      <c r="B264" s="929"/>
      <c r="C264" s="929"/>
      <c r="D264" s="929"/>
      <c r="E264" s="929"/>
      <c r="F264" s="93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1"/>
      <c r="B265" s="932"/>
      <c r="C265" s="932"/>
      <c r="D265" s="932"/>
      <c r="E265" s="932"/>
      <c r="F265" s="933"/>
      <c r="G265" s="934" t="s">
        <v>42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37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823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254</v>
      </c>
      <c r="D3" s="253"/>
      <c r="E3" s="253"/>
      <c r="F3" s="253"/>
      <c r="G3" s="253"/>
      <c r="H3" s="253"/>
      <c r="I3" s="253"/>
      <c r="J3" s="947" t="s">
        <v>255</v>
      </c>
      <c r="K3" s="948"/>
      <c r="L3" s="948"/>
      <c r="M3" s="948"/>
      <c r="N3" s="948"/>
      <c r="O3" s="948"/>
      <c r="P3" s="123" t="s">
        <v>256</v>
      </c>
      <c r="Q3" s="123"/>
      <c r="R3" s="123"/>
      <c r="S3" s="123"/>
      <c r="T3" s="123"/>
      <c r="U3" s="123"/>
      <c r="V3" s="123"/>
      <c r="W3" s="123"/>
      <c r="X3" s="123"/>
      <c r="Y3" s="255" t="s">
        <v>257</v>
      </c>
      <c r="Z3" s="256"/>
      <c r="AA3" s="256"/>
      <c r="AB3" s="256"/>
      <c r="AC3" s="947" t="s">
        <v>258</v>
      </c>
      <c r="AD3" s="947"/>
      <c r="AE3" s="947"/>
      <c r="AF3" s="947"/>
      <c r="AG3" s="947"/>
      <c r="AH3" s="255" t="s">
        <v>355</v>
      </c>
      <c r="AI3" s="253"/>
      <c r="AJ3" s="253"/>
      <c r="AK3" s="253"/>
      <c r="AL3" s="253" t="s">
        <v>260</v>
      </c>
      <c r="AM3" s="253"/>
      <c r="AN3" s="253"/>
      <c r="AO3" s="257"/>
      <c r="AP3" s="947" t="s">
        <v>261</v>
      </c>
      <c r="AQ3" s="947"/>
      <c r="AR3" s="947"/>
      <c r="AS3" s="947"/>
      <c r="AT3" s="947"/>
      <c r="AU3" s="947"/>
      <c r="AV3" s="947"/>
      <c r="AW3" s="947"/>
      <c r="AX3" s="947"/>
      <c r="AY3">
        <f>$AY$2</f>
        <v>0</v>
      </c>
    </row>
    <row r="4" spans="1:51" ht="26.25" customHeight="1" x14ac:dyDescent="0.15">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6"/>
      <c r="AD4" s="946"/>
      <c r="AE4" s="946"/>
      <c r="AF4" s="946"/>
      <c r="AG4" s="94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6"/>
      <c r="AD5" s="946"/>
      <c r="AE5" s="946"/>
      <c r="AF5" s="946"/>
      <c r="AG5" s="94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6"/>
      <c r="AD6" s="946"/>
      <c r="AE6" s="946"/>
      <c r="AF6" s="946"/>
      <c r="AG6" s="94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6"/>
      <c r="AD7" s="946"/>
      <c r="AE7" s="946"/>
      <c r="AF7" s="946"/>
      <c r="AG7" s="94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6"/>
      <c r="AD8" s="946"/>
      <c r="AE8" s="946"/>
      <c r="AF8" s="946"/>
      <c r="AG8" s="94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824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254</v>
      </c>
      <c r="D36" s="253"/>
      <c r="E36" s="253"/>
      <c r="F36" s="253"/>
      <c r="G36" s="253"/>
      <c r="H36" s="253"/>
      <c r="I36" s="253"/>
      <c r="J36" s="947" t="s">
        <v>255</v>
      </c>
      <c r="K36" s="948"/>
      <c r="L36" s="948"/>
      <c r="M36" s="948"/>
      <c r="N36" s="948"/>
      <c r="O36" s="948"/>
      <c r="P36" s="123" t="s">
        <v>256</v>
      </c>
      <c r="Q36" s="123"/>
      <c r="R36" s="123"/>
      <c r="S36" s="123"/>
      <c r="T36" s="123"/>
      <c r="U36" s="123"/>
      <c r="V36" s="123"/>
      <c r="W36" s="123"/>
      <c r="X36" s="123"/>
      <c r="Y36" s="255" t="s">
        <v>257</v>
      </c>
      <c r="Z36" s="256"/>
      <c r="AA36" s="256"/>
      <c r="AB36" s="256"/>
      <c r="AC36" s="947" t="s">
        <v>258</v>
      </c>
      <c r="AD36" s="947"/>
      <c r="AE36" s="947"/>
      <c r="AF36" s="947"/>
      <c r="AG36" s="947"/>
      <c r="AH36" s="255" t="s">
        <v>355</v>
      </c>
      <c r="AI36" s="253"/>
      <c r="AJ36" s="253"/>
      <c r="AK36" s="253"/>
      <c r="AL36" s="253" t="s">
        <v>260</v>
      </c>
      <c r="AM36" s="253"/>
      <c r="AN36" s="253"/>
      <c r="AO36" s="257"/>
      <c r="AP36" s="947" t="s">
        <v>261</v>
      </c>
      <c r="AQ36" s="947"/>
      <c r="AR36" s="947"/>
      <c r="AS36" s="947"/>
      <c r="AT36" s="947"/>
      <c r="AU36" s="947"/>
      <c r="AV36" s="947"/>
      <c r="AW36" s="947"/>
      <c r="AX36" s="947"/>
      <c r="AY36">
        <f>$AY$34</f>
        <v>0</v>
      </c>
    </row>
    <row r="37" spans="1:51" ht="26.25" customHeight="1" x14ac:dyDescent="0.15">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6"/>
      <c r="AD37" s="946"/>
      <c r="AE37" s="946"/>
      <c r="AF37" s="946"/>
      <c r="AG37" s="94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825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254</v>
      </c>
      <c r="D69" s="253"/>
      <c r="E69" s="253"/>
      <c r="F69" s="253"/>
      <c r="G69" s="253"/>
      <c r="H69" s="253"/>
      <c r="I69" s="253"/>
      <c r="J69" s="947" t="s">
        <v>255</v>
      </c>
      <c r="K69" s="948"/>
      <c r="L69" s="948"/>
      <c r="M69" s="948"/>
      <c r="N69" s="948"/>
      <c r="O69" s="948"/>
      <c r="P69" s="123" t="s">
        <v>256</v>
      </c>
      <c r="Q69" s="123"/>
      <c r="R69" s="123"/>
      <c r="S69" s="123"/>
      <c r="T69" s="123"/>
      <c r="U69" s="123"/>
      <c r="V69" s="123"/>
      <c r="W69" s="123"/>
      <c r="X69" s="123"/>
      <c r="Y69" s="255" t="s">
        <v>257</v>
      </c>
      <c r="Z69" s="256"/>
      <c r="AA69" s="256"/>
      <c r="AB69" s="256"/>
      <c r="AC69" s="947" t="s">
        <v>258</v>
      </c>
      <c r="AD69" s="947"/>
      <c r="AE69" s="947"/>
      <c r="AF69" s="947"/>
      <c r="AG69" s="947"/>
      <c r="AH69" s="255" t="s">
        <v>355</v>
      </c>
      <c r="AI69" s="253"/>
      <c r="AJ69" s="253"/>
      <c r="AK69" s="253"/>
      <c r="AL69" s="253" t="s">
        <v>260</v>
      </c>
      <c r="AM69" s="253"/>
      <c r="AN69" s="253"/>
      <c r="AO69" s="257"/>
      <c r="AP69" s="947" t="s">
        <v>261</v>
      </c>
      <c r="AQ69" s="947"/>
      <c r="AR69" s="947"/>
      <c r="AS69" s="947"/>
      <c r="AT69" s="947"/>
      <c r="AU69" s="947"/>
      <c r="AV69" s="947"/>
      <c r="AW69" s="947"/>
      <c r="AX69" s="947"/>
      <c r="AY69" s="31">
        <f>$AY$67</f>
        <v>0</v>
      </c>
    </row>
    <row r="70" spans="1:51" ht="26.25" customHeight="1" x14ac:dyDescent="0.15">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6"/>
      <c r="AD70" s="946"/>
      <c r="AE70" s="946"/>
      <c r="AF70" s="946"/>
      <c r="AG70" s="94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6"/>
      <c r="AD71" s="946"/>
      <c r="AE71" s="946"/>
      <c r="AF71" s="946"/>
      <c r="AG71" s="94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6"/>
      <c r="AD72" s="946"/>
      <c r="AE72" s="946"/>
      <c r="AF72" s="946"/>
      <c r="AG72" s="94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6"/>
      <c r="AD73" s="946"/>
      <c r="AE73" s="946"/>
      <c r="AF73" s="946"/>
      <c r="AG73" s="94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6"/>
      <c r="AD74" s="946"/>
      <c r="AE74" s="946"/>
      <c r="AF74" s="946"/>
      <c r="AG74" s="94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6"/>
      <c r="AD75" s="946"/>
      <c r="AE75" s="946"/>
      <c r="AF75" s="946"/>
      <c r="AG75" s="94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6"/>
      <c r="AD76" s="946"/>
      <c r="AE76" s="946"/>
      <c r="AF76" s="946"/>
      <c r="AG76" s="94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6"/>
      <c r="AD77" s="946"/>
      <c r="AE77" s="946"/>
      <c r="AF77" s="946"/>
      <c r="AG77" s="94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826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254</v>
      </c>
      <c r="D102" s="253"/>
      <c r="E102" s="253"/>
      <c r="F102" s="253"/>
      <c r="G102" s="253"/>
      <c r="H102" s="253"/>
      <c r="I102" s="253"/>
      <c r="J102" s="947" t="s">
        <v>255</v>
      </c>
      <c r="K102" s="948"/>
      <c r="L102" s="948"/>
      <c r="M102" s="948"/>
      <c r="N102" s="948"/>
      <c r="O102" s="948"/>
      <c r="P102" s="123" t="s">
        <v>256</v>
      </c>
      <c r="Q102" s="123"/>
      <c r="R102" s="123"/>
      <c r="S102" s="123"/>
      <c r="T102" s="123"/>
      <c r="U102" s="123"/>
      <c r="V102" s="123"/>
      <c r="W102" s="123"/>
      <c r="X102" s="123"/>
      <c r="Y102" s="255" t="s">
        <v>257</v>
      </c>
      <c r="Z102" s="256"/>
      <c r="AA102" s="256"/>
      <c r="AB102" s="256"/>
      <c r="AC102" s="947" t="s">
        <v>258</v>
      </c>
      <c r="AD102" s="947"/>
      <c r="AE102" s="947"/>
      <c r="AF102" s="947"/>
      <c r="AG102" s="947"/>
      <c r="AH102" s="255" t="s">
        <v>355</v>
      </c>
      <c r="AI102" s="253"/>
      <c r="AJ102" s="253"/>
      <c r="AK102" s="253"/>
      <c r="AL102" s="253" t="s">
        <v>260</v>
      </c>
      <c r="AM102" s="253"/>
      <c r="AN102" s="253"/>
      <c r="AO102" s="257"/>
      <c r="AP102" s="947" t="s">
        <v>261</v>
      </c>
      <c r="AQ102" s="947"/>
      <c r="AR102" s="947"/>
      <c r="AS102" s="947"/>
      <c r="AT102" s="947"/>
      <c r="AU102" s="947"/>
      <c r="AV102" s="947"/>
      <c r="AW102" s="947"/>
      <c r="AX102" s="947"/>
      <c r="AY102" s="31">
        <f>$AY$100</f>
        <v>0</v>
      </c>
    </row>
    <row r="103" spans="1:51" ht="26.25" customHeight="1" x14ac:dyDescent="0.15">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6"/>
      <c r="AD103" s="946"/>
      <c r="AE103" s="946"/>
      <c r="AF103" s="946"/>
      <c r="AG103" s="94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6"/>
      <c r="AD104" s="946"/>
      <c r="AE104" s="946"/>
      <c r="AF104" s="946"/>
      <c r="AG104" s="94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827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254</v>
      </c>
      <c r="D135" s="253"/>
      <c r="E135" s="253"/>
      <c r="F135" s="253"/>
      <c r="G135" s="253"/>
      <c r="H135" s="253"/>
      <c r="I135" s="253"/>
      <c r="J135" s="947" t="s">
        <v>255</v>
      </c>
      <c r="K135" s="948"/>
      <c r="L135" s="948"/>
      <c r="M135" s="948"/>
      <c r="N135" s="948"/>
      <c r="O135" s="948"/>
      <c r="P135" s="123" t="s">
        <v>256</v>
      </c>
      <c r="Q135" s="123"/>
      <c r="R135" s="123"/>
      <c r="S135" s="123"/>
      <c r="T135" s="123"/>
      <c r="U135" s="123"/>
      <c r="V135" s="123"/>
      <c r="W135" s="123"/>
      <c r="X135" s="123"/>
      <c r="Y135" s="255" t="s">
        <v>257</v>
      </c>
      <c r="Z135" s="256"/>
      <c r="AA135" s="256"/>
      <c r="AB135" s="256"/>
      <c r="AC135" s="947" t="s">
        <v>258</v>
      </c>
      <c r="AD135" s="947"/>
      <c r="AE135" s="947"/>
      <c r="AF135" s="947"/>
      <c r="AG135" s="947"/>
      <c r="AH135" s="255" t="s">
        <v>355</v>
      </c>
      <c r="AI135" s="253"/>
      <c r="AJ135" s="253"/>
      <c r="AK135" s="253"/>
      <c r="AL135" s="253" t="s">
        <v>260</v>
      </c>
      <c r="AM135" s="253"/>
      <c r="AN135" s="253"/>
      <c r="AO135" s="257"/>
      <c r="AP135" s="947" t="s">
        <v>261</v>
      </c>
      <c r="AQ135" s="947"/>
      <c r="AR135" s="947"/>
      <c r="AS135" s="947"/>
      <c r="AT135" s="947"/>
      <c r="AU135" s="947"/>
      <c r="AV135" s="947"/>
      <c r="AW135" s="947"/>
      <c r="AX135" s="947"/>
      <c r="AY135" s="31">
        <f>$AY$133</f>
        <v>0</v>
      </c>
    </row>
    <row r="136" spans="1:51" ht="26.25" customHeight="1" x14ac:dyDescent="0.15">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6"/>
      <c r="AD136" s="946"/>
      <c r="AE136" s="946"/>
      <c r="AF136" s="946"/>
      <c r="AG136" s="94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6"/>
      <c r="AD137" s="946"/>
      <c r="AE137" s="946"/>
      <c r="AF137" s="946"/>
      <c r="AG137" s="94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6"/>
      <c r="AD138" s="946"/>
      <c r="AE138" s="946"/>
      <c r="AF138" s="946"/>
      <c r="AG138" s="94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6"/>
      <c r="AD139" s="946"/>
      <c r="AE139" s="946"/>
      <c r="AF139" s="946"/>
      <c r="AG139" s="94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6"/>
      <c r="AD140" s="946"/>
      <c r="AE140" s="946"/>
      <c r="AF140" s="946"/>
      <c r="AG140" s="94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828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254</v>
      </c>
      <c r="D168" s="253"/>
      <c r="E168" s="253"/>
      <c r="F168" s="253"/>
      <c r="G168" s="253"/>
      <c r="H168" s="253"/>
      <c r="I168" s="253"/>
      <c r="J168" s="947" t="s">
        <v>255</v>
      </c>
      <c r="K168" s="948"/>
      <c r="L168" s="948"/>
      <c r="M168" s="948"/>
      <c r="N168" s="948"/>
      <c r="O168" s="948"/>
      <c r="P168" s="123" t="s">
        <v>256</v>
      </c>
      <c r="Q168" s="123"/>
      <c r="R168" s="123"/>
      <c r="S168" s="123"/>
      <c r="T168" s="123"/>
      <c r="U168" s="123"/>
      <c r="V168" s="123"/>
      <c r="W168" s="123"/>
      <c r="X168" s="123"/>
      <c r="Y168" s="255" t="s">
        <v>257</v>
      </c>
      <c r="Z168" s="256"/>
      <c r="AA168" s="256"/>
      <c r="AB168" s="256"/>
      <c r="AC168" s="947" t="s">
        <v>258</v>
      </c>
      <c r="AD168" s="947"/>
      <c r="AE168" s="947"/>
      <c r="AF168" s="947"/>
      <c r="AG168" s="947"/>
      <c r="AH168" s="255" t="s">
        <v>355</v>
      </c>
      <c r="AI168" s="253"/>
      <c r="AJ168" s="253"/>
      <c r="AK168" s="253"/>
      <c r="AL168" s="253" t="s">
        <v>260</v>
      </c>
      <c r="AM168" s="253"/>
      <c r="AN168" s="253"/>
      <c r="AO168" s="257"/>
      <c r="AP168" s="947" t="s">
        <v>261</v>
      </c>
      <c r="AQ168" s="947"/>
      <c r="AR168" s="947"/>
      <c r="AS168" s="947"/>
      <c r="AT168" s="947"/>
      <c r="AU168" s="947"/>
      <c r="AV168" s="947"/>
      <c r="AW168" s="947"/>
      <c r="AX168" s="947"/>
      <c r="AY168" s="31">
        <f>$AY$166</f>
        <v>0</v>
      </c>
    </row>
    <row r="169" spans="1:51" ht="26.25"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829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254</v>
      </c>
      <c r="D201" s="253"/>
      <c r="E201" s="253"/>
      <c r="F201" s="253"/>
      <c r="G201" s="253"/>
      <c r="H201" s="253"/>
      <c r="I201" s="253"/>
      <c r="J201" s="947" t="s">
        <v>255</v>
      </c>
      <c r="K201" s="948"/>
      <c r="L201" s="948"/>
      <c r="M201" s="948"/>
      <c r="N201" s="948"/>
      <c r="O201" s="948"/>
      <c r="P201" s="123" t="s">
        <v>256</v>
      </c>
      <c r="Q201" s="123"/>
      <c r="R201" s="123"/>
      <c r="S201" s="123"/>
      <c r="T201" s="123"/>
      <c r="U201" s="123"/>
      <c r="V201" s="123"/>
      <c r="W201" s="123"/>
      <c r="X201" s="123"/>
      <c r="Y201" s="255" t="s">
        <v>257</v>
      </c>
      <c r="Z201" s="256"/>
      <c r="AA201" s="256"/>
      <c r="AB201" s="256"/>
      <c r="AC201" s="947" t="s">
        <v>258</v>
      </c>
      <c r="AD201" s="947"/>
      <c r="AE201" s="947"/>
      <c r="AF201" s="947"/>
      <c r="AG201" s="947"/>
      <c r="AH201" s="255" t="s">
        <v>355</v>
      </c>
      <c r="AI201" s="253"/>
      <c r="AJ201" s="253"/>
      <c r="AK201" s="253"/>
      <c r="AL201" s="253" t="s">
        <v>260</v>
      </c>
      <c r="AM201" s="253"/>
      <c r="AN201" s="253"/>
      <c r="AO201" s="257"/>
      <c r="AP201" s="947" t="s">
        <v>261</v>
      </c>
      <c r="AQ201" s="947"/>
      <c r="AR201" s="947"/>
      <c r="AS201" s="947"/>
      <c r="AT201" s="947"/>
      <c r="AU201" s="947"/>
      <c r="AV201" s="947"/>
      <c r="AW201" s="947"/>
      <c r="AX201" s="947"/>
      <c r="AY201" s="31">
        <f>$AY$199</f>
        <v>0</v>
      </c>
    </row>
    <row r="202" spans="1:51" ht="26.25"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830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254</v>
      </c>
      <c r="D234" s="253"/>
      <c r="E234" s="253"/>
      <c r="F234" s="253"/>
      <c r="G234" s="253"/>
      <c r="H234" s="253"/>
      <c r="I234" s="253"/>
      <c r="J234" s="947" t="s">
        <v>255</v>
      </c>
      <c r="K234" s="948"/>
      <c r="L234" s="948"/>
      <c r="M234" s="948"/>
      <c r="N234" s="948"/>
      <c r="O234" s="948"/>
      <c r="P234" s="123" t="s">
        <v>256</v>
      </c>
      <c r="Q234" s="123"/>
      <c r="R234" s="123"/>
      <c r="S234" s="123"/>
      <c r="T234" s="123"/>
      <c r="U234" s="123"/>
      <c r="V234" s="123"/>
      <c r="W234" s="123"/>
      <c r="X234" s="123"/>
      <c r="Y234" s="255" t="s">
        <v>257</v>
      </c>
      <c r="Z234" s="256"/>
      <c r="AA234" s="256"/>
      <c r="AB234" s="256"/>
      <c r="AC234" s="947" t="s">
        <v>258</v>
      </c>
      <c r="AD234" s="947"/>
      <c r="AE234" s="947"/>
      <c r="AF234" s="947"/>
      <c r="AG234" s="947"/>
      <c r="AH234" s="255" t="s">
        <v>355</v>
      </c>
      <c r="AI234" s="253"/>
      <c r="AJ234" s="253"/>
      <c r="AK234" s="253"/>
      <c r="AL234" s="253" t="s">
        <v>260</v>
      </c>
      <c r="AM234" s="253"/>
      <c r="AN234" s="253"/>
      <c r="AO234" s="257"/>
      <c r="AP234" s="947" t="s">
        <v>261</v>
      </c>
      <c r="AQ234" s="947"/>
      <c r="AR234" s="947"/>
      <c r="AS234" s="947"/>
      <c r="AT234" s="947"/>
      <c r="AU234" s="947"/>
      <c r="AV234" s="947"/>
      <c r="AW234" s="947"/>
      <c r="AX234" s="947"/>
      <c r="AY234" s="74">
        <f>$AY$232</f>
        <v>0</v>
      </c>
    </row>
    <row r="235" spans="1:51" ht="26.25"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831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254</v>
      </c>
      <c r="D267" s="253"/>
      <c r="E267" s="253"/>
      <c r="F267" s="253"/>
      <c r="G267" s="253"/>
      <c r="H267" s="253"/>
      <c r="I267" s="253"/>
      <c r="J267" s="947" t="s">
        <v>255</v>
      </c>
      <c r="K267" s="948"/>
      <c r="L267" s="948"/>
      <c r="M267" s="948"/>
      <c r="N267" s="948"/>
      <c r="O267" s="948"/>
      <c r="P267" s="123" t="s">
        <v>256</v>
      </c>
      <c r="Q267" s="123"/>
      <c r="R267" s="123"/>
      <c r="S267" s="123"/>
      <c r="T267" s="123"/>
      <c r="U267" s="123"/>
      <c r="V267" s="123"/>
      <c r="W267" s="123"/>
      <c r="X267" s="123"/>
      <c r="Y267" s="255" t="s">
        <v>257</v>
      </c>
      <c r="Z267" s="256"/>
      <c r="AA267" s="256"/>
      <c r="AB267" s="256"/>
      <c r="AC267" s="947" t="s">
        <v>258</v>
      </c>
      <c r="AD267" s="947"/>
      <c r="AE267" s="947"/>
      <c r="AF267" s="947"/>
      <c r="AG267" s="947"/>
      <c r="AH267" s="255" t="s">
        <v>355</v>
      </c>
      <c r="AI267" s="253"/>
      <c r="AJ267" s="253"/>
      <c r="AK267" s="253"/>
      <c r="AL267" s="253" t="s">
        <v>260</v>
      </c>
      <c r="AM267" s="253"/>
      <c r="AN267" s="253"/>
      <c r="AO267" s="257"/>
      <c r="AP267" s="947" t="s">
        <v>261</v>
      </c>
      <c r="AQ267" s="947"/>
      <c r="AR267" s="947"/>
      <c r="AS267" s="947"/>
      <c r="AT267" s="947"/>
      <c r="AU267" s="947"/>
      <c r="AV267" s="947"/>
      <c r="AW267" s="947"/>
      <c r="AX267" s="947"/>
      <c r="AY267" s="31">
        <f>$AY$265</f>
        <v>0</v>
      </c>
    </row>
    <row r="268" spans="1:51" ht="26.25"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832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254</v>
      </c>
      <c r="D300" s="253"/>
      <c r="E300" s="253"/>
      <c r="F300" s="253"/>
      <c r="G300" s="253"/>
      <c r="H300" s="253"/>
      <c r="I300" s="253"/>
      <c r="J300" s="947" t="s">
        <v>255</v>
      </c>
      <c r="K300" s="948"/>
      <c r="L300" s="948"/>
      <c r="M300" s="948"/>
      <c r="N300" s="948"/>
      <c r="O300" s="948"/>
      <c r="P300" s="123" t="s">
        <v>256</v>
      </c>
      <c r="Q300" s="123"/>
      <c r="R300" s="123"/>
      <c r="S300" s="123"/>
      <c r="T300" s="123"/>
      <c r="U300" s="123"/>
      <c r="V300" s="123"/>
      <c r="W300" s="123"/>
      <c r="X300" s="123"/>
      <c r="Y300" s="255" t="s">
        <v>257</v>
      </c>
      <c r="Z300" s="256"/>
      <c r="AA300" s="256"/>
      <c r="AB300" s="256"/>
      <c r="AC300" s="947" t="s">
        <v>258</v>
      </c>
      <c r="AD300" s="947"/>
      <c r="AE300" s="947"/>
      <c r="AF300" s="947"/>
      <c r="AG300" s="947"/>
      <c r="AH300" s="255" t="s">
        <v>355</v>
      </c>
      <c r="AI300" s="253"/>
      <c r="AJ300" s="253"/>
      <c r="AK300" s="253"/>
      <c r="AL300" s="253" t="s">
        <v>260</v>
      </c>
      <c r="AM300" s="253"/>
      <c r="AN300" s="253"/>
      <c r="AO300" s="257"/>
      <c r="AP300" s="947" t="s">
        <v>261</v>
      </c>
      <c r="AQ300" s="947"/>
      <c r="AR300" s="947"/>
      <c r="AS300" s="947"/>
      <c r="AT300" s="947"/>
      <c r="AU300" s="947"/>
      <c r="AV300" s="947"/>
      <c r="AW300" s="947"/>
      <c r="AX300" s="947"/>
      <c r="AY300" s="31">
        <f>$AY$298</f>
        <v>0</v>
      </c>
    </row>
    <row r="301" spans="1:51" ht="26.25"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833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254</v>
      </c>
      <c r="D333" s="253"/>
      <c r="E333" s="253"/>
      <c r="F333" s="253"/>
      <c r="G333" s="253"/>
      <c r="H333" s="253"/>
      <c r="I333" s="253"/>
      <c r="J333" s="947" t="s">
        <v>255</v>
      </c>
      <c r="K333" s="948"/>
      <c r="L333" s="948"/>
      <c r="M333" s="948"/>
      <c r="N333" s="948"/>
      <c r="O333" s="948"/>
      <c r="P333" s="123" t="s">
        <v>256</v>
      </c>
      <c r="Q333" s="123"/>
      <c r="R333" s="123"/>
      <c r="S333" s="123"/>
      <c r="T333" s="123"/>
      <c r="U333" s="123"/>
      <c r="V333" s="123"/>
      <c r="W333" s="123"/>
      <c r="X333" s="123"/>
      <c r="Y333" s="255" t="s">
        <v>257</v>
      </c>
      <c r="Z333" s="256"/>
      <c r="AA333" s="256"/>
      <c r="AB333" s="256"/>
      <c r="AC333" s="947" t="s">
        <v>258</v>
      </c>
      <c r="AD333" s="947"/>
      <c r="AE333" s="947"/>
      <c r="AF333" s="947"/>
      <c r="AG333" s="947"/>
      <c r="AH333" s="255" t="s">
        <v>355</v>
      </c>
      <c r="AI333" s="253"/>
      <c r="AJ333" s="253"/>
      <c r="AK333" s="253"/>
      <c r="AL333" s="253" t="s">
        <v>260</v>
      </c>
      <c r="AM333" s="253"/>
      <c r="AN333" s="253"/>
      <c r="AO333" s="257"/>
      <c r="AP333" s="947" t="s">
        <v>261</v>
      </c>
      <c r="AQ333" s="947"/>
      <c r="AR333" s="947"/>
      <c r="AS333" s="947"/>
      <c r="AT333" s="947"/>
      <c r="AU333" s="947"/>
      <c r="AV333" s="947"/>
      <c r="AW333" s="947"/>
      <c r="AX333" s="947"/>
      <c r="AY333" s="31">
        <f>$AY$331</f>
        <v>0</v>
      </c>
    </row>
    <row r="334" spans="1:51" ht="26.25"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834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254</v>
      </c>
      <c r="D366" s="253"/>
      <c r="E366" s="253"/>
      <c r="F366" s="253"/>
      <c r="G366" s="253"/>
      <c r="H366" s="253"/>
      <c r="I366" s="253"/>
      <c r="J366" s="947" t="s">
        <v>255</v>
      </c>
      <c r="K366" s="948"/>
      <c r="L366" s="948"/>
      <c r="M366" s="948"/>
      <c r="N366" s="948"/>
      <c r="O366" s="948"/>
      <c r="P366" s="123" t="s">
        <v>256</v>
      </c>
      <c r="Q366" s="123"/>
      <c r="R366" s="123"/>
      <c r="S366" s="123"/>
      <c r="T366" s="123"/>
      <c r="U366" s="123"/>
      <c r="V366" s="123"/>
      <c r="W366" s="123"/>
      <c r="X366" s="123"/>
      <c r="Y366" s="255" t="s">
        <v>257</v>
      </c>
      <c r="Z366" s="256"/>
      <c r="AA366" s="256"/>
      <c r="AB366" s="256"/>
      <c r="AC366" s="947" t="s">
        <v>258</v>
      </c>
      <c r="AD366" s="947"/>
      <c r="AE366" s="947"/>
      <c r="AF366" s="947"/>
      <c r="AG366" s="947"/>
      <c r="AH366" s="255" t="s">
        <v>355</v>
      </c>
      <c r="AI366" s="253"/>
      <c r="AJ366" s="253"/>
      <c r="AK366" s="253"/>
      <c r="AL366" s="253" t="s">
        <v>260</v>
      </c>
      <c r="AM366" s="253"/>
      <c r="AN366" s="253"/>
      <c r="AO366" s="257"/>
      <c r="AP366" s="947" t="s">
        <v>261</v>
      </c>
      <c r="AQ366" s="947"/>
      <c r="AR366" s="947"/>
      <c r="AS366" s="947"/>
      <c r="AT366" s="947"/>
      <c r="AU366" s="947"/>
      <c r="AV366" s="947"/>
      <c r="AW366" s="947"/>
      <c r="AX366" s="947"/>
      <c r="AY366" s="31">
        <f>$AY$364</f>
        <v>0</v>
      </c>
    </row>
    <row r="367" spans="1:51" ht="26.25"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835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254</v>
      </c>
      <c r="D399" s="253"/>
      <c r="E399" s="253"/>
      <c r="F399" s="253"/>
      <c r="G399" s="253"/>
      <c r="H399" s="253"/>
      <c r="I399" s="253"/>
      <c r="J399" s="947" t="s">
        <v>255</v>
      </c>
      <c r="K399" s="948"/>
      <c r="L399" s="948"/>
      <c r="M399" s="948"/>
      <c r="N399" s="948"/>
      <c r="O399" s="948"/>
      <c r="P399" s="123" t="s">
        <v>256</v>
      </c>
      <c r="Q399" s="123"/>
      <c r="R399" s="123"/>
      <c r="S399" s="123"/>
      <c r="T399" s="123"/>
      <c r="U399" s="123"/>
      <c r="V399" s="123"/>
      <c r="W399" s="123"/>
      <c r="X399" s="123"/>
      <c r="Y399" s="255" t="s">
        <v>257</v>
      </c>
      <c r="Z399" s="256"/>
      <c r="AA399" s="256"/>
      <c r="AB399" s="256"/>
      <c r="AC399" s="947" t="s">
        <v>258</v>
      </c>
      <c r="AD399" s="947"/>
      <c r="AE399" s="947"/>
      <c r="AF399" s="947"/>
      <c r="AG399" s="947"/>
      <c r="AH399" s="255" t="s">
        <v>355</v>
      </c>
      <c r="AI399" s="253"/>
      <c r="AJ399" s="253"/>
      <c r="AK399" s="253"/>
      <c r="AL399" s="253" t="s">
        <v>260</v>
      </c>
      <c r="AM399" s="253"/>
      <c r="AN399" s="253"/>
      <c r="AO399" s="257"/>
      <c r="AP399" s="947" t="s">
        <v>261</v>
      </c>
      <c r="AQ399" s="947"/>
      <c r="AR399" s="947"/>
      <c r="AS399" s="947"/>
      <c r="AT399" s="947"/>
      <c r="AU399" s="947"/>
      <c r="AV399" s="947"/>
      <c r="AW399" s="947"/>
      <c r="AX399" s="947"/>
      <c r="AY399" s="31">
        <f>$AY$397</f>
        <v>0</v>
      </c>
    </row>
    <row r="400" spans="1:51" ht="26.25"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836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254</v>
      </c>
      <c r="D432" s="253"/>
      <c r="E432" s="253"/>
      <c r="F432" s="253"/>
      <c r="G432" s="253"/>
      <c r="H432" s="253"/>
      <c r="I432" s="253"/>
      <c r="J432" s="947" t="s">
        <v>255</v>
      </c>
      <c r="K432" s="948"/>
      <c r="L432" s="948"/>
      <c r="M432" s="948"/>
      <c r="N432" s="948"/>
      <c r="O432" s="948"/>
      <c r="P432" s="123" t="s">
        <v>256</v>
      </c>
      <c r="Q432" s="123"/>
      <c r="R432" s="123"/>
      <c r="S432" s="123"/>
      <c r="T432" s="123"/>
      <c r="U432" s="123"/>
      <c r="V432" s="123"/>
      <c r="W432" s="123"/>
      <c r="X432" s="123"/>
      <c r="Y432" s="255" t="s">
        <v>257</v>
      </c>
      <c r="Z432" s="256"/>
      <c r="AA432" s="256"/>
      <c r="AB432" s="256"/>
      <c r="AC432" s="947" t="s">
        <v>258</v>
      </c>
      <c r="AD432" s="947"/>
      <c r="AE432" s="947"/>
      <c r="AF432" s="947"/>
      <c r="AG432" s="947"/>
      <c r="AH432" s="255" t="s">
        <v>355</v>
      </c>
      <c r="AI432" s="253"/>
      <c r="AJ432" s="253"/>
      <c r="AK432" s="253"/>
      <c r="AL432" s="253" t="s">
        <v>260</v>
      </c>
      <c r="AM432" s="253"/>
      <c r="AN432" s="253"/>
      <c r="AO432" s="257"/>
      <c r="AP432" s="947" t="s">
        <v>261</v>
      </c>
      <c r="AQ432" s="947"/>
      <c r="AR432" s="947"/>
      <c r="AS432" s="947"/>
      <c r="AT432" s="947"/>
      <c r="AU432" s="947"/>
      <c r="AV432" s="947"/>
      <c r="AW432" s="947"/>
      <c r="AX432" s="947"/>
      <c r="AY432" s="31">
        <f>$AY$430</f>
        <v>0</v>
      </c>
    </row>
    <row r="433" spans="1:51" ht="26.25"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837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254</v>
      </c>
      <c r="D465" s="253"/>
      <c r="E465" s="253"/>
      <c r="F465" s="253"/>
      <c r="G465" s="253"/>
      <c r="H465" s="253"/>
      <c r="I465" s="253"/>
      <c r="J465" s="947" t="s">
        <v>255</v>
      </c>
      <c r="K465" s="948"/>
      <c r="L465" s="948"/>
      <c r="M465" s="948"/>
      <c r="N465" s="948"/>
      <c r="O465" s="948"/>
      <c r="P465" s="123" t="s">
        <v>256</v>
      </c>
      <c r="Q465" s="123"/>
      <c r="R465" s="123"/>
      <c r="S465" s="123"/>
      <c r="T465" s="123"/>
      <c r="U465" s="123"/>
      <c r="V465" s="123"/>
      <c r="W465" s="123"/>
      <c r="X465" s="123"/>
      <c r="Y465" s="255" t="s">
        <v>257</v>
      </c>
      <c r="Z465" s="256"/>
      <c r="AA465" s="256"/>
      <c r="AB465" s="256"/>
      <c r="AC465" s="947" t="s">
        <v>258</v>
      </c>
      <c r="AD465" s="947"/>
      <c r="AE465" s="947"/>
      <c r="AF465" s="947"/>
      <c r="AG465" s="947"/>
      <c r="AH465" s="255" t="s">
        <v>355</v>
      </c>
      <c r="AI465" s="253"/>
      <c r="AJ465" s="253"/>
      <c r="AK465" s="253"/>
      <c r="AL465" s="253" t="s">
        <v>260</v>
      </c>
      <c r="AM465" s="253"/>
      <c r="AN465" s="253"/>
      <c r="AO465" s="257"/>
      <c r="AP465" s="947" t="s">
        <v>261</v>
      </c>
      <c r="AQ465" s="947"/>
      <c r="AR465" s="947"/>
      <c r="AS465" s="947"/>
      <c r="AT465" s="947"/>
      <c r="AU465" s="947"/>
      <c r="AV465" s="947"/>
      <c r="AW465" s="947"/>
      <c r="AX465" s="947"/>
      <c r="AY465" s="31">
        <f>$AY$463</f>
        <v>0</v>
      </c>
    </row>
    <row r="466" spans="1:51" ht="26.25"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838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254</v>
      </c>
      <c r="D498" s="253"/>
      <c r="E498" s="253"/>
      <c r="F498" s="253"/>
      <c r="G498" s="253"/>
      <c r="H498" s="253"/>
      <c r="I498" s="253"/>
      <c r="J498" s="947" t="s">
        <v>255</v>
      </c>
      <c r="K498" s="948"/>
      <c r="L498" s="948"/>
      <c r="M498" s="948"/>
      <c r="N498" s="948"/>
      <c r="O498" s="948"/>
      <c r="P498" s="123" t="s">
        <v>256</v>
      </c>
      <c r="Q498" s="123"/>
      <c r="R498" s="123"/>
      <c r="S498" s="123"/>
      <c r="T498" s="123"/>
      <c r="U498" s="123"/>
      <c r="V498" s="123"/>
      <c r="W498" s="123"/>
      <c r="X498" s="123"/>
      <c r="Y498" s="255" t="s">
        <v>257</v>
      </c>
      <c r="Z498" s="256"/>
      <c r="AA498" s="256"/>
      <c r="AB498" s="256"/>
      <c r="AC498" s="947" t="s">
        <v>258</v>
      </c>
      <c r="AD498" s="947"/>
      <c r="AE498" s="947"/>
      <c r="AF498" s="947"/>
      <c r="AG498" s="947"/>
      <c r="AH498" s="255" t="s">
        <v>355</v>
      </c>
      <c r="AI498" s="253"/>
      <c r="AJ498" s="253"/>
      <c r="AK498" s="253"/>
      <c r="AL498" s="253" t="s">
        <v>260</v>
      </c>
      <c r="AM498" s="253"/>
      <c r="AN498" s="253"/>
      <c r="AO498" s="257"/>
      <c r="AP498" s="947" t="s">
        <v>261</v>
      </c>
      <c r="AQ498" s="947"/>
      <c r="AR498" s="947"/>
      <c r="AS498" s="947"/>
      <c r="AT498" s="947"/>
      <c r="AU498" s="947"/>
      <c r="AV498" s="947"/>
      <c r="AW498" s="947"/>
      <c r="AX498" s="947"/>
      <c r="AY498" s="31">
        <f>$AY$496</f>
        <v>0</v>
      </c>
    </row>
    <row r="499" spans="1:51" ht="26.25"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839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254</v>
      </c>
      <c r="D531" s="253"/>
      <c r="E531" s="253"/>
      <c r="F531" s="253"/>
      <c r="G531" s="253"/>
      <c r="H531" s="253"/>
      <c r="I531" s="253"/>
      <c r="J531" s="947" t="s">
        <v>255</v>
      </c>
      <c r="K531" s="948"/>
      <c r="L531" s="948"/>
      <c r="M531" s="948"/>
      <c r="N531" s="948"/>
      <c r="O531" s="948"/>
      <c r="P531" s="123" t="s">
        <v>256</v>
      </c>
      <c r="Q531" s="123"/>
      <c r="R531" s="123"/>
      <c r="S531" s="123"/>
      <c r="T531" s="123"/>
      <c r="U531" s="123"/>
      <c r="V531" s="123"/>
      <c r="W531" s="123"/>
      <c r="X531" s="123"/>
      <c r="Y531" s="255" t="s">
        <v>257</v>
      </c>
      <c r="Z531" s="256"/>
      <c r="AA531" s="256"/>
      <c r="AB531" s="256"/>
      <c r="AC531" s="947" t="s">
        <v>258</v>
      </c>
      <c r="AD531" s="947"/>
      <c r="AE531" s="947"/>
      <c r="AF531" s="947"/>
      <c r="AG531" s="947"/>
      <c r="AH531" s="255" t="s">
        <v>355</v>
      </c>
      <c r="AI531" s="253"/>
      <c r="AJ531" s="253"/>
      <c r="AK531" s="253"/>
      <c r="AL531" s="253" t="s">
        <v>260</v>
      </c>
      <c r="AM531" s="253"/>
      <c r="AN531" s="253"/>
      <c r="AO531" s="257"/>
      <c r="AP531" s="947" t="s">
        <v>261</v>
      </c>
      <c r="AQ531" s="947"/>
      <c r="AR531" s="947"/>
      <c r="AS531" s="947"/>
      <c r="AT531" s="947"/>
      <c r="AU531" s="947"/>
      <c r="AV531" s="947"/>
      <c r="AW531" s="947"/>
      <c r="AX531" s="947"/>
      <c r="AY531" s="31">
        <f>$AY$529</f>
        <v>0</v>
      </c>
    </row>
    <row r="532" spans="1:51" ht="26.25"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840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254</v>
      </c>
      <c r="D564" s="253"/>
      <c r="E564" s="253"/>
      <c r="F564" s="253"/>
      <c r="G564" s="253"/>
      <c r="H564" s="253"/>
      <c r="I564" s="253"/>
      <c r="J564" s="947" t="s">
        <v>255</v>
      </c>
      <c r="K564" s="948"/>
      <c r="L564" s="948"/>
      <c r="M564" s="948"/>
      <c r="N564" s="948"/>
      <c r="O564" s="948"/>
      <c r="P564" s="123" t="s">
        <v>256</v>
      </c>
      <c r="Q564" s="123"/>
      <c r="R564" s="123"/>
      <c r="S564" s="123"/>
      <c r="T564" s="123"/>
      <c r="U564" s="123"/>
      <c r="V564" s="123"/>
      <c r="W564" s="123"/>
      <c r="X564" s="123"/>
      <c r="Y564" s="255" t="s">
        <v>257</v>
      </c>
      <c r="Z564" s="256"/>
      <c r="AA564" s="256"/>
      <c r="AB564" s="256"/>
      <c r="AC564" s="947" t="s">
        <v>258</v>
      </c>
      <c r="AD564" s="947"/>
      <c r="AE564" s="947"/>
      <c r="AF564" s="947"/>
      <c r="AG564" s="947"/>
      <c r="AH564" s="255" t="s">
        <v>355</v>
      </c>
      <c r="AI564" s="253"/>
      <c r="AJ564" s="253"/>
      <c r="AK564" s="253"/>
      <c r="AL564" s="253" t="s">
        <v>260</v>
      </c>
      <c r="AM564" s="253"/>
      <c r="AN564" s="253"/>
      <c r="AO564" s="257"/>
      <c r="AP564" s="947" t="s">
        <v>261</v>
      </c>
      <c r="AQ564" s="947"/>
      <c r="AR564" s="947"/>
      <c r="AS564" s="947"/>
      <c r="AT564" s="947"/>
      <c r="AU564" s="947"/>
      <c r="AV564" s="947"/>
      <c r="AW564" s="947"/>
      <c r="AX564" s="947"/>
      <c r="AY564" s="31">
        <f>$AY$562</f>
        <v>0</v>
      </c>
    </row>
    <row r="565" spans="1:51" ht="26.25"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615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254</v>
      </c>
      <c r="D597" s="253"/>
      <c r="E597" s="253"/>
      <c r="F597" s="253"/>
      <c r="G597" s="253"/>
      <c r="H597" s="253"/>
      <c r="I597" s="253"/>
      <c r="J597" s="947" t="s">
        <v>255</v>
      </c>
      <c r="K597" s="948"/>
      <c r="L597" s="948"/>
      <c r="M597" s="948"/>
      <c r="N597" s="948"/>
      <c r="O597" s="948"/>
      <c r="P597" s="123" t="s">
        <v>256</v>
      </c>
      <c r="Q597" s="123"/>
      <c r="R597" s="123"/>
      <c r="S597" s="123"/>
      <c r="T597" s="123"/>
      <c r="U597" s="123"/>
      <c r="V597" s="123"/>
      <c r="W597" s="123"/>
      <c r="X597" s="123"/>
      <c r="Y597" s="255" t="s">
        <v>257</v>
      </c>
      <c r="Z597" s="256"/>
      <c r="AA597" s="256"/>
      <c r="AB597" s="256"/>
      <c r="AC597" s="947" t="s">
        <v>258</v>
      </c>
      <c r="AD597" s="947"/>
      <c r="AE597" s="947"/>
      <c r="AF597" s="947"/>
      <c r="AG597" s="947"/>
      <c r="AH597" s="255" t="s">
        <v>355</v>
      </c>
      <c r="AI597" s="253"/>
      <c r="AJ597" s="253"/>
      <c r="AK597" s="253"/>
      <c r="AL597" s="253" t="s">
        <v>260</v>
      </c>
      <c r="AM597" s="253"/>
      <c r="AN597" s="253"/>
      <c r="AO597" s="257"/>
      <c r="AP597" s="947" t="s">
        <v>261</v>
      </c>
      <c r="AQ597" s="947"/>
      <c r="AR597" s="947"/>
      <c r="AS597" s="947"/>
      <c r="AT597" s="947"/>
      <c r="AU597" s="947"/>
      <c r="AV597" s="947"/>
      <c r="AW597" s="947"/>
      <c r="AX597" s="947"/>
      <c r="AY597" s="31">
        <f>$AY$595</f>
        <v>0</v>
      </c>
    </row>
    <row r="598" spans="1:51" ht="26.25"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841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254</v>
      </c>
      <c r="D630" s="253"/>
      <c r="E630" s="253"/>
      <c r="F630" s="253"/>
      <c r="G630" s="253"/>
      <c r="H630" s="253"/>
      <c r="I630" s="253"/>
      <c r="J630" s="947" t="s">
        <v>255</v>
      </c>
      <c r="K630" s="948"/>
      <c r="L630" s="948"/>
      <c r="M630" s="948"/>
      <c r="N630" s="948"/>
      <c r="O630" s="948"/>
      <c r="P630" s="123" t="s">
        <v>256</v>
      </c>
      <c r="Q630" s="123"/>
      <c r="R630" s="123"/>
      <c r="S630" s="123"/>
      <c r="T630" s="123"/>
      <c r="U630" s="123"/>
      <c r="V630" s="123"/>
      <c r="W630" s="123"/>
      <c r="X630" s="123"/>
      <c r="Y630" s="255" t="s">
        <v>257</v>
      </c>
      <c r="Z630" s="256"/>
      <c r="AA630" s="256"/>
      <c r="AB630" s="256"/>
      <c r="AC630" s="947" t="s">
        <v>258</v>
      </c>
      <c r="AD630" s="947"/>
      <c r="AE630" s="947"/>
      <c r="AF630" s="947"/>
      <c r="AG630" s="947"/>
      <c r="AH630" s="255" t="s">
        <v>355</v>
      </c>
      <c r="AI630" s="253"/>
      <c r="AJ630" s="253"/>
      <c r="AK630" s="253"/>
      <c r="AL630" s="253" t="s">
        <v>260</v>
      </c>
      <c r="AM630" s="253"/>
      <c r="AN630" s="253"/>
      <c r="AO630" s="257"/>
      <c r="AP630" s="947" t="s">
        <v>261</v>
      </c>
      <c r="AQ630" s="947"/>
      <c r="AR630" s="947"/>
      <c r="AS630" s="947"/>
      <c r="AT630" s="947"/>
      <c r="AU630" s="947"/>
      <c r="AV630" s="947"/>
      <c r="AW630" s="947"/>
      <c r="AX630" s="947"/>
      <c r="AY630" s="31">
        <f>$AY$628</f>
        <v>0</v>
      </c>
    </row>
    <row r="631" spans="1:51" ht="26.25"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842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254</v>
      </c>
      <c r="D663" s="253"/>
      <c r="E663" s="253"/>
      <c r="F663" s="253"/>
      <c r="G663" s="253"/>
      <c r="H663" s="253"/>
      <c r="I663" s="253"/>
      <c r="J663" s="947" t="s">
        <v>255</v>
      </c>
      <c r="K663" s="948"/>
      <c r="L663" s="948"/>
      <c r="M663" s="948"/>
      <c r="N663" s="948"/>
      <c r="O663" s="948"/>
      <c r="P663" s="123" t="s">
        <v>256</v>
      </c>
      <c r="Q663" s="123"/>
      <c r="R663" s="123"/>
      <c r="S663" s="123"/>
      <c r="T663" s="123"/>
      <c r="U663" s="123"/>
      <c r="V663" s="123"/>
      <c r="W663" s="123"/>
      <c r="X663" s="123"/>
      <c r="Y663" s="255" t="s">
        <v>257</v>
      </c>
      <c r="Z663" s="256"/>
      <c r="AA663" s="256"/>
      <c r="AB663" s="256"/>
      <c r="AC663" s="947" t="s">
        <v>258</v>
      </c>
      <c r="AD663" s="947"/>
      <c r="AE663" s="947"/>
      <c r="AF663" s="947"/>
      <c r="AG663" s="947"/>
      <c r="AH663" s="255" t="s">
        <v>355</v>
      </c>
      <c r="AI663" s="253"/>
      <c r="AJ663" s="253"/>
      <c r="AK663" s="253"/>
      <c r="AL663" s="253" t="s">
        <v>260</v>
      </c>
      <c r="AM663" s="253"/>
      <c r="AN663" s="253"/>
      <c r="AO663" s="257"/>
      <c r="AP663" s="947" t="s">
        <v>261</v>
      </c>
      <c r="AQ663" s="947"/>
      <c r="AR663" s="947"/>
      <c r="AS663" s="947"/>
      <c r="AT663" s="947"/>
      <c r="AU663" s="947"/>
      <c r="AV663" s="947"/>
      <c r="AW663" s="947"/>
      <c r="AX663" s="947"/>
      <c r="AY663" s="31">
        <f>$AY$661</f>
        <v>0</v>
      </c>
    </row>
    <row r="664" spans="1:51" ht="26.25"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843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254</v>
      </c>
      <c r="D696" s="253"/>
      <c r="E696" s="253"/>
      <c r="F696" s="253"/>
      <c r="G696" s="253"/>
      <c r="H696" s="253"/>
      <c r="I696" s="253"/>
      <c r="J696" s="947" t="s">
        <v>255</v>
      </c>
      <c r="K696" s="948"/>
      <c r="L696" s="948"/>
      <c r="M696" s="948"/>
      <c r="N696" s="948"/>
      <c r="O696" s="948"/>
      <c r="P696" s="123" t="s">
        <v>256</v>
      </c>
      <c r="Q696" s="123"/>
      <c r="R696" s="123"/>
      <c r="S696" s="123"/>
      <c r="T696" s="123"/>
      <c r="U696" s="123"/>
      <c r="V696" s="123"/>
      <c r="W696" s="123"/>
      <c r="X696" s="123"/>
      <c r="Y696" s="255" t="s">
        <v>257</v>
      </c>
      <c r="Z696" s="256"/>
      <c r="AA696" s="256"/>
      <c r="AB696" s="256"/>
      <c r="AC696" s="947" t="s">
        <v>258</v>
      </c>
      <c r="AD696" s="947"/>
      <c r="AE696" s="947"/>
      <c r="AF696" s="947"/>
      <c r="AG696" s="947"/>
      <c r="AH696" s="255" t="s">
        <v>355</v>
      </c>
      <c r="AI696" s="253"/>
      <c r="AJ696" s="253"/>
      <c r="AK696" s="253"/>
      <c r="AL696" s="253" t="s">
        <v>260</v>
      </c>
      <c r="AM696" s="253"/>
      <c r="AN696" s="253"/>
      <c r="AO696" s="257"/>
      <c r="AP696" s="947" t="s">
        <v>261</v>
      </c>
      <c r="AQ696" s="947"/>
      <c r="AR696" s="947"/>
      <c r="AS696" s="947"/>
      <c r="AT696" s="947"/>
      <c r="AU696" s="947"/>
      <c r="AV696" s="947"/>
      <c r="AW696" s="947"/>
      <c r="AX696" s="947"/>
      <c r="AY696" s="31">
        <f>$AY$694</f>
        <v>0</v>
      </c>
    </row>
    <row r="697" spans="1:51" ht="26.25"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844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254</v>
      </c>
      <c r="D729" s="253"/>
      <c r="E729" s="253"/>
      <c r="F729" s="253"/>
      <c r="G729" s="253"/>
      <c r="H729" s="253"/>
      <c r="I729" s="253"/>
      <c r="J729" s="947" t="s">
        <v>255</v>
      </c>
      <c r="K729" s="948"/>
      <c r="L729" s="948"/>
      <c r="M729" s="948"/>
      <c r="N729" s="948"/>
      <c r="O729" s="948"/>
      <c r="P729" s="123" t="s">
        <v>256</v>
      </c>
      <c r="Q729" s="123"/>
      <c r="R729" s="123"/>
      <c r="S729" s="123"/>
      <c r="T729" s="123"/>
      <c r="U729" s="123"/>
      <c r="V729" s="123"/>
      <c r="W729" s="123"/>
      <c r="X729" s="123"/>
      <c r="Y729" s="255" t="s">
        <v>257</v>
      </c>
      <c r="Z729" s="256"/>
      <c r="AA729" s="256"/>
      <c r="AB729" s="256"/>
      <c r="AC729" s="947" t="s">
        <v>258</v>
      </c>
      <c r="AD729" s="947"/>
      <c r="AE729" s="947"/>
      <c r="AF729" s="947"/>
      <c r="AG729" s="947"/>
      <c r="AH729" s="255" t="s">
        <v>355</v>
      </c>
      <c r="AI729" s="253"/>
      <c r="AJ729" s="253"/>
      <c r="AK729" s="253"/>
      <c r="AL729" s="253" t="s">
        <v>260</v>
      </c>
      <c r="AM729" s="253"/>
      <c r="AN729" s="253"/>
      <c r="AO729" s="257"/>
      <c r="AP729" s="947" t="s">
        <v>261</v>
      </c>
      <c r="AQ729" s="947"/>
      <c r="AR729" s="947"/>
      <c r="AS729" s="947"/>
      <c r="AT729" s="947"/>
      <c r="AU729" s="947"/>
      <c r="AV729" s="947"/>
      <c r="AW729" s="947"/>
      <c r="AX729" s="947"/>
      <c r="AY729" s="31">
        <f>$AY$727</f>
        <v>0</v>
      </c>
    </row>
    <row r="730" spans="1:51" ht="26.25"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845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254</v>
      </c>
      <c r="D762" s="253"/>
      <c r="E762" s="253"/>
      <c r="F762" s="253"/>
      <c r="G762" s="253"/>
      <c r="H762" s="253"/>
      <c r="I762" s="253"/>
      <c r="J762" s="947" t="s">
        <v>255</v>
      </c>
      <c r="K762" s="948"/>
      <c r="L762" s="948"/>
      <c r="M762" s="948"/>
      <c r="N762" s="948"/>
      <c r="O762" s="948"/>
      <c r="P762" s="123" t="s">
        <v>256</v>
      </c>
      <c r="Q762" s="123"/>
      <c r="R762" s="123"/>
      <c r="S762" s="123"/>
      <c r="T762" s="123"/>
      <c r="U762" s="123"/>
      <c r="V762" s="123"/>
      <c r="W762" s="123"/>
      <c r="X762" s="123"/>
      <c r="Y762" s="255" t="s">
        <v>257</v>
      </c>
      <c r="Z762" s="256"/>
      <c r="AA762" s="256"/>
      <c r="AB762" s="256"/>
      <c r="AC762" s="947" t="s">
        <v>258</v>
      </c>
      <c r="AD762" s="947"/>
      <c r="AE762" s="947"/>
      <c r="AF762" s="947"/>
      <c r="AG762" s="947"/>
      <c r="AH762" s="255" t="s">
        <v>355</v>
      </c>
      <c r="AI762" s="253"/>
      <c r="AJ762" s="253"/>
      <c r="AK762" s="253"/>
      <c r="AL762" s="253" t="s">
        <v>260</v>
      </c>
      <c r="AM762" s="253"/>
      <c r="AN762" s="253"/>
      <c r="AO762" s="257"/>
      <c r="AP762" s="947" t="s">
        <v>261</v>
      </c>
      <c r="AQ762" s="947"/>
      <c r="AR762" s="947"/>
      <c r="AS762" s="947"/>
      <c r="AT762" s="947"/>
      <c r="AU762" s="947"/>
      <c r="AV762" s="947"/>
      <c r="AW762" s="947"/>
      <c r="AX762" s="947"/>
      <c r="AY762" s="31">
        <f>$AY$760</f>
        <v>0</v>
      </c>
    </row>
    <row r="763" spans="1:51" ht="26.25"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846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254</v>
      </c>
      <c r="D795" s="253"/>
      <c r="E795" s="253"/>
      <c r="F795" s="253"/>
      <c r="G795" s="253"/>
      <c r="H795" s="253"/>
      <c r="I795" s="253"/>
      <c r="J795" s="947" t="s">
        <v>255</v>
      </c>
      <c r="K795" s="948"/>
      <c r="L795" s="948"/>
      <c r="M795" s="948"/>
      <c r="N795" s="948"/>
      <c r="O795" s="948"/>
      <c r="P795" s="123" t="s">
        <v>256</v>
      </c>
      <c r="Q795" s="123"/>
      <c r="R795" s="123"/>
      <c r="S795" s="123"/>
      <c r="T795" s="123"/>
      <c r="U795" s="123"/>
      <c r="V795" s="123"/>
      <c r="W795" s="123"/>
      <c r="X795" s="123"/>
      <c r="Y795" s="255" t="s">
        <v>257</v>
      </c>
      <c r="Z795" s="256"/>
      <c r="AA795" s="256"/>
      <c r="AB795" s="256"/>
      <c r="AC795" s="947" t="s">
        <v>258</v>
      </c>
      <c r="AD795" s="947"/>
      <c r="AE795" s="947"/>
      <c r="AF795" s="947"/>
      <c r="AG795" s="947"/>
      <c r="AH795" s="255" t="s">
        <v>355</v>
      </c>
      <c r="AI795" s="253"/>
      <c r="AJ795" s="253"/>
      <c r="AK795" s="253"/>
      <c r="AL795" s="253" t="s">
        <v>260</v>
      </c>
      <c r="AM795" s="253"/>
      <c r="AN795" s="253"/>
      <c r="AO795" s="257"/>
      <c r="AP795" s="947" t="s">
        <v>261</v>
      </c>
      <c r="AQ795" s="947"/>
      <c r="AR795" s="947"/>
      <c r="AS795" s="947"/>
      <c r="AT795" s="947"/>
      <c r="AU795" s="947"/>
      <c r="AV795" s="947"/>
      <c r="AW795" s="947"/>
      <c r="AX795" s="947"/>
      <c r="AY795" s="31">
        <f>$AY$793</f>
        <v>0</v>
      </c>
    </row>
    <row r="796" spans="1:51" ht="26.25"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847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254</v>
      </c>
      <c r="D828" s="253"/>
      <c r="E828" s="253"/>
      <c r="F828" s="253"/>
      <c r="G828" s="253"/>
      <c r="H828" s="253"/>
      <c r="I828" s="253"/>
      <c r="J828" s="947" t="s">
        <v>255</v>
      </c>
      <c r="K828" s="948"/>
      <c r="L828" s="948"/>
      <c r="M828" s="948"/>
      <c r="N828" s="948"/>
      <c r="O828" s="948"/>
      <c r="P828" s="123" t="s">
        <v>256</v>
      </c>
      <c r="Q828" s="123"/>
      <c r="R828" s="123"/>
      <c r="S828" s="123"/>
      <c r="T828" s="123"/>
      <c r="U828" s="123"/>
      <c r="V828" s="123"/>
      <c r="W828" s="123"/>
      <c r="X828" s="123"/>
      <c r="Y828" s="255" t="s">
        <v>257</v>
      </c>
      <c r="Z828" s="256"/>
      <c r="AA828" s="256"/>
      <c r="AB828" s="256"/>
      <c r="AC828" s="947" t="s">
        <v>258</v>
      </c>
      <c r="AD828" s="947"/>
      <c r="AE828" s="947"/>
      <c r="AF828" s="947"/>
      <c r="AG828" s="947"/>
      <c r="AH828" s="255" t="s">
        <v>355</v>
      </c>
      <c r="AI828" s="253"/>
      <c r="AJ828" s="253"/>
      <c r="AK828" s="253"/>
      <c r="AL828" s="253" t="s">
        <v>260</v>
      </c>
      <c r="AM828" s="253"/>
      <c r="AN828" s="253"/>
      <c r="AO828" s="257"/>
      <c r="AP828" s="947" t="s">
        <v>261</v>
      </c>
      <c r="AQ828" s="947"/>
      <c r="AR828" s="947"/>
      <c r="AS828" s="947"/>
      <c r="AT828" s="947"/>
      <c r="AU828" s="947"/>
      <c r="AV828" s="947"/>
      <c r="AW828" s="947"/>
      <c r="AX828" s="947"/>
      <c r="AY828" s="31">
        <f>$AY$826</f>
        <v>0</v>
      </c>
    </row>
    <row r="829" spans="1:51" ht="26.25"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848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254</v>
      </c>
      <c r="D861" s="253"/>
      <c r="E861" s="253"/>
      <c r="F861" s="253"/>
      <c r="G861" s="253"/>
      <c r="H861" s="253"/>
      <c r="I861" s="253"/>
      <c r="J861" s="947" t="s">
        <v>255</v>
      </c>
      <c r="K861" s="948"/>
      <c r="L861" s="948"/>
      <c r="M861" s="948"/>
      <c r="N861" s="948"/>
      <c r="O861" s="948"/>
      <c r="P861" s="123" t="s">
        <v>256</v>
      </c>
      <c r="Q861" s="123"/>
      <c r="R861" s="123"/>
      <c r="S861" s="123"/>
      <c r="T861" s="123"/>
      <c r="U861" s="123"/>
      <c r="V861" s="123"/>
      <c r="W861" s="123"/>
      <c r="X861" s="123"/>
      <c r="Y861" s="255" t="s">
        <v>257</v>
      </c>
      <c r="Z861" s="256"/>
      <c r="AA861" s="256"/>
      <c r="AB861" s="256"/>
      <c r="AC861" s="947" t="s">
        <v>258</v>
      </c>
      <c r="AD861" s="947"/>
      <c r="AE861" s="947"/>
      <c r="AF861" s="947"/>
      <c r="AG861" s="947"/>
      <c r="AH861" s="255" t="s">
        <v>355</v>
      </c>
      <c r="AI861" s="253"/>
      <c r="AJ861" s="253"/>
      <c r="AK861" s="253"/>
      <c r="AL861" s="253" t="s">
        <v>260</v>
      </c>
      <c r="AM861" s="253"/>
      <c r="AN861" s="253"/>
      <c r="AO861" s="257"/>
      <c r="AP861" s="947" t="s">
        <v>261</v>
      </c>
      <c r="AQ861" s="947"/>
      <c r="AR861" s="947"/>
      <c r="AS861" s="947"/>
      <c r="AT861" s="947"/>
      <c r="AU861" s="947"/>
      <c r="AV861" s="947"/>
      <c r="AW861" s="947"/>
      <c r="AX861" s="947"/>
      <c r="AY861" s="31">
        <f>$AY$859</f>
        <v>0</v>
      </c>
    </row>
    <row r="862" spans="1:51" ht="26.25"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849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254</v>
      </c>
      <c r="D894" s="253"/>
      <c r="E894" s="253"/>
      <c r="F894" s="253"/>
      <c r="G894" s="253"/>
      <c r="H894" s="253"/>
      <c r="I894" s="253"/>
      <c r="J894" s="947" t="s">
        <v>255</v>
      </c>
      <c r="K894" s="948"/>
      <c r="L894" s="948"/>
      <c r="M894" s="948"/>
      <c r="N894" s="948"/>
      <c r="O894" s="948"/>
      <c r="P894" s="123" t="s">
        <v>256</v>
      </c>
      <c r="Q894" s="123"/>
      <c r="R894" s="123"/>
      <c r="S894" s="123"/>
      <c r="T894" s="123"/>
      <c r="U894" s="123"/>
      <c r="V894" s="123"/>
      <c r="W894" s="123"/>
      <c r="X894" s="123"/>
      <c r="Y894" s="255" t="s">
        <v>257</v>
      </c>
      <c r="Z894" s="256"/>
      <c r="AA894" s="256"/>
      <c r="AB894" s="256"/>
      <c r="AC894" s="947" t="s">
        <v>258</v>
      </c>
      <c r="AD894" s="947"/>
      <c r="AE894" s="947"/>
      <c r="AF894" s="947"/>
      <c r="AG894" s="947"/>
      <c r="AH894" s="255" t="s">
        <v>355</v>
      </c>
      <c r="AI894" s="253"/>
      <c r="AJ894" s="253"/>
      <c r="AK894" s="253"/>
      <c r="AL894" s="253" t="s">
        <v>260</v>
      </c>
      <c r="AM894" s="253"/>
      <c r="AN894" s="253"/>
      <c r="AO894" s="257"/>
      <c r="AP894" s="947" t="s">
        <v>261</v>
      </c>
      <c r="AQ894" s="947"/>
      <c r="AR894" s="947"/>
      <c r="AS894" s="947"/>
      <c r="AT894" s="947"/>
      <c r="AU894" s="947"/>
      <c r="AV894" s="947"/>
      <c r="AW894" s="947"/>
      <c r="AX894" s="947"/>
      <c r="AY894" s="31">
        <f>$AY$892</f>
        <v>0</v>
      </c>
    </row>
    <row r="895" spans="1:51" ht="26.25"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850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254</v>
      </c>
      <c r="D927" s="253"/>
      <c r="E927" s="253"/>
      <c r="F927" s="253"/>
      <c r="G927" s="253"/>
      <c r="H927" s="253"/>
      <c r="I927" s="253"/>
      <c r="J927" s="947" t="s">
        <v>255</v>
      </c>
      <c r="K927" s="948"/>
      <c r="L927" s="948"/>
      <c r="M927" s="948"/>
      <c r="N927" s="948"/>
      <c r="O927" s="948"/>
      <c r="P927" s="123" t="s">
        <v>256</v>
      </c>
      <c r="Q927" s="123"/>
      <c r="R927" s="123"/>
      <c r="S927" s="123"/>
      <c r="T927" s="123"/>
      <c r="U927" s="123"/>
      <c r="V927" s="123"/>
      <c r="W927" s="123"/>
      <c r="X927" s="123"/>
      <c r="Y927" s="255" t="s">
        <v>257</v>
      </c>
      <c r="Z927" s="256"/>
      <c r="AA927" s="256"/>
      <c r="AB927" s="256"/>
      <c r="AC927" s="947" t="s">
        <v>258</v>
      </c>
      <c r="AD927" s="947"/>
      <c r="AE927" s="947"/>
      <c r="AF927" s="947"/>
      <c r="AG927" s="947"/>
      <c r="AH927" s="255" t="s">
        <v>355</v>
      </c>
      <c r="AI927" s="253"/>
      <c r="AJ927" s="253"/>
      <c r="AK927" s="253"/>
      <c r="AL927" s="253" t="s">
        <v>260</v>
      </c>
      <c r="AM927" s="253"/>
      <c r="AN927" s="253"/>
      <c r="AO927" s="257"/>
      <c r="AP927" s="947" t="s">
        <v>261</v>
      </c>
      <c r="AQ927" s="947"/>
      <c r="AR927" s="947"/>
      <c r="AS927" s="947"/>
      <c r="AT927" s="947"/>
      <c r="AU927" s="947"/>
      <c r="AV927" s="947"/>
      <c r="AW927" s="947"/>
      <c r="AX927" s="947"/>
      <c r="AY927" s="31">
        <f>$AY$925</f>
        <v>0</v>
      </c>
    </row>
    <row r="928" spans="1:51" ht="26.25"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851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254</v>
      </c>
      <c r="D960" s="253"/>
      <c r="E960" s="253"/>
      <c r="F960" s="253"/>
      <c r="G960" s="253"/>
      <c r="H960" s="253"/>
      <c r="I960" s="253"/>
      <c r="J960" s="947" t="s">
        <v>255</v>
      </c>
      <c r="K960" s="948"/>
      <c r="L960" s="948"/>
      <c r="M960" s="948"/>
      <c r="N960" s="948"/>
      <c r="O960" s="948"/>
      <c r="P960" s="123" t="s">
        <v>256</v>
      </c>
      <c r="Q960" s="123"/>
      <c r="R960" s="123"/>
      <c r="S960" s="123"/>
      <c r="T960" s="123"/>
      <c r="U960" s="123"/>
      <c r="V960" s="123"/>
      <c r="W960" s="123"/>
      <c r="X960" s="123"/>
      <c r="Y960" s="255" t="s">
        <v>257</v>
      </c>
      <c r="Z960" s="256"/>
      <c r="AA960" s="256"/>
      <c r="AB960" s="256"/>
      <c r="AC960" s="947" t="s">
        <v>258</v>
      </c>
      <c r="AD960" s="947"/>
      <c r="AE960" s="947"/>
      <c r="AF960" s="947"/>
      <c r="AG960" s="947"/>
      <c r="AH960" s="255" t="s">
        <v>355</v>
      </c>
      <c r="AI960" s="253"/>
      <c r="AJ960" s="253"/>
      <c r="AK960" s="253"/>
      <c r="AL960" s="253" t="s">
        <v>260</v>
      </c>
      <c r="AM960" s="253"/>
      <c r="AN960" s="253"/>
      <c r="AO960" s="257"/>
      <c r="AP960" s="947" t="s">
        <v>261</v>
      </c>
      <c r="AQ960" s="947"/>
      <c r="AR960" s="947"/>
      <c r="AS960" s="947"/>
      <c r="AT960" s="947"/>
      <c r="AU960" s="947"/>
      <c r="AV960" s="947"/>
      <c r="AW960" s="947"/>
      <c r="AX960" s="947"/>
      <c r="AY960" s="31">
        <f>$AY$958</f>
        <v>0</v>
      </c>
    </row>
    <row r="961" spans="1:51" ht="26.25"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852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254</v>
      </c>
      <c r="D993" s="253"/>
      <c r="E993" s="253"/>
      <c r="F993" s="253"/>
      <c r="G993" s="253"/>
      <c r="H993" s="253"/>
      <c r="I993" s="253"/>
      <c r="J993" s="947" t="s">
        <v>255</v>
      </c>
      <c r="K993" s="948"/>
      <c r="L993" s="948"/>
      <c r="M993" s="948"/>
      <c r="N993" s="948"/>
      <c r="O993" s="948"/>
      <c r="P993" s="123" t="s">
        <v>256</v>
      </c>
      <c r="Q993" s="123"/>
      <c r="R993" s="123"/>
      <c r="S993" s="123"/>
      <c r="T993" s="123"/>
      <c r="U993" s="123"/>
      <c r="V993" s="123"/>
      <c r="W993" s="123"/>
      <c r="X993" s="123"/>
      <c r="Y993" s="255" t="s">
        <v>257</v>
      </c>
      <c r="Z993" s="256"/>
      <c r="AA993" s="256"/>
      <c r="AB993" s="256"/>
      <c r="AC993" s="947" t="s">
        <v>258</v>
      </c>
      <c r="AD993" s="947"/>
      <c r="AE993" s="947"/>
      <c r="AF993" s="947"/>
      <c r="AG993" s="947"/>
      <c r="AH993" s="255" t="s">
        <v>355</v>
      </c>
      <c r="AI993" s="253"/>
      <c r="AJ993" s="253"/>
      <c r="AK993" s="253"/>
      <c r="AL993" s="253" t="s">
        <v>260</v>
      </c>
      <c r="AM993" s="253"/>
      <c r="AN993" s="253"/>
      <c r="AO993" s="257"/>
      <c r="AP993" s="947" t="s">
        <v>261</v>
      </c>
      <c r="AQ993" s="947"/>
      <c r="AR993" s="947"/>
      <c r="AS993" s="947"/>
      <c r="AT993" s="947"/>
      <c r="AU993" s="947"/>
      <c r="AV993" s="947"/>
      <c r="AW993" s="947"/>
      <c r="AX993" s="947"/>
      <c r="AY993" s="31">
        <f>$AY$991</f>
        <v>0</v>
      </c>
    </row>
    <row r="994" spans="1:51" ht="26.25"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853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254</v>
      </c>
      <c r="D1026" s="253"/>
      <c r="E1026" s="253"/>
      <c r="F1026" s="253"/>
      <c r="G1026" s="253"/>
      <c r="H1026" s="253"/>
      <c r="I1026" s="253"/>
      <c r="J1026" s="947" t="s">
        <v>255</v>
      </c>
      <c r="K1026" s="948"/>
      <c r="L1026" s="948"/>
      <c r="M1026" s="948"/>
      <c r="N1026" s="948"/>
      <c r="O1026" s="948"/>
      <c r="P1026" s="123" t="s">
        <v>256</v>
      </c>
      <c r="Q1026" s="123"/>
      <c r="R1026" s="123"/>
      <c r="S1026" s="123"/>
      <c r="T1026" s="123"/>
      <c r="U1026" s="123"/>
      <c r="V1026" s="123"/>
      <c r="W1026" s="123"/>
      <c r="X1026" s="123"/>
      <c r="Y1026" s="255" t="s">
        <v>257</v>
      </c>
      <c r="Z1026" s="256"/>
      <c r="AA1026" s="256"/>
      <c r="AB1026" s="256"/>
      <c r="AC1026" s="947" t="s">
        <v>258</v>
      </c>
      <c r="AD1026" s="947"/>
      <c r="AE1026" s="947"/>
      <c r="AF1026" s="947"/>
      <c r="AG1026" s="947"/>
      <c r="AH1026" s="255" t="s">
        <v>355</v>
      </c>
      <c r="AI1026" s="253"/>
      <c r="AJ1026" s="253"/>
      <c r="AK1026" s="253"/>
      <c r="AL1026" s="253" t="s">
        <v>260</v>
      </c>
      <c r="AM1026" s="253"/>
      <c r="AN1026" s="253"/>
      <c r="AO1026" s="257"/>
      <c r="AP1026" s="947" t="s">
        <v>261</v>
      </c>
      <c r="AQ1026" s="947"/>
      <c r="AR1026" s="947"/>
      <c r="AS1026" s="947"/>
      <c r="AT1026" s="947"/>
      <c r="AU1026" s="947"/>
      <c r="AV1026" s="947"/>
      <c r="AW1026" s="947"/>
      <c r="AX1026" s="947"/>
      <c r="AY1026" s="31">
        <f>$AY$1024</f>
        <v>0</v>
      </c>
    </row>
    <row r="1027" spans="1:51" ht="26.25"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854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254</v>
      </c>
      <c r="D1059" s="253"/>
      <c r="E1059" s="253"/>
      <c r="F1059" s="253"/>
      <c r="G1059" s="253"/>
      <c r="H1059" s="253"/>
      <c r="I1059" s="253"/>
      <c r="J1059" s="947" t="s">
        <v>255</v>
      </c>
      <c r="K1059" s="948"/>
      <c r="L1059" s="948"/>
      <c r="M1059" s="948"/>
      <c r="N1059" s="948"/>
      <c r="O1059" s="948"/>
      <c r="P1059" s="123" t="s">
        <v>256</v>
      </c>
      <c r="Q1059" s="123"/>
      <c r="R1059" s="123"/>
      <c r="S1059" s="123"/>
      <c r="T1059" s="123"/>
      <c r="U1059" s="123"/>
      <c r="V1059" s="123"/>
      <c r="W1059" s="123"/>
      <c r="X1059" s="123"/>
      <c r="Y1059" s="255" t="s">
        <v>257</v>
      </c>
      <c r="Z1059" s="256"/>
      <c r="AA1059" s="256"/>
      <c r="AB1059" s="256"/>
      <c r="AC1059" s="947" t="s">
        <v>258</v>
      </c>
      <c r="AD1059" s="947"/>
      <c r="AE1059" s="947"/>
      <c r="AF1059" s="947"/>
      <c r="AG1059" s="947"/>
      <c r="AH1059" s="255" t="s">
        <v>355</v>
      </c>
      <c r="AI1059" s="253"/>
      <c r="AJ1059" s="253"/>
      <c r="AK1059" s="253"/>
      <c r="AL1059" s="253" t="s">
        <v>260</v>
      </c>
      <c r="AM1059" s="253"/>
      <c r="AN1059" s="253"/>
      <c r="AO1059" s="257"/>
      <c r="AP1059" s="947" t="s">
        <v>261</v>
      </c>
      <c r="AQ1059" s="947"/>
      <c r="AR1059" s="947"/>
      <c r="AS1059" s="947"/>
      <c r="AT1059" s="947"/>
      <c r="AU1059" s="947"/>
      <c r="AV1059" s="947"/>
      <c r="AW1059" s="947"/>
      <c r="AX1059" s="947"/>
      <c r="AY1059" s="31">
        <f>$AY$1057</f>
        <v>0</v>
      </c>
    </row>
    <row r="1060" spans="1:51" ht="26.25"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855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254</v>
      </c>
      <c r="D1092" s="253"/>
      <c r="E1092" s="253"/>
      <c r="F1092" s="253"/>
      <c r="G1092" s="253"/>
      <c r="H1092" s="253"/>
      <c r="I1092" s="253"/>
      <c r="J1092" s="947" t="s">
        <v>255</v>
      </c>
      <c r="K1092" s="948"/>
      <c r="L1092" s="948"/>
      <c r="M1092" s="948"/>
      <c r="N1092" s="948"/>
      <c r="O1092" s="948"/>
      <c r="P1092" s="123" t="s">
        <v>256</v>
      </c>
      <c r="Q1092" s="123"/>
      <c r="R1092" s="123"/>
      <c r="S1092" s="123"/>
      <c r="T1092" s="123"/>
      <c r="U1092" s="123"/>
      <c r="V1092" s="123"/>
      <c r="W1092" s="123"/>
      <c r="X1092" s="123"/>
      <c r="Y1092" s="255" t="s">
        <v>257</v>
      </c>
      <c r="Z1092" s="256"/>
      <c r="AA1092" s="256"/>
      <c r="AB1092" s="256"/>
      <c r="AC1092" s="947" t="s">
        <v>258</v>
      </c>
      <c r="AD1092" s="947"/>
      <c r="AE1092" s="947"/>
      <c r="AF1092" s="947"/>
      <c r="AG1092" s="947"/>
      <c r="AH1092" s="255" t="s">
        <v>355</v>
      </c>
      <c r="AI1092" s="253"/>
      <c r="AJ1092" s="253"/>
      <c r="AK1092" s="253"/>
      <c r="AL1092" s="253" t="s">
        <v>260</v>
      </c>
      <c r="AM1092" s="253"/>
      <c r="AN1092" s="253"/>
      <c r="AO1092" s="257"/>
      <c r="AP1092" s="947" t="s">
        <v>261</v>
      </c>
      <c r="AQ1092" s="947"/>
      <c r="AR1092" s="947"/>
      <c r="AS1092" s="947"/>
      <c r="AT1092" s="947"/>
      <c r="AU1092" s="947"/>
      <c r="AV1092" s="947"/>
      <c r="AW1092" s="947"/>
      <c r="AX1092" s="947"/>
      <c r="AY1092">
        <f>$AY$1090</f>
        <v>0</v>
      </c>
    </row>
    <row r="1093" spans="1:51" ht="26.25"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856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254</v>
      </c>
      <c r="D1125" s="253"/>
      <c r="E1125" s="253"/>
      <c r="F1125" s="253"/>
      <c r="G1125" s="253"/>
      <c r="H1125" s="253"/>
      <c r="I1125" s="253"/>
      <c r="J1125" s="947" t="s">
        <v>255</v>
      </c>
      <c r="K1125" s="948"/>
      <c r="L1125" s="948"/>
      <c r="M1125" s="948"/>
      <c r="N1125" s="948"/>
      <c r="O1125" s="948"/>
      <c r="P1125" s="123" t="s">
        <v>256</v>
      </c>
      <c r="Q1125" s="123"/>
      <c r="R1125" s="123"/>
      <c r="S1125" s="123"/>
      <c r="T1125" s="123"/>
      <c r="U1125" s="123"/>
      <c r="V1125" s="123"/>
      <c r="W1125" s="123"/>
      <c r="X1125" s="123"/>
      <c r="Y1125" s="255" t="s">
        <v>257</v>
      </c>
      <c r="Z1125" s="256"/>
      <c r="AA1125" s="256"/>
      <c r="AB1125" s="256"/>
      <c r="AC1125" s="947" t="s">
        <v>258</v>
      </c>
      <c r="AD1125" s="947"/>
      <c r="AE1125" s="947"/>
      <c r="AF1125" s="947"/>
      <c r="AG1125" s="947"/>
      <c r="AH1125" s="255" t="s">
        <v>355</v>
      </c>
      <c r="AI1125" s="253"/>
      <c r="AJ1125" s="253"/>
      <c r="AK1125" s="253"/>
      <c r="AL1125" s="253" t="s">
        <v>260</v>
      </c>
      <c r="AM1125" s="253"/>
      <c r="AN1125" s="253"/>
      <c r="AO1125" s="257"/>
      <c r="AP1125" s="947" t="s">
        <v>261</v>
      </c>
      <c r="AQ1125" s="947"/>
      <c r="AR1125" s="947"/>
      <c r="AS1125" s="947"/>
      <c r="AT1125" s="947"/>
      <c r="AU1125" s="947"/>
      <c r="AV1125" s="947"/>
      <c r="AW1125" s="947"/>
      <c r="AX1125" s="947"/>
      <c r="AY1125">
        <f>$AY$1123</f>
        <v>0</v>
      </c>
    </row>
    <row r="1126" spans="1:51" ht="26.25"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857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254</v>
      </c>
      <c r="D1158" s="253"/>
      <c r="E1158" s="253"/>
      <c r="F1158" s="253"/>
      <c r="G1158" s="253"/>
      <c r="H1158" s="253"/>
      <c r="I1158" s="253"/>
      <c r="J1158" s="947" t="s">
        <v>255</v>
      </c>
      <c r="K1158" s="948"/>
      <c r="L1158" s="948"/>
      <c r="M1158" s="948"/>
      <c r="N1158" s="948"/>
      <c r="O1158" s="948"/>
      <c r="P1158" s="123" t="s">
        <v>256</v>
      </c>
      <c r="Q1158" s="123"/>
      <c r="R1158" s="123"/>
      <c r="S1158" s="123"/>
      <c r="T1158" s="123"/>
      <c r="U1158" s="123"/>
      <c r="V1158" s="123"/>
      <c r="W1158" s="123"/>
      <c r="X1158" s="123"/>
      <c r="Y1158" s="255" t="s">
        <v>257</v>
      </c>
      <c r="Z1158" s="256"/>
      <c r="AA1158" s="256"/>
      <c r="AB1158" s="256"/>
      <c r="AC1158" s="947" t="s">
        <v>258</v>
      </c>
      <c r="AD1158" s="947"/>
      <c r="AE1158" s="947"/>
      <c r="AF1158" s="947"/>
      <c r="AG1158" s="947"/>
      <c r="AH1158" s="255" t="s">
        <v>355</v>
      </c>
      <c r="AI1158" s="253"/>
      <c r="AJ1158" s="253"/>
      <c r="AK1158" s="253"/>
      <c r="AL1158" s="253" t="s">
        <v>260</v>
      </c>
      <c r="AM1158" s="253"/>
      <c r="AN1158" s="253"/>
      <c r="AO1158" s="257"/>
      <c r="AP1158" s="947" t="s">
        <v>261</v>
      </c>
      <c r="AQ1158" s="947"/>
      <c r="AR1158" s="947"/>
      <c r="AS1158" s="947"/>
      <c r="AT1158" s="947"/>
      <c r="AU1158" s="947"/>
      <c r="AV1158" s="947"/>
      <c r="AW1158" s="947"/>
      <c r="AX1158" s="947"/>
      <c r="AY1158">
        <f>$AY$1156</f>
        <v>0</v>
      </c>
    </row>
    <row r="1159" spans="1:51" ht="26.25"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858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254</v>
      </c>
      <c r="D1191" s="253"/>
      <c r="E1191" s="253"/>
      <c r="F1191" s="253"/>
      <c r="G1191" s="253"/>
      <c r="H1191" s="253"/>
      <c r="I1191" s="253"/>
      <c r="J1191" s="947" t="s">
        <v>255</v>
      </c>
      <c r="K1191" s="948"/>
      <c r="L1191" s="948"/>
      <c r="M1191" s="948"/>
      <c r="N1191" s="948"/>
      <c r="O1191" s="948"/>
      <c r="P1191" s="123" t="s">
        <v>256</v>
      </c>
      <c r="Q1191" s="123"/>
      <c r="R1191" s="123"/>
      <c r="S1191" s="123"/>
      <c r="T1191" s="123"/>
      <c r="U1191" s="123"/>
      <c r="V1191" s="123"/>
      <c r="W1191" s="123"/>
      <c r="X1191" s="123"/>
      <c r="Y1191" s="255" t="s">
        <v>257</v>
      </c>
      <c r="Z1191" s="256"/>
      <c r="AA1191" s="256"/>
      <c r="AB1191" s="256"/>
      <c r="AC1191" s="947" t="s">
        <v>258</v>
      </c>
      <c r="AD1191" s="947"/>
      <c r="AE1191" s="947"/>
      <c r="AF1191" s="947"/>
      <c r="AG1191" s="947"/>
      <c r="AH1191" s="255" t="s">
        <v>355</v>
      </c>
      <c r="AI1191" s="253"/>
      <c r="AJ1191" s="253"/>
      <c r="AK1191" s="253"/>
      <c r="AL1191" s="253" t="s">
        <v>260</v>
      </c>
      <c r="AM1191" s="253"/>
      <c r="AN1191" s="253"/>
      <c r="AO1191" s="257"/>
      <c r="AP1191" s="947" t="s">
        <v>261</v>
      </c>
      <c r="AQ1191" s="947"/>
      <c r="AR1191" s="947"/>
      <c r="AS1191" s="947"/>
      <c r="AT1191" s="947"/>
      <c r="AU1191" s="947"/>
      <c r="AV1191" s="947"/>
      <c r="AW1191" s="947"/>
      <c r="AX1191" s="947"/>
      <c r="AY1191">
        <f>$AY$1189</f>
        <v>0</v>
      </c>
    </row>
    <row r="1192" spans="1:51" ht="26.25"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859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254</v>
      </c>
      <c r="D1224" s="253"/>
      <c r="E1224" s="253"/>
      <c r="F1224" s="253"/>
      <c r="G1224" s="253"/>
      <c r="H1224" s="253"/>
      <c r="I1224" s="253"/>
      <c r="J1224" s="947" t="s">
        <v>255</v>
      </c>
      <c r="K1224" s="948"/>
      <c r="L1224" s="948"/>
      <c r="M1224" s="948"/>
      <c r="N1224" s="948"/>
      <c r="O1224" s="948"/>
      <c r="P1224" s="123" t="s">
        <v>256</v>
      </c>
      <c r="Q1224" s="123"/>
      <c r="R1224" s="123"/>
      <c r="S1224" s="123"/>
      <c r="T1224" s="123"/>
      <c r="U1224" s="123"/>
      <c r="V1224" s="123"/>
      <c r="W1224" s="123"/>
      <c r="X1224" s="123"/>
      <c r="Y1224" s="255" t="s">
        <v>257</v>
      </c>
      <c r="Z1224" s="256"/>
      <c r="AA1224" s="256"/>
      <c r="AB1224" s="256"/>
      <c r="AC1224" s="947" t="s">
        <v>258</v>
      </c>
      <c r="AD1224" s="947"/>
      <c r="AE1224" s="947"/>
      <c r="AF1224" s="947"/>
      <c r="AG1224" s="947"/>
      <c r="AH1224" s="255" t="s">
        <v>355</v>
      </c>
      <c r="AI1224" s="253"/>
      <c r="AJ1224" s="253"/>
      <c r="AK1224" s="253"/>
      <c r="AL1224" s="253" t="s">
        <v>260</v>
      </c>
      <c r="AM1224" s="253"/>
      <c r="AN1224" s="253"/>
      <c r="AO1224" s="257"/>
      <c r="AP1224" s="947" t="s">
        <v>261</v>
      </c>
      <c r="AQ1224" s="947"/>
      <c r="AR1224" s="947"/>
      <c r="AS1224" s="947"/>
      <c r="AT1224" s="947"/>
      <c r="AU1224" s="947"/>
      <c r="AV1224" s="947"/>
      <c r="AW1224" s="947"/>
      <c r="AX1224" s="947"/>
      <c r="AY1224">
        <f>$AY$1222</f>
        <v>0</v>
      </c>
    </row>
    <row r="1225" spans="1:51" ht="26.25"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860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254</v>
      </c>
      <c r="D1257" s="253"/>
      <c r="E1257" s="253"/>
      <c r="F1257" s="253"/>
      <c r="G1257" s="253"/>
      <c r="H1257" s="253"/>
      <c r="I1257" s="253"/>
      <c r="J1257" s="947" t="s">
        <v>255</v>
      </c>
      <c r="K1257" s="948"/>
      <c r="L1257" s="948"/>
      <c r="M1257" s="948"/>
      <c r="N1257" s="948"/>
      <c r="O1257" s="948"/>
      <c r="P1257" s="123" t="s">
        <v>256</v>
      </c>
      <c r="Q1257" s="123"/>
      <c r="R1257" s="123"/>
      <c r="S1257" s="123"/>
      <c r="T1257" s="123"/>
      <c r="U1257" s="123"/>
      <c r="V1257" s="123"/>
      <c r="W1257" s="123"/>
      <c r="X1257" s="123"/>
      <c r="Y1257" s="255" t="s">
        <v>257</v>
      </c>
      <c r="Z1257" s="256"/>
      <c r="AA1257" s="256"/>
      <c r="AB1257" s="256"/>
      <c r="AC1257" s="947" t="s">
        <v>258</v>
      </c>
      <c r="AD1257" s="947"/>
      <c r="AE1257" s="947"/>
      <c r="AF1257" s="947"/>
      <c r="AG1257" s="947"/>
      <c r="AH1257" s="255" t="s">
        <v>355</v>
      </c>
      <c r="AI1257" s="253"/>
      <c r="AJ1257" s="253"/>
      <c r="AK1257" s="253"/>
      <c r="AL1257" s="253" t="s">
        <v>260</v>
      </c>
      <c r="AM1257" s="253"/>
      <c r="AN1257" s="253"/>
      <c r="AO1257" s="257"/>
      <c r="AP1257" s="947" t="s">
        <v>261</v>
      </c>
      <c r="AQ1257" s="947"/>
      <c r="AR1257" s="947"/>
      <c r="AS1257" s="947"/>
      <c r="AT1257" s="947"/>
      <c r="AU1257" s="947"/>
      <c r="AV1257" s="947"/>
      <c r="AW1257" s="947"/>
      <c r="AX1257" s="947"/>
      <c r="AY1257">
        <f>$AY$1255</f>
        <v>0</v>
      </c>
    </row>
    <row r="1258" spans="1:51" ht="26.25"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861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254</v>
      </c>
      <c r="D1290" s="253"/>
      <c r="E1290" s="253"/>
      <c r="F1290" s="253"/>
      <c r="G1290" s="253"/>
      <c r="H1290" s="253"/>
      <c r="I1290" s="253"/>
      <c r="J1290" s="947" t="s">
        <v>255</v>
      </c>
      <c r="K1290" s="948"/>
      <c r="L1290" s="948"/>
      <c r="M1290" s="948"/>
      <c r="N1290" s="948"/>
      <c r="O1290" s="948"/>
      <c r="P1290" s="123" t="s">
        <v>256</v>
      </c>
      <c r="Q1290" s="123"/>
      <c r="R1290" s="123"/>
      <c r="S1290" s="123"/>
      <c r="T1290" s="123"/>
      <c r="U1290" s="123"/>
      <c r="V1290" s="123"/>
      <c r="W1290" s="123"/>
      <c r="X1290" s="123"/>
      <c r="Y1290" s="255" t="s">
        <v>257</v>
      </c>
      <c r="Z1290" s="256"/>
      <c r="AA1290" s="256"/>
      <c r="AB1290" s="256"/>
      <c r="AC1290" s="947" t="s">
        <v>258</v>
      </c>
      <c r="AD1290" s="947"/>
      <c r="AE1290" s="947"/>
      <c r="AF1290" s="947"/>
      <c r="AG1290" s="947"/>
      <c r="AH1290" s="255" t="s">
        <v>355</v>
      </c>
      <c r="AI1290" s="253"/>
      <c r="AJ1290" s="253"/>
      <c r="AK1290" s="253"/>
      <c r="AL1290" s="253" t="s">
        <v>260</v>
      </c>
      <c r="AM1290" s="253"/>
      <c r="AN1290" s="253"/>
      <c r="AO1290" s="257"/>
      <c r="AP1290" s="947" t="s">
        <v>261</v>
      </c>
      <c r="AQ1290" s="947"/>
      <c r="AR1290" s="947"/>
      <c r="AS1290" s="947"/>
      <c r="AT1290" s="947"/>
      <c r="AU1290" s="947"/>
      <c r="AV1290" s="947"/>
      <c r="AW1290" s="947"/>
      <c r="AX1290" s="947"/>
      <c r="AY1290">
        <f>$AY$1288</f>
        <v>0</v>
      </c>
    </row>
    <row r="1291" spans="1:51" ht="26.25"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B5F9F6-5B7D-4135-9998-459618152B21}">
  <ds:schemaRefs>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71923be8-99dd-4baf-9eec-97c540488ea5"/>
    <ds:schemaRef ds:uri="2d5f1945-286f-4658-a685-0dc25831e22f"/>
    <ds:schemaRef ds:uri="FBA1376E-82DB-4D6C-B33A-D646C0617999"/>
  </ds:schemaRefs>
</ds:datastoreItem>
</file>

<file path=customXml/itemProps2.xml><?xml version="1.0" encoding="utf-8"?>
<ds:datastoreItem xmlns:ds="http://schemas.openxmlformats.org/officeDocument/2006/customXml" ds:itemID="{EC2198CF-F2BA-452C-93FF-24DF93FDDF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B1D8A5-2AED-494C-857F-BB0B231839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田中 玲衣</cp:lastModifiedBy>
  <cp:revision/>
  <dcterms:created xsi:type="dcterms:W3CDTF">2012-03-13T00:50:25Z</dcterms:created>
  <dcterms:modified xsi:type="dcterms:W3CDTF">2022-09-13T01:25:52Z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