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7F0AADA-03B6-4DA0-AD86-53844EF5538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W26"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33" i="11"/>
  <c r="AY322" i="11"/>
  <c r="AY328" i="11"/>
  <c r="AY336" i="11"/>
  <c r="AY338" i="11"/>
  <c r="AY69" i="11"/>
  <c r="AY327" i="11"/>
  <c r="AY323" i="11"/>
  <c r="AY329" i="11"/>
  <c r="AY324" i="11"/>
  <c r="AY331" i="11"/>
  <c r="AY340" i="11"/>
  <c r="AY330" i="11"/>
  <c r="AY325" i="11"/>
  <c r="AY326" i="11"/>
  <c r="AY341"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0" i="11" s="1"/>
  <c r="AY99" i="11"/>
  <c r="AY101" i="11" s="1"/>
  <c r="AY98" i="11"/>
  <c r="AY102" i="11"/>
  <c r="AY104" i="11" s="1"/>
  <c r="AY204" i="11" l="1"/>
  <c r="AY205" i="11"/>
  <c r="AY202" i="11"/>
  <c r="AY201" i="11"/>
  <c r="AY207" i="11"/>
  <c r="AY198" i="11"/>
  <c r="AY174" i="11"/>
  <c r="AY178" i="11"/>
  <c r="AY175" i="11"/>
  <c r="AY177" i="11"/>
  <c r="AY172" i="11"/>
  <c r="AY151" i="11"/>
  <c r="AY154" i="11"/>
  <c r="AY144" i="11"/>
  <c r="AY140" i="11"/>
  <c r="AY141" i="11"/>
  <c r="AY143" i="11"/>
  <c r="AY123" i="11"/>
  <c r="AY126" i="11"/>
  <c r="AY124" i="11"/>
  <c r="AY115" i="11"/>
  <c r="AY121" i="11"/>
  <c r="AY100" i="11"/>
  <c r="AY116" i="11"/>
  <c r="AY128" i="11"/>
  <c r="AY152" i="11"/>
  <c r="AY163" i="11"/>
  <c r="AY142" i="11"/>
  <c r="AY134" i="11"/>
  <c r="AY176" i="11"/>
  <c r="AY193" i="11"/>
  <c r="AY203" i="11"/>
  <c r="AY209" i="11"/>
  <c r="AY117" i="11"/>
  <c r="AY129" i="11"/>
  <c r="AY153" i="11"/>
  <c r="AY164" i="11"/>
  <c r="AY210" i="11"/>
  <c r="AY118" i="11"/>
  <c r="AY130" i="11"/>
  <c r="AY211" i="11"/>
  <c r="AY113" i="11"/>
  <c r="AY119" i="11"/>
  <c r="AY155" i="11"/>
  <c r="AY137" i="11"/>
  <c r="AY212"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4" i="11" s="1"/>
  <c r="AY44" i="11"/>
  <c r="AY52" i="11" s="1"/>
  <c r="AY97" i="11" l="1"/>
  <c r="AY96" i="11"/>
  <c r="AY95" i="11"/>
  <c r="AY82" i="11"/>
  <c r="AY55" i="11"/>
  <c r="AY83" i="11"/>
  <c r="AY89" i="11"/>
  <c r="AY79" i="11"/>
  <c r="AY85" i="11"/>
  <c r="AY91" i="11"/>
  <c r="AY80" i="11"/>
  <c r="AY86" i="11"/>
  <c r="AY92" i="11"/>
  <c r="AY81" i="11"/>
  <c r="AY87"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<sst xmlns="http://schemas.openxmlformats.org/spreadsheetml/2006/main" count="2202" uniqueCount="812">
  <si>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</si>
  <si>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</si>
  <si>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</si>
  <si>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</si>
  <si>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</si>
  <si>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</si>
  <si>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</si>
  <si>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</si>
  <si>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海外展開のための支援事業者活用促進事業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</si>
  <si>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</si>
  <si>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</si>
  <si>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</si>
  <si>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</si>
  <si>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</si>
  <si>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</si>
  <si>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</si>
  <si>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</si>
  <si>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中小企業庁創業・新事業促進課
中小企業庁財務課</t>
  </si>
  <si>
    <t>課長　松本　真太郎
課長　木村　拓也</t>
    <rPh sb="13" eb="15">
      <t>キムラ</t>
    </rPh>
    <rPh sb="16" eb="18">
      <t>タクヤ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</si>
  <si>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</si>
  <si>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</si>
  <si>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</si>
  <si>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</si>
  <si>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</si>
  <si>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</si>
  <si>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</si>
  <si>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（１）ＪＡＰＡＮブランド育成支援等事業
海外展開やそれを見据えた全国展開のために、新商品・サービスの開発・改良、ブランディングや、新規販路開拓等の取組を中小企業者が行う場合に、その経費の一部を補助することにより、地域中小企業の域外需要の獲得を図るとともに、地域経済の活性化及び地域中小企業の振興に寄与することを目的とする。
（２）アイヌ中小企業振興対策事業
「アイヌの人々の誇りが尊重される社会を実現するための施策の推進に関する法律」等に基づき、地域振興、産業振興、観光振興等を含めたアイヌ施策の総合的かつ効果的な実施に取り組むこととされていることから、アイヌの民工芸品の理解を深め、アイヌ中小企業の産業振興を図ることを目的とする。
（３）現地ニーズ等活用促進事業　※令和５年度から「現地進出支援強化事業」に統合
最新の現地ニーズやトレンド情報を把握している現地ディストリビューターやマーケティング会社等からニーズ情報を収集し、中小企業の海外展開の進展に寄与することを目的とする。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</si>
  <si>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</si>
  <si>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（１）ＪＡＰＡＮブランド育成支援等事業
中小企業等が、海外展開やそれを見据えた全国展開のため取組み（新商品・サービス開発やブランディング等）を行うとき、その経費の一部を補助する。（補助上限額：500万円、補助率：2／3 , 1／2）
（２）アイヌ中小企業振興対策事業
北海道や東京等での展示・販売事業や、アイヌ民工芸品の木彫事業者等の技術の向上や新商品開発のための研修等を実施する。（補助上限額：716.5万円，補助率：1／2）
（３）現地ニーズ等活用促進事業　※令和５年度から「現地進出支援強化事業」に統合
最新の現地ニーズやトレンド情報を把握している現地ディストリビューターやマーケティング会社からニーズ情報を収集したうえで、中小企業に対してもエッセンスをレポートとして提供することで、商品開発や海外展開戦略立案に役立て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</si>
  <si>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</si>
  <si>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</si>
  <si>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</si>
  <si>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</si>
  <si>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</si>
  <si>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</si>
  <si>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</si>
  <si>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</si>
  <si>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</si>
  <si>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</si>
  <si>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</si>
  <si>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</si>
  <si>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</si>
  <si>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</si>
  <si>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</si>
  <si>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</si>
  <si>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</si>
  <si>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</si>
  <si>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</si>
  <si>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</si>
  <si>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</si>
  <si>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</si>
  <si>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中小企業海外展開等支援事業費補助金</t>
  </si>
  <si>
    <t>現状の補助対象期間では対象とすることができていない商品開発・ブランド形成促進、展示会出展を希望する潜在的な事業者が活用できるのための複数年事業実施による補助事業者の増
重要政策推進枠：526百万円</t>
    <phoneticPr fontId="5"/>
  </si>
  <si>
    <t>中小企業経営支援等対策費補助金</t>
  </si>
  <si>
    <t>中小企業経営支援等対策委託費</t>
  </si>
  <si>
    <t>中小企業経営支援事業費補助金</t>
  </si>
  <si>
    <t>活動内容
（アクティビティ）</t>
    <phoneticPr fontId="5"/>
  </si>
  <si>
    <t>海外展開やそれを見据えた全国展開のために、新商品・サービスの開発・改良、ブランディングや、新規販路開拓等の取組を中小企業者が行う場合に、その経費の一部を補助する。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</si>
  <si>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</si>
  <si>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</si>
  <si>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</si>
  <si>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</si>
  <si>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</si>
  <si>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</si>
  <si>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</si>
  <si>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（１）JAPANブランド育成支援等事業
新たな市場の獲得に向けた中小企業の取組を支援する。</t>
    <phoneticPr fontId="5"/>
  </si>
  <si>
    <t>JAPANブランド育成支援等事業により支援を行った件数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</si>
  <si>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</si>
  <si>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</si>
  <si>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</si>
  <si>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</si>
  <si>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</si>
  <si>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</si>
  <si>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事業額／採択事業者数　　　　　</t>
    <phoneticPr fontId="5"/>
  </si>
  <si>
    <t>千円</t>
  </si>
  <si>
    <t>計算式</t>
    <rPh sb="0" eb="2">
      <t>ケイサン</t>
    </rPh>
    <rPh sb="2" eb="3">
      <t>シキ</t>
    </rPh>
    <phoneticPr fontId="5"/>
  </si>
  <si>
    <t>千円/件</t>
    <phoneticPr fontId="5"/>
  </si>
  <si>
    <t>228,240/48</t>
  </si>
  <si>
    <t>1,750,711/473</t>
  </si>
  <si>
    <t>601,614/148</t>
  </si>
  <si>
    <t>404,078/126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</si>
  <si>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</si>
  <si>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</si>
  <si>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</si>
  <si>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</si>
  <si>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</si>
  <si>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</si>
  <si>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</si>
  <si>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（１）ＪＡＰＡＮブランド育成支援等事業
採択事業者の労働生産性を５年で１．２倍向上させることを目指す。</t>
    <phoneticPr fontId="5"/>
  </si>
  <si>
    <t>事業終了5年後の労働生産性</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</si>
  <si>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</si>
  <si>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</si>
  <si>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</si>
  <si>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</si>
  <si>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</si>
  <si>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</si>
  <si>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採択事業者への状況調査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</si>
  <si>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</si>
  <si>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</si>
  <si>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</si>
  <si>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</si>
  <si>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</si>
  <si>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</si>
  <si>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</si>
  <si>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</si>
  <si>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</si>
  <si>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</si>
  <si>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（１）JAPANブランド育成支援等事業
事業期間中に海外との継続的な取引を実現したプロジェクトの割合が50％以上になることを目指す。</t>
  </si>
  <si>
    <t>事業期間中に海外との継続的な取引を実現したプロジェクトの割合</t>
  </si>
  <si>
    <t>北海道や東京等での展示・販売事業や、アイヌ民工芸品の木彫事業者等の技術の向上や新商品開発のための研修等を実施する。</t>
  </si>
  <si>
    <t>（２）アイヌ中小企業振興対策事業費
アイヌ民工芸品に対する理解を深めるため、展示・販売会等を行う。</t>
  </si>
  <si>
    <t>展示・販売会等の参加者数</t>
  </si>
  <si>
    <t>人</t>
  </si>
  <si>
    <t>執行額／参加者数</t>
  </si>
  <si>
    <t>6,287/
3,171</t>
  </si>
  <si>
    <t>（２）アイヌ中小企業振興対策事業費
展示・販売会等の参加者でアイヌ民工芸品に大変興味を持ったと回答した者の割合が90％以上になることを目指す。</t>
  </si>
  <si>
    <t>展示・販売会等の参加者でアイヌ民工芸品に大変興味を持ったと回答した者の割合</t>
  </si>
  <si>
    <t>展示会・販売会等の参加者へのアンケート調査</t>
  </si>
  <si>
    <t>最新の現地ニーズやトレンド情報を把握している現地ディストリビューターやマーケティング会社からニーズ情報を収集する。</t>
  </si>
  <si>
    <t>（３）現地ニーズ等活用促進事業
実際のビジネスに直結する現地ニーズやトレンド情報を調査する。</t>
    <phoneticPr fontId="5"/>
  </si>
  <si>
    <t>本事業により調査を行った件数</t>
  </si>
  <si>
    <t>事業額／海外ニーズ調査　　　　　　　　　　　　　　</t>
    <phoneticPr fontId="5"/>
  </si>
  <si>
    <t>104,000/90</t>
  </si>
  <si>
    <t>（３）現地ニーズ等活用促進事業
本事業により収集した情報をもとに自社の海外展開事業における具体的な進展に寄与した企業の割合を80％以上とする。</t>
    <phoneticPr fontId="5"/>
  </si>
  <si>
    <t>評価割合</t>
  </si>
  <si>
    <t>事業者向けアンケート（JETRO）</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</si>
  <si>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</si>
  <si>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</si>
  <si>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</si>
  <si>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</si>
  <si>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</si>
  <si>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</si>
  <si>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</si>
  <si>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</si>
  <si>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</si>
  <si>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</si>
  <si>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</si>
  <si>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</si>
  <si>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</si>
  <si>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</si>
  <si>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</si>
  <si>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</si>
  <si>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</si>
  <si>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</si>
  <si>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</si>
  <si>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</si>
  <si>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</si>
  <si>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</si>
  <si>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</si>
  <si>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</si>
  <si>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</si>
  <si>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</si>
  <si>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</si>
  <si>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</si>
  <si>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</si>
  <si>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</si>
  <si>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</si>
  <si>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</si>
  <si>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</si>
  <si>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当事業は、地域の中小企業の新商品・サービスの開発・販路開拓を支援し、地域経済の活性化に資するものであり、国民や社会のニーズを的確に反映しているといえる。</t>
  </si>
  <si>
    <t>地方自治体、民間等に委ねることができない事業なのか。</t>
    <phoneticPr fontId="5"/>
  </si>
  <si>
    <t>本事業は、地方自治体では行うことができない全国あるいは海外への販路を目指す先進的なモデル事業を全国レベルで選定し、支援を行うとともに、全国的な普及展開を図るものである。また、収益性の乏しい事業であるため、民間事業者が実施することは困難である。</t>
  </si>
  <si>
    <t>政策目的の達成手段として必要かつ適切な事業か。政策体系の中で優先度の高い事業か。</t>
    <phoneticPr fontId="5"/>
  </si>
  <si>
    <t>国内需要が縮小する中、中小企業が生産性向上を図るにあたっては、本事業で支援する新事業展開や新規市場の開拓は必要不可欠であるため、政策体系の中で優先度の高い事業と言える。</t>
  </si>
  <si>
    <t>事業の効率性</t>
    <phoneticPr fontId="5"/>
  </si>
  <si>
    <t>競争性が確保されているなど支出先の選定は妥当か。　</t>
    <phoneticPr fontId="5"/>
  </si>
  <si>
    <t>本事業は、公募・第三者審査により採択先を選定するため、競争性は確保されており、支出先の選定も妥当である。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</si>
  <si>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</si>
  <si>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</si>
  <si>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</si>
  <si>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</si>
  <si>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支援対象となる中小企業者に対しては、一定程度の自己負担を求めており、受益者との負担関係は妥当である。</t>
  </si>
  <si>
    <t>単位当たりコスト等の水準は妥当か。</t>
    <rPh sb="8" eb="9">
      <t>トウ</t>
    </rPh>
    <phoneticPr fontId="5"/>
  </si>
  <si>
    <t>単位あたりコスト等の水準は過去の実績を基に設定している。なお、採択、交付決定時において、コスト水準の妥当性のチェックを行っている。</t>
  </si>
  <si>
    <t>資金の流れの中間段階での支出は合理的なものとなっているか。</t>
    <phoneticPr fontId="5"/>
  </si>
  <si>
    <t>対象経費・費目について、交付要綱等において細かく定め、合理性を精査した上で支出を行っている。</t>
  </si>
  <si>
    <t>費目・使途が事業目的に即し真に必要なものに限定されているか。</t>
    <phoneticPr fontId="5"/>
  </si>
  <si>
    <t>過去の実績を基に真に事業に必要な経費に限定して計上している。なお、公募要領等で補助対象経費を明確化した上で、事業採択に当たっては、費目・使途の必要性をチェックすることとし、また、確定検査を厳密に実施している。</t>
  </si>
  <si>
    <t>不用率が大きい場合、その理由は妥当か。（理由を右に記載）</t>
    <phoneticPr fontId="5"/>
  </si>
  <si>
    <t>新型コロナウイルス感染拡大の影響により補助事業期間に予定していた事業の一部を行えなくなったこと等によるものであり、やむを得ないものと考えている。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</si>
  <si>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</si>
  <si>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</si>
  <si>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</si>
  <si>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補助事業者は、事業実施にあたり、入札・相見積もりを行うことで費用削減に努めることとしている。</t>
  </si>
  <si>
    <t>事業の有効性</t>
    <rPh sb="0" eb="2">
      <t>ジギョウ</t>
    </rPh>
    <rPh sb="3" eb="6">
      <t>ユウコウセイ</t>
    </rPh>
    <phoneticPr fontId="5"/>
  </si>
  <si>
    <t>成果実績は成果目標に見合ったものとなっているか。</t>
    <phoneticPr fontId="5"/>
  </si>
  <si>
    <t>新型コロナウイルス感染拡大の影響により補助事業期間に予定していた事業の一部を行えなくなったこと等の事情があるなかで、補助事業者それぞれの工夫によって、海外展開が厳しい状況下においても一定の成果をあげた。この結果、コロナ禍前に設定した目標値を下回っているものの、こうした状況に見合った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</si>
  <si>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</si>
  <si>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例えば他の方法として、海外展開に取り組もうとする中小企業にアドバイザーを派遣する委託事業などが考えられるが、海外展開は特に中小企業にとってリスクが高く、より手厚い政策的支援が必要であることから、補助事業の方が適当である。なお、事業実施にあたっては、その必要額を精査した上で採択時の補助率を決めるなど、低コスト化に努めている。</t>
  </si>
  <si>
    <t>活動実績は見込みに見合ったものであるか。</t>
    <phoneticPr fontId="5"/>
  </si>
  <si>
    <t>見込みどおりの実績を達成している。</t>
  </si>
  <si>
    <t>整備された施設や成果物は十分に活用されているか。</t>
    <phoneticPr fontId="5"/>
  </si>
  <si>
    <t>事業の報告書や成果物をもとに公表資料を作成し、翌年度の事業実施等に活用している。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</si>
  <si>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</si>
  <si>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</si>
  <si>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ジェトロ運営費交付金では、大企業・中堅企業も含めた企業を対象として政策ニーズの高い市場に対し、総合見本市等の出展支援を実施。JAPANブランド事業では、中小企業者の事業計画に基づき新商品開発や国内外販路開拓にかかる費用の一部補助を実施。</t>
  </si>
  <si>
    <t>2022</t>
  </si>
  <si>
    <t>21</t>
  </si>
  <si>
    <t>独立行政法人日本貿易振興機構運営費交付金</t>
  </si>
  <si>
    <t>点検・改善結果</t>
    <rPh sb="0" eb="2">
      <t>テンケン</t>
    </rPh>
    <rPh sb="3" eb="5">
      <t>カイゼン</t>
    </rPh>
    <rPh sb="5" eb="7">
      <t>ケッカ</t>
    </rPh>
    <phoneticPr fontId="5"/>
  </si>
  <si>
    <t>点検結果</t>
    <rPh sb="0" eb="2">
      <t>テンケン</t>
    </rPh>
    <rPh sb="2" eb="4">
      <t>ケッカ</t>
    </rPh>
    <phoneticPr fontId="5"/>
  </si>
  <si>
    <t>本事業は、中小企業の新商品開発や海外販路開拓を支援するものであるが、こうした取組は大きなリスクとコストを伴うため、その成果を高めるためには、個々の事業者において適切にマーケティングが行われた上で、市場性や有効性の高い事業が実施されるよう設計していくことが重要である。</t>
  </si>
  <si>
    <t>改善の
方向性</t>
    <rPh sb="0" eb="2">
      <t>カイゼン</t>
    </rPh>
    <rPh sb="4" eb="7">
      <t>ホウコウセイ</t>
    </rPh>
    <phoneticPr fontId="5"/>
  </si>
  <si>
    <t>補助事業の採択にあたっては、引き続き外部有識者で構成される審査委員会において事業の市場性や有効性等について、厳格な審査を行う。また、過去の採択事例等を分析した結果、補助時事業期間中や補助事業終了後も海外事業が継続的に行われている事業は、それぞれの中小企業が持つ課題に応じて柔軟に中小企業をサポートできる適切な支援者が補助事業をサポートしているケースが多く、補助事業の実施にあたりそうした支援者との出会いの場の創出や連携を促す支援パートナー制度を導入。今後さらに効果的な運用について検討・改善を進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</si>
  <si>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</si>
  <si>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</si>
  <si>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</si>
  <si>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 xml:space="preserve">・概ね、事業目的に合った定量的なアウトカムになっている。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・当該事業によって達成されるアウトカムが適切に設定されている。（他方、アンケート結果には回答者の主観が含まれるため、効果検証を行う際の根拠は弱くなる点留意すること。）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</si>
  <si>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</si>
  <si>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</si>
  <si>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（１）ＪＡＰＡＮブランド育成支援等事業
現状、新型コロナウイルスの影響による事業計画の変更や中止等で達成度が低いが、今後は支援パートナーによる補助事業者への更なる支援強化に取り組むなど、目標達成に向けて効果的な予算執行に努める。
（２）アイヌ中小企業振興対策事業
現状、成果目標としてのアンケート結果による達成度は低いが、展示会事業の充実化等を通じて参加者の満足度を高めることで、事業目的であるアイヌ民工芸品への理解をより一層深めること等により、効果的な予算執行に努める。</t>
  </si>
  <si>
    <t>備考</t>
    <rPh sb="0" eb="2">
      <t>ビコウ</t>
    </rPh>
    <phoneticPr fontId="5"/>
  </si>
  <si>
    <t>令和元年度秋レビューにおいて、当該事業の成果を整理・検証し、経済産業省の果たすべき役割や事業対象を明確にすべきとの指摘を受け、令和２年度にＪＡＰＡＮブランド育成支援等事業の政策評価を行った結果、中小企業の海外展開においては、それぞれの中小企業が持つ課題に応じて柔軟に中小企業をサポートできる適切な支援者との連携が重要であり、本事業を通じて中小企業とそうした支援者との出会いの場の創出や連携を促す制度設計を行うことと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</si>
  <si>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</si>
  <si>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</si>
  <si>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</si>
  <si>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</si>
  <si>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</si>
  <si>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</si>
  <si>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</si>
  <si>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</si>
  <si>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</si>
  <si>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新31-0020</t>
  </si>
  <si>
    <t>新31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</si>
  <si>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</si>
  <si>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</si>
  <si>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</si>
  <si>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</si>
  <si>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</si>
  <si>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</si>
  <si>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A.株式会社ＳＭＡＬＬ　ＴＲＡＤＥＳ</t>
    <phoneticPr fontId="5"/>
  </si>
  <si>
    <t>B.笠間焼協同組合</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</si>
  <si>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</si>
  <si>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</si>
  <si>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</si>
  <si>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</si>
  <si>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謝金、委託費等、展示会等出展費</t>
  </si>
  <si>
    <t>謝金、通信運搬費、広報費、委託費等、展示会等出展費、原材料等費</t>
  </si>
  <si>
    <t>C.公益社団法人北海道アイヌ協会</t>
    <rPh sb="2" eb="4">
      <t>コウエキ</t>
    </rPh>
    <rPh sb="4" eb="6">
      <t>シャダン</t>
    </rPh>
    <rPh sb="6" eb="8">
      <t>ホウジン</t>
    </rPh>
    <rPh sb="8" eb="11">
      <t>ホッカイドウ</t>
    </rPh>
    <rPh sb="14" eb="16">
      <t>キョウカイ</t>
    </rPh>
    <phoneticPr fontId="5"/>
  </si>
  <si>
    <t>旅費、謝金、印刷製本費等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</si>
  <si>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</si>
  <si>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</si>
  <si>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</si>
  <si>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</si>
  <si>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</si>
  <si>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</si>
  <si>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</si>
  <si>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</si>
  <si>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</si>
  <si>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</si>
  <si>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</si>
  <si>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</si>
  <si>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</si>
  <si>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</si>
  <si>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</si>
  <si>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</si>
  <si>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株式会社ＳＭＡＬＬ　ＴＲＡＤＥＳ</t>
  </si>
  <si>
    <t>JAPANファッションのグループでの中国市場開拓</t>
  </si>
  <si>
    <t>補助金等交付</t>
  </si>
  <si>
    <t>株式会社ＧＥウェルネス</t>
  </si>
  <si>
    <t>日本古来の地域資源と先進バイオ技術を融合したジャパン・コスメで中国・米国市場を開拓</t>
  </si>
  <si>
    <t>ユニバーサルアドネットワーク株式会社</t>
  </si>
  <si>
    <t>NFTアートプラットフォーム「FAT Collection」のロシアでの販路拡大事業</t>
  </si>
  <si>
    <t>株式会社ウラノ</t>
  </si>
  <si>
    <t>中小企業体による航空機産業の新Tier1ビジネスモデルの確立</t>
  </si>
  <si>
    <t>株式会社北国からの贈り物</t>
  </si>
  <si>
    <t>北海道ガストロノミー商品のブランドアップと海外販路開拓事業</t>
  </si>
  <si>
    <t>株式会社創発システム研究所</t>
  </si>
  <si>
    <t>道路トンネルのインバータ換気制御システムの豪州市場開拓</t>
  </si>
  <si>
    <t>株式会社マルゼキ</t>
  </si>
  <si>
    <t>「伝統工芸や地方と連携、日本の魅力を盛り込んだ新感覚の腕時計を中国等世界へ」</t>
  </si>
  <si>
    <t>株式会社千歳館</t>
  </si>
  <si>
    <t>地域資源を活用したサステイナブル製品の国内外販路開拓及び新しい旅の形サステイナブルツーリズム先進地としての広域ブランディングプロジェクト</t>
  </si>
  <si>
    <t>株式会社マルチョウ</t>
  </si>
  <si>
    <t>2021年「Jクオリティー」ファクトリーブランド連携海外展開プロジェクト</t>
  </si>
  <si>
    <t>丸七製茶株式会社</t>
  </si>
  <si>
    <t>「Cold Brew Green Tea（水出しスパークリング緑茶・水出し緑茶）」プロジェクト　緑茶のドンペリ・ロマネコンティを開発</t>
  </si>
  <si>
    <t>B</t>
    <phoneticPr fontId="5"/>
  </si>
  <si>
    <t>笠間焼協同組合</t>
  </si>
  <si>
    <t>多様性と創造性を持つ笠間焼が英国産地とつくるブランド確立事業</t>
  </si>
  <si>
    <t>一般社団法人秋田犬ツーリズム</t>
  </si>
  <si>
    <t>秋田犬のふるさとから世界へ。地域ブランド発信事業</t>
  </si>
  <si>
    <t>鹿児島県酒造組合</t>
  </si>
  <si>
    <t>鹿児島県本格焼酎海外展開促進事業</t>
  </si>
  <si>
    <t>兵庫県線香協同組合</t>
  </si>
  <si>
    <t>ENCENS AWAJI 香の未来プロジェクト</t>
  </si>
  <si>
    <t>愛南漁業協同組合</t>
  </si>
  <si>
    <t>うまい！にとことん！「愛南の真鯛」加工品開発・ PR プロジェクト</t>
  </si>
  <si>
    <t>十勝清水町農業協同組合</t>
  </si>
  <si>
    <t>十勝清水にんにく台湾輸出ブランド化事業</t>
  </si>
  <si>
    <t>C</t>
    <phoneticPr fontId="5"/>
  </si>
  <si>
    <t>公益社団法人北海道アイヌ協会</t>
  </si>
  <si>
    <t>アイヌ民工芸品の展示・販売事業、アイヌ民工芸品事業者等に対する研修事業</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</si>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</sst>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67235</xdr:colOff>
      <xdr:row>269</xdr:row>
      <xdr:rowOff>44831</xdr:rowOff>
    </xdr:from>
    <xdr:to>
      <xdr:col>48</xdr:col>
      <xdr:colOff>136691</xdr:colOff>
      <xdr:row>281</xdr:row>
      <xdr:rowOff>339364</xdr:rowOff>
    </xdr:to>
    <xdr:grpSp>
      <xdr:nvGrpSpPr>
        <xdr:cNvPr id="3" name="グループ化 2">
          <a:extLst>
            <a:ext uri="{FF2B5EF4-FFF2-40B4-BE49-F238E27FC236}">
              <a16:creationId xmlns:a16="http://schemas.microsoft.com/office/drawing/2014/main" id="{4CDA7508-4494-48AC-AF67-A6450CBCBA19}"/>
            </a:ext>
          </a:extLst>
        </xdr:cNvPr>
        <xdr:cNvGrpSpPr/>
      </xdr:nvGrpSpPr>
      <xdr:grpSpPr>
        <a:xfrm>
          <a:off x="1882588" y="56881066"/>
          <a:ext cx="7935985" cy="4463122"/>
          <a:chOff x="2087911" y="83466142"/>
          <a:chExt cx="7935985" cy="4515470"/>
        </a:xfrm>
      </xdr:grpSpPr>
      <xdr:grpSp>
        <xdr:nvGrpSpPr>
          <xdr:cNvPr id="4" name="グループ化 3">
            <a:extLst>
              <a:ext uri="{FF2B5EF4-FFF2-40B4-BE49-F238E27FC236}">
                <a16:creationId xmlns:a16="http://schemas.microsoft.com/office/drawing/2014/main" id="{5D63F8B2-16FD-48B1-A165-72A485953D48}"/>
              </a:ext>
            </a:extLst>
          </xdr:cNvPr>
          <xdr:cNvGrpSpPr/>
        </xdr:nvGrpSpPr>
        <xdr:grpSpPr>
          <a:xfrm>
            <a:off x="2087911" y="83519770"/>
            <a:ext cx="4258120" cy="4461842"/>
            <a:chOff x="1919758" y="93909499"/>
            <a:chExt cx="4159497" cy="4442091"/>
          </a:xfrm>
        </xdr:grpSpPr>
        <xdr:sp macro="" textlink="">
          <xdr:nvSpPr>
            <xdr:cNvPr id="24" name="テキスト ボックス 23">
              <a:extLst>
                <a:ext uri="{FF2B5EF4-FFF2-40B4-BE49-F238E27FC236}">
                  <a16:creationId xmlns:a16="http://schemas.microsoft.com/office/drawing/2014/main" id="{D4CC5347-C981-43F2-B881-6261CFEBA1BA}"/>
                </a:ext>
              </a:extLst>
            </xdr:cNvPr>
            <xdr:cNvSpPr txBox="1"/>
          </xdr:nvSpPr>
          <xdr:spPr>
            <a:xfrm>
              <a:off x="2699193" y="93909499"/>
              <a:ext cx="2331032" cy="291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aseline="0"/>
                <a:t>（１）</a:t>
              </a:r>
              <a:r>
                <a:rPr kumimoji="1" lang="en-US" altLang="ja-JP" sz="1100" baseline="0"/>
                <a:t>JAPAN</a:t>
              </a:r>
              <a:r>
                <a:rPr kumimoji="1" lang="ja-JP" altLang="en-US" sz="1100" baseline="0"/>
                <a:t>ブランド育成支援等事業</a:t>
              </a:r>
              <a:endParaRPr kumimoji="1" lang="en-US" altLang="ja-JP" sz="1100" baseline="0"/>
            </a:p>
          </xdr:txBody>
        </xdr:sp>
        <xdr:grpSp>
          <xdr:nvGrpSpPr>
            <xdr:cNvPr id="25" name="グループ化 24">
              <a:extLst>
                <a:ext uri="{FF2B5EF4-FFF2-40B4-BE49-F238E27FC236}">
                  <a16:creationId xmlns:a16="http://schemas.microsoft.com/office/drawing/2014/main" id="{7EF2A265-4C75-4291-A0E0-376743275665}"/>
                </a:ext>
              </a:extLst>
            </xdr:cNvPr>
            <xdr:cNvGrpSpPr/>
          </xdr:nvGrpSpPr>
          <xdr:grpSpPr>
            <a:xfrm>
              <a:off x="1919758" y="94354009"/>
              <a:ext cx="4159497" cy="3997581"/>
              <a:chOff x="1767521" y="56061250"/>
              <a:chExt cx="3402187" cy="3196813"/>
            </a:xfrm>
          </xdr:grpSpPr>
          <xdr:sp macro="" textlink="">
            <xdr:nvSpPr>
              <xdr:cNvPr id="26" name="テキスト ボックス 25">
                <a:extLst>
                  <a:ext uri="{FF2B5EF4-FFF2-40B4-BE49-F238E27FC236}">
                    <a16:creationId xmlns:a16="http://schemas.microsoft.com/office/drawing/2014/main" id="{7DD3FB6B-45C1-4F73-8CC3-73DEC0EC1752}"/>
                  </a:ext>
                </a:extLst>
              </xdr:cNvPr>
              <xdr:cNvSpPr txBox="1"/>
            </xdr:nvSpPr>
            <xdr:spPr>
              <a:xfrm>
                <a:off x="2555668" y="56061250"/>
                <a:ext cx="1724363" cy="67543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（各経済産業局）</a:t>
                </a:r>
                <a:endParaRPr kumimoji="1" lang="en-US" altLang="ja-JP" sz="1100"/>
              </a:p>
              <a:p>
                <a:pPr algn="ctr"/>
                <a:r>
                  <a:rPr kumimoji="1" lang="ja-JP" altLang="en-US" sz="1100"/>
                  <a:t>（</a:t>
                </a:r>
                <a:r>
                  <a:rPr kumimoji="1" lang="en-US" altLang="ja-JP" sz="1100"/>
                  <a:t>602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27" name="大かっこ 26">
                <a:extLst>
                  <a:ext uri="{FF2B5EF4-FFF2-40B4-BE49-F238E27FC236}">
                    <a16:creationId xmlns:a16="http://schemas.microsoft.com/office/drawing/2014/main" id="{EF71ABF2-FC91-417E-ADD4-430D4D5FD088}"/>
                  </a:ext>
                </a:extLst>
              </xdr:cNvPr>
              <xdr:cNvSpPr/>
            </xdr:nvSpPr>
            <xdr:spPr>
              <a:xfrm>
                <a:off x="1812872" y="56734003"/>
                <a:ext cx="3007638" cy="550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sp macro="" textlink="">
            <xdr:nvSpPr>
              <xdr:cNvPr id="28" name="テキスト ボックス 27">
                <a:extLst>
                  <a:ext uri="{FF2B5EF4-FFF2-40B4-BE49-F238E27FC236}">
                    <a16:creationId xmlns:a16="http://schemas.microsoft.com/office/drawing/2014/main" id="{60763AE1-C9C5-4797-AD57-D740EABF8266}"/>
                  </a:ext>
                </a:extLst>
              </xdr:cNvPr>
              <xdr:cNvSpPr txBox="1"/>
            </xdr:nvSpPr>
            <xdr:spPr>
              <a:xfrm>
                <a:off x="1929216" y="57866518"/>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76D85691-4D9C-4FBB-864E-55FE197F5425}"/>
                  </a:ext>
                </a:extLst>
              </xdr:cNvPr>
              <xdr:cNvSpPr txBox="1"/>
            </xdr:nvSpPr>
            <xdr:spPr>
              <a:xfrm>
                <a:off x="4088993" y="57879780"/>
                <a:ext cx="897801"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30" name="テキスト ボックス 29">
                <a:extLst>
                  <a:ext uri="{FF2B5EF4-FFF2-40B4-BE49-F238E27FC236}">
                    <a16:creationId xmlns:a16="http://schemas.microsoft.com/office/drawing/2014/main" id="{8AA9C90B-DEE4-4695-85C5-262CCAE43976}"/>
                  </a:ext>
                </a:extLst>
              </xdr:cNvPr>
              <xdr:cNvSpPr txBox="1"/>
            </xdr:nvSpPr>
            <xdr:spPr>
              <a:xfrm>
                <a:off x="1767521" y="58122567"/>
                <a:ext cx="1261843" cy="54395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Ａ</a:t>
                </a:r>
                <a:r>
                  <a:rPr kumimoji="1" lang="en-US" altLang="ja-JP" sz="1100"/>
                  <a:t>.</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游ゴシック 本文"/>
                    <a:ea typeface="+mn-ea"/>
                    <a:cs typeface="+mn-cs"/>
                  </a:rPr>
                  <a:t>（</a:t>
                </a:r>
                <a:r>
                  <a:rPr kumimoji="1" lang="en-US" altLang="ja-JP" sz="1100">
                    <a:solidFill>
                      <a:schemeClr val="tx1"/>
                    </a:solidFill>
                    <a:effectLst/>
                    <a:latin typeface="游ゴシック 本文"/>
                    <a:ea typeface="+mn-ea"/>
                    <a:cs typeface="+mn-cs"/>
                  </a:rPr>
                  <a:t>574</a:t>
                </a:r>
                <a:r>
                  <a:rPr kumimoji="1" lang="ja-JP" altLang="ja-JP" sz="1100">
                    <a:solidFill>
                      <a:sysClr val="windowText" lastClr="000000"/>
                    </a:solidFill>
                    <a:effectLst/>
                    <a:latin typeface="游ゴシック 本文"/>
                    <a:ea typeface="+mn-ea"/>
                    <a:cs typeface="+mn-cs"/>
                  </a:rPr>
                  <a:t>百万円、</a:t>
                </a:r>
                <a:r>
                  <a:rPr kumimoji="1" lang="en-US" altLang="ja-JP" sz="1100">
                    <a:solidFill>
                      <a:sysClr val="windowText" lastClr="000000"/>
                    </a:solidFill>
                    <a:effectLst/>
                    <a:latin typeface="游ゴシック 本文"/>
                    <a:ea typeface="+mn-ea"/>
                    <a:cs typeface="+mn-cs"/>
                  </a:rPr>
                  <a:t>142</a:t>
                </a:r>
                <a:r>
                  <a:rPr kumimoji="1" lang="ja-JP" altLang="ja-JP" sz="1100">
                    <a:solidFill>
                      <a:sysClr val="windowText" lastClr="000000"/>
                    </a:solidFill>
                    <a:effectLst/>
                    <a:latin typeface="游ゴシック 本文"/>
                    <a:ea typeface="+mn-ea"/>
                    <a:cs typeface="+mn-cs"/>
                  </a:rPr>
                  <a:t>件）</a:t>
                </a:r>
                <a:endParaRPr lang="ja-JP" altLang="ja-JP">
                  <a:solidFill>
                    <a:sysClr val="windowText" lastClr="000000"/>
                  </a:solidFill>
                  <a:effectLst/>
                  <a:latin typeface="游ゴシック 本文"/>
                </a:endParaRPr>
              </a:p>
              <a:p>
                <a:pPr algn="ctr"/>
                <a:endParaRPr kumimoji="1" lang="en-US" altLang="ja-JP" sz="1100">
                  <a:solidFill>
                    <a:sysClr val="windowText" lastClr="000000"/>
                  </a:solidFill>
                </a:endParaRPr>
              </a:p>
            </xdr:txBody>
          </xdr:sp>
          <xdr:sp macro="" textlink="">
            <xdr:nvSpPr>
              <xdr:cNvPr id="31" name="テキスト ボックス 30">
                <a:extLst>
                  <a:ext uri="{FF2B5EF4-FFF2-40B4-BE49-F238E27FC236}">
                    <a16:creationId xmlns:a16="http://schemas.microsoft.com/office/drawing/2014/main" id="{081790AE-A882-4192-8975-49F5D508553B}"/>
                  </a:ext>
                </a:extLst>
              </xdr:cNvPr>
              <xdr:cNvSpPr txBox="1"/>
            </xdr:nvSpPr>
            <xdr:spPr>
              <a:xfrm>
                <a:off x="3877237" y="58135609"/>
                <a:ext cx="1248335" cy="55421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Ｂ</a:t>
                </a:r>
                <a:r>
                  <a:rPr kumimoji="1" lang="en-US" altLang="ja-JP" sz="1100"/>
                  <a:t>.</a:t>
                </a:r>
                <a:r>
                  <a:rPr kumimoji="1" lang="ja-JP" altLang="en-US" sz="1100"/>
                  <a:t>公益法人等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游ゴシック 本文"/>
                    <a:ea typeface="+mn-ea"/>
                    <a:cs typeface="+mn-cs"/>
                  </a:rPr>
                  <a:t>（</a:t>
                </a:r>
                <a:r>
                  <a:rPr kumimoji="1" lang="en-US" altLang="ja-JP" sz="1100">
                    <a:solidFill>
                      <a:schemeClr val="tx1"/>
                    </a:solidFill>
                    <a:effectLst/>
                    <a:latin typeface="游ゴシック 本文"/>
                    <a:ea typeface="+mn-ea"/>
                    <a:cs typeface="+mn-cs"/>
                  </a:rPr>
                  <a:t>28</a:t>
                </a:r>
                <a:r>
                  <a:rPr kumimoji="1" lang="ja-JP" altLang="ja-JP" sz="1100">
                    <a:solidFill>
                      <a:sysClr val="windowText" lastClr="000000"/>
                    </a:solidFill>
                    <a:effectLst/>
                    <a:latin typeface="游ゴシック 本文"/>
                    <a:ea typeface="+mn-ea"/>
                    <a:cs typeface="+mn-cs"/>
                  </a:rPr>
                  <a:t>百万円、</a:t>
                </a:r>
                <a:r>
                  <a:rPr kumimoji="1" lang="en-US" altLang="ja-JP" sz="1100">
                    <a:solidFill>
                      <a:sysClr val="windowText" lastClr="000000"/>
                    </a:solidFill>
                    <a:effectLst/>
                    <a:latin typeface="游ゴシック 本文"/>
                    <a:ea typeface="+mn-ea"/>
                    <a:cs typeface="+mn-cs"/>
                  </a:rPr>
                  <a:t>6</a:t>
                </a:r>
                <a:r>
                  <a:rPr kumimoji="1" lang="ja-JP" altLang="ja-JP" sz="1100">
                    <a:solidFill>
                      <a:sysClr val="windowText" lastClr="000000"/>
                    </a:solidFill>
                    <a:effectLst/>
                    <a:latin typeface="游ゴシック 本文"/>
                    <a:ea typeface="+mn-ea"/>
                    <a:cs typeface="+mn-cs"/>
                  </a:rPr>
                  <a:t>件）</a:t>
                </a:r>
                <a:endParaRPr lang="ja-JP" altLang="ja-JP">
                  <a:solidFill>
                    <a:sysClr val="windowText" lastClr="000000"/>
                  </a:solidFill>
                  <a:effectLst/>
                  <a:latin typeface="游ゴシック 本文"/>
                </a:endParaRPr>
              </a:p>
              <a:p>
                <a:pPr algn="ctr"/>
                <a:endParaRPr kumimoji="1" lang="en-US" altLang="ja-JP" sz="1100"/>
              </a:p>
            </xdr:txBody>
          </xdr:sp>
          <xdr:sp macro="" textlink="">
            <xdr:nvSpPr>
              <xdr:cNvPr id="32" name="大かっこ 31">
                <a:extLst>
                  <a:ext uri="{FF2B5EF4-FFF2-40B4-BE49-F238E27FC236}">
                    <a16:creationId xmlns:a16="http://schemas.microsoft.com/office/drawing/2014/main" id="{0E79936E-3E02-44A7-890F-5E92D92FE53A}"/>
                  </a:ext>
                </a:extLst>
              </xdr:cNvPr>
              <xdr:cNvSpPr/>
            </xdr:nvSpPr>
            <xdr:spPr>
              <a:xfrm>
                <a:off x="1776681" y="58756798"/>
                <a:ext cx="3393027" cy="501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試作品開発、マーケティング調査、展示会出展等</a:t>
                </a:r>
              </a:p>
            </xdr:txBody>
          </xdr:sp>
        </xdr:grpSp>
      </xdr:grpSp>
      <xdr:grpSp>
        <xdr:nvGrpSpPr>
          <xdr:cNvPr id="5" name="グループ化 4">
            <a:extLst>
              <a:ext uri="{FF2B5EF4-FFF2-40B4-BE49-F238E27FC236}">
                <a16:creationId xmlns:a16="http://schemas.microsoft.com/office/drawing/2014/main" id="{AFC34A24-B9ED-4CD4-91C7-4D8FFD2B397D}"/>
              </a:ext>
            </a:extLst>
          </xdr:cNvPr>
          <xdr:cNvGrpSpPr/>
        </xdr:nvGrpSpPr>
        <xdr:grpSpPr>
          <a:xfrm>
            <a:off x="7442418" y="83466142"/>
            <a:ext cx="2581478" cy="3818576"/>
            <a:chOff x="7076461" y="93850302"/>
            <a:chExt cx="2533359" cy="3809408"/>
          </a:xfrm>
        </xdr:grpSpPr>
        <xdr:sp macro="" textlink="">
          <xdr:nvSpPr>
            <xdr:cNvPr id="18" name="テキスト ボックス 17">
              <a:extLst>
                <a:ext uri="{FF2B5EF4-FFF2-40B4-BE49-F238E27FC236}">
                  <a16:creationId xmlns:a16="http://schemas.microsoft.com/office/drawing/2014/main" id="{03E656EC-7E9B-46B3-9041-5C8F849090B4}"/>
                </a:ext>
              </a:extLst>
            </xdr:cNvPr>
            <xdr:cNvSpPr txBox="1"/>
          </xdr:nvSpPr>
          <xdr:spPr>
            <a:xfrm>
              <a:off x="7078808" y="93850302"/>
              <a:ext cx="2530755" cy="361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aseline="0"/>
                <a:t>（２）アイヌ中小企業振興対策事業</a:t>
              </a:r>
              <a:endParaRPr lang="ja-JP" altLang="ja-JP" sz="1100">
                <a:effectLst/>
              </a:endParaRPr>
            </a:p>
          </xdr:txBody>
        </xdr:sp>
        <xdr:grpSp>
          <xdr:nvGrpSpPr>
            <xdr:cNvPr id="19" name="グループ化 18">
              <a:extLst>
                <a:ext uri="{FF2B5EF4-FFF2-40B4-BE49-F238E27FC236}">
                  <a16:creationId xmlns:a16="http://schemas.microsoft.com/office/drawing/2014/main" id="{AF66EF80-3B32-4916-8F9C-4ACE015F94A9}"/>
                </a:ext>
              </a:extLst>
            </xdr:cNvPr>
            <xdr:cNvGrpSpPr/>
          </xdr:nvGrpSpPr>
          <xdr:grpSpPr>
            <a:xfrm>
              <a:off x="7076461" y="94355479"/>
              <a:ext cx="2533359" cy="3304231"/>
              <a:chOff x="2310465" y="41903537"/>
              <a:chExt cx="2529608" cy="2923653"/>
            </a:xfrm>
          </xdr:grpSpPr>
          <xdr:sp macro="" textlink="">
            <xdr:nvSpPr>
              <xdr:cNvPr id="20" name="テキスト ボックス 19">
                <a:extLst>
                  <a:ext uri="{FF2B5EF4-FFF2-40B4-BE49-F238E27FC236}">
                    <a16:creationId xmlns:a16="http://schemas.microsoft.com/office/drawing/2014/main" id="{39C6A33D-09C4-414A-ADFE-FAD52780DB40}"/>
                  </a:ext>
                </a:extLst>
              </xdr:cNvPr>
              <xdr:cNvSpPr txBox="1"/>
            </xdr:nvSpPr>
            <xdr:spPr>
              <a:xfrm>
                <a:off x="2702210" y="41903537"/>
                <a:ext cx="1787014" cy="7106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経済産業省中小企業庁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E3944E46-BEF3-4D3A-903B-C5F68B3AD0BB}"/>
                  </a:ext>
                </a:extLst>
              </xdr:cNvPr>
              <xdr:cNvSpPr txBox="1"/>
            </xdr:nvSpPr>
            <xdr:spPr>
              <a:xfrm>
                <a:off x="2339381" y="42985477"/>
                <a:ext cx="1035224"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AB2F845F-7FF2-4322-A61C-880BDE5E6719}"/>
                  </a:ext>
                </a:extLst>
              </xdr:cNvPr>
              <xdr:cNvSpPr txBox="1"/>
            </xdr:nvSpPr>
            <xdr:spPr>
              <a:xfrm>
                <a:off x="2310465" y="43283434"/>
                <a:ext cx="2529608" cy="58579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100"/>
                  <a:t>C.</a:t>
                </a:r>
                <a:r>
                  <a:rPr kumimoji="1" lang="ja-JP" altLang="en-US" sz="1100"/>
                  <a:t>公益社団法人北海道アイヌ協会</a:t>
                </a:r>
                <a:endParaRPr kumimoji="1" lang="en-US" altLang="ja-JP" sz="1100"/>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件）</a:t>
                </a:r>
                <a:endParaRPr lang="ja-JP" altLang="ja-JP">
                  <a:effectLst/>
                </a:endParaRPr>
              </a:p>
            </xdr:txBody>
          </xdr:sp>
          <xdr:sp macro="" textlink="">
            <xdr:nvSpPr>
              <xdr:cNvPr id="23" name="大かっこ 22">
                <a:extLst>
                  <a:ext uri="{FF2B5EF4-FFF2-40B4-BE49-F238E27FC236}">
                    <a16:creationId xmlns:a16="http://schemas.microsoft.com/office/drawing/2014/main" id="{75E81EE3-DE95-4CD2-838A-355ACCBCED30}"/>
                  </a:ext>
                </a:extLst>
              </xdr:cNvPr>
              <xdr:cNvSpPr/>
            </xdr:nvSpPr>
            <xdr:spPr>
              <a:xfrm>
                <a:off x="2583240" y="43959528"/>
                <a:ext cx="2119633" cy="867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販路開拓・販売促進支援事業、新商品開発等の人材確保・育成事業</a:t>
                </a:r>
              </a:p>
            </xdr:txBody>
          </xdr:sp>
        </xdr:grpSp>
      </xdr:grpSp>
      <xdr:cxnSp macro="">
        <xdr:nvCxnSpPr>
          <xdr:cNvPr id="7" name="直線矢印コネクタ 6">
            <a:extLst>
              <a:ext uri="{FF2B5EF4-FFF2-40B4-BE49-F238E27FC236}">
                <a16:creationId xmlns:a16="http://schemas.microsoft.com/office/drawing/2014/main" id="{3B0CBD3B-33FA-4D81-A2E7-C240E653604F}"/>
              </a:ext>
            </a:extLst>
          </xdr:cNvPr>
          <xdr:cNvCxnSpPr/>
        </xdr:nvCxnSpPr>
        <xdr:spPr>
          <a:xfrm>
            <a:off x="2938460" y="85815597"/>
            <a:ext cx="0" cy="195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5CD64F38-1DA5-4EE5-B885-62300CBABA83}"/>
              </a:ext>
            </a:extLst>
          </xdr:cNvPr>
          <xdr:cNvCxnSpPr/>
        </xdr:nvCxnSpPr>
        <xdr:spPr>
          <a:xfrm>
            <a:off x="5629475" y="85815597"/>
            <a:ext cx="0" cy="195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A49AB0A4-AD13-417C-801A-BAED307E9B3E}"/>
              </a:ext>
            </a:extLst>
          </xdr:cNvPr>
          <xdr:cNvCxnSpPr/>
        </xdr:nvCxnSpPr>
        <xdr:spPr>
          <a:xfrm>
            <a:off x="2940475" y="85818832"/>
            <a:ext cx="2700000" cy="10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97388447-2151-4290-B9AB-AE44C3394BA0}"/>
              </a:ext>
            </a:extLst>
          </xdr:cNvPr>
          <xdr:cNvCxnSpPr/>
        </xdr:nvCxnSpPr>
        <xdr:spPr>
          <a:xfrm flipV="1">
            <a:off x="4146001" y="85641656"/>
            <a:ext cx="0" cy="18000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C97E7B4F-B07C-44F1-918F-5569B3C51DED}"/>
              </a:ext>
            </a:extLst>
          </xdr:cNvPr>
          <xdr:cNvCxnSpPr/>
        </xdr:nvCxnSpPr>
        <xdr:spPr>
          <a:xfrm>
            <a:off x="8703469" y="84936806"/>
            <a:ext cx="0" cy="3254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72" zoomScale="85" zoomScaleNormal="75" zoomScaleSheetLayoutView="85" zoomScalePageLayoutView="85" workbookViewId="0">
      <selection activeCell="I430" sqref="I4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138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160.1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4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2385</v>
      </c>
      <c r="Q13" s="220"/>
      <c r="R13" s="220"/>
      <c r="S13" s="220"/>
      <c r="T13" s="220"/>
      <c r="U13" s="220"/>
      <c r="V13" s="221"/>
      <c r="W13" s="219">
        <v>996</v>
      </c>
      <c r="X13" s="220"/>
      <c r="Y13" s="220"/>
      <c r="Z13" s="220"/>
      <c r="AA13" s="220"/>
      <c r="AB13" s="220"/>
      <c r="AC13" s="221"/>
      <c r="AD13" s="219">
        <v>800</v>
      </c>
      <c r="AE13" s="220"/>
      <c r="AF13" s="220"/>
      <c r="AG13" s="220"/>
      <c r="AH13" s="220"/>
      <c r="AI13" s="220"/>
      <c r="AJ13" s="221"/>
      <c r="AK13" s="219">
        <v>545</v>
      </c>
      <c r="AL13" s="220"/>
      <c r="AM13" s="220"/>
      <c r="AN13" s="220"/>
      <c r="AO13" s="220"/>
      <c r="AP13" s="220"/>
      <c r="AQ13" s="221"/>
      <c r="AR13" s="231">
        <v>863</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v>1500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v>25</v>
      </c>
      <c r="X15" s="220"/>
      <c r="Y15" s="220"/>
      <c r="Z15" s="220"/>
      <c r="AA15" s="220"/>
      <c r="AB15" s="220"/>
      <c r="AC15" s="221"/>
      <c r="AD15" s="219">
        <v>33</v>
      </c>
      <c r="AE15" s="220"/>
      <c r="AF15" s="220"/>
      <c r="AG15" s="220"/>
      <c r="AH15" s="220"/>
      <c r="AI15" s="220"/>
      <c r="AJ15" s="221"/>
      <c r="AK15" s="219">
        <v>15</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v>-25</v>
      </c>
      <c r="Q16" s="220"/>
      <c r="R16" s="220"/>
      <c r="S16" s="220"/>
      <c r="T16" s="220"/>
      <c r="U16" s="220"/>
      <c r="V16" s="221"/>
      <c r="W16" s="219">
        <v>-33</v>
      </c>
      <c r="X16" s="220"/>
      <c r="Y16" s="220"/>
      <c r="Z16" s="220"/>
      <c r="AA16" s="220"/>
      <c r="AB16" s="220"/>
      <c r="AC16" s="221"/>
      <c r="AD16" s="219">
        <v>-15</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2360</v>
      </c>
      <c r="Q18" s="264"/>
      <c r="R18" s="264"/>
      <c r="S18" s="264"/>
      <c r="T18" s="264"/>
      <c r="U18" s="264"/>
      <c r="V18" s="265"/>
      <c r="W18" s="263">
        <f>SUM(W13:AC17)</f>
        <v>2488</v>
      </c>
      <c r="X18" s="264"/>
      <c r="Y18" s="264"/>
      <c r="Z18" s="264"/>
      <c r="AA18" s="264"/>
      <c r="AB18" s="264"/>
      <c r="AC18" s="265"/>
      <c r="AD18" s="263">
        <f>SUM(AD13:AJ17)</f>
        <v>818</v>
      </c>
      <c r="AE18" s="264"/>
      <c r="AF18" s="264"/>
      <c r="AG18" s="264"/>
      <c r="AH18" s="264"/>
      <c r="AI18" s="264"/>
      <c r="AJ18" s="265"/>
      <c r="AK18" s="263">
        <f>SUM(AK13:AQ17)</f>
        <v>560</v>
      </c>
      <c r="AL18" s="264"/>
      <c r="AM18" s="264"/>
      <c r="AN18" s="264"/>
      <c r="AO18" s="264"/>
      <c r="AP18" s="264"/>
      <c r="AQ18" s="265"/>
      <c r="AR18" s="263">
        <f>SUM(AR13:AX17)</f>
        <v>863</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2008</v>
      </c>
      <c r="Q19" s="220"/>
      <c r="R19" s="220"/>
      <c r="S19" s="220"/>
      <c r="T19" s="220"/>
      <c r="U19" s="220"/>
      <c r="V19" s="221"/>
      <c r="W19" s="219">
        <v>1900</v>
      </c>
      <c r="X19" s="220"/>
      <c r="Y19" s="220"/>
      <c r="Z19" s="220"/>
      <c r="AA19" s="220"/>
      <c r="AB19" s="220"/>
      <c r="AC19" s="221"/>
      <c r="AD19" s="219">
        <v>608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0.85084745762711866</v>
      </c>
      <c r="Q20" s="295"/>
      <c r="R20" s="295"/>
      <c r="S20" s="295"/>
      <c r="T20" s="295"/>
      <c r="U20" s="295"/>
      <c r="V20" s="295"/>
      <c r="W20" s="295">
        <f>IF(W18=0, "-", SUM(W19)/W18)</f>
        <v>0.7636655948553055</v>
      </c>
      <c r="X20" s="295"/>
      <c r="Y20" s="295"/>
      <c r="Z20" s="295"/>
      <c r="AA20" s="295"/>
      <c r="AB20" s="295"/>
      <c r="AC20" s="295"/>
      <c r="AD20" s="295">
        <f>IF(AD18=0, "-", SUM(AD19)/AD18)</f>
        <v>0.74327628361858189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0.84192872117400419</v>
      </c>
      <c r="Q21" s="295"/>
      <c r="R21" s="295"/>
      <c r="S21" s="295"/>
      <c r="T21" s="295"/>
      <c r="U21" s="295"/>
      <c r="V21" s="295"/>
      <c r="W21" s="295">
        <f>IF(W19=0, "-", SUM(W19)/SUM(W13,W14))</f>
        <v>0.76121794871794868</v>
      </c>
      <c r="X21" s="295"/>
      <c r="Y21" s="295"/>
      <c r="Z21" s="295"/>
      <c r="AA21" s="295"/>
      <c r="AB21" s="295"/>
      <c r="AC21" s="295"/>
      <c r="AD21" s="295">
        <f>IF(AD19=0, "-", SUM(AD19)/SUM(AD13,AD14))</f>
        <v>0.76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508</v>
      </c>
      <c r="Q23" s="232"/>
      <c r="R23" s="232"/>
      <c r="S23" s="232"/>
      <c r="T23" s="232"/>
      <c r="U23" s="232"/>
      <c r="V23" s="283"/>
      <c r="W23" s="231"/>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53</v>
      </c>
      <c r="H24" s="291"/>
      <c r="I24" s="291"/>
      <c r="J24" s="291"/>
      <c r="K24" s="291"/>
      <c r="L24" s="291"/>
      <c r="M24" s="291"/>
      <c r="N24" s="291"/>
      <c r="O24" s="292"/>
      <c r="P24" s="219">
        <v>7</v>
      </c>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54</v>
      </c>
      <c r="H25" s="291"/>
      <c r="I25" s="291"/>
      <c r="J25" s="291"/>
      <c r="K25" s="291"/>
      <c r="L25" s="291"/>
      <c r="M25" s="291"/>
      <c r="N25" s="291"/>
      <c r="O25" s="292"/>
      <c r="P25" s="219">
        <v>30</v>
      </c>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t="s">
        <v>55</v>
      </c>
      <c r="H26" s="291"/>
      <c r="I26" s="291"/>
      <c r="J26" s="291"/>
      <c r="K26" s="291"/>
      <c r="L26" s="291"/>
      <c r="M26" s="291"/>
      <c r="N26" s="291"/>
      <c r="O26" s="292"/>
      <c r="P26" s="219"/>
      <c r="Q26" s="220"/>
      <c r="R26" s="220"/>
      <c r="S26" s="220"/>
      <c r="T26" s="220"/>
      <c r="U26" s="220"/>
      <c r="V26" s="221"/>
      <c r="W26" s="219">
        <f>856+7</f>
        <v>863</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545</v>
      </c>
      <c r="Q29" s="334"/>
      <c r="R29" s="334"/>
      <c r="S29" s="334"/>
      <c r="T29" s="334"/>
      <c r="U29" s="334"/>
      <c r="V29" s="335"/>
      <c r="W29" s="336">
        <f>AR13</f>
        <v>863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56</v>
      </c>
      <c r="B30" s="340"/>
      <c r="C30" s="340"/>
      <c r="D30" s="340"/>
      <c r="E30" s="340"/>
      <c r="F30" s="341"/>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58</v>
      </c>
      <c r="B31" s="320"/>
      <c r="C31" s="320"/>
      <c r="D31" s="320"/>
      <c r="E31" s="320"/>
      <c r="F31" s="321"/>
      <c r="G31" s="352" t="s">
        <v>59</v>
      </c>
      <c r="H31" s="353"/>
      <c r="I31" s="353"/>
      <c r="J31" s="353"/>
      <c r="K31" s="353"/>
      <c r="L31" s="353"/>
      <c r="M31" s="353"/>
      <c r="N31" s="353"/>
      <c r="O31" s="353"/>
      <c r="P31" s="354" t="s">
        <v>60</v>
      </c>
      <c r="Q31" s="353"/>
      <c r="R31" s="353"/>
      <c r="S31" s="353"/>
      <c r="T31" s="353"/>
      <c r="U31" s="353"/>
      <c r="V31" s="353"/>
      <c r="W31" s="353"/>
      <c r="X31" s="355"/>
      <c r="Y31" s="356"/>
      <c r="Z31" s="357"/>
      <c r="AA31" s="358"/>
      <c r="AB31" s="402" t="s">
        <v>61</v>
      </c>
      <c r="AC31" s="402"/>
      <c r="AD31" s="402"/>
      <c r="AE31" s="403" t="s">
        <v>31</v>
      </c>
      <c r="AF31" s="404"/>
      <c r="AG31" s="404"/>
      <c r="AH31" s="405"/>
      <c r="AI31" s="403" t="s">
        <v>32</v>
      </c>
      <c r="AJ31" s="404"/>
      <c r="AK31" s="404"/>
      <c r="AL31" s="405"/>
      <c r="AM31" s="403" t="s">
        <v>62</v>
      </c>
      <c r="AN31" s="404"/>
      <c r="AO31" s="404"/>
      <c r="AP31" s="405"/>
      <c r="AQ31" s="412" t="s">
        <v>63</v>
      </c>
      <c r="AR31" s="413"/>
      <c r="AS31" s="413"/>
      <c r="AT31" s="414"/>
      <c r="AU31" s="412" t="s">
        <v>64</v>
      </c>
      <c r="AV31" s="413"/>
      <c r="AW31" s="413"/>
      <c r="AX31" s="415"/>
    </row>
    <row r="32" spans="1:50" ht="39.75" customHeight="1" x14ac:dyDescent="0.15">
      <c r="A32" s="350"/>
      <c r="B32" s="320"/>
      <c r="C32" s="320"/>
      <c r="D32" s="320"/>
      <c r="E32" s="320"/>
      <c r="F32" s="321"/>
      <c r="G32" s="359" t="s">
        <v>65</v>
      </c>
      <c r="H32" s="360"/>
      <c r="I32" s="360"/>
      <c r="J32" s="360"/>
      <c r="K32" s="360"/>
      <c r="L32" s="360"/>
      <c r="M32" s="360"/>
      <c r="N32" s="360"/>
      <c r="O32" s="360"/>
      <c r="P32" s="363" t="s">
        <v>66</v>
      </c>
      <c r="Q32" s="364"/>
      <c r="R32" s="364"/>
      <c r="S32" s="364"/>
      <c r="T32" s="364"/>
      <c r="U32" s="364"/>
      <c r="V32" s="364"/>
      <c r="W32" s="364"/>
      <c r="X32" s="365"/>
      <c r="Y32" s="369" t="s">
        <v>67</v>
      </c>
      <c r="Z32" s="370"/>
      <c r="AA32" s="371"/>
      <c r="AB32" s="372" t="s">
        <v>68</v>
      </c>
      <c r="AC32" s="372"/>
      <c r="AD32" s="372"/>
      <c r="AE32" s="373">
        <v>48</v>
      </c>
      <c r="AF32" s="373"/>
      <c r="AG32" s="373"/>
      <c r="AH32" s="373"/>
      <c r="AI32" s="373">
        <v>473</v>
      </c>
      <c r="AJ32" s="373"/>
      <c r="AK32" s="373"/>
      <c r="AL32" s="373"/>
      <c r="AM32" s="373">
        <v>148</v>
      </c>
      <c r="AN32" s="373"/>
      <c r="AO32" s="373"/>
      <c r="AP32" s="373"/>
      <c r="AQ32" s="373" t="s">
        <v>21</v>
      </c>
      <c r="AR32" s="373"/>
      <c r="AS32" s="373"/>
      <c r="AT32" s="373"/>
      <c r="AU32" s="406" t="s">
        <v>21</v>
      </c>
      <c r="AV32" s="407"/>
      <c r="AW32" s="407"/>
      <c r="AX32" s="408"/>
    </row>
    <row r="33" spans="1:51" ht="39.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68</v>
      </c>
      <c r="AC33" s="372"/>
      <c r="AD33" s="372"/>
      <c r="AE33" s="373">
        <v>48</v>
      </c>
      <c r="AF33" s="373"/>
      <c r="AG33" s="373"/>
      <c r="AH33" s="373"/>
      <c r="AI33" s="373">
        <v>192</v>
      </c>
      <c r="AJ33" s="373"/>
      <c r="AK33" s="373"/>
      <c r="AL33" s="373"/>
      <c r="AM33" s="373">
        <v>150</v>
      </c>
      <c r="AN33" s="373"/>
      <c r="AO33" s="373"/>
      <c r="AP33" s="373"/>
      <c r="AQ33" s="373">
        <v>126</v>
      </c>
      <c r="AR33" s="373"/>
      <c r="AS33" s="373"/>
      <c r="AT33" s="373"/>
      <c r="AU33" s="406">
        <v>200</v>
      </c>
      <c r="AV33" s="407"/>
      <c r="AW33" s="407"/>
      <c r="AX33" s="408"/>
    </row>
    <row r="34" spans="1:51" ht="23.25" customHeight="1" x14ac:dyDescent="0.15">
      <c r="A34" s="437" t="s">
        <v>70</v>
      </c>
      <c r="B34" s="131"/>
      <c r="C34" s="131"/>
      <c r="D34" s="131"/>
      <c r="E34" s="131"/>
      <c r="F34" s="438"/>
      <c r="G34" s="226" t="s">
        <v>71</v>
      </c>
      <c r="H34" s="226"/>
      <c r="I34" s="226"/>
      <c r="J34" s="226"/>
      <c r="K34" s="226"/>
      <c r="L34" s="226"/>
      <c r="M34" s="226"/>
      <c r="N34" s="226"/>
      <c r="O34" s="226"/>
      <c r="P34" s="226"/>
      <c r="Q34" s="226"/>
      <c r="R34" s="226"/>
      <c r="S34" s="226"/>
      <c r="T34" s="226"/>
      <c r="U34" s="226"/>
      <c r="V34" s="226"/>
      <c r="W34" s="226"/>
      <c r="X34" s="255"/>
      <c r="Y34" s="444"/>
      <c r="Z34" s="445"/>
      <c r="AA34" s="446"/>
      <c r="AB34" s="225" t="s">
        <v>61</v>
      </c>
      <c r="AC34" s="226"/>
      <c r="AD34" s="255"/>
      <c r="AE34" s="225" t="s">
        <v>31</v>
      </c>
      <c r="AF34" s="226"/>
      <c r="AG34" s="226"/>
      <c r="AH34" s="255"/>
      <c r="AI34" s="225" t="s">
        <v>32</v>
      </c>
      <c r="AJ34" s="226"/>
      <c r="AK34" s="226"/>
      <c r="AL34" s="255"/>
      <c r="AM34" s="225" t="s">
        <v>62</v>
      </c>
      <c r="AN34" s="226"/>
      <c r="AO34" s="226"/>
      <c r="AP34" s="255"/>
      <c r="AQ34" s="417" t="s">
        <v>72</v>
      </c>
      <c r="AR34" s="418"/>
      <c r="AS34" s="418"/>
      <c r="AT34" s="418"/>
      <c r="AU34" s="418"/>
      <c r="AV34" s="418"/>
      <c r="AW34" s="418"/>
      <c r="AX34" s="419"/>
    </row>
    <row r="35" spans="1:51" ht="23.25" customHeight="1" x14ac:dyDescent="0.15">
      <c r="A35" s="439"/>
      <c r="B35" s="440"/>
      <c r="C35" s="440"/>
      <c r="D35" s="440"/>
      <c r="E35" s="440"/>
      <c r="F35" s="441"/>
      <c r="G35" s="395" t="s">
        <v>73</v>
      </c>
      <c r="H35" s="396"/>
      <c r="I35" s="396"/>
      <c r="J35" s="396"/>
      <c r="K35" s="396"/>
      <c r="L35" s="396"/>
      <c r="M35" s="396"/>
      <c r="N35" s="396"/>
      <c r="O35" s="396"/>
      <c r="P35" s="396"/>
      <c r="Q35" s="396"/>
      <c r="R35" s="396"/>
      <c r="S35" s="396"/>
      <c r="T35" s="396"/>
      <c r="U35" s="396"/>
      <c r="V35" s="396"/>
      <c r="W35" s="396"/>
      <c r="X35" s="396"/>
      <c r="Y35" s="420" t="s">
        <v>70</v>
      </c>
      <c r="Z35" s="421"/>
      <c r="AA35" s="422"/>
      <c r="AB35" s="423" t="s">
        <v>74</v>
      </c>
      <c r="AC35" s="424"/>
      <c r="AD35" s="425"/>
      <c r="AE35" s="399">
        <v>4755</v>
      </c>
      <c r="AF35" s="399"/>
      <c r="AG35" s="399"/>
      <c r="AH35" s="399"/>
      <c r="AI35" s="399">
        <v>3701</v>
      </c>
      <c r="AJ35" s="399"/>
      <c r="AK35" s="399"/>
      <c r="AL35" s="399"/>
      <c r="AM35" s="399">
        <v>4065</v>
      </c>
      <c r="AN35" s="399"/>
      <c r="AO35" s="399"/>
      <c r="AP35" s="399"/>
      <c r="AQ35" s="390">
        <v>3207</v>
      </c>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75</v>
      </c>
      <c r="Z36" s="400"/>
      <c r="AA36" s="401"/>
      <c r="AB36" s="426" t="s">
        <v>76</v>
      </c>
      <c r="AC36" s="427"/>
      <c r="AD36" s="428"/>
      <c r="AE36" s="429" t="s">
        <v>77</v>
      </c>
      <c r="AF36" s="429"/>
      <c r="AG36" s="429"/>
      <c r="AH36" s="429"/>
      <c r="AI36" s="429" t="s">
        <v>78</v>
      </c>
      <c r="AJ36" s="429"/>
      <c r="AK36" s="429"/>
      <c r="AL36" s="429"/>
      <c r="AM36" s="429" t="s">
        <v>79</v>
      </c>
      <c r="AN36" s="429"/>
      <c r="AO36" s="429"/>
      <c r="AP36" s="429"/>
      <c r="AQ36" s="429" t="s">
        <v>80</v>
      </c>
      <c r="AR36" s="429"/>
      <c r="AS36" s="429"/>
      <c r="AT36" s="429"/>
      <c r="AU36" s="429"/>
      <c r="AV36" s="429"/>
      <c r="AW36" s="429"/>
      <c r="AX36" s="431"/>
    </row>
    <row r="37" spans="1:51" ht="18.75" customHeight="1" x14ac:dyDescent="0.15">
      <c r="A37" s="467" t="s">
        <v>81</v>
      </c>
      <c r="B37" s="468"/>
      <c r="C37" s="468"/>
      <c r="D37" s="468"/>
      <c r="E37" s="468"/>
      <c r="F37" s="469"/>
      <c r="G37" s="477" t="s">
        <v>82</v>
      </c>
      <c r="H37" s="325"/>
      <c r="I37" s="325"/>
      <c r="J37" s="325"/>
      <c r="K37" s="325"/>
      <c r="L37" s="325"/>
      <c r="M37" s="325"/>
      <c r="N37" s="325"/>
      <c r="O37" s="326"/>
      <c r="P37" s="329" t="s">
        <v>83</v>
      </c>
      <c r="Q37" s="325"/>
      <c r="R37" s="325"/>
      <c r="S37" s="325"/>
      <c r="T37" s="325"/>
      <c r="U37" s="325"/>
      <c r="V37" s="325"/>
      <c r="W37" s="325"/>
      <c r="X37" s="326"/>
      <c r="Y37" s="478"/>
      <c r="Z37" s="479"/>
      <c r="AA37" s="480"/>
      <c r="AB37" s="484" t="s">
        <v>61</v>
      </c>
      <c r="AC37" s="485"/>
      <c r="AD37" s="486"/>
      <c r="AE37" s="484" t="s">
        <v>31</v>
      </c>
      <c r="AF37" s="485"/>
      <c r="AG37" s="485"/>
      <c r="AH37" s="486"/>
      <c r="AI37" s="489" t="s">
        <v>32</v>
      </c>
      <c r="AJ37" s="489"/>
      <c r="AK37" s="489"/>
      <c r="AL37" s="484"/>
      <c r="AM37" s="489" t="s">
        <v>62</v>
      </c>
      <c r="AN37" s="489"/>
      <c r="AO37" s="489"/>
      <c r="AP37" s="484"/>
      <c r="AQ37" s="457" t="s">
        <v>84</v>
      </c>
      <c r="AR37" s="458"/>
      <c r="AS37" s="458"/>
      <c r="AT37" s="459"/>
      <c r="AU37" s="325" t="s">
        <v>85</v>
      </c>
      <c r="AV37" s="325"/>
      <c r="AW37" s="325"/>
      <c r="AX37" s="330"/>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2" t="s">
        <v>21</v>
      </c>
      <c r="AR38" s="433"/>
      <c r="AS38" s="434" t="s">
        <v>86</v>
      </c>
      <c r="AT38" s="435"/>
      <c r="AU38" s="436">
        <v>5</v>
      </c>
      <c r="AV38" s="436"/>
      <c r="AW38" s="327" t="s">
        <v>87</v>
      </c>
      <c r="AX38" s="332"/>
    </row>
    <row r="39" spans="1:51" ht="23.25" customHeight="1" x14ac:dyDescent="0.15">
      <c r="A39" s="473"/>
      <c r="B39" s="471"/>
      <c r="C39" s="471"/>
      <c r="D39" s="471"/>
      <c r="E39" s="471"/>
      <c r="F39" s="472"/>
      <c r="G39" s="376" t="s">
        <v>88</v>
      </c>
      <c r="H39" s="133"/>
      <c r="I39" s="133"/>
      <c r="J39" s="133"/>
      <c r="K39" s="133"/>
      <c r="L39" s="133"/>
      <c r="M39" s="133"/>
      <c r="N39" s="133"/>
      <c r="O39" s="377"/>
      <c r="P39" s="143" t="s">
        <v>89</v>
      </c>
      <c r="Q39" s="143"/>
      <c r="R39" s="143"/>
      <c r="S39" s="143"/>
      <c r="T39" s="143"/>
      <c r="U39" s="143"/>
      <c r="V39" s="143"/>
      <c r="W39" s="143"/>
      <c r="X39" s="144"/>
      <c r="Y39" s="386" t="s">
        <v>90</v>
      </c>
      <c r="Z39" s="387"/>
      <c r="AA39" s="388"/>
      <c r="AB39" s="389" t="s">
        <v>91</v>
      </c>
      <c r="AC39" s="389"/>
      <c r="AD39" s="389"/>
      <c r="AE39" s="390" t="s">
        <v>21</v>
      </c>
      <c r="AF39" s="374"/>
      <c r="AG39" s="374"/>
      <c r="AH39" s="374"/>
      <c r="AI39" s="390" t="s">
        <v>21</v>
      </c>
      <c r="AJ39" s="374"/>
      <c r="AK39" s="374"/>
      <c r="AL39" s="374"/>
      <c r="AM39" s="390" t="s">
        <v>21</v>
      </c>
      <c r="AN39" s="374"/>
      <c r="AO39" s="374"/>
      <c r="AP39" s="374"/>
      <c r="AQ39" s="392" t="s">
        <v>21</v>
      </c>
      <c r="AR39" s="393"/>
      <c r="AS39" s="393"/>
      <c r="AT39" s="394"/>
      <c r="AU39" s="374" t="s">
        <v>21</v>
      </c>
      <c r="AV39" s="374"/>
      <c r="AW39" s="374"/>
      <c r="AX39" s="375"/>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92</v>
      </c>
      <c r="Z40" s="226"/>
      <c r="AA40" s="255"/>
      <c r="AB40" s="447" t="s">
        <v>91</v>
      </c>
      <c r="AC40" s="447"/>
      <c r="AD40" s="447"/>
      <c r="AE40" s="390" t="s">
        <v>21</v>
      </c>
      <c r="AF40" s="374"/>
      <c r="AG40" s="374"/>
      <c r="AH40" s="374"/>
      <c r="AI40" s="390" t="s">
        <v>21</v>
      </c>
      <c r="AJ40" s="374"/>
      <c r="AK40" s="374"/>
      <c r="AL40" s="374"/>
      <c r="AM40" s="390" t="s">
        <v>21</v>
      </c>
      <c r="AN40" s="374"/>
      <c r="AO40" s="374"/>
      <c r="AP40" s="374"/>
      <c r="AQ40" s="392" t="s">
        <v>21</v>
      </c>
      <c r="AR40" s="393"/>
      <c r="AS40" s="393"/>
      <c r="AT40" s="394"/>
      <c r="AU40" s="374">
        <v>120</v>
      </c>
      <c r="AV40" s="374"/>
      <c r="AW40" s="374"/>
      <c r="AX40" s="375"/>
    </row>
    <row r="41" spans="1:51" ht="23.25" customHeight="1" x14ac:dyDescent="0.15">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93</v>
      </c>
      <c r="Z41" s="226"/>
      <c r="AA41" s="255"/>
      <c r="AB41" s="391" t="s">
        <v>94</v>
      </c>
      <c r="AC41" s="391"/>
      <c r="AD41" s="391"/>
      <c r="AE41" s="390" t="s">
        <v>21</v>
      </c>
      <c r="AF41" s="374"/>
      <c r="AG41" s="374"/>
      <c r="AH41" s="374"/>
      <c r="AI41" s="390" t="s">
        <v>21</v>
      </c>
      <c r="AJ41" s="374"/>
      <c r="AK41" s="374"/>
      <c r="AL41" s="374"/>
      <c r="AM41" s="390" t="s">
        <v>21</v>
      </c>
      <c r="AN41" s="374"/>
      <c r="AO41" s="374"/>
      <c r="AP41" s="374"/>
      <c r="AQ41" s="392" t="s">
        <v>21</v>
      </c>
      <c r="AR41" s="393"/>
      <c r="AS41" s="393"/>
      <c r="AT41" s="394"/>
      <c r="AU41" s="374" t="s">
        <v>21</v>
      </c>
      <c r="AV41" s="374"/>
      <c r="AW41" s="374"/>
      <c r="AX41" s="375"/>
    </row>
    <row r="42" spans="1:51" ht="23.25" customHeight="1" x14ac:dyDescent="0.15">
      <c r="A42" s="461" t="s">
        <v>95</v>
      </c>
      <c r="B42" s="455"/>
      <c r="C42" s="455"/>
      <c r="D42" s="455"/>
      <c r="E42" s="455"/>
      <c r="F42" s="456"/>
      <c r="G42" s="376"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15">
      <c r="A44" s="869" t="s">
        <v>97</v>
      </c>
      <c r="B44" s="319" t="s">
        <v>98</v>
      </c>
      <c r="C44" s="320"/>
      <c r="D44" s="320"/>
      <c r="E44" s="320"/>
      <c r="F44" s="321"/>
      <c r="G44" s="325" t="s">
        <v>99</v>
      </c>
      <c r="H44" s="325"/>
      <c r="I44" s="325"/>
      <c r="J44" s="325"/>
      <c r="K44" s="325"/>
      <c r="L44" s="325"/>
      <c r="M44" s="325"/>
      <c r="N44" s="325"/>
      <c r="O44" s="325"/>
      <c r="P44" s="325"/>
      <c r="Q44" s="325"/>
      <c r="R44" s="325"/>
      <c r="S44" s="325"/>
      <c r="T44" s="325"/>
      <c r="U44" s="325"/>
      <c r="V44" s="325"/>
      <c r="W44" s="325"/>
      <c r="X44" s="325"/>
      <c r="Y44" s="325"/>
      <c r="Z44" s="325"/>
      <c r="AA44" s="326"/>
      <c r="AB44" s="329" t="s">
        <v>100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7"/>
      <c r="B49" s="454" t="s">
        <v>101</v>
      </c>
      <c r="C49" s="455"/>
      <c r="D49" s="455"/>
      <c r="E49" s="455"/>
      <c r="F49" s="456"/>
      <c r="G49" s="342" t="s">
        <v>102</v>
      </c>
      <c r="H49" s="343"/>
      <c r="I49" s="343"/>
      <c r="J49" s="343"/>
      <c r="K49" s="343"/>
      <c r="L49" s="343"/>
      <c r="M49" s="343"/>
      <c r="N49" s="343"/>
      <c r="O49" s="344"/>
      <c r="P49" s="346" t="s">
        <v>103</v>
      </c>
      <c r="Q49" s="343"/>
      <c r="R49" s="343"/>
      <c r="S49" s="343"/>
      <c r="T49" s="343"/>
      <c r="U49" s="343"/>
      <c r="V49" s="343"/>
      <c r="W49" s="343"/>
      <c r="X49" s="344"/>
      <c r="Y49" s="347"/>
      <c r="Z49" s="348"/>
      <c r="AA49" s="349"/>
      <c r="AB49" s="866" t="s">
        <v>61</v>
      </c>
      <c r="AC49" s="867"/>
      <c r="AD49" s="868"/>
      <c r="AE49" s="416" t="s">
        <v>31</v>
      </c>
      <c r="AF49" s="416"/>
      <c r="AG49" s="416"/>
      <c r="AH49" s="416"/>
      <c r="AI49" s="416" t="s">
        <v>32</v>
      </c>
      <c r="AJ49" s="416"/>
      <c r="AK49" s="416"/>
      <c r="AL49" s="416"/>
      <c r="AM49" s="416" t="s">
        <v>62</v>
      </c>
      <c r="AN49" s="416"/>
      <c r="AO49" s="416"/>
      <c r="AP49" s="416"/>
      <c r="AQ49" s="491" t="s">
        <v>84</v>
      </c>
      <c r="AR49" s="492"/>
      <c r="AS49" s="492"/>
      <c r="AT49" s="493"/>
      <c r="AU49" s="494" t="s">
        <v>85</v>
      </c>
      <c r="AV49" s="494"/>
      <c r="AW49" s="494"/>
      <c r="AX49" s="495"/>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c r="AR50" s="436"/>
      <c r="AS50" s="434" t="s">
        <v>86</v>
      </c>
      <c r="AT50" s="435"/>
      <c r="AU50" s="436"/>
      <c r="AV50" s="436"/>
      <c r="AW50" s="327" t="s">
        <v>87</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0" t="s">
        <v>104</v>
      </c>
      <c r="Z51" s="871"/>
      <c r="AA51" s="87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3"/>
      <c r="H52" s="384"/>
      <c r="I52" s="384"/>
      <c r="J52" s="384"/>
      <c r="K52" s="384"/>
      <c r="L52" s="384"/>
      <c r="M52" s="384"/>
      <c r="N52" s="384"/>
      <c r="O52" s="385"/>
      <c r="P52" s="450"/>
      <c r="Q52" s="450"/>
      <c r="R52" s="450"/>
      <c r="S52" s="450"/>
      <c r="T52" s="450"/>
      <c r="U52" s="450"/>
      <c r="V52" s="450"/>
      <c r="W52" s="450"/>
      <c r="X52" s="451"/>
      <c r="Y52" s="874" t="s">
        <v>92</v>
      </c>
      <c r="Z52" s="768"/>
      <c r="AA52" s="769"/>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4" t="s">
        <v>93</v>
      </c>
      <c r="Z53" s="768"/>
      <c r="AA53" s="769"/>
      <c r="AB53" s="555" t="s">
        <v>94</v>
      </c>
      <c r="AC53" s="555"/>
      <c r="AD53" s="555"/>
      <c r="AE53" s="556"/>
      <c r="AF53" s="557"/>
      <c r="AG53" s="557"/>
      <c r="AH53" s="557"/>
      <c r="AI53" s="556"/>
      <c r="AJ53" s="557"/>
      <c r="AK53" s="557"/>
      <c r="AL53" s="557"/>
      <c r="AM53" s="556"/>
      <c r="AN53" s="557"/>
      <c r="AO53" s="557"/>
      <c r="AP53" s="557"/>
      <c r="AQ53" s="392"/>
      <c r="AR53" s="393"/>
      <c r="AS53" s="393"/>
      <c r="AT53" s="394"/>
      <c r="AU53" s="374"/>
      <c r="AV53" s="374"/>
      <c r="AW53" s="374"/>
      <c r="AX53" s="375"/>
      <c r="AY53">
        <f t="shared" si="0"/>
        <v>0</v>
      </c>
    </row>
    <row r="54" spans="1:51" ht="18.75" hidden="1" customHeight="1" x14ac:dyDescent="0.15">
      <c r="A54" s="317"/>
      <c r="B54" s="454" t="s">
        <v>101</v>
      </c>
      <c r="C54" s="455"/>
      <c r="D54" s="455"/>
      <c r="E54" s="455"/>
      <c r="F54" s="456"/>
      <c r="G54" s="342" t="s">
        <v>102</v>
      </c>
      <c r="H54" s="343"/>
      <c r="I54" s="343"/>
      <c r="J54" s="343"/>
      <c r="K54" s="343"/>
      <c r="L54" s="343"/>
      <c r="M54" s="343"/>
      <c r="N54" s="343"/>
      <c r="O54" s="344"/>
      <c r="P54" s="346" t="s">
        <v>103</v>
      </c>
      <c r="Q54" s="343"/>
      <c r="R54" s="343"/>
      <c r="S54" s="343"/>
      <c r="T54" s="343"/>
      <c r="U54" s="343"/>
      <c r="V54" s="343"/>
      <c r="W54" s="343"/>
      <c r="X54" s="344"/>
      <c r="Y54" s="347"/>
      <c r="Z54" s="348"/>
      <c r="AA54" s="349"/>
      <c r="AB54" s="866" t="s">
        <v>61</v>
      </c>
      <c r="AC54" s="867"/>
      <c r="AD54" s="868"/>
      <c r="AE54" s="416" t="s">
        <v>31</v>
      </c>
      <c r="AF54" s="416"/>
      <c r="AG54" s="416"/>
      <c r="AH54" s="416"/>
      <c r="AI54" s="416" t="s">
        <v>32</v>
      </c>
      <c r="AJ54" s="416"/>
      <c r="AK54" s="416"/>
      <c r="AL54" s="416"/>
      <c r="AM54" s="416" t="s">
        <v>62</v>
      </c>
      <c r="AN54" s="416"/>
      <c r="AO54" s="416"/>
      <c r="AP54" s="416"/>
      <c r="AQ54" s="491" t="s">
        <v>84</v>
      </c>
      <c r="AR54" s="492"/>
      <c r="AS54" s="492"/>
      <c r="AT54" s="493"/>
      <c r="AU54" s="494" t="s">
        <v>85</v>
      </c>
      <c r="AV54" s="494"/>
      <c r="AW54" s="494"/>
      <c r="AX54" s="495"/>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c r="AR55" s="436"/>
      <c r="AS55" s="434" t="s">
        <v>86</v>
      </c>
      <c r="AT55" s="435"/>
      <c r="AU55" s="436"/>
      <c r="AV55" s="436"/>
      <c r="AW55" s="327" t="s">
        <v>87</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0" t="s">
        <v>104</v>
      </c>
      <c r="Z56" s="871"/>
      <c r="AA56" s="87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3"/>
      <c r="H57" s="384"/>
      <c r="I57" s="384"/>
      <c r="J57" s="384"/>
      <c r="K57" s="384"/>
      <c r="L57" s="384"/>
      <c r="M57" s="384"/>
      <c r="N57" s="384"/>
      <c r="O57" s="385"/>
      <c r="P57" s="450"/>
      <c r="Q57" s="450"/>
      <c r="R57" s="450"/>
      <c r="S57" s="450"/>
      <c r="T57" s="450"/>
      <c r="U57" s="450"/>
      <c r="V57" s="450"/>
      <c r="W57" s="450"/>
      <c r="X57" s="451"/>
      <c r="Y57" s="874" t="s">
        <v>92</v>
      </c>
      <c r="Z57" s="768"/>
      <c r="AA57" s="769"/>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4" t="s">
        <v>93</v>
      </c>
      <c r="Z58" s="768"/>
      <c r="AA58" s="769"/>
      <c r="AB58" s="555" t="s">
        <v>94</v>
      </c>
      <c r="AC58" s="555"/>
      <c r="AD58" s="555"/>
      <c r="AE58" s="556"/>
      <c r="AF58" s="557"/>
      <c r="AG58" s="557"/>
      <c r="AH58" s="557"/>
      <c r="AI58" s="556"/>
      <c r="AJ58" s="557"/>
      <c r="AK58" s="557"/>
      <c r="AL58" s="557"/>
      <c r="AM58" s="556"/>
      <c r="AN58" s="557"/>
      <c r="AO58" s="557"/>
      <c r="AP58" s="557"/>
      <c r="AQ58" s="392"/>
      <c r="AR58" s="393"/>
      <c r="AS58" s="393"/>
      <c r="AT58" s="394"/>
      <c r="AU58" s="374"/>
      <c r="AV58" s="374"/>
      <c r="AW58" s="374"/>
      <c r="AX58" s="375"/>
      <c r="AY58">
        <f>$AY$54</f>
        <v>0</v>
      </c>
    </row>
    <row r="59" spans="1:51" ht="18.75" hidden="1" customHeight="1" x14ac:dyDescent="0.15">
      <c r="A59" s="317"/>
      <c r="B59" s="454" t="s">
        <v>101</v>
      </c>
      <c r="C59" s="455"/>
      <c r="D59" s="455"/>
      <c r="E59" s="455"/>
      <c r="F59" s="456"/>
      <c r="G59" s="342" t="s">
        <v>102</v>
      </c>
      <c r="H59" s="343"/>
      <c r="I59" s="343"/>
      <c r="J59" s="343"/>
      <c r="K59" s="343"/>
      <c r="L59" s="343"/>
      <c r="M59" s="343"/>
      <c r="N59" s="343"/>
      <c r="O59" s="344"/>
      <c r="P59" s="346" t="s">
        <v>103</v>
      </c>
      <c r="Q59" s="343"/>
      <c r="R59" s="343"/>
      <c r="S59" s="343"/>
      <c r="T59" s="343"/>
      <c r="U59" s="343"/>
      <c r="V59" s="343"/>
      <c r="W59" s="343"/>
      <c r="X59" s="344"/>
      <c r="Y59" s="347"/>
      <c r="Z59" s="348"/>
      <c r="AA59" s="349"/>
      <c r="AB59" s="866" t="s">
        <v>61</v>
      </c>
      <c r="AC59" s="867"/>
      <c r="AD59" s="868"/>
      <c r="AE59" s="416" t="s">
        <v>31</v>
      </c>
      <c r="AF59" s="416"/>
      <c r="AG59" s="416"/>
      <c r="AH59" s="416"/>
      <c r="AI59" s="416" t="s">
        <v>32</v>
      </c>
      <c r="AJ59" s="416"/>
      <c r="AK59" s="416"/>
      <c r="AL59" s="416"/>
      <c r="AM59" s="416" t="s">
        <v>62</v>
      </c>
      <c r="AN59" s="416"/>
      <c r="AO59" s="416"/>
      <c r="AP59" s="416"/>
      <c r="AQ59" s="491" t="s">
        <v>84</v>
      </c>
      <c r="AR59" s="492"/>
      <c r="AS59" s="492"/>
      <c r="AT59" s="493"/>
      <c r="AU59" s="494" t="s">
        <v>85</v>
      </c>
      <c r="AV59" s="494"/>
      <c r="AW59" s="494"/>
      <c r="AX59" s="495"/>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c r="AR60" s="436"/>
      <c r="AS60" s="434" t="s">
        <v>86</v>
      </c>
      <c r="AT60" s="435"/>
      <c r="AU60" s="436"/>
      <c r="AV60" s="436"/>
      <c r="AW60" s="327" t="s">
        <v>87</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0" t="s">
        <v>104</v>
      </c>
      <c r="Z61" s="871"/>
      <c r="AA61" s="87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3"/>
      <c r="H62" s="384"/>
      <c r="I62" s="384"/>
      <c r="J62" s="384"/>
      <c r="K62" s="384"/>
      <c r="L62" s="384"/>
      <c r="M62" s="384"/>
      <c r="N62" s="384"/>
      <c r="O62" s="385"/>
      <c r="P62" s="450"/>
      <c r="Q62" s="450"/>
      <c r="R62" s="450"/>
      <c r="S62" s="450"/>
      <c r="T62" s="450"/>
      <c r="U62" s="450"/>
      <c r="V62" s="450"/>
      <c r="W62" s="450"/>
      <c r="X62" s="451"/>
      <c r="Y62" s="874" t="s">
        <v>92</v>
      </c>
      <c r="Z62" s="768"/>
      <c r="AA62" s="769"/>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3"/>
      <c r="C63" s="864"/>
      <c r="D63" s="864"/>
      <c r="E63" s="864"/>
      <c r="F63" s="865"/>
      <c r="G63" s="145"/>
      <c r="H63" s="146"/>
      <c r="I63" s="146"/>
      <c r="J63" s="146"/>
      <c r="K63" s="146"/>
      <c r="L63" s="146"/>
      <c r="M63" s="146"/>
      <c r="N63" s="146"/>
      <c r="O63" s="147"/>
      <c r="P63" s="452"/>
      <c r="Q63" s="452"/>
      <c r="R63" s="452"/>
      <c r="S63" s="452"/>
      <c r="T63" s="452"/>
      <c r="U63" s="452"/>
      <c r="V63" s="452"/>
      <c r="W63" s="452"/>
      <c r="X63" s="453"/>
      <c r="Y63" s="874" t="s">
        <v>93</v>
      </c>
      <c r="Z63" s="768"/>
      <c r="AA63" s="769"/>
      <c r="AB63" s="555" t="s">
        <v>94</v>
      </c>
      <c r="AC63" s="555"/>
      <c r="AD63" s="555"/>
      <c r="AE63" s="556"/>
      <c r="AF63" s="557"/>
      <c r="AG63" s="557"/>
      <c r="AH63" s="557"/>
      <c r="AI63" s="556"/>
      <c r="AJ63" s="557"/>
      <c r="AK63" s="557"/>
      <c r="AL63" s="557"/>
      <c r="AM63" s="556"/>
      <c r="AN63" s="557"/>
      <c r="AO63" s="557"/>
      <c r="AP63" s="557"/>
      <c r="AQ63" s="392"/>
      <c r="AR63" s="393"/>
      <c r="AS63" s="393"/>
      <c r="AT63" s="394"/>
      <c r="AU63" s="374"/>
      <c r="AV63" s="374"/>
      <c r="AW63" s="374"/>
      <c r="AX63" s="375"/>
      <c r="AY63">
        <f>$AY$59</f>
        <v>0</v>
      </c>
    </row>
    <row r="64" spans="1:51" ht="47.25" hidden="1" customHeight="1" x14ac:dyDescent="0.15">
      <c r="A64" s="339" t="s">
        <v>56</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58</v>
      </c>
      <c r="B65" s="320"/>
      <c r="C65" s="320"/>
      <c r="D65" s="320"/>
      <c r="E65" s="320"/>
      <c r="F65" s="321"/>
      <c r="G65" s="352" t="s">
        <v>59</v>
      </c>
      <c r="H65" s="353"/>
      <c r="I65" s="353"/>
      <c r="J65" s="353"/>
      <c r="K65" s="353"/>
      <c r="L65" s="353"/>
      <c r="M65" s="353"/>
      <c r="N65" s="353"/>
      <c r="O65" s="353"/>
      <c r="P65" s="354" t="s">
        <v>60</v>
      </c>
      <c r="Q65" s="353"/>
      <c r="R65" s="353"/>
      <c r="S65" s="353"/>
      <c r="T65" s="353"/>
      <c r="U65" s="353"/>
      <c r="V65" s="353"/>
      <c r="W65" s="353"/>
      <c r="X65" s="355"/>
      <c r="Y65" s="356"/>
      <c r="Z65" s="357"/>
      <c r="AA65" s="358"/>
      <c r="AB65" s="402" t="s">
        <v>61</v>
      </c>
      <c r="AC65" s="402"/>
      <c r="AD65" s="402"/>
      <c r="AE65" s="403" t="s">
        <v>31</v>
      </c>
      <c r="AF65" s="404"/>
      <c r="AG65" s="404"/>
      <c r="AH65" s="405"/>
      <c r="AI65" s="403" t="s">
        <v>32</v>
      </c>
      <c r="AJ65" s="404"/>
      <c r="AK65" s="404"/>
      <c r="AL65" s="405"/>
      <c r="AM65" s="403" t="s">
        <v>62</v>
      </c>
      <c r="AN65" s="404"/>
      <c r="AO65" s="404"/>
      <c r="AP65" s="405"/>
      <c r="AQ65" s="412" t="s">
        <v>63</v>
      </c>
      <c r="AR65" s="413"/>
      <c r="AS65" s="413"/>
      <c r="AT65" s="414"/>
      <c r="AU65" s="412" t="s">
        <v>64</v>
      </c>
      <c r="AV65" s="413"/>
      <c r="AW65" s="413"/>
      <c r="AX65" s="415"/>
      <c r="AY65">
        <f>COUNTA($G$66)</f>
        <v>0</v>
      </c>
    </row>
    <row r="66" spans="1:51" ht="23.25" hidden="1" customHeight="1" x14ac:dyDescent="0.15">
      <c r="A66" s="350"/>
      <c r="B66" s="320"/>
      <c r="C66" s="320"/>
      <c r="D66" s="320"/>
      <c r="E66" s="320"/>
      <c r="F66" s="321"/>
      <c r="G66" s="430"/>
      <c r="H66" s="360"/>
      <c r="I66" s="360"/>
      <c r="J66" s="360"/>
      <c r="K66" s="360"/>
      <c r="L66" s="360"/>
      <c r="M66" s="360"/>
      <c r="N66" s="360"/>
      <c r="O66" s="360"/>
      <c r="P66" s="363"/>
      <c r="Q66" s="364"/>
      <c r="R66" s="364"/>
      <c r="S66" s="364"/>
      <c r="T66" s="364"/>
      <c r="U66" s="364"/>
      <c r="V66" s="364"/>
      <c r="W66" s="364"/>
      <c r="X66" s="365"/>
      <c r="Y66" s="369" t="s">
        <v>67</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7" t="s">
        <v>70</v>
      </c>
      <c r="B68" s="131"/>
      <c r="C68" s="131"/>
      <c r="D68" s="131"/>
      <c r="E68" s="131"/>
      <c r="F68" s="438"/>
      <c r="G68" s="226" t="s">
        <v>71</v>
      </c>
      <c r="H68" s="226"/>
      <c r="I68" s="226"/>
      <c r="J68" s="226"/>
      <c r="K68" s="226"/>
      <c r="L68" s="226"/>
      <c r="M68" s="226"/>
      <c r="N68" s="226"/>
      <c r="O68" s="226"/>
      <c r="P68" s="226"/>
      <c r="Q68" s="226"/>
      <c r="R68" s="226"/>
      <c r="S68" s="226"/>
      <c r="T68" s="226"/>
      <c r="U68" s="226"/>
      <c r="V68" s="226"/>
      <c r="W68" s="226"/>
      <c r="X68" s="255"/>
      <c r="Y68" s="444"/>
      <c r="Z68" s="445"/>
      <c r="AA68" s="446"/>
      <c r="AB68" s="225" t="s">
        <v>61</v>
      </c>
      <c r="AC68" s="226"/>
      <c r="AD68" s="255"/>
      <c r="AE68" s="416" t="s">
        <v>31</v>
      </c>
      <c r="AF68" s="416"/>
      <c r="AG68" s="416"/>
      <c r="AH68" s="416"/>
      <c r="AI68" s="416" t="s">
        <v>32</v>
      </c>
      <c r="AJ68" s="416"/>
      <c r="AK68" s="416"/>
      <c r="AL68" s="416"/>
      <c r="AM68" s="416" t="s">
        <v>62</v>
      </c>
      <c r="AN68" s="416"/>
      <c r="AO68" s="416"/>
      <c r="AP68" s="416"/>
      <c r="AQ68" s="417" t="s">
        <v>72</v>
      </c>
      <c r="AR68" s="418"/>
      <c r="AS68" s="418"/>
      <c r="AT68" s="418"/>
      <c r="AU68" s="418"/>
      <c r="AV68" s="418"/>
      <c r="AW68" s="418"/>
      <c r="AX68" s="419"/>
      <c r="AY68">
        <f>IF(SUBSTITUTE(SUBSTITUTE($G$69,"／",""),"　","")="",0,1)</f>
        <v>0</v>
      </c>
    </row>
    <row r="69" spans="1:51" ht="23.25" hidden="1" customHeight="1" x14ac:dyDescent="0.15">
      <c r="A69" s="439"/>
      <c r="B69" s="440"/>
      <c r="C69" s="440"/>
      <c r="D69" s="440"/>
      <c r="E69" s="440"/>
      <c r="F69" s="441"/>
      <c r="G69" s="395" t="s">
        <v>105</v>
      </c>
      <c r="H69" s="396"/>
      <c r="I69" s="396"/>
      <c r="J69" s="396"/>
      <c r="K69" s="396"/>
      <c r="L69" s="396"/>
      <c r="M69" s="396"/>
      <c r="N69" s="396"/>
      <c r="O69" s="396"/>
      <c r="P69" s="396"/>
      <c r="Q69" s="396"/>
      <c r="R69" s="396"/>
      <c r="S69" s="396"/>
      <c r="T69" s="396"/>
      <c r="U69" s="396"/>
      <c r="V69" s="396"/>
      <c r="W69" s="396"/>
      <c r="X69" s="396"/>
      <c r="Y69" s="420" t="s">
        <v>70</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75</v>
      </c>
      <c r="Z70" s="400"/>
      <c r="AA70" s="401"/>
      <c r="AB70" s="426" t="s">
        <v>106</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1"/>
      <c r="AY70">
        <f>$AY$68</f>
        <v>0</v>
      </c>
    </row>
    <row r="71" spans="1:51" ht="18.75" customHeight="1" x14ac:dyDescent="0.15">
      <c r="A71" s="498" t="s">
        <v>81</v>
      </c>
      <c r="B71" s="499"/>
      <c r="C71" s="499"/>
      <c r="D71" s="499"/>
      <c r="E71" s="499"/>
      <c r="F71" s="500"/>
      <c r="G71" s="477" t="s">
        <v>82</v>
      </c>
      <c r="H71" s="325"/>
      <c r="I71" s="325"/>
      <c r="J71" s="325"/>
      <c r="K71" s="325"/>
      <c r="L71" s="325"/>
      <c r="M71" s="325"/>
      <c r="N71" s="325"/>
      <c r="O71" s="326"/>
      <c r="P71" s="329" t="s">
        <v>83</v>
      </c>
      <c r="Q71" s="325"/>
      <c r="R71" s="325"/>
      <c r="S71" s="325"/>
      <c r="T71" s="325"/>
      <c r="U71" s="325"/>
      <c r="V71" s="325"/>
      <c r="W71" s="325"/>
      <c r="X71" s="326"/>
      <c r="Y71" s="478"/>
      <c r="Z71" s="479"/>
      <c r="AA71" s="480"/>
      <c r="AB71" s="484" t="s">
        <v>61</v>
      </c>
      <c r="AC71" s="485"/>
      <c r="AD71" s="486"/>
      <c r="AE71" s="416" t="s">
        <v>31</v>
      </c>
      <c r="AF71" s="416"/>
      <c r="AG71" s="416"/>
      <c r="AH71" s="416"/>
      <c r="AI71" s="416" t="s">
        <v>32</v>
      </c>
      <c r="AJ71" s="416"/>
      <c r="AK71" s="416"/>
      <c r="AL71" s="416"/>
      <c r="AM71" s="416" t="s">
        <v>62</v>
      </c>
      <c r="AN71" s="416"/>
      <c r="AO71" s="416"/>
      <c r="AP71" s="416"/>
      <c r="AQ71" s="457" t="s">
        <v>84</v>
      </c>
      <c r="AR71" s="458"/>
      <c r="AS71" s="458"/>
      <c r="AT71" s="459"/>
      <c r="AU71" s="325" t="s">
        <v>85</v>
      </c>
      <c r="AV71" s="325"/>
      <c r="AW71" s="325"/>
      <c r="AX71" s="330"/>
      <c r="AY71">
        <f>COUNTA($G$73)</f>
        <v>1</v>
      </c>
    </row>
    <row r="72" spans="1:51" ht="18.75" customHeight="1" x14ac:dyDescent="0.15">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2">
        <v>3</v>
      </c>
      <c r="AR72" s="433"/>
      <c r="AS72" s="434" t="s">
        <v>86</v>
      </c>
      <c r="AT72" s="435"/>
      <c r="AU72" s="436">
        <v>5</v>
      </c>
      <c r="AV72" s="436"/>
      <c r="AW72" s="327" t="s">
        <v>87</v>
      </c>
      <c r="AX72" s="332"/>
      <c r="AY72">
        <f t="shared" ref="AY72:AY77" si="1">$AY$71</f>
        <v>1</v>
      </c>
    </row>
    <row r="73" spans="1:51" ht="29.25" customHeight="1" x14ac:dyDescent="0.15">
      <c r="A73" s="504"/>
      <c r="B73" s="502"/>
      <c r="C73" s="502"/>
      <c r="D73" s="502"/>
      <c r="E73" s="502"/>
      <c r="F73" s="503"/>
      <c r="G73" s="376" t="s">
        <v>107</v>
      </c>
      <c r="H73" s="133"/>
      <c r="I73" s="133"/>
      <c r="J73" s="133"/>
      <c r="K73" s="133"/>
      <c r="L73" s="133"/>
      <c r="M73" s="133"/>
      <c r="N73" s="133"/>
      <c r="O73" s="377"/>
      <c r="P73" s="143" t="s">
        <v>108</v>
      </c>
      <c r="Q73" s="143"/>
      <c r="R73" s="143"/>
      <c r="S73" s="143"/>
      <c r="T73" s="143"/>
      <c r="U73" s="143"/>
      <c r="V73" s="143"/>
      <c r="W73" s="143"/>
      <c r="X73" s="144"/>
      <c r="Y73" s="386" t="s">
        <v>90</v>
      </c>
      <c r="Z73" s="387"/>
      <c r="AA73" s="388"/>
      <c r="AB73" s="389" t="s">
        <v>91</v>
      </c>
      <c r="AC73" s="389"/>
      <c r="AD73" s="389"/>
      <c r="AE73" s="390">
        <v>68</v>
      </c>
      <c r="AF73" s="374"/>
      <c r="AG73" s="374"/>
      <c r="AH73" s="374"/>
      <c r="AI73" s="390">
        <v>26</v>
      </c>
      <c r="AJ73" s="374"/>
      <c r="AK73" s="374"/>
      <c r="AL73" s="374"/>
      <c r="AM73" s="390">
        <v>29</v>
      </c>
      <c r="AN73" s="374"/>
      <c r="AO73" s="374"/>
      <c r="AP73" s="374"/>
      <c r="AQ73" s="392">
        <v>29</v>
      </c>
      <c r="AR73" s="393"/>
      <c r="AS73" s="393"/>
      <c r="AT73" s="394"/>
      <c r="AU73" s="374" t="s">
        <v>21</v>
      </c>
      <c r="AV73" s="374"/>
      <c r="AW73" s="374"/>
      <c r="AX73" s="375"/>
      <c r="AY73">
        <f t="shared" si="1"/>
        <v>1</v>
      </c>
    </row>
    <row r="74" spans="1:51" ht="29.25" customHeight="1" x14ac:dyDescent="0.15">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92</v>
      </c>
      <c r="Z74" s="226"/>
      <c r="AA74" s="255"/>
      <c r="AB74" s="447" t="s">
        <v>91</v>
      </c>
      <c r="AC74" s="447"/>
      <c r="AD74" s="447"/>
      <c r="AE74" s="390">
        <v>50</v>
      </c>
      <c r="AF74" s="374"/>
      <c r="AG74" s="374"/>
      <c r="AH74" s="374"/>
      <c r="AI74" s="390">
        <v>50</v>
      </c>
      <c r="AJ74" s="374"/>
      <c r="AK74" s="374"/>
      <c r="AL74" s="374"/>
      <c r="AM74" s="390">
        <v>50</v>
      </c>
      <c r="AN74" s="374"/>
      <c r="AO74" s="374"/>
      <c r="AP74" s="374"/>
      <c r="AQ74" s="392">
        <v>50</v>
      </c>
      <c r="AR74" s="393"/>
      <c r="AS74" s="393"/>
      <c r="AT74" s="394"/>
      <c r="AU74" s="374">
        <v>50</v>
      </c>
      <c r="AV74" s="374"/>
      <c r="AW74" s="374"/>
      <c r="AX74" s="375"/>
      <c r="AY74">
        <f t="shared" si="1"/>
        <v>1</v>
      </c>
    </row>
    <row r="75" spans="1:51" ht="29.25" customHeight="1" x14ac:dyDescent="0.15">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93</v>
      </c>
      <c r="Z75" s="226"/>
      <c r="AA75" s="255"/>
      <c r="AB75" s="391" t="s">
        <v>94</v>
      </c>
      <c r="AC75" s="391"/>
      <c r="AD75" s="391"/>
      <c r="AE75" s="390">
        <v>136</v>
      </c>
      <c r="AF75" s="374"/>
      <c r="AG75" s="374"/>
      <c r="AH75" s="374"/>
      <c r="AI75" s="390">
        <v>52</v>
      </c>
      <c r="AJ75" s="374"/>
      <c r="AK75" s="374"/>
      <c r="AL75" s="374"/>
      <c r="AM75" s="390">
        <v>58</v>
      </c>
      <c r="AN75" s="374"/>
      <c r="AO75" s="374"/>
      <c r="AP75" s="374"/>
      <c r="AQ75" s="392">
        <v>58</v>
      </c>
      <c r="AR75" s="393"/>
      <c r="AS75" s="393"/>
      <c r="AT75" s="394"/>
      <c r="AU75" s="374" t="s">
        <v>21</v>
      </c>
      <c r="AV75" s="374"/>
      <c r="AW75" s="374"/>
      <c r="AX75" s="375"/>
      <c r="AY75">
        <f t="shared" si="1"/>
        <v>1</v>
      </c>
    </row>
    <row r="76" spans="1:51" ht="23.25" customHeight="1" x14ac:dyDescent="0.15">
      <c r="A76" s="461" t="s">
        <v>95</v>
      </c>
      <c r="B76" s="455"/>
      <c r="C76" s="455"/>
      <c r="D76" s="455"/>
      <c r="E76" s="455"/>
      <c r="F76" s="456"/>
      <c r="G76" s="376" t="s">
        <v>96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hidden="1" customHeight="1" x14ac:dyDescent="0.15">
      <c r="A78" s="317" t="s">
        <v>97</v>
      </c>
      <c r="B78" s="319" t="s">
        <v>98</v>
      </c>
      <c r="C78" s="320"/>
      <c r="D78" s="320"/>
      <c r="E78" s="320"/>
      <c r="F78" s="321"/>
      <c r="G78" s="325" t="s">
        <v>99</v>
      </c>
      <c r="H78" s="325"/>
      <c r="I78" s="325"/>
      <c r="J78" s="325"/>
      <c r="K78" s="325"/>
      <c r="L78" s="325"/>
      <c r="M78" s="325"/>
      <c r="N78" s="325"/>
      <c r="O78" s="325"/>
      <c r="P78" s="325"/>
      <c r="Q78" s="325"/>
      <c r="R78" s="325"/>
      <c r="S78" s="325"/>
      <c r="T78" s="325"/>
      <c r="U78" s="325"/>
      <c r="V78" s="325"/>
      <c r="W78" s="325"/>
      <c r="X78" s="325"/>
      <c r="Y78" s="325"/>
      <c r="Z78" s="325"/>
      <c r="AA78" s="326"/>
      <c r="AB78" s="329" t="s">
        <v>100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4" t="s">
        <v>101</v>
      </c>
      <c r="C83" s="455"/>
      <c r="D83" s="455"/>
      <c r="E83" s="455"/>
      <c r="F83" s="456"/>
      <c r="G83" s="342" t="s">
        <v>102</v>
      </c>
      <c r="H83" s="343"/>
      <c r="I83" s="343"/>
      <c r="J83" s="343"/>
      <c r="K83" s="343"/>
      <c r="L83" s="343"/>
      <c r="M83" s="343"/>
      <c r="N83" s="343"/>
      <c r="O83" s="344"/>
      <c r="P83" s="346" t="s">
        <v>103</v>
      </c>
      <c r="Q83" s="343"/>
      <c r="R83" s="343"/>
      <c r="S83" s="343"/>
      <c r="T83" s="343"/>
      <c r="U83" s="343"/>
      <c r="V83" s="343"/>
      <c r="W83" s="343"/>
      <c r="X83" s="344"/>
      <c r="Y83" s="347"/>
      <c r="Z83" s="348"/>
      <c r="AA83" s="349"/>
      <c r="AB83" s="866" t="s">
        <v>61</v>
      </c>
      <c r="AC83" s="867"/>
      <c r="AD83" s="868"/>
      <c r="AE83" s="416" t="s">
        <v>31</v>
      </c>
      <c r="AF83" s="416"/>
      <c r="AG83" s="416"/>
      <c r="AH83" s="416"/>
      <c r="AI83" s="416" t="s">
        <v>32</v>
      </c>
      <c r="AJ83" s="416"/>
      <c r="AK83" s="416"/>
      <c r="AL83" s="416"/>
      <c r="AM83" s="416" t="s">
        <v>62</v>
      </c>
      <c r="AN83" s="416"/>
      <c r="AO83" s="416"/>
      <c r="AP83" s="416"/>
      <c r="AQ83" s="491" t="s">
        <v>84</v>
      </c>
      <c r="AR83" s="492"/>
      <c r="AS83" s="492"/>
      <c r="AT83" s="493"/>
      <c r="AU83" s="494" t="s">
        <v>85</v>
      </c>
      <c r="AV83" s="494"/>
      <c r="AW83" s="494"/>
      <c r="AX83" s="495"/>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c r="AR84" s="436"/>
      <c r="AS84" s="434" t="s">
        <v>86</v>
      </c>
      <c r="AT84" s="435"/>
      <c r="AU84" s="436"/>
      <c r="AV84" s="436"/>
      <c r="AW84" s="327" t="s">
        <v>87</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0" t="s">
        <v>104</v>
      </c>
      <c r="Z85" s="871"/>
      <c r="AA85" s="87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3"/>
      <c r="H86" s="384"/>
      <c r="I86" s="384"/>
      <c r="J86" s="384"/>
      <c r="K86" s="384"/>
      <c r="L86" s="384"/>
      <c r="M86" s="384"/>
      <c r="N86" s="384"/>
      <c r="O86" s="385"/>
      <c r="P86" s="450"/>
      <c r="Q86" s="450"/>
      <c r="R86" s="450"/>
      <c r="S86" s="450"/>
      <c r="T86" s="450"/>
      <c r="U86" s="450"/>
      <c r="V86" s="450"/>
      <c r="W86" s="450"/>
      <c r="X86" s="451"/>
      <c r="Y86" s="874" t="s">
        <v>92</v>
      </c>
      <c r="Z86" s="768"/>
      <c r="AA86" s="769"/>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4" t="s">
        <v>93</v>
      </c>
      <c r="Z87" s="768"/>
      <c r="AA87" s="769"/>
      <c r="AB87" s="555" t="s">
        <v>94</v>
      </c>
      <c r="AC87" s="555"/>
      <c r="AD87" s="555"/>
      <c r="AE87" s="556"/>
      <c r="AF87" s="557"/>
      <c r="AG87" s="557"/>
      <c r="AH87" s="557"/>
      <c r="AI87" s="556"/>
      <c r="AJ87" s="557"/>
      <c r="AK87" s="557"/>
      <c r="AL87" s="557"/>
      <c r="AM87" s="556"/>
      <c r="AN87" s="557"/>
      <c r="AO87" s="557"/>
      <c r="AP87" s="557"/>
      <c r="AQ87" s="392"/>
      <c r="AR87" s="393"/>
      <c r="AS87" s="393"/>
      <c r="AT87" s="394"/>
      <c r="AU87" s="374"/>
      <c r="AV87" s="374"/>
      <c r="AW87" s="374"/>
      <c r="AX87" s="375"/>
      <c r="AY87">
        <f t="shared" si="2"/>
        <v>0</v>
      </c>
    </row>
    <row r="88" spans="1:51" ht="18.75" hidden="1" customHeight="1" x14ac:dyDescent="0.15">
      <c r="A88" s="317"/>
      <c r="B88" s="454" t="s">
        <v>101</v>
      </c>
      <c r="C88" s="455"/>
      <c r="D88" s="455"/>
      <c r="E88" s="455"/>
      <c r="F88" s="456"/>
      <c r="G88" s="342" t="s">
        <v>102</v>
      </c>
      <c r="H88" s="343"/>
      <c r="I88" s="343"/>
      <c r="J88" s="343"/>
      <c r="K88" s="343"/>
      <c r="L88" s="343"/>
      <c r="M88" s="343"/>
      <c r="N88" s="343"/>
      <c r="O88" s="344"/>
      <c r="P88" s="346" t="s">
        <v>103</v>
      </c>
      <c r="Q88" s="343"/>
      <c r="R88" s="343"/>
      <c r="S88" s="343"/>
      <c r="T88" s="343"/>
      <c r="U88" s="343"/>
      <c r="V88" s="343"/>
      <c r="W88" s="343"/>
      <c r="X88" s="344"/>
      <c r="Y88" s="347"/>
      <c r="Z88" s="348"/>
      <c r="AA88" s="349"/>
      <c r="AB88" s="866" t="s">
        <v>61</v>
      </c>
      <c r="AC88" s="867"/>
      <c r="AD88" s="868"/>
      <c r="AE88" s="416" t="s">
        <v>31</v>
      </c>
      <c r="AF88" s="416"/>
      <c r="AG88" s="416"/>
      <c r="AH88" s="416"/>
      <c r="AI88" s="416" t="s">
        <v>32</v>
      </c>
      <c r="AJ88" s="416"/>
      <c r="AK88" s="416"/>
      <c r="AL88" s="416"/>
      <c r="AM88" s="416" t="s">
        <v>62</v>
      </c>
      <c r="AN88" s="416"/>
      <c r="AO88" s="416"/>
      <c r="AP88" s="416"/>
      <c r="AQ88" s="491" t="s">
        <v>84</v>
      </c>
      <c r="AR88" s="492"/>
      <c r="AS88" s="492"/>
      <c r="AT88" s="493"/>
      <c r="AU88" s="494" t="s">
        <v>85</v>
      </c>
      <c r="AV88" s="494"/>
      <c r="AW88" s="494"/>
      <c r="AX88" s="495"/>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c r="AR89" s="436"/>
      <c r="AS89" s="434" t="s">
        <v>86</v>
      </c>
      <c r="AT89" s="435"/>
      <c r="AU89" s="436"/>
      <c r="AV89" s="436"/>
      <c r="AW89" s="327" t="s">
        <v>87</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0" t="s">
        <v>104</v>
      </c>
      <c r="Z90" s="871"/>
      <c r="AA90" s="87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3"/>
      <c r="H91" s="384"/>
      <c r="I91" s="384"/>
      <c r="J91" s="384"/>
      <c r="K91" s="384"/>
      <c r="L91" s="384"/>
      <c r="M91" s="384"/>
      <c r="N91" s="384"/>
      <c r="O91" s="385"/>
      <c r="P91" s="450"/>
      <c r="Q91" s="450"/>
      <c r="R91" s="450"/>
      <c r="S91" s="450"/>
      <c r="T91" s="450"/>
      <c r="U91" s="450"/>
      <c r="V91" s="450"/>
      <c r="W91" s="450"/>
      <c r="X91" s="451"/>
      <c r="Y91" s="874" t="s">
        <v>92</v>
      </c>
      <c r="Z91" s="768"/>
      <c r="AA91" s="769"/>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4" t="s">
        <v>93</v>
      </c>
      <c r="Z92" s="768"/>
      <c r="AA92" s="769"/>
      <c r="AB92" s="555" t="s">
        <v>94</v>
      </c>
      <c r="AC92" s="555"/>
      <c r="AD92" s="555"/>
      <c r="AE92" s="556"/>
      <c r="AF92" s="557"/>
      <c r="AG92" s="557"/>
      <c r="AH92" s="557"/>
      <c r="AI92" s="556"/>
      <c r="AJ92" s="557"/>
      <c r="AK92" s="557"/>
      <c r="AL92" s="557"/>
      <c r="AM92" s="556"/>
      <c r="AN92" s="557"/>
      <c r="AO92" s="557"/>
      <c r="AP92" s="557"/>
      <c r="AQ92" s="392"/>
      <c r="AR92" s="393"/>
      <c r="AS92" s="393"/>
      <c r="AT92" s="394"/>
      <c r="AU92" s="374"/>
      <c r="AV92" s="374"/>
      <c r="AW92" s="374"/>
      <c r="AX92" s="375"/>
      <c r="AY92">
        <f>$AY$88</f>
        <v>0</v>
      </c>
    </row>
    <row r="93" spans="1:51" ht="18.75" hidden="1" customHeight="1" x14ac:dyDescent="0.15">
      <c r="A93" s="317"/>
      <c r="B93" s="319" t="s">
        <v>101</v>
      </c>
      <c r="C93" s="320"/>
      <c r="D93" s="320"/>
      <c r="E93" s="320"/>
      <c r="F93" s="321"/>
      <c r="G93" s="342" t="s">
        <v>102</v>
      </c>
      <c r="H93" s="343"/>
      <c r="I93" s="343"/>
      <c r="J93" s="343"/>
      <c r="K93" s="343"/>
      <c r="L93" s="343"/>
      <c r="M93" s="343"/>
      <c r="N93" s="343"/>
      <c r="O93" s="344"/>
      <c r="P93" s="346" t="s">
        <v>103</v>
      </c>
      <c r="Q93" s="343"/>
      <c r="R93" s="343"/>
      <c r="S93" s="343"/>
      <c r="T93" s="343"/>
      <c r="U93" s="343"/>
      <c r="V93" s="343"/>
      <c r="W93" s="343"/>
      <c r="X93" s="344"/>
      <c r="Y93" s="347"/>
      <c r="Z93" s="348"/>
      <c r="AA93" s="349"/>
      <c r="AB93" s="866" t="s">
        <v>61</v>
      </c>
      <c r="AC93" s="867"/>
      <c r="AD93" s="868"/>
      <c r="AE93" s="416" t="s">
        <v>31</v>
      </c>
      <c r="AF93" s="416"/>
      <c r="AG93" s="416"/>
      <c r="AH93" s="416"/>
      <c r="AI93" s="416" t="s">
        <v>32</v>
      </c>
      <c r="AJ93" s="416"/>
      <c r="AK93" s="416"/>
      <c r="AL93" s="416"/>
      <c r="AM93" s="416" t="s">
        <v>62</v>
      </c>
      <c r="AN93" s="416"/>
      <c r="AO93" s="416"/>
      <c r="AP93" s="416"/>
      <c r="AQ93" s="491" t="s">
        <v>84</v>
      </c>
      <c r="AR93" s="492"/>
      <c r="AS93" s="492"/>
      <c r="AT93" s="493"/>
      <c r="AU93" s="494" t="s">
        <v>85</v>
      </c>
      <c r="AV93" s="494"/>
      <c r="AW93" s="494"/>
      <c r="AX93" s="495"/>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c r="AR94" s="436"/>
      <c r="AS94" s="434" t="s">
        <v>86</v>
      </c>
      <c r="AT94" s="435"/>
      <c r="AU94" s="436"/>
      <c r="AV94" s="436"/>
      <c r="AW94" s="327" t="s">
        <v>87</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0" t="s">
        <v>104</v>
      </c>
      <c r="Z95" s="871"/>
      <c r="AA95" s="87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3"/>
      <c r="H96" s="384"/>
      <c r="I96" s="384"/>
      <c r="J96" s="384"/>
      <c r="K96" s="384"/>
      <c r="L96" s="384"/>
      <c r="M96" s="384"/>
      <c r="N96" s="384"/>
      <c r="O96" s="385"/>
      <c r="P96" s="450"/>
      <c r="Q96" s="450"/>
      <c r="R96" s="450"/>
      <c r="S96" s="450"/>
      <c r="T96" s="450"/>
      <c r="U96" s="450"/>
      <c r="V96" s="450"/>
      <c r="W96" s="450"/>
      <c r="X96" s="451"/>
      <c r="Y96" s="874" t="s">
        <v>92</v>
      </c>
      <c r="Z96" s="768"/>
      <c r="AA96" s="769"/>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3"/>
      <c r="C97" s="864"/>
      <c r="D97" s="864"/>
      <c r="E97" s="864"/>
      <c r="F97" s="865"/>
      <c r="G97" s="145"/>
      <c r="H97" s="146"/>
      <c r="I97" s="146"/>
      <c r="J97" s="146"/>
      <c r="K97" s="146"/>
      <c r="L97" s="146"/>
      <c r="M97" s="146"/>
      <c r="N97" s="146"/>
      <c r="O97" s="147"/>
      <c r="P97" s="452"/>
      <c r="Q97" s="452"/>
      <c r="R97" s="452"/>
      <c r="S97" s="452"/>
      <c r="T97" s="452"/>
      <c r="U97" s="452"/>
      <c r="V97" s="452"/>
      <c r="W97" s="452"/>
      <c r="X97" s="453"/>
      <c r="Y97" s="874" t="s">
        <v>93</v>
      </c>
      <c r="Z97" s="768"/>
      <c r="AA97" s="769"/>
      <c r="AB97" s="555" t="s">
        <v>94</v>
      </c>
      <c r="AC97" s="555"/>
      <c r="AD97" s="555"/>
      <c r="AE97" s="556"/>
      <c r="AF97" s="557"/>
      <c r="AG97" s="557"/>
      <c r="AH97" s="557"/>
      <c r="AI97" s="556"/>
      <c r="AJ97" s="557"/>
      <c r="AK97" s="557"/>
      <c r="AL97" s="557"/>
      <c r="AM97" s="556"/>
      <c r="AN97" s="557"/>
      <c r="AO97" s="557"/>
      <c r="AP97" s="557"/>
      <c r="AQ97" s="392"/>
      <c r="AR97" s="393"/>
      <c r="AS97" s="393"/>
      <c r="AT97" s="394"/>
      <c r="AU97" s="374"/>
      <c r="AV97" s="374"/>
      <c r="AW97" s="374"/>
      <c r="AX97" s="375"/>
      <c r="AY97">
        <f>$AY$93</f>
        <v>0</v>
      </c>
    </row>
    <row r="98" spans="1:51" ht="47.25" customHeight="1" x14ac:dyDescent="0.15">
      <c r="A98" s="311" t="s">
        <v>56</v>
      </c>
      <c r="B98" s="312"/>
      <c r="C98" s="312"/>
      <c r="D98" s="312"/>
      <c r="E98" s="312"/>
      <c r="F98" s="313"/>
      <c r="G98" s="314" t="s">
        <v>109</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58</v>
      </c>
      <c r="B99" s="320"/>
      <c r="C99" s="320"/>
      <c r="D99" s="320"/>
      <c r="E99" s="320"/>
      <c r="F99" s="321"/>
      <c r="G99" s="352" t="s">
        <v>59</v>
      </c>
      <c r="H99" s="353"/>
      <c r="I99" s="353"/>
      <c r="J99" s="353"/>
      <c r="K99" s="353"/>
      <c r="L99" s="353"/>
      <c r="M99" s="353"/>
      <c r="N99" s="353"/>
      <c r="O99" s="353"/>
      <c r="P99" s="354" t="s">
        <v>60</v>
      </c>
      <c r="Q99" s="353"/>
      <c r="R99" s="353"/>
      <c r="S99" s="353"/>
      <c r="T99" s="353"/>
      <c r="U99" s="353"/>
      <c r="V99" s="353"/>
      <c r="W99" s="353"/>
      <c r="X99" s="355"/>
      <c r="Y99" s="356"/>
      <c r="Z99" s="357"/>
      <c r="AA99" s="358"/>
      <c r="AB99" s="402" t="s">
        <v>61</v>
      </c>
      <c r="AC99" s="402"/>
      <c r="AD99" s="402"/>
      <c r="AE99" s="416" t="s">
        <v>31</v>
      </c>
      <c r="AF99" s="416"/>
      <c r="AG99" s="416"/>
      <c r="AH99" s="416"/>
      <c r="AI99" s="416" t="s">
        <v>32</v>
      </c>
      <c r="AJ99" s="416"/>
      <c r="AK99" s="416"/>
      <c r="AL99" s="416"/>
      <c r="AM99" s="416" t="s">
        <v>62</v>
      </c>
      <c r="AN99" s="416"/>
      <c r="AO99" s="416"/>
      <c r="AP99" s="416"/>
      <c r="AQ99" s="412" t="s">
        <v>63</v>
      </c>
      <c r="AR99" s="413"/>
      <c r="AS99" s="413"/>
      <c r="AT99" s="414"/>
      <c r="AU99" s="412" t="s">
        <v>64</v>
      </c>
      <c r="AV99" s="413"/>
      <c r="AW99" s="413"/>
      <c r="AX99" s="415"/>
      <c r="AY99">
        <f>COUNTA($G$100)</f>
        <v>1</v>
      </c>
    </row>
    <row r="100" spans="1:51" ht="39.75" customHeight="1" x14ac:dyDescent="0.15">
      <c r="A100" s="350"/>
      <c r="B100" s="320"/>
      <c r="C100" s="320"/>
      <c r="D100" s="320"/>
      <c r="E100" s="320"/>
      <c r="F100" s="321"/>
      <c r="G100" s="430" t="s">
        <v>110</v>
      </c>
      <c r="H100" s="360"/>
      <c r="I100" s="360"/>
      <c r="J100" s="360"/>
      <c r="K100" s="360"/>
      <c r="L100" s="360"/>
      <c r="M100" s="360"/>
      <c r="N100" s="360"/>
      <c r="O100" s="360"/>
      <c r="P100" s="363" t="s">
        <v>111</v>
      </c>
      <c r="Q100" s="364"/>
      <c r="R100" s="364"/>
      <c r="S100" s="364"/>
      <c r="T100" s="364"/>
      <c r="U100" s="364"/>
      <c r="V100" s="364"/>
      <c r="W100" s="364"/>
      <c r="X100" s="365"/>
      <c r="Y100" s="369" t="s">
        <v>67</v>
      </c>
      <c r="Z100" s="370"/>
      <c r="AA100" s="371"/>
      <c r="AB100" s="372" t="s">
        <v>112</v>
      </c>
      <c r="AC100" s="372"/>
      <c r="AD100" s="372"/>
      <c r="AE100" s="373" t="s">
        <v>21</v>
      </c>
      <c r="AF100" s="373"/>
      <c r="AG100" s="373"/>
      <c r="AH100" s="373"/>
      <c r="AI100" s="373" t="s">
        <v>21</v>
      </c>
      <c r="AJ100" s="373"/>
      <c r="AK100" s="373"/>
      <c r="AL100" s="373"/>
      <c r="AM100" s="373">
        <v>3171</v>
      </c>
      <c r="AN100" s="373"/>
      <c r="AO100" s="373"/>
      <c r="AP100" s="373"/>
      <c r="AQ100" s="373" t="s">
        <v>21</v>
      </c>
      <c r="AR100" s="373"/>
      <c r="AS100" s="373"/>
      <c r="AT100" s="373"/>
      <c r="AU100" s="406" t="s">
        <v>21</v>
      </c>
      <c r="AV100" s="407"/>
      <c r="AW100" s="407"/>
      <c r="AX100" s="408"/>
      <c r="AY100">
        <f>$AY$99</f>
        <v>1</v>
      </c>
    </row>
    <row r="101" spans="1:51" ht="39.7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t="s">
        <v>112</v>
      </c>
      <c r="AC101" s="372"/>
      <c r="AD101" s="372"/>
      <c r="AE101" s="373" t="s">
        <v>21</v>
      </c>
      <c r="AF101" s="373"/>
      <c r="AG101" s="373"/>
      <c r="AH101" s="373"/>
      <c r="AI101" s="373" t="s">
        <v>21</v>
      </c>
      <c r="AJ101" s="373"/>
      <c r="AK101" s="373"/>
      <c r="AL101" s="373"/>
      <c r="AM101" s="373">
        <v>5000</v>
      </c>
      <c r="AN101" s="373"/>
      <c r="AO101" s="373"/>
      <c r="AP101" s="373"/>
      <c r="AQ101" s="373">
        <v>5000</v>
      </c>
      <c r="AR101" s="373"/>
      <c r="AS101" s="373"/>
      <c r="AT101" s="373"/>
      <c r="AU101" s="406">
        <v>5000</v>
      </c>
      <c r="AV101" s="407"/>
      <c r="AW101" s="407"/>
      <c r="AX101" s="408"/>
      <c r="AY101">
        <f>$AY$99</f>
        <v>1</v>
      </c>
    </row>
    <row r="102" spans="1:51" ht="23.25" customHeight="1" x14ac:dyDescent="0.15">
      <c r="A102" s="461" t="s">
        <v>70</v>
      </c>
      <c r="B102" s="343"/>
      <c r="C102" s="343"/>
      <c r="D102" s="343"/>
      <c r="E102" s="343"/>
      <c r="F102" s="462"/>
      <c r="G102" s="226" t="s">
        <v>71</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61</v>
      </c>
      <c r="AC102" s="226"/>
      <c r="AD102" s="255"/>
      <c r="AE102" s="416" t="s">
        <v>31</v>
      </c>
      <c r="AF102" s="416"/>
      <c r="AG102" s="416"/>
      <c r="AH102" s="416"/>
      <c r="AI102" s="416" t="s">
        <v>32</v>
      </c>
      <c r="AJ102" s="416"/>
      <c r="AK102" s="416"/>
      <c r="AL102" s="416"/>
      <c r="AM102" s="416" t="s">
        <v>62</v>
      </c>
      <c r="AN102" s="416"/>
      <c r="AO102" s="416"/>
      <c r="AP102" s="416"/>
      <c r="AQ102" s="417" t="s">
        <v>72</v>
      </c>
      <c r="AR102" s="418"/>
      <c r="AS102" s="418"/>
      <c r="AT102" s="418"/>
      <c r="AU102" s="418"/>
      <c r="AV102" s="418"/>
      <c r="AW102" s="418"/>
      <c r="AX102" s="419"/>
      <c r="AY102">
        <f>IF(SUBSTITUTE(SUBSTITUTE($G$103,"／",""),"　","")="",0,1)</f>
        <v>1</v>
      </c>
    </row>
    <row r="103" spans="1:51" ht="23.25" customHeight="1" x14ac:dyDescent="0.15">
      <c r="A103" s="463"/>
      <c r="B103" s="325"/>
      <c r="C103" s="325"/>
      <c r="D103" s="325"/>
      <c r="E103" s="325"/>
      <c r="F103" s="464"/>
      <c r="G103" s="395" t="s">
        <v>113</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t="s">
        <v>74</v>
      </c>
      <c r="AC103" s="424"/>
      <c r="AD103" s="425"/>
      <c r="AE103" s="399" t="s">
        <v>21</v>
      </c>
      <c r="AF103" s="399"/>
      <c r="AG103" s="399"/>
      <c r="AH103" s="399"/>
      <c r="AI103" s="399" t="s">
        <v>21</v>
      </c>
      <c r="AJ103" s="399"/>
      <c r="AK103" s="399"/>
      <c r="AL103" s="399"/>
      <c r="AM103" s="399">
        <v>2</v>
      </c>
      <c r="AN103" s="399"/>
      <c r="AO103" s="399"/>
      <c r="AP103" s="399"/>
      <c r="AQ103" s="390" t="s">
        <v>21</v>
      </c>
      <c r="AR103" s="374"/>
      <c r="AS103" s="374"/>
      <c r="AT103" s="374"/>
      <c r="AU103" s="374"/>
      <c r="AV103" s="374"/>
      <c r="AW103" s="374"/>
      <c r="AX103" s="375"/>
      <c r="AY103">
        <f>$AY$102</f>
        <v>1</v>
      </c>
    </row>
    <row r="104" spans="1:51" ht="46.5" customHeight="1" x14ac:dyDescent="0.15">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75</v>
      </c>
      <c r="Z104" s="400"/>
      <c r="AA104" s="401"/>
      <c r="AB104" s="426" t="s">
        <v>76</v>
      </c>
      <c r="AC104" s="427"/>
      <c r="AD104" s="428"/>
      <c r="AE104" s="429" t="s">
        <v>21</v>
      </c>
      <c r="AF104" s="429"/>
      <c r="AG104" s="429"/>
      <c r="AH104" s="429"/>
      <c r="AI104" s="429" t="s">
        <v>21</v>
      </c>
      <c r="AJ104" s="429"/>
      <c r="AK104" s="429"/>
      <c r="AL104" s="429"/>
      <c r="AM104" s="460" t="s">
        <v>114</v>
      </c>
      <c r="AN104" s="429"/>
      <c r="AO104" s="429"/>
      <c r="AP104" s="429"/>
      <c r="AQ104" s="429" t="s">
        <v>21</v>
      </c>
      <c r="AR104" s="429"/>
      <c r="AS104" s="429"/>
      <c r="AT104" s="429"/>
      <c r="AU104" s="429"/>
      <c r="AV104" s="429"/>
      <c r="AW104" s="429"/>
      <c r="AX104" s="431"/>
      <c r="AY104">
        <f>$AY$102</f>
        <v>1</v>
      </c>
    </row>
    <row r="105" spans="1:51" ht="18.75" customHeight="1" x14ac:dyDescent="0.15">
      <c r="A105" s="498" t="s">
        <v>81</v>
      </c>
      <c r="B105" s="499"/>
      <c r="C105" s="499"/>
      <c r="D105" s="499"/>
      <c r="E105" s="499"/>
      <c r="F105" s="500"/>
      <c r="G105" s="477" t="s">
        <v>82</v>
      </c>
      <c r="H105" s="325"/>
      <c r="I105" s="325"/>
      <c r="J105" s="325"/>
      <c r="K105" s="325"/>
      <c r="L105" s="325"/>
      <c r="M105" s="325"/>
      <c r="N105" s="325"/>
      <c r="O105" s="326"/>
      <c r="P105" s="329" t="s">
        <v>83</v>
      </c>
      <c r="Q105" s="325"/>
      <c r="R105" s="325"/>
      <c r="S105" s="325"/>
      <c r="T105" s="325"/>
      <c r="U105" s="325"/>
      <c r="V105" s="325"/>
      <c r="W105" s="325"/>
      <c r="X105" s="326"/>
      <c r="Y105" s="478"/>
      <c r="Z105" s="479"/>
      <c r="AA105" s="480"/>
      <c r="AB105" s="484" t="s">
        <v>61</v>
      </c>
      <c r="AC105" s="485"/>
      <c r="AD105" s="486"/>
      <c r="AE105" s="416" t="s">
        <v>31</v>
      </c>
      <c r="AF105" s="416"/>
      <c r="AG105" s="416"/>
      <c r="AH105" s="416"/>
      <c r="AI105" s="416" t="s">
        <v>32</v>
      </c>
      <c r="AJ105" s="416"/>
      <c r="AK105" s="416"/>
      <c r="AL105" s="416"/>
      <c r="AM105" s="416" t="s">
        <v>62</v>
      </c>
      <c r="AN105" s="416"/>
      <c r="AO105" s="416"/>
      <c r="AP105" s="416"/>
      <c r="AQ105" s="457" t="s">
        <v>84</v>
      </c>
      <c r="AR105" s="458"/>
      <c r="AS105" s="458"/>
      <c r="AT105" s="459"/>
      <c r="AU105" s="325" t="s">
        <v>85</v>
      </c>
      <c r="AV105" s="325"/>
      <c r="AW105" s="325"/>
      <c r="AX105" s="330"/>
      <c r="AY105">
        <f>COUNTA($G$107)</f>
        <v>1</v>
      </c>
    </row>
    <row r="106" spans="1:51" ht="18.75" customHeight="1" x14ac:dyDescent="0.15">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2">
        <v>4</v>
      </c>
      <c r="AR106" s="433"/>
      <c r="AS106" s="434" t="s">
        <v>86</v>
      </c>
      <c r="AT106" s="435"/>
      <c r="AU106" s="436">
        <v>5</v>
      </c>
      <c r="AV106" s="436"/>
      <c r="AW106" s="327" t="s">
        <v>87</v>
      </c>
      <c r="AX106" s="332"/>
      <c r="AY106">
        <f t="shared" ref="AY106:AY111" si="3">$AY$105</f>
        <v>1</v>
      </c>
    </row>
    <row r="107" spans="1:51" ht="34.5" customHeight="1" x14ac:dyDescent="0.15">
      <c r="A107" s="504"/>
      <c r="B107" s="502"/>
      <c r="C107" s="502"/>
      <c r="D107" s="502"/>
      <c r="E107" s="502"/>
      <c r="F107" s="503"/>
      <c r="G107" s="376" t="s">
        <v>115</v>
      </c>
      <c r="H107" s="133"/>
      <c r="I107" s="133"/>
      <c r="J107" s="133"/>
      <c r="K107" s="133"/>
      <c r="L107" s="133"/>
      <c r="M107" s="133"/>
      <c r="N107" s="133"/>
      <c r="O107" s="377"/>
      <c r="P107" s="143" t="s">
        <v>116</v>
      </c>
      <c r="Q107" s="143"/>
      <c r="R107" s="143"/>
      <c r="S107" s="143"/>
      <c r="T107" s="143"/>
      <c r="U107" s="143"/>
      <c r="V107" s="143"/>
      <c r="W107" s="143"/>
      <c r="X107" s="144"/>
      <c r="Y107" s="386" t="s">
        <v>90</v>
      </c>
      <c r="Z107" s="387"/>
      <c r="AA107" s="388"/>
      <c r="AB107" s="389" t="s">
        <v>91</v>
      </c>
      <c r="AC107" s="389"/>
      <c r="AD107" s="389"/>
      <c r="AE107" s="390" t="s">
        <v>21</v>
      </c>
      <c r="AF107" s="374"/>
      <c r="AG107" s="374"/>
      <c r="AH107" s="374"/>
      <c r="AI107" s="390" t="s">
        <v>21</v>
      </c>
      <c r="AJ107" s="374"/>
      <c r="AK107" s="374"/>
      <c r="AL107" s="374"/>
      <c r="AM107" s="390">
        <v>62</v>
      </c>
      <c r="AN107" s="374"/>
      <c r="AO107" s="374"/>
      <c r="AP107" s="374"/>
      <c r="AQ107" s="392" t="s">
        <v>21</v>
      </c>
      <c r="AR107" s="393"/>
      <c r="AS107" s="393"/>
      <c r="AT107" s="394"/>
      <c r="AU107" s="374" t="s">
        <v>21</v>
      </c>
      <c r="AV107" s="374"/>
      <c r="AW107" s="374"/>
      <c r="AX107" s="375"/>
      <c r="AY107">
        <f t="shared" si="3"/>
        <v>1</v>
      </c>
    </row>
    <row r="108" spans="1:51" ht="34.5" customHeight="1" x14ac:dyDescent="0.15">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92</v>
      </c>
      <c r="Z108" s="226"/>
      <c r="AA108" s="255"/>
      <c r="AB108" s="447" t="s">
        <v>91</v>
      </c>
      <c r="AC108" s="447"/>
      <c r="AD108" s="447"/>
      <c r="AE108" s="390" t="s">
        <v>21</v>
      </c>
      <c r="AF108" s="374"/>
      <c r="AG108" s="374"/>
      <c r="AH108" s="374"/>
      <c r="AI108" s="390" t="s">
        <v>21</v>
      </c>
      <c r="AJ108" s="374"/>
      <c r="AK108" s="374"/>
      <c r="AL108" s="374"/>
      <c r="AM108" s="390">
        <v>90</v>
      </c>
      <c r="AN108" s="374"/>
      <c r="AO108" s="374"/>
      <c r="AP108" s="374"/>
      <c r="AQ108" s="392">
        <v>90</v>
      </c>
      <c r="AR108" s="393"/>
      <c r="AS108" s="393"/>
      <c r="AT108" s="394"/>
      <c r="AU108" s="374">
        <v>90</v>
      </c>
      <c r="AV108" s="374"/>
      <c r="AW108" s="374"/>
      <c r="AX108" s="375"/>
      <c r="AY108">
        <f t="shared" si="3"/>
        <v>1</v>
      </c>
    </row>
    <row r="109" spans="1:51" ht="34.5" customHeight="1" x14ac:dyDescent="0.15">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93</v>
      </c>
      <c r="Z109" s="226"/>
      <c r="AA109" s="255"/>
      <c r="AB109" s="391" t="s">
        <v>94</v>
      </c>
      <c r="AC109" s="391"/>
      <c r="AD109" s="391"/>
      <c r="AE109" s="390" t="s">
        <v>21</v>
      </c>
      <c r="AF109" s="374"/>
      <c r="AG109" s="374"/>
      <c r="AH109" s="374"/>
      <c r="AI109" s="390" t="s">
        <v>21</v>
      </c>
      <c r="AJ109" s="374"/>
      <c r="AK109" s="374"/>
      <c r="AL109" s="374"/>
      <c r="AM109" s="390">
        <v>69</v>
      </c>
      <c r="AN109" s="374"/>
      <c r="AO109" s="374"/>
      <c r="AP109" s="374"/>
      <c r="AQ109" s="392" t="s">
        <v>21</v>
      </c>
      <c r="AR109" s="393"/>
      <c r="AS109" s="393"/>
      <c r="AT109" s="394"/>
      <c r="AU109" s="374" t="s">
        <v>21</v>
      </c>
      <c r="AV109" s="374"/>
      <c r="AW109" s="374"/>
      <c r="AX109" s="375"/>
      <c r="AY109">
        <f t="shared" si="3"/>
        <v>1</v>
      </c>
    </row>
    <row r="110" spans="1:51" ht="23.25" customHeight="1" x14ac:dyDescent="0.15">
      <c r="A110" s="461" t="s">
        <v>95</v>
      </c>
      <c r="B110" s="455"/>
      <c r="C110" s="455"/>
      <c r="D110" s="455"/>
      <c r="E110" s="455"/>
      <c r="F110" s="456"/>
      <c r="G110" s="376" t="s">
        <v>117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1</v>
      </c>
    </row>
    <row r="112" spans="1:51" ht="18.75" hidden="1" customHeight="1" x14ac:dyDescent="0.15">
      <c r="A112" s="317" t="s">
        <v>97</v>
      </c>
      <c r="B112" s="319" t="s">
        <v>98</v>
      </c>
      <c r="C112" s="320"/>
      <c r="D112" s="320"/>
      <c r="E112" s="320"/>
      <c r="F112" s="321"/>
      <c r="G112" s="325" t="s">
        <v>99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100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4" t="s">
        <v>101</v>
      </c>
      <c r="C117" s="455"/>
      <c r="D117" s="455"/>
      <c r="E117" s="455"/>
      <c r="F117" s="456"/>
      <c r="G117" s="342" t="s">
        <v>102</v>
      </c>
      <c r="H117" s="343"/>
      <c r="I117" s="343"/>
      <c r="J117" s="343"/>
      <c r="K117" s="343"/>
      <c r="L117" s="343"/>
      <c r="M117" s="343"/>
      <c r="N117" s="343"/>
      <c r="O117" s="344"/>
      <c r="P117" s="346" t="s">
        <v>103</v>
      </c>
      <c r="Q117" s="343"/>
      <c r="R117" s="343"/>
      <c r="S117" s="343"/>
      <c r="T117" s="343"/>
      <c r="U117" s="343"/>
      <c r="V117" s="343"/>
      <c r="W117" s="343"/>
      <c r="X117" s="344"/>
      <c r="Y117" s="347"/>
      <c r="Z117" s="348"/>
      <c r="AA117" s="349"/>
      <c r="AB117" s="866" t="s">
        <v>61</v>
      </c>
      <c r="AC117" s="867"/>
      <c r="AD117" s="868"/>
      <c r="AE117" s="416" t="s">
        <v>31</v>
      </c>
      <c r="AF117" s="416"/>
      <c r="AG117" s="416"/>
      <c r="AH117" s="416"/>
      <c r="AI117" s="416" t="s">
        <v>32</v>
      </c>
      <c r="AJ117" s="416"/>
      <c r="AK117" s="416"/>
      <c r="AL117" s="416"/>
      <c r="AM117" s="416" t="s">
        <v>62</v>
      </c>
      <c r="AN117" s="416"/>
      <c r="AO117" s="416"/>
      <c r="AP117" s="416"/>
      <c r="AQ117" s="491" t="s">
        <v>84</v>
      </c>
      <c r="AR117" s="492"/>
      <c r="AS117" s="492"/>
      <c r="AT117" s="493"/>
      <c r="AU117" s="494" t="s">
        <v>85</v>
      </c>
      <c r="AV117" s="494"/>
      <c r="AW117" s="494"/>
      <c r="AX117" s="495"/>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c r="AR118" s="436"/>
      <c r="AS118" s="434" t="s">
        <v>86</v>
      </c>
      <c r="AT118" s="435"/>
      <c r="AU118" s="436"/>
      <c r="AV118" s="436"/>
      <c r="AW118" s="327" t="s">
        <v>87</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0" t="s">
        <v>104</v>
      </c>
      <c r="Z119" s="871"/>
      <c r="AA119" s="87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3"/>
      <c r="H120" s="384"/>
      <c r="I120" s="384"/>
      <c r="J120" s="384"/>
      <c r="K120" s="384"/>
      <c r="L120" s="384"/>
      <c r="M120" s="384"/>
      <c r="N120" s="384"/>
      <c r="O120" s="385"/>
      <c r="P120" s="450"/>
      <c r="Q120" s="450"/>
      <c r="R120" s="450"/>
      <c r="S120" s="450"/>
      <c r="T120" s="450"/>
      <c r="U120" s="450"/>
      <c r="V120" s="450"/>
      <c r="W120" s="450"/>
      <c r="X120" s="451"/>
      <c r="Y120" s="874" t="s">
        <v>92</v>
      </c>
      <c r="Z120" s="768"/>
      <c r="AA120" s="769"/>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4" t="s">
        <v>93</v>
      </c>
      <c r="Z121" s="768"/>
      <c r="AA121" s="769"/>
      <c r="AB121" s="555" t="s">
        <v>94</v>
      </c>
      <c r="AC121" s="555"/>
      <c r="AD121" s="555"/>
      <c r="AE121" s="556"/>
      <c r="AF121" s="557"/>
      <c r="AG121" s="557"/>
      <c r="AH121" s="557"/>
      <c r="AI121" s="556"/>
      <c r="AJ121" s="557"/>
      <c r="AK121" s="557"/>
      <c r="AL121" s="557"/>
      <c r="AM121" s="556"/>
      <c r="AN121" s="557"/>
      <c r="AO121" s="557"/>
      <c r="AP121" s="557"/>
      <c r="AQ121" s="392"/>
      <c r="AR121" s="393"/>
      <c r="AS121" s="393"/>
      <c r="AT121" s="394"/>
      <c r="AU121" s="374"/>
      <c r="AV121" s="374"/>
      <c r="AW121" s="374"/>
      <c r="AX121" s="375"/>
      <c r="AY121">
        <f t="shared" si="4"/>
        <v>0</v>
      </c>
    </row>
    <row r="122" spans="1:51" ht="18.75" hidden="1" customHeight="1" x14ac:dyDescent="0.15">
      <c r="A122" s="317"/>
      <c r="B122" s="454" t="s">
        <v>101</v>
      </c>
      <c r="C122" s="455"/>
      <c r="D122" s="455"/>
      <c r="E122" s="455"/>
      <c r="F122" s="456"/>
      <c r="G122" s="342" t="s">
        <v>102</v>
      </c>
      <c r="H122" s="343"/>
      <c r="I122" s="343"/>
      <c r="J122" s="343"/>
      <c r="K122" s="343"/>
      <c r="L122" s="343"/>
      <c r="M122" s="343"/>
      <c r="N122" s="343"/>
      <c r="O122" s="344"/>
      <c r="P122" s="346" t="s">
        <v>103</v>
      </c>
      <c r="Q122" s="343"/>
      <c r="R122" s="343"/>
      <c r="S122" s="343"/>
      <c r="T122" s="343"/>
      <c r="U122" s="343"/>
      <c r="V122" s="343"/>
      <c r="W122" s="343"/>
      <c r="X122" s="344"/>
      <c r="Y122" s="347"/>
      <c r="Z122" s="348"/>
      <c r="AA122" s="349"/>
      <c r="AB122" s="866" t="s">
        <v>61</v>
      </c>
      <c r="AC122" s="867"/>
      <c r="AD122" s="868"/>
      <c r="AE122" s="416" t="s">
        <v>31</v>
      </c>
      <c r="AF122" s="416"/>
      <c r="AG122" s="416"/>
      <c r="AH122" s="416"/>
      <c r="AI122" s="416" t="s">
        <v>32</v>
      </c>
      <c r="AJ122" s="416"/>
      <c r="AK122" s="416"/>
      <c r="AL122" s="416"/>
      <c r="AM122" s="416" t="s">
        <v>62</v>
      </c>
      <c r="AN122" s="416"/>
      <c r="AO122" s="416"/>
      <c r="AP122" s="416"/>
      <c r="AQ122" s="491" t="s">
        <v>84</v>
      </c>
      <c r="AR122" s="492"/>
      <c r="AS122" s="492"/>
      <c r="AT122" s="493"/>
      <c r="AU122" s="494" t="s">
        <v>85</v>
      </c>
      <c r="AV122" s="494"/>
      <c r="AW122" s="494"/>
      <c r="AX122" s="495"/>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c r="AR123" s="436"/>
      <c r="AS123" s="434" t="s">
        <v>86</v>
      </c>
      <c r="AT123" s="435"/>
      <c r="AU123" s="436"/>
      <c r="AV123" s="436"/>
      <c r="AW123" s="327" t="s">
        <v>87</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0" t="s">
        <v>104</v>
      </c>
      <c r="Z124" s="871"/>
      <c r="AA124" s="87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3"/>
      <c r="H125" s="384"/>
      <c r="I125" s="384"/>
      <c r="J125" s="384"/>
      <c r="K125" s="384"/>
      <c r="L125" s="384"/>
      <c r="M125" s="384"/>
      <c r="N125" s="384"/>
      <c r="O125" s="385"/>
      <c r="P125" s="450"/>
      <c r="Q125" s="450"/>
      <c r="R125" s="450"/>
      <c r="S125" s="450"/>
      <c r="T125" s="450"/>
      <c r="U125" s="450"/>
      <c r="V125" s="450"/>
      <c r="W125" s="450"/>
      <c r="X125" s="451"/>
      <c r="Y125" s="874" t="s">
        <v>92</v>
      </c>
      <c r="Z125" s="768"/>
      <c r="AA125" s="769"/>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4" t="s">
        <v>93</v>
      </c>
      <c r="Z126" s="768"/>
      <c r="AA126" s="769"/>
      <c r="AB126" s="555" t="s">
        <v>94</v>
      </c>
      <c r="AC126" s="555"/>
      <c r="AD126" s="555"/>
      <c r="AE126" s="556"/>
      <c r="AF126" s="557"/>
      <c r="AG126" s="557"/>
      <c r="AH126" s="557"/>
      <c r="AI126" s="556"/>
      <c r="AJ126" s="557"/>
      <c r="AK126" s="557"/>
      <c r="AL126" s="557"/>
      <c r="AM126" s="556"/>
      <c r="AN126" s="557"/>
      <c r="AO126" s="557"/>
      <c r="AP126" s="557"/>
      <c r="AQ126" s="392"/>
      <c r="AR126" s="393"/>
      <c r="AS126" s="393"/>
      <c r="AT126" s="394"/>
      <c r="AU126" s="374"/>
      <c r="AV126" s="374"/>
      <c r="AW126" s="374"/>
      <c r="AX126" s="375"/>
      <c r="AY126">
        <f>$AY$122</f>
        <v>0</v>
      </c>
    </row>
    <row r="127" spans="1:51" ht="18.75" hidden="1" customHeight="1" x14ac:dyDescent="0.15">
      <c r="A127" s="317"/>
      <c r="B127" s="454" t="s">
        <v>101</v>
      </c>
      <c r="C127" s="455"/>
      <c r="D127" s="455"/>
      <c r="E127" s="455"/>
      <c r="F127" s="456"/>
      <c r="G127" s="342" t="s">
        <v>102</v>
      </c>
      <c r="H127" s="343"/>
      <c r="I127" s="343"/>
      <c r="J127" s="343"/>
      <c r="K127" s="343"/>
      <c r="L127" s="343"/>
      <c r="M127" s="343"/>
      <c r="N127" s="343"/>
      <c r="O127" s="344"/>
      <c r="P127" s="346" t="s">
        <v>103</v>
      </c>
      <c r="Q127" s="343"/>
      <c r="R127" s="343"/>
      <c r="S127" s="343"/>
      <c r="T127" s="343"/>
      <c r="U127" s="343"/>
      <c r="V127" s="343"/>
      <c r="W127" s="343"/>
      <c r="X127" s="344"/>
      <c r="Y127" s="347"/>
      <c r="Z127" s="348"/>
      <c r="AA127" s="349"/>
      <c r="AB127" s="866" t="s">
        <v>61</v>
      </c>
      <c r="AC127" s="867"/>
      <c r="AD127" s="868"/>
      <c r="AE127" s="416" t="s">
        <v>31</v>
      </c>
      <c r="AF127" s="416"/>
      <c r="AG127" s="416"/>
      <c r="AH127" s="416"/>
      <c r="AI127" s="416" t="s">
        <v>32</v>
      </c>
      <c r="AJ127" s="416"/>
      <c r="AK127" s="416"/>
      <c r="AL127" s="416"/>
      <c r="AM127" s="416" t="s">
        <v>62</v>
      </c>
      <c r="AN127" s="416"/>
      <c r="AO127" s="416"/>
      <c r="AP127" s="416"/>
      <c r="AQ127" s="491" t="s">
        <v>84</v>
      </c>
      <c r="AR127" s="492"/>
      <c r="AS127" s="492"/>
      <c r="AT127" s="493"/>
      <c r="AU127" s="494" t="s">
        <v>85</v>
      </c>
      <c r="AV127" s="494"/>
      <c r="AW127" s="494"/>
      <c r="AX127" s="495"/>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c r="AR128" s="436"/>
      <c r="AS128" s="434" t="s">
        <v>86</v>
      </c>
      <c r="AT128" s="435"/>
      <c r="AU128" s="436"/>
      <c r="AV128" s="436"/>
      <c r="AW128" s="327" t="s">
        <v>87</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0" t="s">
        <v>104</v>
      </c>
      <c r="Z129" s="871"/>
      <c r="AA129" s="87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3"/>
      <c r="H130" s="384"/>
      <c r="I130" s="384"/>
      <c r="J130" s="384"/>
      <c r="K130" s="384"/>
      <c r="L130" s="384"/>
      <c r="M130" s="384"/>
      <c r="N130" s="384"/>
      <c r="O130" s="385"/>
      <c r="P130" s="450"/>
      <c r="Q130" s="450"/>
      <c r="R130" s="450"/>
      <c r="S130" s="450"/>
      <c r="T130" s="450"/>
      <c r="U130" s="450"/>
      <c r="V130" s="450"/>
      <c r="W130" s="450"/>
      <c r="X130" s="451"/>
      <c r="Y130" s="874" t="s">
        <v>92</v>
      </c>
      <c r="Z130" s="768"/>
      <c r="AA130" s="769"/>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2"/>
      <c r="Q131" s="452"/>
      <c r="R131" s="452"/>
      <c r="S131" s="452"/>
      <c r="T131" s="452"/>
      <c r="U131" s="452"/>
      <c r="V131" s="452"/>
      <c r="W131" s="452"/>
      <c r="X131" s="453"/>
      <c r="Y131" s="874" t="s">
        <v>93</v>
      </c>
      <c r="Z131" s="768"/>
      <c r="AA131" s="769"/>
      <c r="AB131" s="555" t="s">
        <v>94</v>
      </c>
      <c r="AC131" s="555"/>
      <c r="AD131" s="555"/>
      <c r="AE131" s="556"/>
      <c r="AF131" s="557"/>
      <c r="AG131" s="557"/>
      <c r="AH131" s="557"/>
      <c r="AI131" s="556"/>
      <c r="AJ131" s="557"/>
      <c r="AK131" s="557"/>
      <c r="AL131" s="557"/>
      <c r="AM131" s="556"/>
      <c r="AN131" s="557"/>
      <c r="AO131" s="557"/>
      <c r="AP131" s="557"/>
      <c r="AQ131" s="392"/>
      <c r="AR131" s="393"/>
      <c r="AS131" s="393"/>
      <c r="AT131" s="394"/>
      <c r="AU131" s="374"/>
      <c r="AV131" s="374"/>
      <c r="AW131" s="374"/>
      <c r="AX131" s="375"/>
      <c r="AY131">
        <f>$AY$127</f>
        <v>0</v>
      </c>
    </row>
    <row r="132" spans="1:51" ht="47.25" customHeight="1" x14ac:dyDescent="0.15">
      <c r="A132" s="311" t="s">
        <v>56</v>
      </c>
      <c r="B132" s="312"/>
      <c r="C132" s="312"/>
      <c r="D132" s="312"/>
      <c r="E132" s="312"/>
      <c r="F132" s="313"/>
      <c r="G132" s="314" t="s">
        <v>118</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58</v>
      </c>
      <c r="B133" s="320"/>
      <c r="C133" s="320"/>
      <c r="D133" s="320"/>
      <c r="E133" s="320"/>
      <c r="F133" s="321"/>
      <c r="G133" s="352" t="s">
        <v>59</v>
      </c>
      <c r="H133" s="353"/>
      <c r="I133" s="353"/>
      <c r="J133" s="353"/>
      <c r="K133" s="353"/>
      <c r="L133" s="353"/>
      <c r="M133" s="353"/>
      <c r="N133" s="353"/>
      <c r="O133" s="353"/>
      <c r="P133" s="354" t="s">
        <v>60</v>
      </c>
      <c r="Q133" s="353"/>
      <c r="R133" s="353"/>
      <c r="S133" s="353"/>
      <c r="T133" s="353"/>
      <c r="U133" s="353"/>
      <c r="V133" s="353"/>
      <c r="W133" s="353"/>
      <c r="X133" s="355"/>
      <c r="Y133" s="356"/>
      <c r="Z133" s="357"/>
      <c r="AA133" s="358"/>
      <c r="AB133" s="402" t="s">
        <v>61</v>
      </c>
      <c r="AC133" s="402"/>
      <c r="AD133" s="402"/>
      <c r="AE133" s="416" t="s">
        <v>31</v>
      </c>
      <c r="AF133" s="416"/>
      <c r="AG133" s="416"/>
      <c r="AH133" s="416"/>
      <c r="AI133" s="416" t="s">
        <v>32</v>
      </c>
      <c r="AJ133" s="416"/>
      <c r="AK133" s="416"/>
      <c r="AL133" s="416"/>
      <c r="AM133" s="416" t="s">
        <v>62</v>
      </c>
      <c r="AN133" s="416"/>
      <c r="AO133" s="416"/>
      <c r="AP133" s="416"/>
      <c r="AQ133" s="412" t="s">
        <v>63</v>
      </c>
      <c r="AR133" s="413"/>
      <c r="AS133" s="413"/>
      <c r="AT133" s="414"/>
      <c r="AU133" s="412" t="s">
        <v>64</v>
      </c>
      <c r="AV133" s="413"/>
      <c r="AW133" s="413"/>
      <c r="AX133" s="415"/>
      <c r="AY133">
        <f>COUNTA($G$134)</f>
        <v>1</v>
      </c>
    </row>
    <row r="134" spans="1:51" ht="38.25" customHeight="1" x14ac:dyDescent="0.15">
      <c r="A134" s="350"/>
      <c r="B134" s="320"/>
      <c r="C134" s="320"/>
      <c r="D134" s="320"/>
      <c r="E134" s="320"/>
      <c r="F134" s="321"/>
      <c r="G134" s="359" t="s">
        <v>119</v>
      </c>
      <c r="H134" s="360"/>
      <c r="I134" s="360"/>
      <c r="J134" s="360"/>
      <c r="K134" s="360"/>
      <c r="L134" s="360"/>
      <c r="M134" s="360"/>
      <c r="N134" s="360"/>
      <c r="O134" s="360"/>
      <c r="P134" s="363" t="s">
        <v>120</v>
      </c>
      <c r="Q134" s="364"/>
      <c r="R134" s="364"/>
      <c r="S134" s="364"/>
      <c r="T134" s="364"/>
      <c r="U134" s="364"/>
      <c r="V134" s="364"/>
      <c r="W134" s="364"/>
      <c r="X134" s="365"/>
      <c r="Y134" s="369" t="s">
        <v>67</v>
      </c>
      <c r="Z134" s="370"/>
      <c r="AA134" s="371"/>
      <c r="AB134" s="372" t="s">
        <v>68</v>
      </c>
      <c r="AC134" s="372"/>
      <c r="AD134" s="372"/>
      <c r="AE134" s="373" t="s">
        <v>21</v>
      </c>
      <c r="AF134" s="373"/>
      <c r="AG134" s="373"/>
      <c r="AH134" s="373"/>
      <c r="AI134" s="373" t="s">
        <v>21</v>
      </c>
      <c r="AJ134" s="373"/>
      <c r="AK134" s="373"/>
      <c r="AL134" s="373"/>
      <c r="AM134" s="373" t="s">
        <v>21</v>
      </c>
      <c r="AN134" s="373"/>
      <c r="AO134" s="373"/>
      <c r="AP134" s="373"/>
      <c r="AQ134" s="373" t="s">
        <v>21</v>
      </c>
      <c r="AR134" s="373"/>
      <c r="AS134" s="373"/>
      <c r="AT134" s="373"/>
      <c r="AU134" s="406" t="s">
        <v>21</v>
      </c>
      <c r="AV134" s="407"/>
      <c r="AW134" s="407"/>
      <c r="AX134" s="408"/>
      <c r="AY134">
        <f>$AY$133</f>
        <v>1</v>
      </c>
    </row>
    <row r="135" spans="1:51" ht="38.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t="s">
        <v>68</v>
      </c>
      <c r="AC135" s="372"/>
      <c r="AD135" s="372"/>
      <c r="AE135" s="373" t="s">
        <v>21</v>
      </c>
      <c r="AF135" s="373"/>
      <c r="AG135" s="373"/>
      <c r="AH135" s="373"/>
      <c r="AI135" s="373" t="s">
        <v>21</v>
      </c>
      <c r="AJ135" s="373"/>
      <c r="AK135" s="373"/>
      <c r="AL135" s="373"/>
      <c r="AM135" s="373" t="s">
        <v>21</v>
      </c>
      <c r="AN135" s="373"/>
      <c r="AO135" s="373"/>
      <c r="AP135" s="373"/>
      <c r="AQ135" s="373">
        <v>90</v>
      </c>
      <c r="AR135" s="373"/>
      <c r="AS135" s="373"/>
      <c r="AT135" s="373"/>
      <c r="AU135" s="406">
        <v>120</v>
      </c>
      <c r="AV135" s="407"/>
      <c r="AW135" s="407"/>
      <c r="AX135" s="408"/>
      <c r="AY135">
        <f>$AY$133</f>
        <v>1</v>
      </c>
    </row>
    <row r="136" spans="1:51" ht="23.25" customHeight="1" x14ac:dyDescent="0.15">
      <c r="A136" s="461" t="s">
        <v>70</v>
      </c>
      <c r="B136" s="343"/>
      <c r="C136" s="343"/>
      <c r="D136" s="343"/>
      <c r="E136" s="343"/>
      <c r="F136" s="462"/>
      <c r="G136" s="226" t="s">
        <v>71</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61</v>
      </c>
      <c r="AC136" s="226"/>
      <c r="AD136" s="255"/>
      <c r="AE136" s="416" t="s">
        <v>31</v>
      </c>
      <c r="AF136" s="416"/>
      <c r="AG136" s="416"/>
      <c r="AH136" s="416"/>
      <c r="AI136" s="416" t="s">
        <v>32</v>
      </c>
      <c r="AJ136" s="416"/>
      <c r="AK136" s="416"/>
      <c r="AL136" s="416"/>
      <c r="AM136" s="416" t="s">
        <v>62</v>
      </c>
      <c r="AN136" s="416"/>
      <c r="AO136" s="416"/>
      <c r="AP136" s="416"/>
      <c r="AQ136" s="417" t="s">
        <v>72</v>
      </c>
      <c r="AR136" s="418"/>
      <c r="AS136" s="418"/>
      <c r="AT136" s="418"/>
      <c r="AU136" s="418"/>
      <c r="AV136" s="418"/>
      <c r="AW136" s="418"/>
      <c r="AX136" s="419"/>
      <c r="AY136">
        <f>IF(SUBSTITUTE(SUBSTITUTE($G$137,"／",""),"　","")="",0,1)</f>
        <v>1</v>
      </c>
    </row>
    <row r="137" spans="1:51" ht="23.25" customHeight="1" x14ac:dyDescent="0.15">
      <c r="A137" s="463"/>
      <c r="B137" s="325"/>
      <c r="C137" s="325"/>
      <c r="D137" s="325"/>
      <c r="E137" s="325"/>
      <c r="F137" s="464"/>
      <c r="G137" s="395" t="s">
        <v>121</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t="s">
        <v>74</v>
      </c>
      <c r="AC137" s="424"/>
      <c r="AD137" s="425"/>
      <c r="AE137" s="399" t="s">
        <v>21</v>
      </c>
      <c r="AF137" s="399"/>
      <c r="AG137" s="399"/>
      <c r="AH137" s="399"/>
      <c r="AI137" s="399" t="s">
        <v>21</v>
      </c>
      <c r="AJ137" s="399"/>
      <c r="AK137" s="399"/>
      <c r="AL137" s="399"/>
      <c r="AM137" s="399" t="s">
        <v>21</v>
      </c>
      <c r="AN137" s="399"/>
      <c r="AO137" s="399"/>
      <c r="AP137" s="399"/>
      <c r="AQ137" s="390">
        <v>1156</v>
      </c>
      <c r="AR137" s="374"/>
      <c r="AS137" s="374"/>
      <c r="AT137" s="374"/>
      <c r="AU137" s="374"/>
      <c r="AV137" s="374"/>
      <c r="AW137" s="374"/>
      <c r="AX137" s="375"/>
      <c r="AY137">
        <f>$AY$136</f>
        <v>1</v>
      </c>
    </row>
    <row r="138" spans="1:51" ht="46.5" customHeight="1" x14ac:dyDescent="0.15">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75</v>
      </c>
      <c r="Z138" s="400"/>
      <c r="AA138" s="401"/>
      <c r="AB138" s="426" t="s">
        <v>76</v>
      </c>
      <c r="AC138" s="427"/>
      <c r="AD138" s="428"/>
      <c r="AE138" s="429" t="s">
        <v>21</v>
      </c>
      <c r="AF138" s="429"/>
      <c r="AG138" s="429"/>
      <c r="AH138" s="429"/>
      <c r="AI138" s="429" t="s">
        <v>21</v>
      </c>
      <c r="AJ138" s="429"/>
      <c r="AK138" s="429"/>
      <c r="AL138" s="429"/>
      <c r="AM138" s="429" t="s">
        <v>21</v>
      </c>
      <c r="AN138" s="429"/>
      <c r="AO138" s="429"/>
      <c r="AP138" s="429"/>
      <c r="AQ138" s="429" t="s">
        <v>122</v>
      </c>
      <c r="AR138" s="429"/>
      <c r="AS138" s="429"/>
      <c r="AT138" s="429"/>
      <c r="AU138" s="429"/>
      <c r="AV138" s="429"/>
      <c r="AW138" s="429"/>
      <c r="AX138" s="431"/>
      <c r="AY138">
        <f>$AY$136</f>
        <v>1</v>
      </c>
    </row>
    <row r="139" spans="1:51" ht="18.75" customHeight="1" x14ac:dyDescent="0.15">
      <c r="A139" s="498" t="s">
        <v>81</v>
      </c>
      <c r="B139" s="499"/>
      <c r="C139" s="499"/>
      <c r="D139" s="499"/>
      <c r="E139" s="499"/>
      <c r="F139" s="500"/>
      <c r="G139" s="477" t="s">
        <v>82</v>
      </c>
      <c r="H139" s="325"/>
      <c r="I139" s="325"/>
      <c r="J139" s="325"/>
      <c r="K139" s="325"/>
      <c r="L139" s="325"/>
      <c r="M139" s="325"/>
      <c r="N139" s="325"/>
      <c r="O139" s="326"/>
      <c r="P139" s="329" t="s">
        <v>83</v>
      </c>
      <c r="Q139" s="325"/>
      <c r="R139" s="325"/>
      <c r="S139" s="325"/>
      <c r="T139" s="325"/>
      <c r="U139" s="325"/>
      <c r="V139" s="325"/>
      <c r="W139" s="325"/>
      <c r="X139" s="326"/>
      <c r="Y139" s="478"/>
      <c r="Z139" s="479"/>
      <c r="AA139" s="480"/>
      <c r="AB139" s="484" t="s">
        <v>61</v>
      </c>
      <c r="AC139" s="485"/>
      <c r="AD139" s="486"/>
      <c r="AE139" s="416" t="s">
        <v>31</v>
      </c>
      <c r="AF139" s="416"/>
      <c r="AG139" s="416"/>
      <c r="AH139" s="416"/>
      <c r="AI139" s="416" t="s">
        <v>32</v>
      </c>
      <c r="AJ139" s="416"/>
      <c r="AK139" s="416"/>
      <c r="AL139" s="416"/>
      <c r="AM139" s="416" t="s">
        <v>62</v>
      </c>
      <c r="AN139" s="416"/>
      <c r="AO139" s="416"/>
      <c r="AP139" s="416"/>
      <c r="AQ139" s="457" t="s">
        <v>84</v>
      </c>
      <c r="AR139" s="458"/>
      <c r="AS139" s="458"/>
      <c r="AT139" s="459"/>
      <c r="AU139" s="325" t="s">
        <v>85</v>
      </c>
      <c r="AV139" s="325"/>
      <c r="AW139" s="325"/>
      <c r="AX139" s="330"/>
      <c r="AY139">
        <f>COUNTA($G$141)</f>
        <v>1</v>
      </c>
    </row>
    <row r="140" spans="1:51" ht="18.75" customHeight="1" x14ac:dyDescent="0.15">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2">
        <v>4</v>
      </c>
      <c r="AR140" s="433"/>
      <c r="AS140" s="434" t="s">
        <v>86</v>
      </c>
      <c r="AT140" s="435"/>
      <c r="AU140" s="436">
        <v>5</v>
      </c>
      <c r="AV140" s="436"/>
      <c r="AW140" s="327" t="s">
        <v>87</v>
      </c>
      <c r="AX140" s="332"/>
      <c r="AY140">
        <f t="shared" ref="AY140:AY145" si="5">$AY$139</f>
        <v>1</v>
      </c>
    </row>
    <row r="141" spans="1:51" ht="34.5" customHeight="1" x14ac:dyDescent="0.15">
      <c r="A141" s="504"/>
      <c r="B141" s="502"/>
      <c r="C141" s="502"/>
      <c r="D141" s="502"/>
      <c r="E141" s="502"/>
      <c r="F141" s="503"/>
      <c r="G141" s="376" t="s">
        <v>123</v>
      </c>
      <c r="H141" s="133"/>
      <c r="I141" s="133"/>
      <c r="J141" s="133"/>
      <c r="K141" s="133"/>
      <c r="L141" s="133"/>
      <c r="M141" s="133"/>
      <c r="N141" s="133"/>
      <c r="O141" s="377"/>
      <c r="P141" s="143" t="s">
        <v>124</v>
      </c>
      <c r="Q141" s="143"/>
      <c r="R141" s="143"/>
      <c r="S141" s="143"/>
      <c r="T141" s="143"/>
      <c r="U141" s="143"/>
      <c r="V141" s="143"/>
      <c r="W141" s="143"/>
      <c r="X141" s="144"/>
      <c r="Y141" s="386" t="s">
        <v>90</v>
      </c>
      <c r="Z141" s="387"/>
      <c r="AA141" s="388"/>
      <c r="AB141" s="389" t="s">
        <v>91</v>
      </c>
      <c r="AC141" s="389"/>
      <c r="AD141" s="389"/>
      <c r="AE141" s="390" t="s">
        <v>21</v>
      </c>
      <c r="AF141" s="374"/>
      <c r="AG141" s="374"/>
      <c r="AH141" s="374"/>
      <c r="AI141" s="390" t="s">
        <v>21</v>
      </c>
      <c r="AJ141" s="374"/>
      <c r="AK141" s="374"/>
      <c r="AL141" s="374"/>
      <c r="AM141" s="390" t="s">
        <v>21</v>
      </c>
      <c r="AN141" s="374"/>
      <c r="AO141" s="374"/>
      <c r="AP141" s="374"/>
      <c r="AQ141" s="392" t="s">
        <v>21</v>
      </c>
      <c r="AR141" s="393"/>
      <c r="AS141" s="393"/>
      <c r="AT141" s="394"/>
      <c r="AU141" s="374" t="s">
        <v>21</v>
      </c>
      <c r="AV141" s="374"/>
      <c r="AW141" s="374"/>
      <c r="AX141" s="375"/>
      <c r="AY141">
        <f t="shared" si="5"/>
        <v>1</v>
      </c>
    </row>
    <row r="142" spans="1:51" ht="34.5" customHeight="1" x14ac:dyDescent="0.15">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92</v>
      </c>
      <c r="Z142" s="226"/>
      <c r="AA142" s="255"/>
      <c r="AB142" s="447" t="s">
        <v>91</v>
      </c>
      <c r="AC142" s="447"/>
      <c r="AD142" s="447"/>
      <c r="AE142" s="390" t="s">
        <v>21</v>
      </c>
      <c r="AF142" s="374"/>
      <c r="AG142" s="374"/>
      <c r="AH142" s="374"/>
      <c r="AI142" s="390" t="s">
        <v>21</v>
      </c>
      <c r="AJ142" s="374"/>
      <c r="AK142" s="374"/>
      <c r="AL142" s="374"/>
      <c r="AM142" s="390" t="s">
        <v>21</v>
      </c>
      <c r="AN142" s="374"/>
      <c r="AO142" s="374"/>
      <c r="AP142" s="374"/>
      <c r="AQ142" s="392">
        <v>80</v>
      </c>
      <c r="AR142" s="393"/>
      <c r="AS142" s="393"/>
      <c r="AT142" s="394"/>
      <c r="AU142" s="374">
        <v>80</v>
      </c>
      <c r="AV142" s="374"/>
      <c r="AW142" s="374"/>
      <c r="AX142" s="375"/>
      <c r="AY142">
        <f t="shared" si="5"/>
        <v>1</v>
      </c>
    </row>
    <row r="143" spans="1:51" ht="34.5" customHeight="1" x14ac:dyDescent="0.15">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93</v>
      </c>
      <c r="Z143" s="226"/>
      <c r="AA143" s="255"/>
      <c r="AB143" s="391" t="s">
        <v>94</v>
      </c>
      <c r="AC143" s="391"/>
      <c r="AD143" s="391"/>
      <c r="AE143" s="390" t="s">
        <v>21</v>
      </c>
      <c r="AF143" s="374"/>
      <c r="AG143" s="374"/>
      <c r="AH143" s="374"/>
      <c r="AI143" s="390" t="s">
        <v>21</v>
      </c>
      <c r="AJ143" s="374"/>
      <c r="AK143" s="374"/>
      <c r="AL143" s="374"/>
      <c r="AM143" s="390" t="s">
        <v>21</v>
      </c>
      <c r="AN143" s="374"/>
      <c r="AO143" s="374"/>
      <c r="AP143" s="374"/>
      <c r="AQ143" s="392" t="s">
        <v>21</v>
      </c>
      <c r="AR143" s="393"/>
      <c r="AS143" s="393"/>
      <c r="AT143" s="394"/>
      <c r="AU143" s="374" t="s">
        <v>21</v>
      </c>
      <c r="AV143" s="374"/>
      <c r="AW143" s="374"/>
      <c r="AX143" s="375"/>
      <c r="AY143">
        <f t="shared" si="5"/>
        <v>1</v>
      </c>
    </row>
    <row r="144" spans="1:51" ht="23.25" customHeight="1" x14ac:dyDescent="0.15">
      <c r="A144" s="461" t="s">
        <v>95</v>
      </c>
      <c r="B144" s="455"/>
      <c r="C144" s="455"/>
      <c r="D144" s="455"/>
      <c r="E144" s="455"/>
      <c r="F144" s="456"/>
      <c r="G144" s="376" t="s">
        <v>125</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1</v>
      </c>
    </row>
    <row r="146" spans="1:51" ht="18.75" hidden="1" customHeight="1" x14ac:dyDescent="0.15">
      <c r="A146" s="317" t="s">
        <v>97</v>
      </c>
      <c r="B146" s="319" t="s">
        <v>98</v>
      </c>
      <c r="C146" s="320"/>
      <c r="D146" s="320"/>
      <c r="E146" s="320"/>
      <c r="F146" s="321"/>
      <c r="G146" s="325" t="s">
        <v>99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100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4" t="s">
        <v>101</v>
      </c>
      <c r="C151" s="455"/>
      <c r="D151" s="455"/>
      <c r="E151" s="455"/>
      <c r="F151" s="456"/>
      <c r="G151" s="342" t="s">
        <v>102</v>
      </c>
      <c r="H151" s="343"/>
      <c r="I151" s="343"/>
      <c r="J151" s="343"/>
      <c r="K151" s="343"/>
      <c r="L151" s="343"/>
      <c r="M151" s="343"/>
      <c r="N151" s="343"/>
      <c r="O151" s="344"/>
      <c r="P151" s="346" t="s">
        <v>103</v>
      </c>
      <c r="Q151" s="343"/>
      <c r="R151" s="343"/>
      <c r="S151" s="343"/>
      <c r="T151" s="343"/>
      <c r="U151" s="343"/>
      <c r="V151" s="343"/>
      <c r="W151" s="343"/>
      <c r="X151" s="344"/>
      <c r="Y151" s="347"/>
      <c r="Z151" s="348"/>
      <c r="AA151" s="349"/>
      <c r="AB151" s="866" t="s">
        <v>61</v>
      </c>
      <c r="AC151" s="867"/>
      <c r="AD151" s="868"/>
      <c r="AE151" s="416" t="s">
        <v>31</v>
      </c>
      <c r="AF151" s="416"/>
      <c r="AG151" s="416"/>
      <c r="AH151" s="416"/>
      <c r="AI151" s="416" t="s">
        <v>32</v>
      </c>
      <c r="AJ151" s="416"/>
      <c r="AK151" s="416"/>
      <c r="AL151" s="416"/>
      <c r="AM151" s="416" t="s">
        <v>62</v>
      </c>
      <c r="AN151" s="416"/>
      <c r="AO151" s="416"/>
      <c r="AP151" s="416"/>
      <c r="AQ151" s="491" t="s">
        <v>84</v>
      </c>
      <c r="AR151" s="492"/>
      <c r="AS151" s="492"/>
      <c r="AT151" s="493"/>
      <c r="AU151" s="494" t="s">
        <v>85</v>
      </c>
      <c r="AV151" s="494"/>
      <c r="AW151" s="494"/>
      <c r="AX151" s="495"/>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c r="AR152" s="436"/>
      <c r="AS152" s="434" t="s">
        <v>86</v>
      </c>
      <c r="AT152" s="435"/>
      <c r="AU152" s="436"/>
      <c r="AV152" s="436"/>
      <c r="AW152" s="327" t="s">
        <v>87</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0" t="s">
        <v>104</v>
      </c>
      <c r="Z153" s="871"/>
      <c r="AA153" s="87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3"/>
      <c r="H154" s="384"/>
      <c r="I154" s="384"/>
      <c r="J154" s="384"/>
      <c r="K154" s="384"/>
      <c r="L154" s="384"/>
      <c r="M154" s="384"/>
      <c r="N154" s="384"/>
      <c r="O154" s="385"/>
      <c r="P154" s="450"/>
      <c r="Q154" s="450"/>
      <c r="R154" s="450"/>
      <c r="S154" s="450"/>
      <c r="T154" s="450"/>
      <c r="U154" s="450"/>
      <c r="V154" s="450"/>
      <c r="W154" s="450"/>
      <c r="X154" s="451"/>
      <c r="Y154" s="874" t="s">
        <v>92</v>
      </c>
      <c r="Z154" s="768"/>
      <c r="AA154" s="769"/>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4" t="s">
        <v>93</v>
      </c>
      <c r="Z155" s="768"/>
      <c r="AA155" s="769"/>
      <c r="AB155" s="555" t="s">
        <v>94</v>
      </c>
      <c r="AC155" s="555"/>
      <c r="AD155" s="555"/>
      <c r="AE155" s="556"/>
      <c r="AF155" s="557"/>
      <c r="AG155" s="557"/>
      <c r="AH155" s="557"/>
      <c r="AI155" s="556"/>
      <c r="AJ155" s="557"/>
      <c r="AK155" s="557"/>
      <c r="AL155" s="557"/>
      <c r="AM155" s="556"/>
      <c r="AN155" s="557"/>
      <c r="AO155" s="557"/>
      <c r="AP155" s="557"/>
      <c r="AQ155" s="392"/>
      <c r="AR155" s="393"/>
      <c r="AS155" s="393"/>
      <c r="AT155" s="394"/>
      <c r="AU155" s="374"/>
      <c r="AV155" s="374"/>
      <c r="AW155" s="374"/>
      <c r="AX155" s="375"/>
      <c r="AY155">
        <f t="shared" si="6"/>
        <v>0</v>
      </c>
    </row>
    <row r="156" spans="1:51" ht="18.75" hidden="1" customHeight="1" x14ac:dyDescent="0.15">
      <c r="A156" s="317"/>
      <c r="B156" s="454" t="s">
        <v>101</v>
      </c>
      <c r="C156" s="455"/>
      <c r="D156" s="455"/>
      <c r="E156" s="455"/>
      <c r="F156" s="456"/>
      <c r="G156" s="342" t="s">
        <v>102</v>
      </c>
      <c r="H156" s="343"/>
      <c r="I156" s="343"/>
      <c r="J156" s="343"/>
      <c r="K156" s="343"/>
      <c r="L156" s="343"/>
      <c r="M156" s="343"/>
      <c r="N156" s="343"/>
      <c r="O156" s="344"/>
      <c r="P156" s="346" t="s">
        <v>103</v>
      </c>
      <c r="Q156" s="343"/>
      <c r="R156" s="343"/>
      <c r="S156" s="343"/>
      <c r="T156" s="343"/>
      <c r="U156" s="343"/>
      <c r="V156" s="343"/>
      <c r="W156" s="343"/>
      <c r="X156" s="344"/>
      <c r="Y156" s="347"/>
      <c r="Z156" s="348"/>
      <c r="AA156" s="349"/>
      <c r="AB156" s="866" t="s">
        <v>61</v>
      </c>
      <c r="AC156" s="867"/>
      <c r="AD156" s="868"/>
      <c r="AE156" s="416" t="s">
        <v>31</v>
      </c>
      <c r="AF156" s="416"/>
      <c r="AG156" s="416"/>
      <c r="AH156" s="416"/>
      <c r="AI156" s="416" t="s">
        <v>32</v>
      </c>
      <c r="AJ156" s="416"/>
      <c r="AK156" s="416"/>
      <c r="AL156" s="416"/>
      <c r="AM156" s="416" t="s">
        <v>62</v>
      </c>
      <c r="AN156" s="416"/>
      <c r="AO156" s="416"/>
      <c r="AP156" s="416"/>
      <c r="AQ156" s="491" t="s">
        <v>84</v>
      </c>
      <c r="AR156" s="492"/>
      <c r="AS156" s="492"/>
      <c r="AT156" s="493"/>
      <c r="AU156" s="494" t="s">
        <v>85</v>
      </c>
      <c r="AV156" s="494"/>
      <c r="AW156" s="494"/>
      <c r="AX156" s="495"/>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c r="AR157" s="436"/>
      <c r="AS157" s="434" t="s">
        <v>86</v>
      </c>
      <c r="AT157" s="435"/>
      <c r="AU157" s="436"/>
      <c r="AV157" s="436"/>
      <c r="AW157" s="327" t="s">
        <v>87</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0" t="s">
        <v>104</v>
      </c>
      <c r="Z158" s="871"/>
      <c r="AA158" s="87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3"/>
      <c r="H159" s="384"/>
      <c r="I159" s="384"/>
      <c r="J159" s="384"/>
      <c r="K159" s="384"/>
      <c r="L159" s="384"/>
      <c r="M159" s="384"/>
      <c r="N159" s="384"/>
      <c r="O159" s="385"/>
      <c r="P159" s="450"/>
      <c r="Q159" s="450"/>
      <c r="R159" s="450"/>
      <c r="S159" s="450"/>
      <c r="T159" s="450"/>
      <c r="U159" s="450"/>
      <c r="V159" s="450"/>
      <c r="W159" s="450"/>
      <c r="X159" s="451"/>
      <c r="Y159" s="874" t="s">
        <v>92</v>
      </c>
      <c r="Z159" s="768"/>
      <c r="AA159" s="769"/>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4" t="s">
        <v>93</v>
      </c>
      <c r="Z160" s="768"/>
      <c r="AA160" s="769"/>
      <c r="AB160" s="555" t="s">
        <v>94</v>
      </c>
      <c r="AC160" s="555"/>
      <c r="AD160" s="555"/>
      <c r="AE160" s="556"/>
      <c r="AF160" s="557"/>
      <c r="AG160" s="557"/>
      <c r="AH160" s="557"/>
      <c r="AI160" s="556"/>
      <c r="AJ160" s="557"/>
      <c r="AK160" s="557"/>
      <c r="AL160" s="557"/>
      <c r="AM160" s="556"/>
      <c r="AN160" s="557"/>
      <c r="AO160" s="557"/>
      <c r="AP160" s="557"/>
      <c r="AQ160" s="392"/>
      <c r="AR160" s="393"/>
      <c r="AS160" s="393"/>
      <c r="AT160" s="394"/>
      <c r="AU160" s="374"/>
      <c r="AV160" s="374"/>
      <c r="AW160" s="374"/>
      <c r="AX160" s="375"/>
      <c r="AY160">
        <f>$AY$156</f>
        <v>0</v>
      </c>
    </row>
    <row r="161" spans="1:51" ht="18.75" hidden="1" customHeight="1" x14ac:dyDescent="0.15">
      <c r="A161" s="317"/>
      <c r="B161" s="454" t="s">
        <v>101</v>
      </c>
      <c r="C161" s="455"/>
      <c r="D161" s="455"/>
      <c r="E161" s="455"/>
      <c r="F161" s="456"/>
      <c r="G161" s="342" t="s">
        <v>102</v>
      </c>
      <c r="H161" s="343"/>
      <c r="I161" s="343"/>
      <c r="J161" s="343"/>
      <c r="K161" s="343"/>
      <c r="L161" s="343"/>
      <c r="M161" s="343"/>
      <c r="N161" s="343"/>
      <c r="O161" s="344"/>
      <c r="P161" s="346" t="s">
        <v>103</v>
      </c>
      <c r="Q161" s="343"/>
      <c r="R161" s="343"/>
      <c r="S161" s="343"/>
      <c r="T161" s="343"/>
      <c r="U161" s="343"/>
      <c r="V161" s="343"/>
      <c r="W161" s="343"/>
      <c r="X161" s="344"/>
      <c r="Y161" s="347"/>
      <c r="Z161" s="348"/>
      <c r="AA161" s="349"/>
      <c r="AB161" s="866" t="s">
        <v>61</v>
      </c>
      <c r="AC161" s="867"/>
      <c r="AD161" s="868"/>
      <c r="AE161" s="416" t="s">
        <v>31</v>
      </c>
      <c r="AF161" s="416"/>
      <c r="AG161" s="416"/>
      <c r="AH161" s="416"/>
      <c r="AI161" s="416" t="s">
        <v>32</v>
      </c>
      <c r="AJ161" s="416"/>
      <c r="AK161" s="416"/>
      <c r="AL161" s="416"/>
      <c r="AM161" s="416" t="s">
        <v>62</v>
      </c>
      <c r="AN161" s="416"/>
      <c r="AO161" s="416"/>
      <c r="AP161" s="416"/>
      <c r="AQ161" s="491" t="s">
        <v>84</v>
      </c>
      <c r="AR161" s="492"/>
      <c r="AS161" s="492"/>
      <c r="AT161" s="493"/>
      <c r="AU161" s="494" t="s">
        <v>85</v>
      </c>
      <c r="AV161" s="494"/>
      <c r="AW161" s="494"/>
      <c r="AX161" s="495"/>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c r="AR162" s="436"/>
      <c r="AS162" s="434" t="s">
        <v>86</v>
      </c>
      <c r="AT162" s="435"/>
      <c r="AU162" s="436"/>
      <c r="AV162" s="436"/>
      <c r="AW162" s="327" t="s">
        <v>87</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0" t="s">
        <v>104</v>
      </c>
      <c r="Z163" s="871"/>
      <c r="AA163" s="87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3"/>
      <c r="H164" s="384"/>
      <c r="I164" s="384"/>
      <c r="J164" s="384"/>
      <c r="K164" s="384"/>
      <c r="L164" s="384"/>
      <c r="M164" s="384"/>
      <c r="N164" s="384"/>
      <c r="O164" s="385"/>
      <c r="P164" s="450"/>
      <c r="Q164" s="450"/>
      <c r="R164" s="450"/>
      <c r="S164" s="450"/>
      <c r="T164" s="450"/>
      <c r="U164" s="450"/>
      <c r="V164" s="450"/>
      <c r="W164" s="450"/>
      <c r="X164" s="451"/>
      <c r="Y164" s="874" t="s">
        <v>92</v>
      </c>
      <c r="Z164" s="768"/>
      <c r="AA164" s="769"/>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93</v>
      </c>
      <c r="Z165" s="881"/>
      <c r="AA165" s="882"/>
      <c r="AB165" s="883" t="s">
        <v>94</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58</v>
      </c>
      <c r="B167" s="320"/>
      <c r="C167" s="320"/>
      <c r="D167" s="320"/>
      <c r="E167" s="320"/>
      <c r="F167" s="321"/>
      <c r="G167" s="352" t="s">
        <v>59</v>
      </c>
      <c r="H167" s="353"/>
      <c r="I167" s="353"/>
      <c r="J167" s="353"/>
      <c r="K167" s="353"/>
      <c r="L167" s="353"/>
      <c r="M167" s="353"/>
      <c r="N167" s="353"/>
      <c r="O167" s="353"/>
      <c r="P167" s="354" t="s">
        <v>60</v>
      </c>
      <c r="Q167" s="353"/>
      <c r="R167" s="353"/>
      <c r="S167" s="353"/>
      <c r="T167" s="353"/>
      <c r="U167" s="353"/>
      <c r="V167" s="353"/>
      <c r="W167" s="353"/>
      <c r="X167" s="355"/>
      <c r="Y167" s="356"/>
      <c r="Z167" s="357"/>
      <c r="AA167" s="358"/>
      <c r="AB167" s="402" t="s">
        <v>61</v>
      </c>
      <c r="AC167" s="402"/>
      <c r="AD167" s="402"/>
      <c r="AE167" s="416" t="s">
        <v>31</v>
      </c>
      <c r="AF167" s="416"/>
      <c r="AG167" s="416"/>
      <c r="AH167" s="416"/>
      <c r="AI167" s="416" t="s">
        <v>32</v>
      </c>
      <c r="AJ167" s="416"/>
      <c r="AK167" s="416"/>
      <c r="AL167" s="416"/>
      <c r="AM167" s="416" t="s">
        <v>62</v>
      </c>
      <c r="AN167" s="416"/>
      <c r="AO167" s="416"/>
      <c r="AP167" s="416"/>
      <c r="AQ167" s="412" t="s">
        <v>63</v>
      </c>
      <c r="AR167" s="413"/>
      <c r="AS167" s="413"/>
      <c r="AT167" s="414"/>
      <c r="AU167" s="412" t="s">
        <v>64</v>
      </c>
      <c r="AV167" s="413"/>
      <c r="AW167" s="413"/>
      <c r="AX167" s="415"/>
      <c r="AY167">
        <f>COUNTA($G$168)</f>
        <v>0</v>
      </c>
    </row>
    <row r="168" spans="1:51" ht="23.25" hidden="1" customHeight="1" x14ac:dyDescent="0.15">
      <c r="A168" s="350"/>
      <c r="B168" s="320"/>
      <c r="C168" s="320"/>
      <c r="D168" s="320"/>
      <c r="E168" s="320"/>
      <c r="F168" s="321"/>
      <c r="G168" s="430"/>
      <c r="H168" s="360"/>
      <c r="I168" s="360"/>
      <c r="J168" s="360"/>
      <c r="K168" s="360"/>
      <c r="L168" s="360"/>
      <c r="M168" s="360"/>
      <c r="N168" s="360"/>
      <c r="O168" s="360"/>
      <c r="P168" s="363"/>
      <c r="Q168" s="364"/>
      <c r="R168" s="364"/>
      <c r="S168" s="364"/>
      <c r="T168" s="364"/>
      <c r="U168" s="364"/>
      <c r="V168" s="364"/>
      <c r="W168" s="364"/>
      <c r="X168" s="365"/>
      <c r="Y168" s="369" t="s">
        <v>67</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1" t="s">
        <v>70</v>
      </c>
      <c r="B170" s="343"/>
      <c r="C170" s="343"/>
      <c r="D170" s="343"/>
      <c r="E170" s="343"/>
      <c r="F170" s="462"/>
      <c r="G170" s="226" t="s">
        <v>71</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61</v>
      </c>
      <c r="AC170" s="226"/>
      <c r="AD170" s="255"/>
      <c r="AE170" s="416" t="s">
        <v>31</v>
      </c>
      <c r="AF170" s="416"/>
      <c r="AG170" s="416"/>
      <c r="AH170" s="416"/>
      <c r="AI170" s="416" t="s">
        <v>32</v>
      </c>
      <c r="AJ170" s="416"/>
      <c r="AK170" s="416"/>
      <c r="AL170" s="416"/>
      <c r="AM170" s="416" t="s">
        <v>62</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3"/>
      <c r="B171" s="325"/>
      <c r="C171" s="325"/>
      <c r="D171" s="325"/>
      <c r="E171" s="325"/>
      <c r="F171" s="464"/>
      <c r="G171" s="395" t="s">
        <v>126</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75</v>
      </c>
      <c r="Z172" s="400"/>
      <c r="AA172" s="401"/>
      <c r="AB172" s="426" t="s">
        <v>106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8" t="s">
        <v>81</v>
      </c>
      <c r="B173" s="499"/>
      <c r="C173" s="499"/>
      <c r="D173" s="499"/>
      <c r="E173" s="499"/>
      <c r="F173" s="500"/>
      <c r="G173" s="477" t="s">
        <v>82</v>
      </c>
      <c r="H173" s="325"/>
      <c r="I173" s="325"/>
      <c r="J173" s="325"/>
      <c r="K173" s="325"/>
      <c r="L173" s="325"/>
      <c r="M173" s="325"/>
      <c r="N173" s="325"/>
      <c r="O173" s="326"/>
      <c r="P173" s="329" t="s">
        <v>83</v>
      </c>
      <c r="Q173" s="325"/>
      <c r="R173" s="325"/>
      <c r="S173" s="325"/>
      <c r="T173" s="325"/>
      <c r="U173" s="325"/>
      <c r="V173" s="325"/>
      <c r="W173" s="325"/>
      <c r="X173" s="326"/>
      <c r="Y173" s="478"/>
      <c r="Z173" s="479"/>
      <c r="AA173" s="480"/>
      <c r="AB173" s="484" t="s">
        <v>61</v>
      </c>
      <c r="AC173" s="485"/>
      <c r="AD173" s="486"/>
      <c r="AE173" s="416" t="s">
        <v>31</v>
      </c>
      <c r="AF173" s="416"/>
      <c r="AG173" s="416"/>
      <c r="AH173" s="416"/>
      <c r="AI173" s="416" t="s">
        <v>32</v>
      </c>
      <c r="AJ173" s="416"/>
      <c r="AK173" s="416"/>
      <c r="AL173" s="416"/>
      <c r="AM173" s="416" t="s">
        <v>62</v>
      </c>
      <c r="AN173" s="416"/>
      <c r="AO173" s="416"/>
      <c r="AP173" s="416"/>
      <c r="AQ173" s="457" t="s">
        <v>84</v>
      </c>
      <c r="AR173" s="458"/>
      <c r="AS173" s="458"/>
      <c r="AT173" s="459"/>
      <c r="AU173" s="325" t="s">
        <v>85</v>
      </c>
      <c r="AV173" s="325"/>
      <c r="AW173" s="325"/>
      <c r="AX173" s="330"/>
      <c r="AY173">
        <f>COUNTA($G$175)</f>
        <v>0</v>
      </c>
    </row>
    <row r="174" spans="1:51" ht="18.75" hidden="1" customHeight="1" x14ac:dyDescent="0.15">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86</v>
      </c>
      <c r="AT174" s="435"/>
      <c r="AU174" s="436"/>
      <c r="AV174" s="436"/>
      <c r="AW174" s="327" t="s">
        <v>87</v>
      </c>
      <c r="AX174" s="332"/>
      <c r="AY174">
        <f t="shared" ref="AY174:AY179" si="7">$AY$173</f>
        <v>0</v>
      </c>
    </row>
    <row r="175" spans="1:51" ht="23.25" hidden="1" customHeight="1" x14ac:dyDescent="0.15">
      <c r="A175" s="504"/>
      <c r="B175" s="502"/>
      <c r="C175" s="502"/>
      <c r="D175" s="502"/>
      <c r="E175" s="502"/>
      <c r="F175" s="503"/>
      <c r="G175" s="376"/>
      <c r="H175" s="133"/>
      <c r="I175" s="133"/>
      <c r="J175" s="133"/>
      <c r="K175" s="133"/>
      <c r="L175" s="133"/>
      <c r="M175" s="133"/>
      <c r="N175" s="133"/>
      <c r="O175" s="377"/>
      <c r="P175" s="143"/>
      <c r="Q175" s="143"/>
      <c r="R175" s="143"/>
      <c r="S175" s="143"/>
      <c r="T175" s="143"/>
      <c r="U175" s="143"/>
      <c r="V175" s="143"/>
      <c r="W175" s="143"/>
      <c r="X175" s="144"/>
      <c r="Y175" s="386" t="s">
        <v>90</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92</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93</v>
      </c>
      <c r="Z177" s="226"/>
      <c r="AA177" s="255"/>
      <c r="AB177" s="391" t="s">
        <v>94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1" t="s">
        <v>95</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0</v>
      </c>
    </row>
    <row r="180" spans="1:51" ht="18.75" hidden="1" customHeight="1" x14ac:dyDescent="0.15">
      <c r="A180" s="317" t="s">
        <v>97</v>
      </c>
      <c r="B180" s="319" t="s">
        <v>98</v>
      </c>
      <c r="C180" s="320"/>
      <c r="D180" s="320"/>
      <c r="E180" s="320"/>
      <c r="F180" s="321"/>
      <c r="G180" s="325" t="s">
        <v>99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100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4" t="s">
        <v>101</v>
      </c>
      <c r="C185" s="455"/>
      <c r="D185" s="455"/>
      <c r="E185" s="455"/>
      <c r="F185" s="456"/>
      <c r="G185" s="342" t="s">
        <v>102</v>
      </c>
      <c r="H185" s="343"/>
      <c r="I185" s="343"/>
      <c r="J185" s="343"/>
      <c r="K185" s="343"/>
      <c r="L185" s="343"/>
      <c r="M185" s="343"/>
      <c r="N185" s="343"/>
      <c r="O185" s="344"/>
      <c r="P185" s="346" t="s">
        <v>103</v>
      </c>
      <c r="Q185" s="343"/>
      <c r="R185" s="343"/>
      <c r="S185" s="343"/>
      <c r="T185" s="343"/>
      <c r="U185" s="343"/>
      <c r="V185" s="343"/>
      <c r="W185" s="343"/>
      <c r="X185" s="344"/>
      <c r="Y185" s="347"/>
      <c r="Z185" s="348"/>
      <c r="AA185" s="349"/>
      <c r="AB185" s="866" t="s">
        <v>61</v>
      </c>
      <c r="AC185" s="867"/>
      <c r="AD185" s="868"/>
      <c r="AE185" s="416" t="s">
        <v>31</v>
      </c>
      <c r="AF185" s="416"/>
      <c r="AG185" s="416"/>
      <c r="AH185" s="416"/>
      <c r="AI185" s="416" t="s">
        <v>32</v>
      </c>
      <c r="AJ185" s="416"/>
      <c r="AK185" s="416"/>
      <c r="AL185" s="416"/>
      <c r="AM185" s="416" t="s">
        <v>62</v>
      </c>
      <c r="AN185" s="416"/>
      <c r="AO185" s="416"/>
      <c r="AP185" s="416"/>
      <c r="AQ185" s="491" t="s">
        <v>84</v>
      </c>
      <c r="AR185" s="492"/>
      <c r="AS185" s="492"/>
      <c r="AT185" s="493"/>
      <c r="AU185" s="494" t="s">
        <v>85</v>
      </c>
      <c r="AV185" s="494"/>
      <c r="AW185" s="494"/>
      <c r="AX185" s="495"/>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c r="AR186" s="436"/>
      <c r="AS186" s="434" t="s">
        <v>86</v>
      </c>
      <c r="AT186" s="435"/>
      <c r="AU186" s="436"/>
      <c r="AV186" s="436"/>
      <c r="AW186" s="327" t="s">
        <v>87</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0" t="s">
        <v>104</v>
      </c>
      <c r="Z187" s="871"/>
      <c r="AA187" s="87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3"/>
      <c r="H188" s="384"/>
      <c r="I188" s="384"/>
      <c r="J188" s="384"/>
      <c r="K188" s="384"/>
      <c r="L188" s="384"/>
      <c r="M188" s="384"/>
      <c r="N188" s="384"/>
      <c r="O188" s="385"/>
      <c r="P188" s="450"/>
      <c r="Q188" s="450"/>
      <c r="R188" s="450"/>
      <c r="S188" s="450"/>
      <c r="T188" s="450"/>
      <c r="U188" s="450"/>
      <c r="V188" s="450"/>
      <c r="W188" s="450"/>
      <c r="X188" s="451"/>
      <c r="Y188" s="874" t="s">
        <v>92</v>
      </c>
      <c r="Z188" s="768"/>
      <c r="AA188" s="769"/>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4" t="s">
        <v>93</v>
      </c>
      <c r="Z189" s="768"/>
      <c r="AA189" s="769"/>
      <c r="AB189" s="555" t="s">
        <v>94</v>
      </c>
      <c r="AC189" s="555"/>
      <c r="AD189" s="555"/>
      <c r="AE189" s="556"/>
      <c r="AF189" s="557"/>
      <c r="AG189" s="557"/>
      <c r="AH189" s="557"/>
      <c r="AI189" s="556"/>
      <c r="AJ189" s="557"/>
      <c r="AK189" s="557"/>
      <c r="AL189" s="557"/>
      <c r="AM189" s="556"/>
      <c r="AN189" s="557"/>
      <c r="AO189" s="557"/>
      <c r="AP189" s="557"/>
      <c r="AQ189" s="392"/>
      <c r="AR189" s="393"/>
      <c r="AS189" s="393"/>
      <c r="AT189" s="394"/>
      <c r="AU189" s="374"/>
      <c r="AV189" s="374"/>
      <c r="AW189" s="374"/>
      <c r="AX189" s="375"/>
      <c r="AY189">
        <f t="shared" si="8"/>
        <v>0</v>
      </c>
    </row>
    <row r="190" spans="1:51" ht="18.75" hidden="1" customHeight="1" x14ac:dyDescent="0.15">
      <c r="A190" s="317"/>
      <c r="B190" s="454" t="s">
        <v>101</v>
      </c>
      <c r="C190" s="455"/>
      <c r="D190" s="455"/>
      <c r="E190" s="455"/>
      <c r="F190" s="456"/>
      <c r="G190" s="342" t="s">
        <v>102</v>
      </c>
      <c r="H190" s="343"/>
      <c r="I190" s="343"/>
      <c r="J190" s="343"/>
      <c r="K190" s="343"/>
      <c r="L190" s="343"/>
      <c r="M190" s="343"/>
      <c r="N190" s="343"/>
      <c r="O190" s="344"/>
      <c r="P190" s="346" t="s">
        <v>103</v>
      </c>
      <c r="Q190" s="343"/>
      <c r="R190" s="343"/>
      <c r="S190" s="343"/>
      <c r="T190" s="343"/>
      <c r="U190" s="343"/>
      <c r="V190" s="343"/>
      <c r="W190" s="343"/>
      <c r="X190" s="344"/>
      <c r="Y190" s="347"/>
      <c r="Z190" s="348"/>
      <c r="AA190" s="349"/>
      <c r="AB190" s="866" t="s">
        <v>61</v>
      </c>
      <c r="AC190" s="867"/>
      <c r="AD190" s="868"/>
      <c r="AE190" s="416" t="s">
        <v>31</v>
      </c>
      <c r="AF190" s="416"/>
      <c r="AG190" s="416"/>
      <c r="AH190" s="416"/>
      <c r="AI190" s="416" t="s">
        <v>32</v>
      </c>
      <c r="AJ190" s="416"/>
      <c r="AK190" s="416"/>
      <c r="AL190" s="416"/>
      <c r="AM190" s="416" t="s">
        <v>62</v>
      </c>
      <c r="AN190" s="416"/>
      <c r="AO190" s="416"/>
      <c r="AP190" s="416"/>
      <c r="AQ190" s="491" t="s">
        <v>84</v>
      </c>
      <c r="AR190" s="492"/>
      <c r="AS190" s="492"/>
      <c r="AT190" s="493"/>
      <c r="AU190" s="494" t="s">
        <v>85</v>
      </c>
      <c r="AV190" s="494"/>
      <c r="AW190" s="494"/>
      <c r="AX190" s="495"/>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c r="AR191" s="436"/>
      <c r="AS191" s="434" t="s">
        <v>86</v>
      </c>
      <c r="AT191" s="435"/>
      <c r="AU191" s="436"/>
      <c r="AV191" s="436"/>
      <c r="AW191" s="327" t="s">
        <v>87</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0" t="s">
        <v>104</v>
      </c>
      <c r="Z192" s="871"/>
      <c r="AA192" s="87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3"/>
      <c r="H193" s="384"/>
      <c r="I193" s="384"/>
      <c r="J193" s="384"/>
      <c r="K193" s="384"/>
      <c r="L193" s="384"/>
      <c r="M193" s="384"/>
      <c r="N193" s="384"/>
      <c r="O193" s="385"/>
      <c r="P193" s="450"/>
      <c r="Q193" s="450"/>
      <c r="R193" s="450"/>
      <c r="S193" s="450"/>
      <c r="T193" s="450"/>
      <c r="U193" s="450"/>
      <c r="V193" s="450"/>
      <c r="W193" s="450"/>
      <c r="X193" s="451"/>
      <c r="Y193" s="874" t="s">
        <v>92</v>
      </c>
      <c r="Z193" s="768"/>
      <c r="AA193" s="769"/>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4" t="s">
        <v>93</v>
      </c>
      <c r="Z194" s="768"/>
      <c r="AA194" s="769"/>
      <c r="AB194" s="555" t="s">
        <v>94</v>
      </c>
      <c r="AC194" s="555"/>
      <c r="AD194" s="555"/>
      <c r="AE194" s="556"/>
      <c r="AF194" s="557"/>
      <c r="AG194" s="557"/>
      <c r="AH194" s="557"/>
      <c r="AI194" s="556"/>
      <c r="AJ194" s="557"/>
      <c r="AK194" s="557"/>
      <c r="AL194" s="557"/>
      <c r="AM194" s="556"/>
      <c r="AN194" s="557"/>
      <c r="AO194" s="557"/>
      <c r="AP194" s="557"/>
      <c r="AQ194" s="392"/>
      <c r="AR194" s="393"/>
      <c r="AS194" s="393"/>
      <c r="AT194" s="394"/>
      <c r="AU194" s="374"/>
      <c r="AV194" s="374"/>
      <c r="AW194" s="374"/>
      <c r="AX194" s="375"/>
      <c r="AY194">
        <f>$AY$190</f>
        <v>0</v>
      </c>
    </row>
    <row r="195" spans="1:51" ht="18.75" hidden="1" customHeight="1" x14ac:dyDescent="0.15">
      <c r="A195" s="317"/>
      <c r="B195" s="454" t="s">
        <v>101</v>
      </c>
      <c r="C195" s="455"/>
      <c r="D195" s="455"/>
      <c r="E195" s="455"/>
      <c r="F195" s="456"/>
      <c r="G195" s="342" t="s">
        <v>102</v>
      </c>
      <c r="H195" s="343"/>
      <c r="I195" s="343"/>
      <c r="J195" s="343"/>
      <c r="K195" s="343"/>
      <c r="L195" s="343"/>
      <c r="M195" s="343"/>
      <c r="N195" s="343"/>
      <c r="O195" s="344"/>
      <c r="P195" s="346" t="s">
        <v>103</v>
      </c>
      <c r="Q195" s="343"/>
      <c r="R195" s="343"/>
      <c r="S195" s="343"/>
      <c r="T195" s="343"/>
      <c r="U195" s="343"/>
      <c r="V195" s="343"/>
      <c r="W195" s="343"/>
      <c r="X195" s="344"/>
      <c r="Y195" s="347"/>
      <c r="Z195" s="348"/>
      <c r="AA195" s="349"/>
      <c r="AB195" s="866" t="s">
        <v>61</v>
      </c>
      <c r="AC195" s="867"/>
      <c r="AD195" s="868"/>
      <c r="AE195" s="416" t="s">
        <v>31</v>
      </c>
      <c r="AF195" s="416"/>
      <c r="AG195" s="416"/>
      <c r="AH195" s="416"/>
      <c r="AI195" s="416" t="s">
        <v>32</v>
      </c>
      <c r="AJ195" s="416"/>
      <c r="AK195" s="416"/>
      <c r="AL195" s="416"/>
      <c r="AM195" s="416" t="s">
        <v>62</v>
      </c>
      <c r="AN195" s="416"/>
      <c r="AO195" s="416"/>
      <c r="AP195" s="416"/>
      <c r="AQ195" s="491" t="s">
        <v>84</v>
      </c>
      <c r="AR195" s="492"/>
      <c r="AS195" s="492"/>
      <c r="AT195" s="493"/>
      <c r="AU195" s="494" t="s">
        <v>85</v>
      </c>
      <c r="AV195" s="494"/>
      <c r="AW195" s="494"/>
      <c r="AX195" s="495"/>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c r="AR196" s="436"/>
      <c r="AS196" s="434" t="s">
        <v>86</v>
      </c>
      <c r="AT196" s="435"/>
      <c r="AU196" s="436"/>
      <c r="AV196" s="436"/>
      <c r="AW196" s="327" t="s">
        <v>87</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0" t="s">
        <v>104</v>
      </c>
      <c r="Z197" s="871"/>
      <c r="AA197" s="87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3"/>
      <c r="H198" s="384"/>
      <c r="I198" s="384"/>
      <c r="J198" s="384"/>
      <c r="K198" s="384"/>
      <c r="L198" s="384"/>
      <c r="M198" s="384"/>
      <c r="N198" s="384"/>
      <c r="O198" s="385"/>
      <c r="P198" s="450"/>
      <c r="Q198" s="450"/>
      <c r="R198" s="450"/>
      <c r="S198" s="450"/>
      <c r="T198" s="450"/>
      <c r="U198" s="450"/>
      <c r="V198" s="450"/>
      <c r="W198" s="450"/>
      <c r="X198" s="451"/>
      <c r="Y198" s="874" t="s">
        <v>92</v>
      </c>
      <c r="Z198" s="768"/>
      <c r="AA198" s="769"/>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93</v>
      </c>
      <c r="Z199" s="881"/>
      <c r="AA199" s="882"/>
      <c r="AB199" s="883" t="s">
        <v>94</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7" t="s">
        <v>127</v>
      </c>
      <c r="B200" s="568"/>
      <c r="C200" s="568"/>
      <c r="D200" s="568"/>
      <c r="E200" s="568"/>
      <c r="F200" s="569"/>
      <c r="G200" s="541"/>
      <c r="H200" s="543" t="s">
        <v>82</v>
      </c>
      <c r="I200" s="543"/>
      <c r="J200" s="543"/>
      <c r="K200" s="543"/>
      <c r="L200" s="543"/>
      <c r="M200" s="543"/>
      <c r="N200" s="543"/>
      <c r="O200" s="544"/>
      <c r="P200" s="546" t="s">
        <v>83</v>
      </c>
      <c r="Q200" s="543"/>
      <c r="R200" s="543"/>
      <c r="S200" s="543"/>
      <c r="T200" s="543"/>
      <c r="U200" s="543"/>
      <c r="V200" s="544"/>
      <c r="W200" s="548" t="s">
        <v>128</v>
      </c>
      <c r="X200" s="549"/>
      <c r="Y200" s="552"/>
      <c r="Z200" s="552"/>
      <c r="AA200" s="553"/>
      <c r="AB200" s="546" t="s">
        <v>61</v>
      </c>
      <c r="AC200" s="543"/>
      <c r="AD200" s="544"/>
      <c r="AE200" s="416" t="s">
        <v>31</v>
      </c>
      <c r="AF200" s="416"/>
      <c r="AG200" s="416"/>
      <c r="AH200" s="416"/>
      <c r="AI200" s="416" t="s">
        <v>32</v>
      </c>
      <c r="AJ200" s="416"/>
      <c r="AK200" s="416"/>
      <c r="AL200" s="416"/>
      <c r="AM200" s="416" t="s">
        <v>62</v>
      </c>
      <c r="AN200" s="416"/>
      <c r="AO200" s="416"/>
      <c r="AP200" s="416"/>
      <c r="AQ200" s="491" t="s">
        <v>84</v>
      </c>
      <c r="AR200" s="492"/>
      <c r="AS200" s="492"/>
      <c r="AT200" s="493"/>
      <c r="AU200" s="537" t="s">
        <v>85</v>
      </c>
      <c r="AV200" s="537"/>
      <c r="AW200" s="537"/>
      <c r="AX200" s="538"/>
      <c r="AY200">
        <f>COUNTA($H$202)</f>
        <v>0</v>
      </c>
    </row>
    <row r="201" spans="1:51" ht="18.75" hidden="1" customHeight="1" x14ac:dyDescent="0.15">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2"/>
      <c r="AR201" s="433"/>
      <c r="AS201" s="434" t="s">
        <v>86</v>
      </c>
      <c r="AT201" s="435"/>
      <c r="AU201" s="436"/>
      <c r="AV201" s="436"/>
      <c r="AW201" s="539" t="s">
        <v>87</v>
      </c>
      <c r="AX201" s="540"/>
      <c r="AY201">
        <f t="shared" ref="AY201:AY207" si="10">$AY$200</f>
        <v>0</v>
      </c>
    </row>
    <row r="202" spans="1:51" ht="23.25" hidden="1" customHeight="1" x14ac:dyDescent="0.15">
      <c r="A202" s="350"/>
      <c r="B202" s="320"/>
      <c r="C202" s="320"/>
      <c r="D202" s="320"/>
      <c r="E202" s="320"/>
      <c r="F202" s="321"/>
      <c r="G202" s="520" t="s">
        <v>129</v>
      </c>
      <c r="H202" s="523"/>
      <c r="I202" s="396"/>
      <c r="J202" s="396"/>
      <c r="K202" s="396"/>
      <c r="L202" s="396"/>
      <c r="M202" s="396"/>
      <c r="N202" s="396"/>
      <c r="O202" s="524"/>
      <c r="P202" s="523"/>
      <c r="Q202" s="396"/>
      <c r="R202" s="396"/>
      <c r="S202" s="396"/>
      <c r="T202" s="396"/>
      <c r="U202" s="396"/>
      <c r="V202" s="524"/>
      <c r="W202" s="528"/>
      <c r="X202" s="529"/>
      <c r="Y202" s="534" t="s">
        <v>90</v>
      </c>
      <c r="Z202" s="534"/>
      <c r="AA202" s="535"/>
      <c r="AB202" s="536" t="s">
        <v>130</v>
      </c>
      <c r="AC202" s="536"/>
      <c r="AD202" s="536"/>
      <c r="AE202" s="390"/>
      <c r="AF202" s="374"/>
      <c r="AG202" s="374"/>
      <c r="AH202" s="374"/>
      <c r="AI202" s="390"/>
      <c r="AJ202" s="374"/>
      <c r="AK202" s="374"/>
      <c r="AL202" s="374"/>
      <c r="AM202" s="390"/>
      <c r="AN202" s="374"/>
      <c r="AO202" s="374"/>
      <c r="AP202" s="374"/>
      <c r="AQ202" s="390"/>
      <c r="AR202" s="374"/>
      <c r="AS202" s="374"/>
      <c r="AT202" s="554"/>
      <c r="AU202" s="374"/>
      <c r="AV202" s="374"/>
      <c r="AW202" s="374"/>
      <c r="AX202" s="375"/>
      <c r="AY202">
        <f t="shared" si="10"/>
        <v>0</v>
      </c>
    </row>
    <row r="203" spans="1:51" ht="23.25" hidden="1" customHeight="1" x14ac:dyDescent="0.15">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92</v>
      </c>
      <c r="Z203" s="278"/>
      <c r="AA203" s="310"/>
      <c r="AB203" s="571" t="s">
        <v>130</v>
      </c>
      <c r="AC203" s="571"/>
      <c r="AD203" s="571"/>
      <c r="AE203" s="390"/>
      <c r="AF203" s="374"/>
      <c r="AG203" s="374"/>
      <c r="AH203" s="374"/>
      <c r="AI203" s="390"/>
      <c r="AJ203" s="374"/>
      <c r="AK203" s="374"/>
      <c r="AL203" s="374"/>
      <c r="AM203" s="390"/>
      <c r="AN203" s="374"/>
      <c r="AO203" s="374"/>
      <c r="AP203" s="374"/>
      <c r="AQ203" s="390"/>
      <c r="AR203" s="374"/>
      <c r="AS203" s="374"/>
      <c r="AT203" s="554"/>
      <c r="AU203" s="374"/>
      <c r="AV203" s="374"/>
      <c r="AW203" s="374"/>
      <c r="AX203" s="375"/>
      <c r="AY203">
        <f t="shared" si="10"/>
        <v>0</v>
      </c>
    </row>
    <row r="204" spans="1:51" ht="23.25" hidden="1" customHeight="1" x14ac:dyDescent="0.15">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93</v>
      </c>
      <c r="Z204" s="278"/>
      <c r="AA204" s="310"/>
      <c r="AB204" s="555" t="s">
        <v>91</v>
      </c>
      <c r="AC204" s="555"/>
      <c r="AD204" s="555"/>
      <c r="AE204" s="556"/>
      <c r="AF204" s="557"/>
      <c r="AG204" s="557"/>
      <c r="AH204" s="557"/>
      <c r="AI204" s="556"/>
      <c r="AJ204" s="557"/>
      <c r="AK204" s="557"/>
      <c r="AL204" s="557"/>
      <c r="AM204" s="556"/>
      <c r="AN204" s="557"/>
      <c r="AO204" s="557"/>
      <c r="AP204" s="557"/>
      <c r="AQ204" s="390"/>
      <c r="AR204" s="374"/>
      <c r="AS204" s="374"/>
      <c r="AT204" s="554"/>
      <c r="AU204" s="374"/>
      <c r="AV204" s="374"/>
      <c r="AW204" s="374"/>
      <c r="AX204" s="375"/>
      <c r="AY204">
        <f t="shared" si="10"/>
        <v>0</v>
      </c>
    </row>
    <row r="205" spans="1:51" ht="23.25" hidden="1" customHeight="1" x14ac:dyDescent="0.15">
      <c r="A205" s="350" t="s">
        <v>131</v>
      </c>
      <c r="B205" s="320"/>
      <c r="C205" s="320"/>
      <c r="D205" s="320"/>
      <c r="E205" s="320"/>
      <c r="F205" s="321"/>
      <c r="G205" s="521" t="s">
        <v>132</v>
      </c>
      <c r="H205" s="558"/>
      <c r="I205" s="558"/>
      <c r="J205" s="558"/>
      <c r="K205" s="558"/>
      <c r="L205" s="558"/>
      <c r="M205" s="558"/>
      <c r="N205" s="558"/>
      <c r="O205" s="558"/>
      <c r="P205" s="558"/>
      <c r="Q205" s="558"/>
      <c r="R205" s="558"/>
      <c r="S205" s="558"/>
      <c r="T205" s="558"/>
      <c r="U205" s="558"/>
      <c r="V205" s="558"/>
      <c r="W205" s="561" t="s">
        <v>133</v>
      </c>
      <c r="X205" s="562"/>
      <c r="Y205" s="534" t="s">
        <v>90</v>
      </c>
      <c r="Z205" s="534"/>
      <c r="AA205" s="535"/>
      <c r="AB205" s="536" t="s">
        <v>130</v>
      </c>
      <c r="AC205" s="536"/>
      <c r="AD205" s="536"/>
      <c r="AE205" s="390"/>
      <c r="AF205" s="374"/>
      <c r="AG205" s="374"/>
      <c r="AH205" s="374"/>
      <c r="AI205" s="390"/>
      <c r="AJ205" s="374"/>
      <c r="AK205" s="374"/>
      <c r="AL205" s="374"/>
      <c r="AM205" s="390"/>
      <c r="AN205" s="374"/>
      <c r="AO205" s="374"/>
      <c r="AP205" s="374"/>
      <c r="AQ205" s="390"/>
      <c r="AR205" s="374"/>
      <c r="AS205" s="374"/>
      <c r="AT205" s="554"/>
      <c r="AU205" s="374"/>
      <c r="AV205" s="374"/>
      <c r="AW205" s="374"/>
      <c r="AX205" s="375"/>
      <c r="AY205">
        <f t="shared" si="10"/>
        <v>0</v>
      </c>
    </row>
    <row r="206" spans="1:51" ht="23.25" hidden="1" customHeight="1" x14ac:dyDescent="0.15">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92</v>
      </c>
      <c r="Z206" s="278"/>
      <c r="AA206" s="310"/>
      <c r="AB206" s="571" t="s">
        <v>130</v>
      </c>
      <c r="AC206" s="571"/>
      <c r="AD206" s="571"/>
      <c r="AE206" s="390"/>
      <c r="AF206" s="374"/>
      <c r="AG206" s="374"/>
      <c r="AH206" s="374"/>
      <c r="AI206" s="390"/>
      <c r="AJ206" s="374"/>
      <c r="AK206" s="374"/>
      <c r="AL206" s="374"/>
      <c r="AM206" s="390"/>
      <c r="AN206" s="374"/>
      <c r="AO206" s="374"/>
      <c r="AP206" s="374"/>
      <c r="AQ206" s="390"/>
      <c r="AR206" s="374"/>
      <c r="AS206" s="374"/>
      <c r="AT206" s="554"/>
      <c r="AU206" s="374"/>
      <c r="AV206" s="374"/>
      <c r="AW206" s="374"/>
      <c r="AX206" s="375"/>
      <c r="AY206">
        <f t="shared" si="10"/>
        <v>0</v>
      </c>
    </row>
    <row r="207" spans="1:51" ht="23.25" hidden="1" customHeight="1" x14ac:dyDescent="0.15">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93</v>
      </c>
      <c r="Z207" s="278"/>
      <c r="AA207" s="310"/>
      <c r="AB207" s="555" t="s">
        <v>91</v>
      </c>
      <c r="AC207" s="555"/>
      <c r="AD207" s="555"/>
      <c r="AE207" s="556"/>
      <c r="AF207" s="557"/>
      <c r="AG207" s="557"/>
      <c r="AH207" s="557"/>
      <c r="AI207" s="556"/>
      <c r="AJ207" s="557"/>
      <c r="AK207" s="557"/>
      <c r="AL207" s="557"/>
      <c r="AM207" s="556"/>
      <c r="AN207" s="557"/>
      <c r="AO207" s="557"/>
      <c r="AP207" s="570"/>
      <c r="AQ207" s="390"/>
      <c r="AR207" s="374"/>
      <c r="AS207" s="374"/>
      <c r="AT207" s="554"/>
      <c r="AU207" s="374"/>
      <c r="AV207" s="374"/>
      <c r="AW207" s="374"/>
      <c r="AX207" s="375"/>
      <c r="AY207">
        <f t="shared" si="10"/>
        <v>0</v>
      </c>
    </row>
    <row r="208" spans="1:51" ht="18.75" hidden="1" customHeight="1" x14ac:dyDescent="0.15">
      <c r="A208" s="461" t="s">
        <v>127</v>
      </c>
      <c r="B208" s="455"/>
      <c r="C208" s="455"/>
      <c r="D208" s="455"/>
      <c r="E208" s="455"/>
      <c r="F208" s="456"/>
      <c r="G208" s="576"/>
      <c r="H208" s="492" t="s">
        <v>82</v>
      </c>
      <c r="I208" s="492"/>
      <c r="J208" s="492"/>
      <c r="K208" s="492"/>
      <c r="L208" s="492"/>
      <c r="M208" s="492"/>
      <c r="N208" s="492"/>
      <c r="O208" s="493"/>
      <c r="P208" s="491" t="s">
        <v>83</v>
      </c>
      <c r="Q208" s="492"/>
      <c r="R208" s="492"/>
      <c r="S208" s="492"/>
      <c r="T208" s="492"/>
      <c r="U208" s="492"/>
      <c r="V208" s="492"/>
      <c r="W208" s="492"/>
      <c r="X208" s="493"/>
      <c r="Y208" s="579"/>
      <c r="Z208" s="580"/>
      <c r="AA208" s="581"/>
      <c r="AB208" s="346" t="s">
        <v>61</v>
      </c>
      <c r="AC208" s="343"/>
      <c r="AD208" s="344"/>
      <c r="AE208" s="140" t="s">
        <v>31</v>
      </c>
      <c r="AF208" s="140"/>
      <c r="AG208" s="140"/>
      <c r="AH208" s="140"/>
      <c r="AI208" s="416" t="s">
        <v>32</v>
      </c>
      <c r="AJ208" s="416"/>
      <c r="AK208" s="416"/>
      <c r="AL208" s="416"/>
      <c r="AM208" s="416" t="s">
        <v>62</v>
      </c>
      <c r="AN208" s="416"/>
      <c r="AO208" s="416"/>
      <c r="AP208" s="416"/>
      <c r="AQ208" s="491" t="s">
        <v>84</v>
      </c>
      <c r="AR208" s="492"/>
      <c r="AS208" s="492"/>
      <c r="AT208" s="493"/>
      <c r="AU208" s="572" t="s">
        <v>85</v>
      </c>
      <c r="AV208" s="573"/>
      <c r="AW208" s="573"/>
      <c r="AX208" s="574"/>
      <c r="AY208">
        <f>COUNTA($H$210)</f>
        <v>0</v>
      </c>
    </row>
    <row r="209" spans="1:51" ht="18.75" hidden="1" customHeight="1" x14ac:dyDescent="0.15">
      <c r="A209" s="350"/>
      <c r="B209" s="320"/>
      <c r="C209" s="320"/>
      <c r="D209" s="320"/>
      <c r="E209" s="320"/>
      <c r="F209" s="321"/>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1"/>
      <c r="AC209" s="327"/>
      <c r="AD209" s="328"/>
      <c r="AE209" s="140"/>
      <c r="AF209" s="140"/>
      <c r="AG209" s="140"/>
      <c r="AH209" s="140"/>
      <c r="AI209" s="416"/>
      <c r="AJ209" s="416"/>
      <c r="AK209" s="416"/>
      <c r="AL209" s="416"/>
      <c r="AM209" s="416"/>
      <c r="AN209" s="416"/>
      <c r="AO209" s="416"/>
      <c r="AP209" s="416"/>
      <c r="AQ209" s="432"/>
      <c r="AR209" s="433"/>
      <c r="AS209" s="434" t="s">
        <v>86</v>
      </c>
      <c r="AT209" s="435"/>
      <c r="AU209" s="432"/>
      <c r="AV209" s="433"/>
      <c r="AW209" s="434" t="s">
        <v>87</v>
      </c>
      <c r="AX209" s="575"/>
      <c r="AY209">
        <f>$AY$208</f>
        <v>0</v>
      </c>
    </row>
    <row r="210" spans="1:51" ht="23.25" hidden="1" customHeight="1" x14ac:dyDescent="0.15">
      <c r="A210" s="350"/>
      <c r="B210" s="320"/>
      <c r="C210" s="320"/>
      <c r="D210" s="320"/>
      <c r="E210" s="320"/>
      <c r="F210" s="321"/>
      <c r="G210" s="585" t="s">
        <v>129</v>
      </c>
      <c r="H210" s="143"/>
      <c r="I210" s="143"/>
      <c r="J210" s="143"/>
      <c r="K210" s="143"/>
      <c r="L210" s="143"/>
      <c r="M210" s="143"/>
      <c r="N210" s="143"/>
      <c r="O210" s="144"/>
      <c r="P210" s="143"/>
      <c r="Q210" s="143"/>
      <c r="R210" s="143"/>
      <c r="S210" s="143"/>
      <c r="T210" s="143"/>
      <c r="U210" s="143"/>
      <c r="V210" s="143"/>
      <c r="W210" s="143"/>
      <c r="X210" s="144"/>
      <c r="Y210" s="588" t="s">
        <v>90</v>
      </c>
      <c r="Z210" s="589"/>
      <c r="AA210" s="590"/>
      <c r="AB210" s="598"/>
      <c r="AC210" s="598"/>
      <c r="AD210" s="598"/>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6"/>
      <c r="H211" s="384"/>
      <c r="I211" s="384"/>
      <c r="J211" s="384"/>
      <c r="K211" s="384"/>
      <c r="L211" s="384"/>
      <c r="M211" s="384"/>
      <c r="N211" s="384"/>
      <c r="O211" s="385"/>
      <c r="P211" s="384"/>
      <c r="Q211" s="384"/>
      <c r="R211" s="384"/>
      <c r="S211" s="384"/>
      <c r="T211" s="384"/>
      <c r="U211" s="384"/>
      <c r="V211" s="384"/>
      <c r="W211" s="384"/>
      <c r="X211" s="385"/>
      <c r="Y211" s="594" t="s">
        <v>92</v>
      </c>
      <c r="Z211" s="595"/>
      <c r="AA211" s="596"/>
      <c r="AB211" s="597"/>
      <c r="AC211" s="597"/>
      <c r="AD211" s="597"/>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7"/>
      <c r="H212" s="146"/>
      <c r="I212" s="146"/>
      <c r="J212" s="146"/>
      <c r="K212" s="146"/>
      <c r="L212" s="146"/>
      <c r="M212" s="146"/>
      <c r="N212" s="146"/>
      <c r="O212" s="147"/>
      <c r="P212" s="384"/>
      <c r="Q212" s="384"/>
      <c r="R212" s="384"/>
      <c r="S212" s="384"/>
      <c r="T212" s="384"/>
      <c r="U212" s="384"/>
      <c r="V212" s="384"/>
      <c r="W212" s="384"/>
      <c r="X212" s="385"/>
      <c r="Y212" s="491" t="s">
        <v>93</v>
      </c>
      <c r="Z212" s="492"/>
      <c r="AA212" s="493"/>
      <c r="AB212" s="591" t="s">
        <v>94</v>
      </c>
      <c r="AC212" s="591"/>
      <c r="AD212" s="591"/>
      <c r="AE212" s="592"/>
      <c r="AF212" s="593"/>
      <c r="AG212" s="593"/>
      <c r="AH212" s="593"/>
      <c r="AI212" s="592"/>
      <c r="AJ212" s="593"/>
      <c r="AK212" s="593"/>
      <c r="AL212" s="593"/>
      <c r="AM212" s="592"/>
      <c r="AN212" s="593"/>
      <c r="AO212" s="593"/>
      <c r="AP212" s="593"/>
      <c r="AQ212" s="392"/>
      <c r="AR212" s="393"/>
      <c r="AS212" s="393"/>
      <c r="AT212" s="394"/>
      <c r="AU212" s="374"/>
      <c r="AV212" s="374"/>
      <c r="AW212" s="374"/>
      <c r="AX212" s="375"/>
      <c r="AY212">
        <f>$AY$208</f>
        <v>0</v>
      </c>
    </row>
    <row r="213" spans="1:51" ht="69.75" hidden="1" customHeight="1" x14ac:dyDescent="0.15">
      <c r="A213" s="628" t="s">
        <v>134</v>
      </c>
      <c r="B213" s="629"/>
      <c r="C213" s="629"/>
      <c r="D213" s="629"/>
      <c r="E213" s="323" t="s">
        <v>135</v>
      </c>
      <c r="F213" s="324"/>
      <c r="G213" s="86" t="s">
        <v>132</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136</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137</v>
      </c>
      <c r="AP214" s="645"/>
      <c r="AQ214" s="645"/>
      <c r="AR214" s="85"/>
      <c r="AS214" s="644"/>
      <c r="AT214" s="645"/>
      <c r="AU214" s="645"/>
      <c r="AV214" s="645"/>
      <c r="AW214" s="645"/>
      <c r="AX214" s="646"/>
      <c r="AY214">
        <f>COUNTIF($AR$214,"☑")</f>
        <v>0</v>
      </c>
    </row>
    <row r="215" spans="1:51" ht="45" customHeight="1" x14ac:dyDescent="0.15">
      <c r="A215" s="634" t="s">
        <v>138</v>
      </c>
      <c r="B215" s="635"/>
      <c r="C215" s="637" t="s">
        <v>139</v>
      </c>
      <c r="D215" s="635"/>
      <c r="E215" s="638" t="s">
        <v>140</v>
      </c>
      <c r="F215" s="639"/>
      <c r="G215" s="640" t="s">
        <v>141</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4" t="s">
        <v>142</v>
      </c>
      <c r="F216" s="456"/>
      <c r="G216" s="142" t="s">
        <v>143</v>
      </c>
      <c r="H216" s="143"/>
      <c r="I216" s="143"/>
      <c r="J216" s="143"/>
      <c r="K216" s="143"/>
      <c r="L216" s="143"/>
      <c r="M216" s="143"/>
      <c r="N216" s="143"/>
      <c r="O216" s="143"/>
      <c r="P216" s="143"/>
      <c r="Q216" s="143"/>
      <c r="R216" s="143"/>
      <c r="S216" s="143"/>
      <c r="T216" s="143"/>
      <c r="U216" s="143"/>
      <c r="V216" s="144"/>
      <c r="W216" s="612" t="s">
        <v>144</v>
      </c>
      <c r="X216" s="613"/>
      <c r="Y216" s="613"/>
      <c r="Z216" s="613"/>
      <c r="AA216" s="614"/>
      <c r="AB216" s="615" t="s">
        <v>145</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146</v>
      </c>
      <c r="X217" s="619"/>
      <c r="Y217" s="619"/>
      <c r="Z217" s="619"/>
      <c r="AA217" s="620"/>
      <c r="AB217" s="615" t="s">
        <v>147</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148</v>
      </c>
      <c r="D218" s="622"/>
      <c r="E218" s="454" t="s">
        <v>149</v>
      </c>
      <c r="F218" s="456"/>
      <c r="G218" s="602" t="s">
        <v>150</v>
      </c>
      <c r="H218" s="603"/>
      <c r="I218" s="603"/>
      <c r="J218" s="625" t="s">
        <v>21</v>
      </c>
      <c r="K218" s="626"/>
      <c r="L218" s="626"/>
      <c r="M218" s="626"/>
      <c r="N218" s="626"/>
      <c r="O218" s="626"/>
      <c r="P218" s="626"/>
      <c r="Q218" s="626"/>
      <c r="R218" s="626"/>
      <c r="S218" s="626"/>
      <c r="T218" s="627"/>
      <c r="U218" s="600" t="s">
        <v>1</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151</v>
      </c>
      <c r="H219" s="603"/>
      <c r="I219" s="603"/>
      <c r="J219" s="603"/>
      <c r="K219" s="603"/>
      <c r="L219" s="603"/>
      <c r="M219" s="603"/>
      <c r="N219" s="603"/>
      <c r="O219" s="603"/>
      <c r="P219" s="603"/>
      <c r="Q219" s="603"/>
      <c r="R219" s="603"/>
      <c r="S219" s="603"/>
      <c r="T219" s="603"/>
      <c r="U219" s="599" t="s">
        <v>1</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146</v>
      </c>
      <c r="H220" s="603"/>
      <c r="I220" s="603"/>
      <c r="J220" s="603"/>
      <c r="K220" s="603"/>
      <c r="L220" s="603"/>
      <c r="M220" s="603"/>
      <c r="N220" s="603"/>
      <c r="O220" s="603"/>
      <c r="P220" s="603"/>
      <c r="Q220" s="603"/>
      <c r="R220" s="603"/>
      <c r="S220" s="603"/>
      <c r="T220" s="603"/>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152</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153</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154</v>
      </c>
      <c r="AE222" s="608"/>
      <c r="AF222" s="608"/>
      <c r="AG222" s="610" t="s">
        <v>155</v>
      </c>
      <c r="AH222" s="608"/>
      <c r="AI222" s="608"/>
      <c r="AJ222" s="608"/>
      <c r="AK222" s="608"/>
      <c r="AL222" s="608"/>
      <c r="AM222" s="608"/>
      <c r="AN222" s="608"/>
      <c r="AO222" s="608"/>
      <c r="AP222" s="608"/>
      <c r="AQ222" s="608"/>
      <c r="AR222" s="608"/>
      <c r="AS222" s="608"/>
      <c r="AT222" s="608"/>
      <c r="AU222" s="608"/>
      <c r="AV222" s="608"/>
      <c r="AW222" s="608"/>
      <c r="AX222" s="611"/>
    </row>
    <row r="223" spans="1:51" ht="66" customHeight="1" x14ac:dyDescent="0.15">
      <c r="A223" s="680" t="s">
        <v>156</v>
      </c>
      <c r="B223" s="681"/>
      <c r="C223" s="686" t="s">
        <v>157</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158</v>
      </c>
      <c r="AE223" s="690"/>
      <c r="AF223" s="690"/>
      <c r="AG223" s="691" t="s">
        <v>159</v>
      </c>
      <c r="AH223" s="692"/>
      <c r="AI223" s="692"/>
      <c r="AJ223" s="692"/>
      <c r="AK223" s="692"/>
      <c r="AL223" s="692"/>
      <c r="AM223" s="692"/>
      <c r="AN223" s="692"/>
      <c r="AO223" s="692"/>
      <c r="AP223" s="692"/>
      <c r="AQ223" s="692"/>
      <c r="AR223" s="692"/>
      <c r="AS223" s="692"/>
      <c r="AT223" s="692"/>
      <c r="AU223" s="692"/>
      <c r="AV223" s="692"/>
      <c r="AW223" s="692"/>
      <c r="AX223" s="693"/>
    </row>
    <row r="224" spans="1:51" ht="77.25" customHeight="1" x14ac:dyDescent="0.15">
      <c r="A224" s="682"/>
      <c r="B224" s="683"/>
      <c r="C224" s="694" t="s">
        <v>160</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158</v>
      </c>
      <c r="AE224" s="671"/>
      <c r="AF224" s="671"/>
      <c r="AG224" s="697" t="s">
        <v>161</v>
      </c>
      <c r="AH224" s="698"/>
      <c r="AI224" s="698"/>
      <c r="AJ224" s="698"/>
      <c r="AK224" s="698"/>
      <c r="AL224" s="698"/>
      <c r="AM224" s="698"/>
      <c r="AN224" s="698"/>
      <c r="AO224" s="698"/>
      <c r="AP224" s="698"/>
      <c r="AQ224" s="698"/>
      <c r="AR224" s="698"/>
      <c r="AS224" s="698"/>
      <c r="AT224" s="698"/>
      <c r="AU224" s="698"/>
      <c r="AV224" s="698"/>
      <c r="AW224" s="698"/>
      <c r="AX224" s="699"/>
    </row>
    <row r="225" spans="1:50" ht="55.5" customHeight="1" x14ac:dyDescent="0.15">
      <c r="A225" s="684"/>
      <c r="B225" s="685"/>
      <c r="C225" s="700" t="s">
        <v>162</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158</v>
      </c>
      <c r="AE225" s="704"/>
      <c r="AF225" s="704"/>
      <c r="AG225" s="661" t="s">
        <v>163</v>
      </c>
      <c r="AH225" s="384"/>
      <c r="AI225" s="384"/>
      <c r="AJ225" s="384"/>
      <c r="AK225" s="384"/>
      <c r="AL225" s="384"/>
      <c r="AM225" s="384"/>
      <c r="AN225" s="384"/>
      <c r="AO225" s="384"/>
      <c r="AP225" s="384"/>
      <c r="AQ225" s="384"/>
      <c r="AR225" s="384"/>
      <c r="AS225" s="384"/>
      <c r="AT225" s="384"/>
      <c r="AU225" s="384"/>
      <c r="AV225" s="384"/>
      <c r="AW225" s="384"/>
      <c r="AX225" s="662"/>
    </row>
    <row r="226" spans="1:50" ht="27" customHeight="1" x14ac:dyDescent="0.15">
      <c r="A226" s="126" t="s">
        <v>164</v>
      </c>
      <c r="B226" s="647"/>
      <c r="C226" s="653" t="s">
        <v>165</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158</v>
      </c>
      <c r="AE226" s="658"/>
      <c r="AF226" s="658"/>
      <c r="AG226" s="659" t="s">
        <v>166</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167</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168</v>
      </c>
      <c r="AE227" s="671"/>
      <c r="AF227" s="672"/>
      <c r="AG227" s="661"/>
      <c r="AH227" s="384"/>
      <c r="AI227" s="384"/>
      <c r="AJ227" s="384"/>
      <c r="AK227" s="384"/>
      <c r="AL227" s="384"/>
      <c r="AM227" s="384"/>
      <c r="AN227" s="384"/>
      <c r="AO227" s="384"/>
      <c r="AP227" s="384"/>
      <c r="AQ227" s="384"/>
      <c r="AR227" s="384"/>
      <c r="AS227" s="384"/>
      <c r="AT227" s="384"/>
      <c r="AU227" s="384"/>
      <c r="AV227" s="384"/>
      <c r="AW227" s="384"/>
      <c r="AX227" s="662"/>
    </row>
    <row r="228" spans="1:50" ht="26.25" customHeight="1" x14ac:dyDescent="0.15">
      <c r="A228" s="648"/>
      <c r="B228" s="649"/>
      <c r="C228" s="665"/>
      <c r="D228" s="666"/>
      <c r="E228" s="673" t="s">
        <v>169</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168</v>
      </c>
      <c r="AE228" s="677"/>
      <c r="AF228" s="677"/>
      <c r="AG228" s="661"/>
      <c r="AH228" s="384"/>
      <c r="AI228" s="384"/>
      <c r="AJ228" s="384"/>
      <c r="AK228" s="384"/>
      <c r="AL228" s="384"/>
      <c r="AM228" s="384"/>
      <c r="AN228" s="384"/>
      <c r="AO228" s="384"/>
      <c r="AP228" s="384"/>
      <c r="AQ228" s="384"/>
      <c r="AR228" s="384"/>
      <c r="AS228" s="384"/>
      <c r="AT228" s="384"/>
      <c r="AU228" s="384"/>
      <c r="AV228" s="384"/>
      <c r="AW228" s="384"/>
      <c r="AX228" s="662"/>
    </row>
    <row r="229" spans="1:50" ht="35.25" customHeight="1" x14ac:dyDescent="0.15">
      <c r="A229" s="648"/>
      <c r="B229" s="650"/>
      <c r="C229" s="678" t="s">
        <v>170</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158</v>
      </c>
      <c r="AE229" s="723"/>
      <c r="AF229" s="723"/>
      <c r="AG229" s="724" t="s">
        <v>171</v>
      </c>
      <c r="AH229" s="725"/>
      <c r="AI229" s="725"/>
      <c r="AJ229" s="725"/>
      <c r="AK229" s="725"/>
      <c r="AL229" s="725"/>
      <c r="AM229" s="725"/>
      <c r="AN229" s="725"/>
      <c r="AO229" s="725"/>
      <c r="AP229" s="725"/>
      <c r="AQ229" s="725"/>
      <c r="AR229" s="725"/>
      <c r="AS229" s="725"/>
      <c r="AT229" s="725"/>
      <c r="AU229" s="725"/>
      <c r="AV229" s="725"/>
      <c r="AW229" s="725"/>
      <c r="AX229" s="726"/>
    </row>
    <row r="230" spans="1:50" ht="53.25" customHeight="1" x14ac:dyDescent="0.15">
      <c r="A230" s="648"/>
      <c r="B230" s="650"/>
      <c r="C230" s="717" t="s">
        <v>172</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158</v>
      </c>
      <c r="AE230" s="671"/>
      <c r="AF230" s="671"/>
      <c r="AG230" s="697" t="s">
        <v>173</v>
      </c>
      <c r="AH230" s="698"/>
      <c r="AI230" s="698"/>
      <c r="AJ230" s="698"/>
      <c r="AK230" s="698"/>
      <c r="AL230" s="698"/>
      <c r="AM230" s="698"/>
      <c r="AN230" s="698"/>
      <c r="AO230" s="698"/>
      <c r="AP230" s="698"/>
      <c r="AQ230" s="698"/>
      <c r="AR230" s="698"/>
      <c r="AS230" s="698"/>
      <c r="AT230" s="698"/>
      <c r="AU230" s="698"/>
      <c r="AV230" s="698"/>
      <c r="AW230" s="698"/>
      <c r="AX230" s="699"/>
    </row>
    <row r="231" spans="1:50" ht="31.5" customHeight="1" x14ac:dyDescent="0.15">
      <c r="A231" s="648"/>
      <c r="B231" s="650"/>
      <c r="C231" s="717" t="s">
        <v>174</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158</v>
      </c>
      <c r="AE231" s="671"/>
      <c r="AF231" s="671"/>
      <c r="AG231" s="697" t="s">
        <v>175</v>
      </c>
      <c r="AH231" s="698"/>
      <c r="AI231" s="698"/>
      <c r="AJ231" s="698"/>
      <c r="AK231" s="698"/>
      <c r="AL231" s="698"/>
      <c r="AM231" s="698"/>
      <c r="AN231" s="698"/>
      <c r="AO231" s="698"/>
      <c r="AP231" s="698"/>
      <c r="AQ231" s="698"/>
      <c r="AR231" s="698"/>
      <c r="AS231" s="698"/>
      <c r="AT231" s="698"/>
      <c r="AU231" s="698"/>
      <c r="AV231" s="698"/>
      <c r="AW231" s="698"/>
      <c r="AX231" s="699"/>
    </row>
    <row r="232" spans="1:50" ht="70.5" customHeight="1" x14ac:dyDescent="0.15">
      <c r="A232" s="648"/>
      <c r="B232" s="650"/>
      <c r="C232" s="717" t="s">
        <v>176</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158</v>
      </c>
      <c r="AE232" s="671"/>
      <c r="AF232" s="671"/>
      <c r="AG232" s="697" t="s">
        <v>177</v>
      </c>
      <c r="AH232" s="698"/>
      <c r="AI232" s="698"/>
      <c r="AJ232" s="698"/>
      <c r="AK232" s="698"/>
      <c r="AL232" s="698"/>
      <c r="AM232" s="698"/>
      <c r="AN232" s="698"/>
      <c r="AO232" s="698"/>
      <c r="AP232" s="698"/>
      <c r="AQ232" s="698"/>
      <c r="AR232" s="698"/>
      <c r="AS232" s="698"/>
      <c r="AT232" s="698"/>
      <c r="AU232" s="698"/>
      <c r="AV232" s="698"/>
      <c r="AW232" s="698"/>
      <c r="AX232" s="699"/>
    </row>
    <row r="233" spans="1:50" ht="48" customHeight="1" x14ac:dyDescent="0.15">
      <c r="A233" s="648"/>
      <c r="B233" s="650"/>
      <c r="C233" s="717" t="s">
        <v>178</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158</v>
      </c>
      <c r="AE233" s="704"/>
      <c r="AF233" s="704"/>
      <c r="AG233" s="719" t="s">
        <v>179</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8"/>
      <c r="B234" s="650"/>
      <c r="C234" s="705" t="s">
        <v>180</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181</v>
      </c>
      <c r="AE234" s="671"/>
      <c r="AF234" s="672"/>
      <c r="AG234" s="697" t="s">
        <v>21</v>
      </c>
      <c r="AH234" s="698"/>
      <c r="AI234" s="698"/>
      <c r="AJ234" s="698"/>
      <c r="AK234" s="698"/>
      <c r="AL234" s="698"/>
      <c r="AM234" s="698"/>
      <c r="AN234" s="698"/>
      <c r="AO234" s="698"/>
      <c r="AP234" s="698"/>
      <c r="AQ234" s="698"/>
      <c r="AR234" s="698"/>
      <c r="AS234" s="698"/>
      <c r="AT234" s="698"/>
      <c r="AU234" s="698"/>
      <c r="AV234" s="698"/>
      <c r="AW234" s="698"/>
      <c r="AX234" s="699"/>
    </row>
    <row r="235" spans="1:50" ht="35.25" customHeight="1" x14ac:dyDescent="0.15">
      <c r="A235" s="651"/>
      <c r="B235" s="652"/>
      <c r="C235" s="708" t="s">
        <v>182</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158</v>
      </c>
      <c r="AE235" s="712"/>
      <c r="AF235" s="713"/>
      <c r="AG235" s="714" t="s">
        <v>183</v>
      </c>
      <c r="AH235" s="715"/>
      <c r="AI235" s="715"/>
      <c r="AJ235" s="715"/>
      <c r="AK235" s="715"/>
      <c r="AL235" s="715"/>
      <c r="AM235" s="715"/>
      <c r="AN235" s="715"/>
      <c r="AO235" s="715"/>
      <c r="AP235" s="715"/>
      <c r="AQ235" s="715"/>
      <c r="AR235" s="715"/>
      <c r="AS235" s="715"/>
      <c r="AT235" s="715"/>
      <c r="AU235" s="715"/>
      <c r="AV235" s="715"/>
      <c r="AW235" s="715"/>
      <c r="AX235" s="716"/>
    </row>
    <row r="236" spans="1:50" ht="81" customHeight="1" x14ac:dyDescent="0.15">
      <c r="A236" s="126" t="s">
        <v>184</v>
      </c>
      <c r="B236" s="729"/>
      <c r="C236" s="730" t="s">
        <v>185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158</v>
      </c>
      <c r="AE236" s="723"/>
      <c r="AF236" s="733"/>
      <c r="AG236" s="724" t="s">
        <v>186</v>
      </c>
      <c r="AH236" s="725"/>
      <c r="AI236" s="725"/>
      <c r="AJ236" s="725"/>
      <c r="AK236" s="725"/>
      <c r="AL236" s="725"/>
      <c r="AM236" s="725"/>
      <c r="AN236" s="725"/>
      <c r="AO236" s="725"/>
      <c r="AP236" s="725"/>
      <c r="AQ236" s="725"/>
      <c r="AR236" s="725"/>
      <c r="AS236" s="725"/>
      <c r="AT236" s="725"/>
      <c r="AU236" s="725"/>
      <c r="AV236" s="725"/>
      <c r="AW236" s="725"/>
      <c r="AX236" s="726"/>
    </row>
    <row r="237" spans="1:50" ht="98.25" customHeight="1" x14ac:dyDescent="0.15">
      <c r="A237" s="648"/>
      <c r="B237" s="650"/>
      <c r="C237" s="734" t="s">
        <v>187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158</v>
      </c>
      <c r="AE237" s="738"/>
      <c r="AF237" s="738"/>
      <c r="AG237" s="697" t="s">
        <v>188</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8"/>
      <c r="B238" s="650"/>
      <c r="C238" s="717" t="s">
        <v>189</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158</v>
      </c>
      <c r="AE238" s="671"/>
      <c r="AF238" s="671"/>
      <c r="AG238" s="697" t="s">
        <v>190</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1"/>
      <c r="B239" s="652"/>
      <c r="C239" s="717" t="s">
        <v>191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158</v>
      </c>
      <c r="AE239" s="671"/>
      <c r="AF239" s="671"/>
      <c r="AG239" s="727" t="s">
        <v>192</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193</v>
      </c>
      <c r="B240" s="743"/>
      <c r="C240" s="748" t="s">
        <v>194</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158</v>
      </c>
      <c r="AE240" s="658"/>
      <c r="AF240" s="750"/>
      <c r="AG240" s="659" t="s">
        <v>195</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4"/>
      <c r="AI241" s="384"/>
      <c r="AJ241" s="384"/>
      <c r="AK241" s="384"/>
      <c r="AL241" s="384"/>
      <c r="AM241" s="384"/>
      <c r="AN241" s="384"/>
      <c r="AO241" s="384"/>
      <c r="AP241" s="384"/>
      <c r="AQ241" s="384"/>
      <c r="AR241" s="384"/>
      <c r="AS241" s="384"/>
      <c r="AT241" s="384"/>
      <c r="AU241" s="384"/>
      <c r="AV241" s="384"/>
      <c r="AW241" s="384"/>
      <c r="AX241" s="662"/>
    </row>
    <row r="242" spans="1:50" ht="24.75" customHeight="1" x14ac:dyDescent="0.15">
      <c r="A242" s="744"/>
      <c r="B242" s="745"/>
      <c r="C242" s="90" t="s">
        <v>196</v>
      </c>
      <c r="D242" s="91"/>
      <c r="E242" s="92" t="s">
        <v>2</v>
      </c>
      <c r="F242" s="92"/>
      <c r="G242" s="92"/>
      <c r="H242" s="93" t="s">
        <v>197</v>
      </c>
      <c r="I242" s="93"/>
      <c r="J242" s="94">
        <v>379</v>
      </c>
      <c r="K242" s="94"/>
      <c r="L242" s="94"/>
      <c r="M242" s="93"/>
      <c r="N242" s="95"/>
      <c r="O242" s="96" t="s">
        <v>198</v>
      </c>
      <c r="P242" s="97"/>
      <c r="Q242" s="97"/>
      <c r="R242" s="97"/>
      <c r="S242" s="97"/>
      <c r="T242" s="97"/>
      <c r="U242" s="97"/>
      <c r="V242" s="97"/>
      <c r="W242" s="97"/>
      <c r="X242" s="97"/>
      <c r="Y242" s="97"/>
      <c r="Z242" s="97"/>
      <c r="AA242" s="97"/>
      <c r="AB242" s="97"/>
      <c r="AC242" s="97"/>
      <c r="AD242" s="97"/>
      <c r="AE242" s="97"/>
      <c r="AF242" s="98"/>
      <c r="AG242" s="661"/>
      <c r="AH242" s="384"/>
      <c r="AI242" s="384"/>
      <c r="AJ242" s="384"/>
      <c r="AK242" s="384"/>
      <c r="AL242" s="384"/>
      <c r="AM242" s="384"/>
      <c r="AN242" s="384"/>
      <c r="AO242" s="384"/>
      <c r="AP242" s="384"/>
      <c r="AQ242" s="384"/>
      <c r="AR242" s="384"/>
      <c r="AS242" s="384"/>
      <c r="AT242" s="384"/>
      <c r="AU242" s="384"/>
      <c r="AV242" s="384"/>
      <c r="AW242" s="384"/>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4"/>
      <c r="AI243" s="384"/>
      <c r="AJ243" s="384"/>
      <c r="AK243" s="384"/>
      <c r="AL243" s="384"/>
      <c r="AM243" s="384"/>
      <c r="AN243" s="384"/>
      <c r="AO243" s="384"/>
      <c r="AP243" s="384"/>
      <c r="AQ243" s="384"/>
      <c r="AR243" s="384"/>
      <c r="AS243" s="384"/>
      <c r="AT243" s="384"/>
      <c r="AU243" s="384"/>
      <c r="AV243" s="384"/>
      <c r="AW243" s="384"/>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4"/>
      <c r="AI244" s="384"/>
      <c r="AJ244" s="384"/>
      <c r="AK244" s="384"/>
      <c r="AL244" s="384"/>
      <c r="AM244" s="384"/>
      <c r="AN244" s="384"/>
      <c r="AO244" s="384"/>
      <c r="AP244" s="384"/>
      <c r="AQ244" s="384"/>
      <c r="AR244" s="384"/>
      <c r="AS244" s="384"/>
      <c r="AT244" s="384"/>
      <c r="AU244" s="384"/>
      <c r="AV244" s="384"/>
      <c r="AW244" s="384"/>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4"/>
      <c r="AI245" s="384"/>
      <c r="AJ245" s="384"/>
      <c r="AK245" s="384"/>
      <c r="AL245" s="384"/>
      <c r="AM245" s="384"/>
      <c r="AN245" s="384"/>
      <c r="AO245" s="384"/>
      <c r="AP245" s="384"/>
      <c r="AQ245" s="384"/>
      <c r="AR245" s="384"/>
      <c r="AS245" s="384"/>
      <c r="AT245" s="384"/>
      <c r="AU245" s="384"/>
      <c r="AV245" s="384"/>
      <c r="AW245" s="384"/>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199</v>
      </c>
      <c r="B247" s="127"/>
      <c r="C247" s="130" t="s">
        <v>200</v>
      </c>
      <c r="D247" s="131"/>
      <c r="E247" s="131"/>
      <c r="F247" s="132"/>
      <c r="G247" s="133" t="s">
        <v>201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202</v>
      </c>
      <c r="D248" s="136"/>
      <c r="E248" s="136"/>
      <c r="F248" s="137"/>
      <c r="G248" s="138" t="s">
        <v>203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811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84.75" customHeight="1" thickBot="1" x14ac:dyDescent="0.2">
      <c r="A252" s="122" t="s">
        <v>206</v>
      </c>
      <c r="B252" s="123"/>
      <c r="C252" s="123"/>
      <c r="D252" s="123"/>
      <c r="E252" s="124"/>
      <c r="F252" s="125" t="s">
        <v>207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3.5" customHeight="1" x14ac:dyDescent="0.15">
      <c r="A254" s="122" t="s">
        <v>209</v>
      </c>
      <c r="B254" s="123"/>
      <c r="C254" s="123"/>
      <c r="D254" s="123"/>
      <c r="E254" s="124"/>
      <c r="F254" s="125" t="s">
        <v>210</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211</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x14ac:dyDescent="0.15">
      <c r="A256" s="763" t="s">
        <v>212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213</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214</v>
      </c>
      <c r="B258" s="768"/>
      <c r="C258" s="768"/>
      <c r="D258" s="769"/>
      <c r="E258" s="754" t="s">
        <v>21</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215</v>
      </c>
      <c r="B259" s="140"/>
      <c r="C259" s="140"/>
      <c r="D259" s="140"/>
      <c r="E259" s="754" t="s">
        <v>21</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216</v>
      </c>
      <c r="B260" s="140"/>
      <c r="C260" s="140"/>
      <c r="D260" s="140"/>
      <c r="E260" s="754" t="s">
        <v>21</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217</v>
      </c>
      <c r="B261" s="140"/>
      <c r="C261" s="140"/>
      <c r="D261" s="140"/>
      <c r="E261" s="754" t="s">
        <v>21</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218</v>
      </c>
      <c r="B262" s="140"/>
      <c r="C262" s="140"/>
      <c r="D262" s="140"/>
      <c r="E262" s="754" t="s">
        <v>21</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219</v>
      </c>
      <c r="B263" s="140"/>
      <c r="C263" s="140"/>
      <c r="D263" s="140"/>
      <c r="E263" s="754" t="s">
        <v>21</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220</v>
      </c>
      <c r="B264" s="140"/>
      <c r="C264" s="140"/>
      <c r="D264" s="140"/>
      <c r="E264" s="754" t="s">
        <v>21</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221</v>
      </c>
      <c r="B265" s="140"/>
      <c r="C265" s="140"/>
      <c r="D265" s="140"/>
      <c r="E265" s="754" t="s">
        <v>222</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31</v>
      </c>
      <c r="B266" s="140"/>
      <c r="C266" s="140"/>
      <c r="D266" s="140"/>
      <c r="E266" s="772" t="s">
        <v>5</v>
      </c>
      <c r="F266" s="773"/>
      <c r="G266" s="773"/>
      <c r="H266" s="81" t="str">
        <f>IF(E266="","","-")</f>
        <v>-</v>
      </c>
      <c r="I266" s="773" t="s">
        <v>223</v>
      </c>
      <c r="J266" s="773"/>
      <c r="K266" s="81" t="str">
        <f>IF(I266="","","-")</f>
        <v>-</v>
      </c>
      <c r="L266" s="110">
        <v>17</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224</v>
      </c>
      <c r="B267" s="140"/>
      <c r="C267" s="140"/>
      <c r="D267" s="140"/>
      <c r="E267" s="772" t="s">
        <v>5</v>
      </c>
      <c r="F267" s="773"/>
      <c r="G267" s="773"/>
      <c r="H267" s="81"/>
      <c r="I267" s="773"/>
      <c r="J267" s="773"/>
      <c r="K267" s="81"/>
      <c r="L267" s="110">
        <v>129</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62</v>
      </c>
      <c r="B268" s="140"/>
      <c r="C268" s="140"/>
      <c r="D268" s="140"/>
      <c r="E268" s="775" t="s">
        <v>225</v>
      </c>
      <c r="F268" s="141"/>
      <c r="G268" s="773" t="s">
        <v>2</v>
      </c>
      <c r="H268" s="773"/>
      <c r="I268" s="773"/>
      <c r="J268" s="141" t="s">
        <v>226</v>
      </c>
      <c r="K268" s="141"/>
      <c r="L268" s="110">
        <v>130</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227</v>
      </c>
      <c r="B269" s="250"/>
      <c r="C269" s="250"/>
      <c r="D269" s="250"/>
      <c r="E269" s="250"/>
      <c r="F269" s="251"/>
      <c r="G269" s="71" t="s">
        <v>228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9.899999999999999" customHeight="1" thickBo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1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1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1499999999999999"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1499999999999999"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1499999999999999"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1499999999999999"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1499999999999999"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1499999999999999"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1499999999999999"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1499999999999999"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1499999999999999"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1499999999999999"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1499999999999999"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1499999999999999"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1499999999999999"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229</v>
      </c>
      <c r="B308" s="780"/>
      <c r="C308" s="780"/>
      <c r="D308" s="780"/>
      <c r="E308" s="780"/>
      <c r="F308" s="781"/>
      <c r="G308" s="785" t="s">
        <v>230</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231</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232</v>
      </c>
      <c r="H309" s="789"/>
      <c r="I309" s="789"/>
      <c r="J309" s="789"/>
      <c r="K309" s="789"/>
      <c r="L309" s="790" t="s">
        <v>233</v>
      </c>
      <c r="M309" s="789"/>
      <c r="N309" s="789"/>
      <c r="O309" s="789"/>
      <c r="P309" s="789"/>
      <c r="Q309" s="789"/>
      <c r="R309" s="789"/>
      <c r="S309" s="789"/>
      <c r="T309" s="789"/>
      <c r="U309" s="789"/>
      <c r="V309" s="789"/>
      <c r="W309" s="789"/>
      <c r="X309" s="791"/>
      <c r="Y309" s="802" t="s">
        <v>234</v>
      </c>
      <c r="Z309" s="803"/>
      <c r="AA309" s="803"/>
      <c r="AB309" s="804"/>
      <c r="AC309" s="130" t="s">
        <v>232</v>
      </c>
      <c r="AD309" s="789"/>
      <c r="AE309" s="789"/>
      <c r="AF309" s="789"/>
      <c r="AG309" s="789"/>
      <c r="AH309" s="790" t="s">
        <v>233</v>
      </c>
      <c r="AI309" s="789"/>
      <c r="AJ309" s="789"/>
      <c r="AK309" s="789"/>
      <c r="AL309" s="789"/>
      <c r="AM309" s="789"/>
      <c r="AN309" s="789"/>
      <c r="AO309" s="789"/>
      <c r="AP309" s="789"/>
      <c r="AQ309" s="789"/>
      <c r="AR309" s="789"/>
      <c r="AS309" s="789"/>
      <c r="AT309" s="791"/>
      <c r="AU309" s="802" t="s">
        <v>234</v>
      </c>
      <c r="AV309" s="803"/>
      <c r="AW309" s="803"/>
      <c r="AX309" s="805"/>
    </row>
    <row r="310" spans="1:50" ht="24.75" customHeight="1" x14ac:dyDescent="0.15">
      <c r="A310" s="782"/>
      <c r="B310" s="783"/>
      <c r="C310" s="783"/>
      <c r="D310" s="783"/>
      <c r="E310" s="783"/>
      <c r="F310" s="784"/>
      <c r="G310" s="806" t="s">
        <v>235</v>
      </c>
      <c r="H310" s="807"/>
      <c r="I310" s="807"/>
      <c r="J310" s="807"/>
      <c r="K310" s="808"/>
      <c r="L310" s="809" t="s">
        <v>236</v>
      </c>
      <c r="M310" s="810"/>
      <c r="N310" s="810"/>
      <c r="O310" s="810"/>
      <c r="P310" s="810"/>
      <c r="Q310" s="810"/>
      <c r="R310" s="810"/>
      <c r="S310" s="810"/>
      <c r="T310" s="810"/>
      <c r="U310" s="810"/>
      <c r="V310" s="810"/>
      <c r="W310" s="810"/>
      <c r="X310" s="811"/>
      <c r="Y310" s="812">
        <v>16</v>
      </c>
      <c r="Z310" s="813"/>
      <c r="AA310" s="813"/>
      <c r="AB310" s="814"/>
      <c r="AC310" s="806" t="s">
        <v>235</v>
      </c>
      <c r="AD310" s="807"/>
      <c r="AE310" s="807"/>
      <c r="AF310" s="807"/>
      <c r="AG310" s="808"/>
      <c r="AH310" s="809" t="s">
        <v>237</v>
      </c>
      <c r="AI310" s="810"/>
      <c r="AJ310" s="810"/>
      <c r="AK310" s="810"/>
      <c r="AL310" s="810"/>
      <c r="AM310" s="810"/>
      <c r="AN310" s="810"/>
      <c r="AO310" s="810"/>
      <c r="AP310" s="810"/>
      <c r="AQ310" s="810"/>
      <c r="AR310" s="810"/>
      <c r="AS310" s="810"/>
      <c r="AT310" s="811"/>
      <c r="AU310" s="812">
        <v>6.5</v>
      </c>
      <c r="AV310" s="813"/>
      <c r="AW310" s="813"/>
      <c r="AX310" s="815"/>
    </row>
    <row r="311" spans="1:50" ht="24.75" hidden="1" customHeight="1" x14ac:dyDescent="0.15">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16</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6.5</v>
      </c>
      <c r="AV320" s="822"/>
      <c r="AW320" s="822"/>
      <c r="AX320" s="824"/>
    </row>
    <row r="321" spans="1:51" ht="24.75" customHeight="1" x14ac:dyDescent="0.15">
      <c r="A321" s="782"/>
      <c r="B321" s="783"/>
      <c r="C321" s="783"/>
      <c r="D321" s="783"/>
      <c r="E321" s="783"/>
      <c r="F321" s="784"/>
      <c r="G321" s="785" t="s">
        <v>238</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232</v>
      </c>
      <c r="H322" s="789"/>
      <c r="I322" s="789"/>
      <c r="J322" s="789"/>
      <c r="K322" s="789"/>
      <c r="L322" s="790" t="s">
        <v>233</v>
      </c>
      <c r="M322" s="789"/>
      <c r="N322" s="789"/>
      <c r="O322" s="789"/>
      <c r="P322" s="789"/>
      <c r="Q322" s="789"/>
      <c r="R322" s="789"/>
      <c r="S322" s="789"/>
      <c r="T322" s="789"/>
      <c r="U322" s="789"/>
      <c r="V322" s="789"/>
      <c r="W322" s="789"/>
      <c r="X322" s="791"/>
      <c r="Y322" s="802" t="s">
        <v>234</v>
      </c>
      <c r="Z322" s="803"/>
      <c r="AA322" s="803"/>
      <c r="AB322" s="804"/>
      <c r="AC322" s="130" t="s">
        <v>232</v>
      </c>
      <c r="AD322" s="789"/>
      <c r="AE322" s="789"/>
      <c r="AF322" s="789"/>
      <c r="AG322" s="789"/>
      <c r="AH322" s="790" t="s">
        <v>233</v>
      </c>
      <c r="AI322" s="789"/>
      <c r="AJ322" s="789"/>
      <c r="AK322" s="789"/>
      <c r="AL322" s="789"/>
      <c r="AM322" s="789"/>
      <c r="AN322" s="789"/>
      <c r="AO322" s="789"/>
      <c r="AP322" s="789"/>
      <c r="AQ322" s="789"/>
      <c r="AR322" s="789"/>
      <c r="AS322" s="789"/>
      <c r="AT322" s="791"/>
      <c r="AU322" s="802" t="s">
        <v>234</v>
      </c>
      <c r="AV322" s="803"/>
      <c r="AW322" s="803"/>
      <c r="AX322" s="805"/>
      <c r="AY322">
        <f t="shared" ref="AY322:AY333" si="11">$AY$321</f>
        <v>2</v>
      </c>
    </row>
    <row r="323" spans="1:51" ht="24.75" customHeight="1" x14ac:dyDescent="0.15">
      <c r="A323" s="782"/>
      <c r="B323" s="783"/>
      <c r="C323" s="783"/>
      <c r="D323" s="783"/>
      <c r="E323" s="783"/>
      <c r="F323" s="784"/>
      <c r="G323" s="806" t="s">
        <v>235</v>
      </c>
      <c r="H323" s="807"/>
      <c r="I323" s="807"/>
      <c r="J323" s="807"/>
      <c r="K323" s="808"/>
      <c r="L323" s="809" t="s">
        <v>239</v>
      </c>
      <c r="M323" s="810"/>
      <c r="N323" s="810"/>
      <c r="O323" s="810"/>
      <c r="P323" s="810"/>
      <c r="Q323" s="810"/>
      <c r="R323" s="810"/>
      <c r="S323" s="810"/>
      <c r="T323" s="810"/>
      <c r="U323" s="810"/>
      <c r="V323" s="810"/>
      <c r="W323" s="810"/>
      <c r="X323" s="811"/>
      <c r="Y323" s="812">
        <v>6</v>
      </c>
      <c r="Z323" s="813"/>
      <c r="AA323" s="813"/>
      <c r="AB323" s="814"/>
      <c r="AC323" s="806" t="s">
        <v>235</v>
      </c>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2</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2</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x14ac:dyDescent="0.15">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6</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2</v>
      </c>
    </row>
    <row r="334" spans="1:51" ht="24.75" hidden="1" customHeight="1" x14ac:dyDescent="0.15">
      <c r="A334" s="782"/>
      <c r="B334" s="783"/>
      <c r="C334" s="783"/>
      <c r="D334" s="783"/>
      <c r="E334" s="783"/>
      <c r="F334" s="784"/>
      <c r="G334" s="785" t="s">
        <v>240</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241</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232</v>
      </c>
      <c r="H335" s="789"/>
      <c r="I335" s="789"/>
      <c r="J335" s="789"/>
      <c r="K335" s="789"/>
      <c r="L335" s="790" t="s">
        <v>233</v>
      </c>
      <c r="M335" s="789"/>
      <c r="N335" s="789"/>
      <c r="O335" s="789"/>
      <c r="P335" s="789"/>
      <c r="Q335" s="789"/>
      <c r="R335" s="789"/>
      <c r="S335" s="789"/>
      <c r="T335" s="789"/>
      <c r="U335" s="789"/>
      <c r="V335" s="789"/>
      <c r="W335" s="789"/>
      <c r="X335" s="791"/>
      <c r="Y335" s="802" t="s">
        <v>234</v>
      </c>
      <c r="Z335" s="803"/>
      <c r="AA335" s="803"/>
      <c r="AB335" s="804"/>
      <c r="AC335" s="130" t="s">
        <v>232</v>
      </c>
      <c r="AD335" s="789"/>
      <c r="AE335" s="789"/>
      <c r="AF335" s="789"/>
      <c r="AG335" s="789"/>
      <c r="AH335" s="790" t="s">
        <v>233</v>
      </c>
      <c r="AI335" s="789"/>
      <c r="AJ335" s="789"/>
      <c r="AK335" s="789"/>
      <c r="AL335" s="789"/>
      <c r="AM335" s="789"/>
      <c r="AN335" s="789"/>
      <c r="AO335" s="789"/>
      <c r="AP335" s="789"/>
      <c r="AQ335" s="789"/>
      <c r="AR335" s="789"/>
      <c r="AS335" s="789"/>
      <c r="AT335" s="791"/>
      <c r="AU335" s="802" t="s">
        <v>234</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242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243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232</v>
      </c>
      <c r="H348" s="789"/>
      <c r="I348" s="789"/>
      <c r="J348" s="789"/>
      <c r="K348" s="789"/>
      <c r="L348" s="790" t="s">
        <v>233</v>
      </c>
      <c r="M348" s="789"/>
      <c r="N348" s="789"/>
      <c r="O348" s="789"/>
      <c r="P348" s="789"/>
      <c r="Q348" s="789"/>
      <c r="R348" s="789"/>
      <c r="S348" s="789"/>
      <c r="T348" s="789"/>
      <c r="U348" s="789"/>
      <c r="V348" s="789"/>
      <c r="W348" s="789"/>
      <c r="X348" s="791"/>
      <c r="Y348" s="802" t="s">
        <v>234</v>
      </c>
      <c r="Z348" s="803"/>
      <c r="AA348" s="803"/>
      <c r="AB348" s="804"/>
      <c r="AC348" s="130" t="s">
        <v>232</v>
      </c>
      <c r="AD348" s="789"/>
      <c r="AE348" s="789"/>
      <c r="AF348" s="789"/>
      <c r="AG348" s="789"/>
      <c r="AH348" s="790" t="s">
        <v>233</v>
      </c>
      <c r="AI348" s="789"/>
      <c r="AJ348" s="789"/>
      <c r="AK348" s="789"/>
      <c r="AL348" s="789"/>
      <c r="AM348" s="789"/>
      <c r="AN348" s="789"/>
      <c r="AO348" s="789"/>
      <c r="AP348" s="789"/>
      <c r="AQ348" s="789"/>
      <c r="AR348" s="789"/>
      <c r="AS348" s="789"/>
      <c r="AT348" s="791"/>
      <c r="AU348" s="802" t="s">
        <v>234</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244</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137</v>
      </c>
      <c r="AM360" s="829"/>
      <c r="AN360" s="829"/>
      <c r="AO360" s="83" t="s">
        <v>245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248</v>
      </c>
      <c r="D365" s="830"/>
      <c r="E365" s="830"/>
      <c r="F365" s="830"/>
      <c r="G365" s="830"/>
      <c r="H365" s="830"/>
      <c r="I365" s="830"/>
      <c r="J365" s="831" t="s">
        <v>249</v>
      </c>
      <c r="K365" s="140"/>
      <c r="L365" s="140"/>
      <c r="M365" s="140"/>
      <c r="N365" s="140"/>
      <c r="O365" s="140"/>
      <c r="P365" s="416" t="s">
        <v>250</v>
      </c>
      <c r="Q365" s="416"/>
      <c r="R365" s="416"/>
      <c r="S365" s="416"/>
      <c r="T365" s="416"/>
      <c r="U365" s="416"/>
      <c r="V365" s="416"/>
      <c r="W365" s="416"/>
      <c r="X365" s="416"/>
      <c r="Y365" s="832" t="s">
        <v>251</v>
      </c>
      <c r="Z365" s="833"/>
      <c r="AA365" s="833"/>
      <c r="AB365" s="833"/>
      <c r="AC365" s="831" t="s">
        <v>252</v>
      </c>
      <c r="AD365" s="831"/>
      <c r="AE365" s="831"/>
      <c r="AF365" s="831"/>
      <c r="AG365" s="831"/>
      <c r="AH365" s="832" t="s">
        <v>253</v>
      </c>
      <c r="AI365" s="830"/>
      <c r="AJ365" s="830"/>
      <c r="AK365" s="830"/>
      <c r="AL365" s="830" t="s">
        <v>254</v>
      </c>
      <c r="AM365" s="830"/>
      <c r="AN365" s="830"/>
      <c r="AO365" s="834"/>
      <c r="AP365" s="831" t="s">
        <v>255</v>
      </c>
      <c r="AQ365" s="831"/>
      <c r="AR365" s="831"/>
      <c r="AS365" s="831"/>
      <c r="AT365" s="831"/>
      <c r="AU365" s="831"/>
      <c r="AV365" s="831"/>
      <c r="AW365" s="831"/>
      <c r="AX365" s="831"/>
    </row>
    <row r="366" spans="1:51" ht="50.25" customHeight="1" x14ac:dyDescent="0.15">
      <c r="A366" s="840">
        <v>1</v>
      </c>
      <c r="B366" s="840">
        <v>1</v>
      </c>
      <c r="C366" s="842" t="s">
        <v>256</v>
      </c>
      <c r="D366" s="842"/>
      <c r="E366" s="842"/>
      <c r="F366" s="842"/>
      <c r="G366" s="842"/>
      <c r="H366" s="842"/>
      <c r="I366" s="842"/>
      <c r="J366" s="843">
        <v>6130001055339</v>
      </c>
      <c r="K366" s="844"/>
      <c r="L366" s="844"/>
      <c r="M366" s="844"/>
      <c r="N366" s="844"/>
      <c r="O366" s="844"/>
      <c r="P366" s="846" t="s">
        <v>257</v>
      </c>
      <c r="Q366" s="846"/>
      <c r="R366" s="846"/>
      <c r="S366" s="846"/>
      <c r="T366" s="846"/>
      <c r="U366" s="846"/>
      <c r="V366" s="846"/>
      <c r="W366" s="846"/>
      <c r="X366" s="846"/>
      <c r="Y366" s="847">
        <v>16</v>
      </c>
      <c r="Z366" s="848"/>
      <c r="AA366" s="848"/>
      <c r="AB366" s="849"/>
      <c r="AC366" s="850" t="s">
        <v>258</v>
      </c>
      <c r="AD366" s="851"/>
      <c r="AE366" s="851"/>
      <c r="AF366" s="851"/>
      <c r="AG366" s="851"/>
      <c r="AH366" s="835">
        <v>477</v>
      </c>
      <c r="AI366" s="836"/>
      <c r="AJ366" s="836"/>
      <c r="AK366" s="836"/>
      <c r="AL366" s="837" t="s">
        <v>21</v>
      </c>
      <c r="AM366" s="838"/>
      <c r="AN366" s="838"/>
      <c r="AO366" s="839"/>
      <c r="AP366" s="631" t="s">
        <v>21</v>
      </c>
      <c r="AQ366" s="631"/>
      <c r="AR366" s="631"/>
      <c r="AS366" s="631"/>
      <c r="AT366" s="631"/>
      <c r="AU366" s="631"/>
      <c r="AV366" s="631"/>
      <c r="AW366" s="631"/>
      <c r="AX366" s="631"/>
    </row>
    <row r="367" spans="1:51" ht="57.6" customHeight="1" x14ac:dyDescent="0.15">
      <c r="A367" s="840">
        <v>2</v>
      </c>
      <c r="B367" s="840">
        <v>1</v>
      </c>
      <c r="C367" s="841" t="s">
        <v>259</v>
      </c>
      <c r="D367" s="842"/>
      <c r="E367" s="842"/>
      <c r="F367" s="842"/>
      <c r="G367" s="842"/>
      <c r="H367" s="842"/>
      <c r="I367" s="842"/>
      <c r="J367" s="843">
        <v>7180001131092</v>
      </c>
      <c r="K367" s="844"/>
      <c r="L367" s="844"/>
      <c r="M367" s="844"/>
      <c r="N367" s="844"/>
      <c r="O367" s="844"/>
      <c r="P367" s="846" t="s">
        <v>260</v>
      </c>
      <c r="Q367" s="846"/>
      <c r="R367" s="846"/>
      <c r="S367" s="846"/>
      <c r="T367" s="846"/>
      <c r="U367" s="846"/>
      <c r="V367" s="846"/>
      <c r="W367" s="846"/>
      <c r="X367" s="846"/>
      <c r="Y367" s="847">
        <v>16</v>
      </c>
      <c r="Z367" s="848"/>
      <c r="AA367" s="848"/>
      <c r="AB367" s="849"/>
      <c r="AC367" s="850" t="s">
        <v>258</v>
      </c>
      <c r="AD367" s="851"/>
      <c r="AE367" s="851"/>
      <c r="AF367" s="851"/>
      <c r="AG367" s="851"/>
      <c r="AH367" s="835">
        <v>477</v>
      </c>
      <c r="AI367" s="836"/>
      <c r="AJ367" s="836"/>
      <c r="AK367" s="836"/>
      <c r="AL367" s="837" t="s">
        <v>21</v>
      </c>
      <c r="AM367" s="838"/>
      <c r="AN367" s="838"/>
      <c r="AO367" s="839"/>
      <c r="AP367" s="631" t="s">
        <v>21</v>
      </c>
      <c r="AQ367" s="631"/>
      <c r="AR367" s="631"/>
      <c r="AS367" s="631"/>
      <c r="AT367" s="631"/>
      <c r="AU367" s="631"/>
      <c r="AV367" s="631"/>
      <c r="AW367" s="631"/>
      <c r="AX367" s="631"/>
      <c r="AY367">
        <f>COUNTA($C$367)</f>
        <v>1</v>
      </c>
    </row>
    <row r="368" spans="1:51" ht="50.25" customHeight="1" x14ac:dyDescent="0.15">
      <c r="A368" s="840">
        <v>3</v>
      </c>
      <c r="B368" s="840">
        <v>1</v>
      </c>
      <c r="C368" s="841" t="s">
        <v>261</v>
      </c>
      <c r="D368" s="842"/>
      <c r="E368" s="842"/>
      <c r="F368" s="842"/>
      <c r="G368" s="842"/>
      <c r="H368" s="842"/>
      <c r="I368" s="842"/>
      <c r="J368" s="843">
        <v>1013301034929</v>
      </c>
      <c r="K368" s="844"/>
      <c r="L368" s="844"/>
      <c r="M368" s="844"/>
      <c r="N368" s="844"/>
      <c r="O368" s="844"/>
      <c r="P368" s="845" t="s">
        <v>262</v>
      </c>
      <c r="Q368" s="846"/>
      <c r="R368" s="846"/>
      <c r="S368" s="846"/>
      <c r="T368" s="846"/>
      <c r="U368" s="846"/>
      <c r="V368" s="846"/>
      <c r="W368" s="846"/>
      <c r="X368" s="846"/>
      <c r="Y368" s="847">
        <v>15.2</v>
      </c>
      <c r="Z368" s="848"/>
      <c r="AA368" s="848"/>
      <c r="AB368" s="849"/>
      <c r="AC368" s="850" t="s">
        <v>258</v>
      </c>
      <c r="AD368" s="851"/>
      <c r="AE368" s="851"/>
      <c r="AF368" s="851"/>
      <c r="AG368" s="851"/>
      <c r="AH368" s="852">
        <v>477</v>
      </c>
      <c r="AI368" s="853"/>
      <c r="AJ368" s="853"/>
      <c r="AK368" s="853"/>
      <c r="AL368" s="837" t="s">
        <v>21</v>
      </c>
      <c r="AM368" s="838"/>
      <c r="AN368" s="838"/>
      <c r="AO368" s="839"/>
      <c r="AP368" s="631" t="s">
        <v>21</v>
      </c>
      <c r="AQ368" s="631"/>
      <c r="AR368" s="631"/>
      <c r="AS368" s="631"/>
      <c r="AT368" s="631"/>
      <c r="AU368" s="631"/>
      <c r="AV368" s="631"/>
      <c r="AW368" s="631"/>
      <c r="AX368" s="631"/>
      <c r="AY368">
        <f>COUNTA($C$368)</f>
        <v>1</v>
      </c>
    </row>
    <row r="369" spans="1:51" ht="50.25" customHeight="1" x14ac:dyDescent="0.15">
      <c r="A369" s="840">
        <v>4</v>
      </c>
      <c r="B369" s="840">
        <v>1</v>
      </c>
      <c r="C369" s="841" t="s">
        <v>263</v>
      </c>
      <c r="D369" s="842"/>
      <c r="E369" s="842"/>
      <c r="F369" s="842"/>
      <c r="G369" s="842"/>
      <c r="H369" s="842"/>
      <c r="I369" s="842"/>
      <c r="J369" s="843">
        <v>7030001060471</v>
      </c>
      <c r="K369" s="844"/>
      <c r="L369" s="844"/>
      <c r="M369" s="844"/>
      <c r="N369" s="844"/>
      <c r="O369" s="844"/>
      <c r="P369" s="845" t="s">
        <v>264</v>
      </c>
      <c r="Q369" s="846"/>
      <c r="R369" s="846"/>
      <c r="S369" s="846"/>
      <c r="T369" s="846"/>
      <c r="U369" s="846"/>
      <c r="V369" s="846"/>
      <c r="W369" s="846"/>
      <c r="X369" s="846"/>
      <c r="Y369" s="847">
        <v>15</v>
      </c>
      <c r="Z369" s="848"/>
      <c r="AA369" s="848"/>
      <c r="AB369" s="849"/>
      <c r="AC369" s="850" t="s">
        <v>258</v>
      </c>
      <c r="AD369" s="851"/>
      <c r="AE369" s="851"/>
      <c r="AF369" s="851"/>
      <c r="AG369" s="851"/>
      <c r="AH369" s="852">
        <v>477</v>
      </c>
      <c r="AI369" s="853"/>
      <c r="AJ369" s="853"/>
      <c r="AK369" s="853"/>
      <c r="AL369" s="837" t="s">
        <v>21</v>
      </c>
      <c r="AM369" s="838"/>
      <c r="AN369" s="838"/>
      <c r="AO369" s="839"/>
      <c r="AP369" s="631" t="s">
        <v>21</v>
      </c>
      <c r="AQ369" s="631"/>
      <c r="AR369" s="631"/>
      <c r="AS369" s="631"/>
      <c r="AT369" s="631"/>
      <c r="AU369" s="631"/>
      <c r="AV369" s="631"/>
      <c r="AW369" s="631"/>
      <c r="AX369" s="631"/>
      <c r="AY369">
        <f>COUNTA($C$369)</f>
        <v>1</v>
      </c>
    </row>
    <row r="370" spans="1:51" ht="50.25" customHeight="1" x14ac:dyDescent="0.15">
      <c r="A370" s="840">
        <v>5</v>
      </c>
      <c r="B370" s="840">
        <v>1</v>
      </c>
      <c r="C370" s="841" t="s">
        <v>265</v>
      </c>
      <c r="D370" s="842"/>
      <c r="E370" s="842"/>
      <c r="F370" s="842"/>
      <c r="G370" s="842"/>
      <c r="H370" s="842"/>
      <c r="I370" s="842"/>
      <c r="J370" s="843">
        <v>8460001003675</v>
      </c>
      <c r="K370" s="844"/>
      <c r="L370" s="844"/>
      <c r="M370" s="844"/>
      <c r="N370" s="844"/>
      <c r="O370" s="844"/>
      <c r="P370" s="846" t="s">
        <v>266</v>
      </c>
      <c r="Q370" s="846"/>
      <c r="R370" s="846"/>
      <c r="S370" s="846"/>
      <c r="T370" s="846"/>
      <c r="U370" s="846"/>
      <c r="V370" s="846"/>
      <c r="W370" s="846"/>
      <c r="X370" s="846"/>
      <c r="Y370" s="847">
        <v>13.9</v>
      </c>
      <c r="Z370" s="848"/>
      <c r="AA370" s="848"/>
      <c r="AB370" s="849"/>
      <c r="AC370" s="850" t="s">
        <v>258</v>
      </c>
      <c r="AD370" s="851"/>
      <c r="AE370" s="851"/>
      <c r="AF370" s="851"/>
      <c r="AG370" s="851"/>
      <c r="AH370" s="852">
        <v>477</v>
      </c>
      <c r="AI370" s="853"/>
      <c r="AJ370" s="853"/>
      <c r="AK370" s="853"/>
      <c r="AL370" s="837" t="s">
        <v>21</v>
      </c>
      <c r="AM370" s="838"/>
      <c r="AN370" s="838"/>
      <c r="AO370" s="839"/>
      <c r="AP370" s="631" t="s">
        <v>21</v>
      </c>
      <c r="AQ370" s="631"/>
      <c r="AR370" s="631"/>
      <c r="AS370" s="631"/>
      <c r="AT370" s="631"/>
      <c r="AU370" s="631"/>
      <c r="AV370" s="631"/>
      <c r="AW370" s="631"/>
      <c r="AX370" s="631"/>
      <c r="AY370">
        <f>COUNTA($C$370)</f>
        <v>1</v>
      </c>
    </row>
    <row r="371" spans="1:51" ht="50.25" customHeight="1" x14ac:dyDescent="0.15">
      <c r="A371" s="840">
        <v>6</v>
      </c>
      <c r="B371" s="840">
        <v>1</v>
      </c>
      <c r="C371" s="841" t="s">
        <v>267</v>
      </c>
      <c r="D371" s="842"/>
      <c r="E371" s="842"/>
      <c r="F371" s="842"/>
      <c r="G371" s="842"/>
      <c r="H371" s="842"/>
      <c r="I371" s="842"/>
      <c r="J371" s="843">
        <v>8140001020736</v>
      </c>
      <c r="K371" s="844"/>
      <c r="L371" s="844"/>
      <c r="M371" s="844"/>
      <c r="N371" s="844"/>
      <c r="O371" s="844"/>
      <c r="P371" s="846" t="s">
        <v>268</v>
      </c>
      <c r="Q371" s="846"/>
      <c r="R371" s="846"/>
      <c r="S371" s="846"/>
      <c r="T371" s="846"/>
      <c r="U371" s="846"/>
      <c r="V371" s="846"/>
      <c r="W371" s="846"/>
      <c r="X371" s="846"/>
      <c r="Y371" s="847">
        <v>13.9</v>
      </c>
      <c r="Z371" s="848"/>
      <c r="AA371" s="848"/>
      <c r="AB371" s="849"/>
      <c r="AC371" s="850" t="s">
        <v>258</v>
      </c>
      <c r="AD371" s="851"/>
      <c r="AE371" s="851"/>
      <c r="AF371" s="851"/>
      <c r="AG371" s="851"/>
      <c r="AH371" s="852">
        <v>477</v>
      </c>
      <c r="AI371" s="853"/>
      <c r="AJ371" s="853"/>
      <c r="AK371" s="853"/>
      <c r="AL371" s="837" t="s">
        <v>21</v>
      </c>
      <c r="AM371" s="838"/>
      <c r="AN371" s="838"/>
      <c r="AO371" s="839"/>
      <c r="AP371" s="631" t="s">
        <v>21</v>
      </c>
      <c r="AQ371" s="631"/>
      <c r="AR371" s="631"/>
      <c r="AS371" s="631"/>
      <c r="AT371" s="631"/>
      <c r="AU371" s="631"/>
      <c r="AV371" s="631"/>
      <c r="AW371" s="631"/>
      <c r="AX371" s="631"/>
      <c r="AY371">
        <f>COUNTA($C$371)</f>
        <v>1</v>
      </c>
    </row>
    <row r="372" spans="1:51" ht="58.15" customHeight="1" x14ac:dyDescent="0.15">
      <c r="A372" s="840">
        <v>7</v>
      </c>
      <c r="B372" s="840">
        <v>1</v>
      </c>
      <c r="C372" s="841" t="s">
        <v>269</v>
      </c>
      <c r="D372" s="842"/>
      <c r="E372" s="842"/>
      <c r="F372" s="842"/>
      <c r="G372" s="842"/>
      <c r="H372" s="842"/>
      <c r="I372" s="842"/>
      <c r="J372" s="843">
        <v>3011501013602</v>
      </c>
      <c r="K372" s="844"/>
      <c r="L372" s="844"/>
      <c r="M372" s="844"/>
      <c r="N372" s="844"/>
      <c r="O372" s="844"/>
      <c r="P372" s="846" t="s">
        <v>270</v>
      </c>
      <c r="Q372" s="846"/>
      <c r="R372" s="846"/>
      <c r="S372" s="846"/>
      <c r="T372" s="846"/>
      <c r="U372" s="846"/>
      <c r="V372" s="846"/>
      <c r="W372" s="846"/>
      <c r="X372" s="846"/>
      <c r="Y372" s="847">
        <v>13.5</v>
      </c>
      <c r="Z372" s="848"/>
      <c r="AA372" s="848"/>
      <c r="AB372" s="849"/>
      <c r="AC372" s="850" t="s">
        <v>258</v>
      </c>
      <c r="AD372" s="851"/>
      <c r="AE372" s="851"/>
      <c r="AF372" s="851"/>
      <c r="AG372" s="851"/>
      <c r="AH372" s="852">
        <v>477</v>
      </c>
      <c r="AI372" s="853"/>
      <c r="AJ372" s="853"/>
      <c r="AK372" s="853"/>
      <c r="AL372" s="837" t="s">
        <v>21</v>
      </c>
      <c r="AM372" s="838"/>
      <c r="AN372" s="838"/>
      <c r="AO372" s="839"/>
      <c r="AP372" s="631" t="s">
        <v>21</v>
      </c>
      <c r="AQ372" s="631"/>
      <c r="AR372" s="631"/>
      <c r="AS372" s="631"/>
      <c r="AT372" s="631"/>
      <c r="AU372" s="631"/>
      <c r="AV372" s="631"/>
      <c r="AW372" s="631"/>
      <c r="AX372" s="631"/>
      <c r="AY372">
        <f>COUNTA($C$372)</f>
        <v>1</v>
      </c>
    </row>
    <row r="373" spans="1:51" ht="85.9" customHeight="1" x14ac:dyDescent="0.15">
      <c r="A373" s="840">
        <v>8</v>
      </c>
      <c r="B373" s="840">
        <v>1</v>
      </c>
      <c r="C373" s="842" t="s">
        <v>271</v>
      </c>
      <c r="D373" s="842"/>
      <c r="E373" s="842"/>
      <c r="F373" s="842"/>
      <c r="G373" s="842"/>
      <c r="H373" s="842"/>
      <c r="I373" s="842"/>
      <c r="J373" s="843">
        <v>4110002025658</v>
      </c>
      <c r="K373" s="844"/>
      <c r="L373" s="844"/>
      <c r="M373" s="844"/>
      <c r="N373" s="844"/>
      <c r="O373" s="844"/>
      <c r="P373" s="846" t="s">
        <v>272</v>
      </c>
      <c r="Q373" s="846"/>
      <c r="R373" s="846"/>
      <c r="S373" s="846"/>
      <c r="T373" s="846"/>
      <c r="U373" s="846"/>
      <c r="V373" s="846"/>
      <c r="W373" s="846"/>
      <c r="X373" s="846"/>
      <c r="Y373" s="847">
        <v>12.1</v>
      </c>
      <c r="Z373" s="848"/>
      <c r="AA373" s="848"/>
      <c r="AB373" s="849"/>
      <c r="AC373" s="850" t="s">
        <v>258</v>
      </c>
      <c r="AD373" s="851"/>
      <c r="AE373" s="851"/>
      <c r="AF373" s="851"/>
      <c r="AG373" s="851"/>
      <c r="AH373" s="852">
        <v>477</v>
      </c>
      <c r="AI373" s="853"/>
      <c r="AJ373" s="853"/>
      <c r="AK373" s="853"/>
      <c r="AL373" s="837" t="s">
        <v>21</v>
      </c>
      <c r="AM373" s="838"/>
      <c r="AN373" s="838"/>
      <c r="AO373" s="839"/>
      <c r="AP373" s="631" t="s">
        <v>21</v>
      </c>
      <c r="AQ373" s="631"/>
      <c r="AR373" s="631"/>
      <c r="AS373" s="631"/>
      <c r="AT373" s="631"/>
      <c r="AU373" s="631"/>
      <c r="AV373" s="631"/>
      <c r="AW373" s="631"/>
      <c r="AX373" s="631"/>
      <c r="AY373">
        <f>COUNTA($C$373)</f>
        <v>1</v>
      </c>
    </row>
    <row r="374" spans="1:51" ht="50.25" customHeight="1" x14ac:dyDescent="0.15">
      <c r="A374" s="840">
        <v>9</v>
      </c>
      <c r="B374" s="840">
        <v>1</v>
      </c>
      <c r="C374" s="842" t="s">
        <v>273</v>
      </c>
      <c r="D374" s="842"/>
      <c r="E374" s="842"/>
      <c r="F374" s="842"/>
      <c r="G374" s="842"/>
      <c r="H374" s="842"/>
      <c r="I374" s="842"/>
      <c r="J374" s="843">
        <v>6010601015670</v>
      </c>
      <c r="K374" s="844"/>
      <c r="L374" s="844"/>
      <c r="M374" s="844"/>
      <c r="N374" s="844"/>
      <c r="O374" s="844"/>
      <c r="P374" s="846" t="s">
        <v>274</v>
      </c>
      <c r="Q374" s="846"/>
      <c r="R374" s="846"/>
      <c r="S374" s="846"/>
      <c r="T374" s="846"/>
      <c r="U374" s="846"/>
      <c r="V374" s="846"/>
      <c r="W374" s="846"/>
      <c r="X374" s="846"/>
      <c r="Y374" s="847">
        <v>11.2</v>
      </c>
      <c r="Z374" s="848"/>
      <c r="AA374" s="848"/>
      <c r="AB374" s="849"/>
      <c r="AC374" s="850" t="s">
        <v>258</v>
      </c>
      <c r="AD374" s="851"/>
      <c r="AE374" s="851"/>
      <c r="AF374" s="851"/>
      <c r="AG374" s="851"/>
      <c r="AH374" s="852">
        <v>477</v>
      </c>
      <c r="AI374" s="853"/>
      <c r="AJ374" s="853"/>
      <c r="AK374" s="853"/>
      <c r="AL374" s="837" t="s">
        <v>21</v>
      </c>
      <c r="AM374" s="838"/>
      <c r="AN374" s="838"/>
      <c r="AO374" s="839"/>
      <c r="AP374" s="631" t="s">
        <v>21</v>
      </c>
      <c r="AQ374" s="631"/>
      <c r="AR374" s="631"/>
      <c r="AS374" s="631"/>
      <c r="AT374" s="631"/>
      <c r="AU374" s="631"/>
      <c r="AV374" s="631"/>
      <c r="AW374" s="631"/>
      <c r="AX374" s="631"/>
      <c r="AY374">
        <f>COUNTA($C$374)</f>
        <v>1</v>
      </c>
    </row>
    <row r="375" spans="1:51" ht="73.900000000000006" customHeight="1" x14ac:dyDescent="0.15">
      <c r="A375" s="840">
        <v>10</v>
      </c>
      <c r="B375" s="840">
        <v>1</v>
      </c>
      <c r="C375" s="842" t="s">
        <v>275</v>
      </c>
      <c r="D375" s="842"/>
      <c r="E375" s="842"/>
      <c r="F375" s="842"/>
      <c r="G375" s="842"/>
      <c r="H375" s="842"/>
      <c r="I375" s="842"/>
      <c r="J375" s="843">
        <v>7080001013284</v>
      </c>
      <c r="K375" s="844"/>
      <c r="L375" s="844"/>
      <c r="M375" s="844"/>
      <c r="N375" s="844"/>
      <c r="O375" s="844"/>
      <c r="P375" s="846" t="s">
        <v>276</v>
      </c>
      <c r="Q375" s="846"/>
      <c r="R375" s="846"/>
      <c r="S375" s="846"/>
      <c r="T375" s="846"/>
      <c r="U375" s="846"/>
      <c r="V375" s="846"/>
      <c r="W375" s="846"/>
      <c r="X375" s="846"/>
      <c r="Y375" s="847">
        <v>10.8</v>
      </c>
      <c r="Z375" s="848"/>
      <c r="AA375" s="848"/>
      <c r="AB375" s="849"/>
      <c r="AC375" s="850" t="s">
        <v>258</v>
      </c>
      <c r="AD375" s="851"/>
      <c r="AE375" s="851"/>
      <c r="AF375" s="851"/>
      <c r="AG375" s="851"/>
      <c r="AH375" s="852">
        <v>477</v>
      </c>
      <c r="AI375" s="853"/>
      <c r="AJ375" s="853"/>
      <c r="AK375" s="853"/>
      <c r="AL375" s="837" t="s">
        <v>21</v>
      </c>
      <c r="AM375" s="838"/>
      <c r="AN375" s="838"/>
      <c r="AO375" s="839"/>
      <c r="AP375" s="631" t="s">
        <v>21</v>
      </c>
      <c r="AQ375" s="631"/>
      <c r="AR375" s="631"/>
      <c r="AS375" s="631"/>
      <c r="AT375" s="631"/>
      <c r="AU375" s="631"/>
      <c r="AV375" s="631"/>
      <c r="AW375" s="631"/>
      <c r="AX375" s="631"/>
      <c r="AY375">
        <f>COUNTA($C$375)</f>
        <v>1</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248</v>
      </c>
      <c r="D398" s="830"/>
      <c r="E398" s="830"/>
      <c r="F398" s="830"/>
      <c r="G398" s="830"/>
      <c r="H398" s="830"/>
      <c r="I398" s="830"/>
      <c r="J398" s="831" t="s">
        <v>249</v>
      </c>
      <c r="K398" s="140"/>
      <c r="L398" s="140"/>
      <c r="M398" s="140"/>
      <c r="N398" s="140"/>
      <c r="O398" s="140"/>
      <c r="P398" s="416" t="s">
        <v>250</v>
      </c>
      <c r="Q398" s="416"/>
      <c r="R398" s="416"/>
      <c r="S398" s="416"/>
      <c r="T398" s="416"/>
      <c r="U398" s="416"/>
      <c r="V398" s="416"/>
      <c r="W398" s="416"/>
      <c r="X398" s="416"/>
      <c r="Y398" s="832" t="s">
        <v>251</v>
      </c>
      <c r="Z398" s="833"/>
      <c r="AA398" s="833"/>
      <c r="AB398" s="833"/>
      <c r="AC398" s="831" t="s">
        <v>252</v>
      </c>
      <c r="AD398" s="831"/>
      <c r="AE398" s="831"/>
      <c r="AF398" s="831"/>
      <c r="AG398" s="831"/>
      <c r="AH398" s="832" t="s">
        <v>253</v>
      </c>
      <c r="AI398" s="830"/>
      <c r="AJ398" s="830"/>
      <c r="AK398" s="830"/>
      <c r="AL398" s="830" t="s">
        <v>254</v>
      </c>
      <c r="AM398" s="830"/>
      <c r="AN398" s="830"/>
      <c r="AO398" s="834"/>
      <c r="AP398" s="831" t="s">
        <v>255</v>
      </c>
      <c r="AQ398" s="831"/>
      <c r="AR398" s="831"/>
      <c r="AS398" s="831"/>
      <c r="AT398" s="831"/>
      <c r="AU398" s="831"/>
      <c r="AV398" s="831"/>
      <c r="AW398" s="831"/>
      <c r="AX398" s="831"/>
      <c r="AY398">
        <f>$AY$396</f>
        <v>1</v>
      </c>
    </row>
    <row r="399" spans="1:51" ht="49.5" customHeight="1" x14ac:dyDescent="0.15">
      <c r="A399" s="840">
        <v>1</v>
      </c>
      <c r="B399" s="840">
        <v>1</v>
      </c>
      <c r="C399" s="842" t="s">
        <v>278</v>
      </c>
      <c r="D399" s="842"/>
      <c r="E399" s="842"/>
      <c r="F399" s="842"/>
      <c r="G399" s="842"/>
      <c r="H399" s="842"/>
      <c r="I399" s="842"/>
      <c r="J399" s="843">
        <v>7050005002542</v>
      </c>
      <c r="K399" s="844"/>
      <c r="L399" s="844"/>
      <c r="M399" s="844"/>
      <c r="N399" s="844"/>
      <c r="O399" s="844"/>
      <c r="P399" s="846" t="s">
        <v>279</v>
      </c>
      <c r="Q399" s="846"/>
      <c r="R399" s="846"/>
      <c r="S399" s="846"/>
      <c r="T399" s="846"/>
      <c r="U399" s="846"/>
      <c r="V399" s="846"/>
      <c r="W399" s="846"/>
      <c r="X399" s="846"/>
      <c r="Y399" s="847">
        <v>6.5</v>
      </c>
      <c r="Z399" s="848"/>
      <c r="AA399" s="848"/>
      <c r="AB399" s="849"/>
      <c r="AC399" s="850" t="s">
        <v>258</v>
      </c>
      <c r="AD399" s="851"/>
      <c r="AE399" s="851"/>
      <c r="AF399" s="851"/>
      <c r="AG399" s="851"/>
      <c r="AH399" s="835">
        <v>477</v>
      </c>
      <c r="AI399" s="836"/>
      <c r="AJ399" s="836"/>
      <c r="AK399" s="836"/>
      <c r="AL399" s="837" t="s">
        <v>21</v>
      </c>
      <c r="AM399" s="838"/>
      <c r="AN399" s="838"/>
      <c r="AO399" s="839"/>
      <c r="AP399" s="631" t="s">
        <v>21</v>
      </c>
      <c r="AQ399" s="631"/>
      <c r="AR399" s="631"/>
      <c r="AS399" s="631"/>
      <c r="AT399" s="631"/>
      <c r="AU399" s="631"/>
      <c r="AV399" s="631"/>
      <c r="AW399" s="631"/>
      <c r="AX399" s="631"/>
      <c r="AY399">
        <f>$AY$396</f>
        <v>1</v>
      </c>
    </row>
    <row r="400" spans="1:51" ht="42.75" customHeight="1" x14ac:dyDescent="0.15">
      <c r="A400" s="840">
        <v>2</v>
      </c>
      <c r="B400" s="840">
        <v>1</v>
      </c>
      <c r="C400" s="841" t="s">
        <v>280</v>
      </c>
      <c r="D400" s="842"/>
      <c r="E400" s="842"/>
      <c r="F400" s="842"/>
      <c r="G400" s="842"/>
      <c r="H400" s="842"/>
      <c r="I400" s="842"/>
      <c r="J400" s="843">
        <v>2410005005983</v>
      </c>
      <c r="K400" s="844"/>
      <c r="L400" s="844"/>
      <c r="M400" s="844"/>
      <c r="N400" s="844"/>
      <c r="O400" s="844"/>
      <c r="P400" s="846" t="s">
        <v>281</v>
      </c>
      <c r="Q400" s="846"/>
      <c r="R400" s="846"/>
      <c r="S400" s="846"/>
      <c r="T400" s="846"/>
      <c r="U400" s="846"/>
      <c r="V400" s="846"/>
      <c r="W400" s="846"/>
      <c r="X400" s="846"/>
      <c r="Y400" s="847">
        <v>6.1</v>
      </c>
      <c r="Z400" s="848"/>
      <c r="AA400" s="848"/>
      <c r="AB400" s="849"/>
      <c r="AC400" s="850" t="s">
        <v>258</v>
      </c>
      <c r="AD400" s="851"/>
      <c r="AE400" s="851"/>
      <c r="AF400" s="851"/>
      <c r="AG400" s="851"/>
      <c r="AH400" s="835">
        <v>477</v>
      </c>
      <c r="AI400" s="836"/>
      <c r="AJ400" s="836"/>
      <c r="AK400" s="836"/>
      <c r="AL400" s="837" t="s">
        <v>21</v>
      </c>
      <c r="AM400" s="838"/>
      <c r="AN400" s="838"/>
      <c r="AO400" s="839"/>
      <c r="AP400" s="631" t="s">
        <v>21</v>
      </c>
      <c r="AQ400" s="631"/>
      <c r="AR400" s="631"/>
      <c r="AS400" s="631"/>
      <c r="AT400" s="631"/>
      <c r="AU400" s="631"/>
      <c r="AV400" s="631"/>
      <c r="AW400" s="631"/>
      <c r="AX400" s="631"/>
      <c r="AY400">
        <f>COUNTA($C$400)</f>
        <v>1</v>
      </c>
    </row>
    <row r="401" spans="1:51" ht="42.75" customHeight="1" x14ac:dyDescent="0.15">
      <c r="A401" s="840">
        <v>3</v>
      </c>
      <c r="B401" s="840">
        <v>1</v>
      </c>
      <c r="C401" s="841" t="s">
        <v>282</v>
      </c>
      <c r="D401" s="842"/>
      <c r="E401" s="842"/>
      <c r="F401" s="842"/>
      <c r="G401" s="842"/>
      <c r="H401" s="842"/>
      <c r="I401" s="842"/>
      <c r="J401" s="843">
        <v>3340005002310</v>
      </c>
      <c r="K401" s="844"/>
      <c r="L401" s="844"/>
      <c r="M401" s="844"/>
      <c r="N401" s="844"/>
      <c r="O401" s="844"/>
      <c r="P401" s="845" t="s">
        <v>283</v>
      </c>
      <c r="Q401" s="846"/>
      <c r="R401" s="846"/>
      <c r="S401" s="846"/>
      <c r="T401" s="846"/>
      <c r="U401" s="846"/>
      <c r="V401" s="846"/>
      <c r="W401" s="846"/>
      <c r="X401" s="846"/>
      <c r="Y401" s="847">
        <v>5</v>
      </c>
      <c r="Z401" s="848"/>
      <c r="AA401" s="848"/>
      <c r="AB401" s="849"/>
      <c r="AC401" s="850" t="s">
        <v>258</v>
      </c>
      <c r="AD401" s="851"/>
      <c r="AE401" s="851"/>
      <c r="AF401" s="851"/>
      <c r="AG401" s="851"/>
      <c r="AH401" s="852">
        <v>477</v>
      </c>
      <c r="AI401" s="853"/>
      <c r="AJ401" s="853"/>
      <c r="AK401" s="853"/>
      <c r="AL401" s="837" t="s">
        <v>21</v>
      </c>
      <c r="AM401" s="838"/>
      <c r="AN401" s="838"/>
      <c r="AO401" s="839"/>
      <c r="AP401" s="631" t="s">
        <v>21</v>
      </c>
      <c r="AQ401" s="631"/>
      <c r="AR401" s="631"/>
      <c r="AS401" s="631"/>
      <c r="AT401" s="631"/>
      <c r="AU401" s="631"/>
      <c r="AV401" s="631"/>
      <c r="AW401" s="631"/>
      <c r="AX401" s="631"/>
      <c r="AY401">
        <f>COUNTA($C$401)</f>
        <v>1</v>
      </c>
    </row>
    <row r="402" spans="1:51" ht="42.75" customHeight="1" x14ac:dyDescent="0.15">
      <c r="A402" s="840">
        <v>4</v>
      </c>
      <c r="B402" s="840">
        <v>1</v>
      </c>
      <c r="C402" s="841" t="s">
        <v>284</v>
      </c>
      <c r="D402" s="842"/>
      <c r="E402" s="842"/>
      <c r="F402" s="842"/>
      <c r="G402" s="842"/>
      <c r="H402" s="842"/>
      <c r="I402" s="842"/>
      <c r="J402" s="843">
        <v>2140005019433</v>
      </c>
      <c r="K402" s="844"/>
      <c r="L402" s="844"/>
      <c r="M402" s="844"/>
      <c r="N402" s="844"/>
      <c r="O402" s="844"/>
      <c r="P402" s="845" t="s">
        <v>285</v>
      </c>
      <c r="Q402" s="846"/>
      <c r="R402" s="846"/>
      <c r="S402" s="846"/>
      <c r="T402" s="846"/>
      <c r="U402" s="846"/>
      <c r="V402" s="846"/>
      <c r="W402" s="846"/>
      <c r="X402" s="846"/>
      <c r="Y402" s="847">
        <v>4.5999999999999996</v>
      </c>
      <c r="Z402" s="848"/>
      <c r="AA402" s="848"/>
      <c r="AB402" s="849"/>
      <c r="AC402" s="850" t="s">
        <v>258</v>
      </c>
      <c r="AD402" s="851"/>
      <c r="AE402" s="851"/>
      <c r="AF402" s="851"/>
      <c r="AG402" s="851"/>
      <c r="AH402" s="852">
        <v>477</v>
      </c>
      <c r="AI402" s="853"/>
      <c r="AJ402" s="853"/>
      <c r="AK402" s="853"/>
      <c r="AL402" s="837" t="s">
        <v>21</v>
      </c>
      <c r="AM402" s="838"/>
      <c r="AN402" s="838"/>
      <c r="AO402" s="839"/>
      <c r="AP402" s="631" t="s">
        <v>21</v>
      </c>
      <c r="AQ402" s="631"/>
      <c r="AR402" s="631"/>
      <c r="AS402" s="631"/>
      <c r="AT402" s="631"/>
      <c r="AU402" s="631"/>
      <c r="AV402" s="631"/>
      <c r="AW402" s="631"/>
      <c r="AX402" s="631"/>
      <c r="AY402">
        <f>COUNTA($C$402)</f>
        <v>1</v>
      </c>
    </row>
    <row r="403" spans="1:51" ht="42.75" customHeight="1" x14ac:dyDescent="0.15">
      <c r="A403" s="840">
        <v>5</v>
      </c>
      <c r="B403" s="840">
        <v>1</v>
      </c>
      <c r="C403" s="842" t="s">
        <v>286</v>
      </c>
      <c r="D403" s="842"/>
      <c r="E403" s="842"/>
      <c r="F403" s="842"/>
      <c r="G403" s="842"/>
      <c r="H403" s="842"/>
      <c r="I403" s="842"/>
      <c r="J403" s="843">
        <v>9500005006768</v>
      </c>
      <c r="K403" s="844"/>
      <c r="L403" s="844"/>
      <c r="M403" s="844"/>
      <c r="N403" s="844"/>
      <c r="O403" s="844"/>
      <c r="P403" s="846" t="s">
        <v>287</v>
      </c>
      <c r="Q403" s="846"/>
      <c r="R403" s="846"/>
      <c r="S403" s="846"/>
      <c r="T403" s="846"/>
      <c r="U403" s="846"/>
      <c r="V403" s="846"/>
      <c r="W403" s="846"/>
      <c r="X403" s="846"/>
      <c r="Y403" s="847">
        <v>3.6</v>
      </c>
      <c r="Z403" s="848"/>
      <c r="AA403" s="848"/>
      <c r="AB403" s="849"/>
      <c r="AC403" s="850" t="s">
        <v>258</v>
      </c>
      <c r="AD403" s="851"/>
      <c r="AE403" s="851"/>
      <c r="AF403" s="851"/>
      <c r="AG403" s="851"/>
      <c r="AH403" s="852">
        <v>477</v>
      </c>
      <c r="AI403" s="853"/>
      <c r="AJ403" s="853"/>
      <c r="AK403" s="853"/>
      <c r="AL403" s="837" t="s">
        <v>21</v>
      </c>
      <c r="AM403" s="838"/>
      <c r="AN403" s="838"/>
      <c r="AO403" s="839"/>
      <c r="AP403" s="631" t="s">
        <v>21</v>
      </c>
      <c r="AQ403" s="631"/>
      <c r="AR403" s="631"/>
      <c r="AS403" s="631"/>
      <c r="AT403" s="631"/>
      <c r="AU403" s="631"/>
      <c r="AV403" s="631"/>
      <c r="AW403" s="631"/>
      <c r="AX403" s="631"/>
      <c r="AY403">
        <f>COUNTA($C$403)</f>
        <v>1</v>
      </c>
    </row>
    <row r="404" spans="1:51" ht="42.75" customHeight="1" x14ac:dyDescent="0.15">
      <c r="A404" s="840">
        <v>6</v>
      </c>
      <c r="B404" s="840">
        <v>1</v>
      </c>
      <c r="C404" s="842" t="s">
        <v>288</v>
      </c>
      <c r="D404" s="842"/>
      <c r="E404" s="842"/>
      <c r="F404" s="842"/>
      <c r="G404" s="842"/>
      <c r="H404" s="842"/>
      <c r="I404" s="842"/>
      <c r="J404" s="843">
        <v>1460105001326</v>
      </c>
      <c r="K404" s="844"/>
      <c r="L404" s="844"/>
      <c r="M404" s="844"/>
      <c r="N404" s="844"/>
      <c r="O404" s="844"/>
      <c r="P404" s="846" t="s">
        <v>289</v>
      </c>
      <c r="Q404" s="846"/>
      <c r="R404" s="846"/>
      <c r="S404" s="846"/>
      <c r="T404" s="846"/>
      <c r="U404" s="846"/>
      <c r="V404" s="846"/>
      <c r="W404" s="846"/>
      <c r="X404" s="846"/>
      <c r="Y404" s="847">
        <v>2</v>
      </c>
      <c r="Z404" s="848"/>
      <c r="AA404" s="848"/>
      <c r="AB404" s="849"/>
      <c r="AC404" s="850" t="s">
        <v>258</v>
      </c>
      <c r="AD404" s="851"/>
      <c r="AE404" s="851"/>
      <c r="AF404" s="851"/>
      <c r="AG404" s="851"/>
      <c r="AH404" s="852">
        <v>477</v>
      </c>
      <c r="AI404" s="853"/>
      <c r="AJ404" s="853"/>
      <c r="AK404" s="853"/>
      <c r="AL404" s="837" t="s">
        <v>21</v>
      </c>
      <c r="AM404" s="838"/>
      <c r="AN404" s="838"/>
      <c r="AO404" s="839"/>
      <c r="AP404" s="631" t="s">
        <v>21</v>
      </c>
      <c r="AQ404" s="631"/>
      <c r="AR404" s="631"/>
      <c r="AS404" s="631"/>
      <c r="AT404" s="631"/>
      <c r="AU404" s="631"/>
      <c r="AV404" s="631"/>
      <c r="AW404" s="631"/>
      <c r="AX404" s="631"/>
      <c r="AY404">
        <f>COUNTA($C$404)</f>
        <v>1</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248</v>
      </c>
      <c r="D431" s="830"/>
      <c r="E431" s="830"/>
      <c r="F431" s="830"/>
      <c r="G431" s="830"/>
      <c r="H431" s="830"/>
      <c r="I431" s="830"/>
      <c r="J431" s="831" t="s">
        <v>249</v>
      </c>
      <c r="K431" s="140"/>
      <c r="L431" s="140"/>
      <c r="M431" s="140"/>
      <c r="N431" s="140"/>
      <c r="O431" s="140"/>
      <c r="P431" s="416" t="s">
        <v>250</v>
      </c>
      <c r="Q431" s="416"/>
      <c r="R431" s="416"/>
      <c r="S431" s="416"/>
      <c r="T431" s="416"/>
      <c r="U431" s="416"/>
      <c r="V431" s="416"/>
      <c r="W431" s="416"/>
      <c r="X431" s="416"/>
      <c r="Y431" s="832" t="s">
        <v>251</v>
      </c>
      <c r="Z431" s="833"/>
      <c r="AA431" s="833"/>
      <c r="AB431" s="833"/>
      <c r="AC431" s="831" t="s">
        <v>252</v>
      </c>
      <c r="AD431" s="831"/>
      <c r="AE431" s="831"/>
      <c r="AF431" s="831"/>
      <c r="AG431" s="831"/>
      <c r="AH431" s="832" t="s">
        <v>253</v>
      </c>
      <c r="AI431" s="830"/>
      <c r="AJ431" s="830"/>
      <c r="AK431" s="830"/>
      <c r="AL431" s="830" t="s">
        <v>254</v>
      </c>
      <c r="AM431" s="830"/>
      <c r="AN431" s="830"/>
      <c r="AO431" s="834"/>
      <c r="AP431" s="831" t="s">
        <v>255</v>
      </c>
      <c r="AQ431" s="831"/>
      <c r="AR431" s="831"/>
      <c r="AS431" s="831"/>
      <c r="AT431" s="831"/>
      <c r="AU431" s="831"/>
      <c r="AV431" s="831"/>
      <c r="AW431" s="831"/>
      <c r="AX431" s="831"/>
      <c r="AY431">
        <f>$AY$429</f>
        <v>1</v>
      </c>
    </row>
    <row r="432" spans="1:51" ht="54.75" customHeight="1" x14ac:dyDescent="0.15">
      <c r="A432" s="840">
        <v>1</v>
      </c>
      <c r="B432" s="840">
        <v>1</v>
      </c>
      <c r="C432" s="842" t="s">
        <v>291</v>
      </c>
      <c r="D432" s="842"/>
      <c r="E432" s="842"/>
      <c r="F432" s="842"/>
      <c r="G432" s="842"/>
      <c r="H432" s="842"/>
      <c r="I432" s="842"/>
      <c r="J432" s="843">
        <v>2430005000933</v>
      </c>
      <c r="K432" s="844"/>
      <c r="L432" s="844"/>
      <c r="M432" s="844"/>
      <c r="N432" s="844"/>
      <c r="O432" s="844"/>
      <c r="P432" s="846" t="s">
        <v>292</v>
      </c>
      <c r="Q432" s="846"/>
      <c r="R432" s="846"/>
      <c r="S432" s="846"/>
      <c r="T432" s="846"/>
      <c r="U432" s="846"/>
      <c r="V432" s="846"/>
      <c r="W432" s="846"/>
      <c r="X432" s="846"/>
      <c r="Y432" s="847">
        <v>6</v>
      </c>
      <c r="Z432" s="848"/>
      <c r="AA432" s="848"/>
      <c r="AB432" s="849"/>
      <c r="AC432" s="850" t="s">
        <v>258</v>
      </c>
      <c r="AD432" s="851"/>
      <c r="AE432" s="851"/>
      <c r="AF432" s="851"/>
      <c r="AG432" s="851"/>
      <c r="AH432" s="835">
        <v>1</v>
      </c>
      <c r="AI432" s="836"/>
      <c r="AJ432" s="836"/>
      <c r="AK432" s="836"/>
      <c r="AL432" s="837" t="s">
        <v>21</v>
      </c>
      <c r="AM432" s="838"/>
      <c r="AN432" s="838"/>
      <c r="AO432" s="839"/>
      <c r="AP432" s="631" t="s">
        <v>21</v>
      </c>
      <c r="AQ432" s="631"/>
      <c r="AR432" s="631"/>
      <c r="AS432" s="631"/>
      <c r="AT432" s="631"/>
      <c r="AU432" s="631"/>
      <c r="AV432" s="631"/>
      <c r="AW432" s="631"/>
      <c r="AX432" s="631"/>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293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248</v>
      </c>
      <c r="D464" s="830"/>
      <c r="E464" s="830"/>
      <c r="F464" s="830"/>
      <c r="G464" s="830"/>
      <c r="H464" s="830"/>
      <c r="I464" s="830"/>
      <c r="J464" s="831" t="s">
        <v>249</v>
      </c>
      <c r="K464" s="140"/>
      <c r="L464" s="140"/>
      <c r="M464" s="140"/>
      <c r="N464" s="140"/>
      <c r="O464" s="140"/>
      <c r="P464" s="416" t="s">
        <v>250</v>
      </c>
      <c r="Q464" s="416"/>
      <c r="R464" s="416"/>
      <c r="S464" s="416"/>
      <c r="T464" s="416"/>
      <c r="U464" s="416"/>
      <c r="V464" s="416"/>
      <c r="W464" s="416"/>
      <c r="X464" s="416"/>
      <c r="Y464" s="832" t="s">
        <v>251</v>
      </c>
      <c r="Z464" s="833"/>
      <c r="AA464" s="833"/>
      <c r="AB464" s="833"/>
      <c r="AC464" s="831" t="s">
        <v>252</v>
      </c>
      <c r="AD464" s="831"/>
      <c r="AE464" s="831"/>
      <c r="AF464" s="831"/>
      <c r="AG464" s="831"/>
      <c r="AH464" s="832" t="s">
        <v>253</v>
      </c>
      <c r="AI464" s="830"/>
      <c r="AJ464" s="830"/>
      <c r="AK464" s="830"/>
      <c r="AL464" s="830" t="s">
        <v>254</v>
      </c>
      <c r="AM464" s="830"/>
      <c r="AN464" s="830"/>
      <c r="AO464" s="834"/>
      <c r="AP464" s="831" t="s">
        <v>255</v>
      </c>
      <c r="AQ464" s="831"/>
      <c r="AR464" s="831"/>
      <c r="AS464" s="831"/>
      <c r="AT464" s="831"/>
      <c r="AU464" s="831"/>
      <c r="AV464" s="831"/>
      <c r="AW464" s="831"/>
      <c r="AX464" s="831"/>
      <c r="AY464">
        <f>$AY$462</f>
        <v>0</v>
      </c>
    </row>
    <row r="465" spans="1:51" ht="44.25"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248</v>
      </c>
      <c r="D497" s="830"/>
      <c r="E497" s="830"/>
      <c r="F497" s="830"/>
      <c r="G497" s="830"/>
      <c r="H497" s="830"/>
      <c r="I497" s="830"/>
      <c r="J497" s="831" t="s">
        <v>249</v>
      </c>
      <c r="K497" s="140"/>
      <c r="L497" s="140"/>
      <c r="M497" s="140"/>
      <c r="N497" s="140"/>
      <c r="O497" s="140"/>
      <c r="P497" s="416" t="s">
        <v>250</v>
      </c>
      <c r="Q497" s="416"/>
      <c r="R497" s="416"/>
      <c r="S497" s="416"/>
      <c r="T497" s="416"/>
      <c r="U497" s="416"/>
      <c r="V497" s="416"/>
      <c r="W497" s="416"/>
      <c r="X497" s="416"/>
      <c r="Y497" s="832" t="s">
        <v>251</v>
      </c>
      <c r="Z497" s="833"/>
      <c r="AA497" s="833"/>
      <c r="AB497" s="833"/>
      <c r="AC497" s="831" t="s">
        <v>252</v>
      </c>
      <c r="AD497" s="831"/>
      <c r="AE497" s="831"/>
      <c r="AF497" s="831"/>
      <c r="AG497" s="831"/>
      <c r="AH497" s="832" t="s">
        <v>253</v>
      </c>
      <c r="AI497" s="830"/>
      <c r="AJ497" s="830"/>
      <c r="AK497" s="830"/>
      <c r="AL497" s="830" t="s">
        <v>254</v>
      </c>
      <c r="AM497" s="830"/>
      <c r="AN497" s="830"/>
      <c r="AO497" s="834"/>
      <c r="AP497" s="831" t="s">
        <v>255</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248</v>
      </c>
      <c r="D530" s="830"/>
      <c r="E530" s="830"/>
      <c r="F530" s="830"/>
      <c r="G530" s="830"/>
      <c r="H530" s="830"/>
      <c r="I530" s="830"/>
      <c r="J530" s="831" t="s">
        <v>249</v>
      </c>
      <c r="K530" s="140"/>
      <c r="L530" s="140"/>
      <c r="M530" s="140"/>
      <c r="N530" s="140"/>
      <c r="O530" s="140"/>
      <c r="P530" s="416" t="s">
        <v>250</v>
      </c>
      <c r="Q530" s="416"/>
      <c r="R530" s="416"/>
      <c r="S530" s="416"/>
      <c r="T530" s="416"/>
      <c r="U530" s="416"/>
      <c r="V530" s="416"/>
      <c r="W530" s="416"/>
      <c r="X530" s="416"/>
      <c r="Y530" s="832" t="s">
        <v>251</v>
      </c>
      <c r="Z530" s="833"/>
      <c r="AA530" s="833"/>
      <c r="AB530" s="833"/>
      <c r="AC530" s="831" t="s">
        <v>252</v>
      </c>
      <c r="AD530" s="831"/>
      <c r="AE530" s="831"/>
      <c r="AF530" s="831"/>
      <c r="AG530" s="831"/>
      <c r="AH530" s="832" t="s">
        <v>253</v>
      </c>
      <c r="AI530" s="830"/>
      <c r="AJ530" s="830"/>
      <c r="AK530" s="830"/>
      <c r="AL530" s="830" t="s">
        <v>254</v>
      </c>
      <c r="AM530" s="830"/>
      <c r="AN530" s="830"/>
      <c r="AO530" s="834"/>
      <c r="AP530" s="831" t="s">
        <v>255</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248</v>
      </c>
      <c r="D563" s="830"/>
      <c r="E563" s="830"/>
      <c r="F563" s="830"/>
      <c r="G563" s="830"/>
      <c r="H563" s="830"/>
      <c r="I563" s="830"/>
      <c r="J563" s="831" t="s">
        <v>249</v>
      </c>
      <c r="K563" s="140"/>
      <c r="L563" s="140"/>
      <c r="M563" s="140"/>
      <c r="N563" s="140"/>
      <c r="O563" s="140"/>
      <c r="P563" s="416" t="s">
        <v>250</v>
      </c>
      <c r="Q563" s="416"/>
      <c r="R563" s="416"/>
      <c r="S563" s="416"/>
      <c r="T563" s="416"/>
      <c r="U563" s="416"/>
      <c r="V563" s="416"/>
      <c r="W563" s="416"/>
      <c r="X563" s="416"/>
      <c r="Y563" s="832" t="s">
        <v>251</v>
      </c>
      <c r="Z563" s="833"/>
      <c r="AA563" s="833"/>
      <c r="AB563" s="833"/>
      <c r="AC563" s="831" t="s">
        <v>252</v>
      </c>
      <c r="AD563" s="831"/>
      <c r="AE563" s="831"/>
      <c r="AF563" s="831"/>
      <c r="AG563" s="831"/>
      <c r="AH563" s="832" t="s">
        <v>253</v>
      </c>
      <c r="AI563" s="830"/>
      <c r="AJ563" s="830"/>
      <c r="AK563" s="830"/>
      <c r="AL563" s="830" t="s">
        <v>254</v>
      </c>
      <c r="AM563" s="830"/>
      <c r="AN563" s="830"/>
      <c r="AO563" s="834"/>
      <c r="AP563" s="831" t="s">
        <v>255</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248</v>
      </c>
      <c r="D596" s="830"/>
      <c r="E596" s="830"/>
      <c r="F596" s="830"/>
      <c r="G596" s="830"/>
      <c r="H596" s="830"/>
      <c r="I596" s="830"/>
      <c r="J596" s="831" t="s">
        <v>249</v>
      </c>
      <c r="K596" s="140"/>
      <c r="L596" s="140"/>
      <c r="M596" s="140"/>
      <c r="N596" s="140"/>
      <c r="O596" s="140"/>
      <c r="P596" s="416" t="s">
        <v>250</v>
      </c>
      <c r="Q596" s="416"/>
      <c r="R596" s="416"/>
      <c r="S596" s="416"/>
      <c r="T596" s="416"/>
      <c r="U596" s="416"/>
      <c r="V596" s="416"/>
      <c r="W596" s="416"/>
      <c r="X596" s="416"/>
      <c r="Y596" s="832" t="s">
        <v>251</v>
      </c>
      <c r="Z596" s="833"/>
      <c r="AA596" s="833"/>
      <c r="AB596" s="833"/>
      <c r="AC596" s="831" t="s">
        <v>252</v>
      </c>
      <c r="AD596" s="831"/>
      <c r="AE596" s="831"/>
      <c r="AF596" s="831"/>
      <c r="AG596" s="831"/>
      <c r="AH596" s="832" t="s">
        <v>253</v>
      </c>
      <c r="AI596" s="830"/>
      <c r="AJ596" s="830"/>
      <c r="AK596" s="830"/>
      <c r="AL596" s="830" t="s">
        <v>254</v>
      </c>
      <c r="AM596" s="830"/>
      <c r="AN596" s="830"/>
      <c r="AO596" s="834"/>
      <c r="AP596" s="831" t="s">
        <v>255</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54" t="s">
        <v>298</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137</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300</v>
      </c>
      <c r="D630" s="860"/>
      <c r="E630" s="831" t="s">
        <v>301</v>
      </c>
      <c r="F630" s="860"/>
      <c r="G630" s="860"/>
      <c r="H630" s="860"/>
      <c r="I630" s="860"/>
      <c r="J630" s="831" t="s">
        <v>249</v>
      </c>
      <c r="K630" s="831"/>
      <c r="L630" s="831"/>
      <c r="M630" s="831"/>
      <c r="N630" s="831"/>
      <c r="O630" s="831"/>
      <c r="P630" s="831" t="s">
        <v>250</v>
      </c>
      <c r="Q630" s="831"/>
      <c r="R630" s="831"/>
      <c r="S630" s="831"/>
      <c r="T630" s="831"/>
      <c r="U630" s="831"/>
      <c r="V630" s="831"/>
      <c r="W630" s="831"/>
      <c r="X630" s="831"/>
      <c r="Y630" s="831" t="s">
        <v>302</v>
      </c>
      <c r="Z630" s="860"/>
      <c r="AA630" s="860"/>
      <c r="AB630" s="860"/>
      <c r="AC630" s="831" t="s">
        <v>303</v>
      </c>
      <c r="AD630" s="831"/>
      <c r="AE630" s="831"/>
      <c r="AF630" s="831"/>
      <c r="AG630" s="831"/>
      <c r="AH630" s="831" t="s">
        <v>304</v>
      </c>
      <c r="AI630" s="860"/>
      <c r="AJ630" s="860"/>
      <c r="AK630" s="860"/>
      <c r="AL630" s="860" t="s">
        <v>254</v>
      </c>
      <c r="AM630" s="860"/>
      <c r="AN630" s="860"/>
      <c r="AO630" s="859"/>
      <c r="AP630" s="831" t="s">
        <v>305</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31" max="16383" man="1"/>
    <brk id="220" max="16383" man="1"/>
    <brk id="248" max="16383" man="1"/>
    <brk id="268" max="16383" man="1"/>
    <brk id="362" max="16383" man="1"/>
  </rowBreaks>
  <colBreaks count="3" manualBreakCount="3">
    <brk id="6" max="1048575" man="1"/>
    <brk id="7" max="1048575" man="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306</v>
      </c>
      <c r="B1" s="23" t="s">
        <v>307</v>
      </c>
      <c r="F1" s="24" t="s">
        <v>19</v>
      </c>
      <c r="G1" s="24" t="s">
        <v>308</v>
      </c>
      <c r="K1" s="25" t="s">
        <v>309</v>
      </c>
      <c r="L1" s="23" t="s">
        <v>307</v>
      </c>
      <c r="O1" s="12"/>
      <c r="P1" s="24" t="s">
        <v>29</v>
      </c>
      <c r="Q1" s="24" t="s">
        <v>308</v>
      </c>
      <c r="T1" s="12"/>
      <c r="U1" s="27" t="s">
        <v>310</v>
      </c>
      <c r="W1" s="27" t="s">
        <v>311</v>
      </c>
      <c r="Y1" s="27" t="s">
        <v>312</v>
      </c>
      <c r="Z1" s="27" t="s">
        <v>313</v>
      </c>
      <c r="AA1" s="27" t="s">
        <v>314</v>
      </c>
      <c r="AB1" s="27" t="s">
        <v>315</v>
      </c>
      <c r="AC1" s="27" t="s">
        <v>205</v>
      </c>
      <c r="AD1" s="26"/>
      <c r="AE1" s="27" t="s">
        <v>208</v>
      </c>
      <c r="AF1" s="28"/>
      <c r="AG1" s="47" t="s">
        <v>303</v>
      </c>
      <c r="AI1" s="47" t="s">
        <v>316</v>
      </c>
      <c r="AK1" s="47" t="s">
        <v>317</v>
      </c>
      <c r="AP1" s="26" t="s">
        <v>318</v>
      </c>
    </row>
    <row r="2" spans="1:42" ht="13.5" customHeight="1" x14ac:dyDescent="0.15">
      <c r="A2" s="13" t="s">
        <v>319</v>
      </c>
      <c r="B2" s="14"/>
      <c r="C2" s="12" t="str">
        <f>IF(B2="","",A2)</f>
        <v/>
      </c>
      <c r="D2" s="12" t="str">
        <f>IF(C2="","",IF(D1&lt;&gt;"",CONCATENATE(D1,"、",C2),C2))</f>
        <v/>
      </c>
      <c r="F2" s="11" t="s">
        <v>320</v>
      </c>
      <c r="G2" s="16" t="s">
        <v>158</v>
      </c>
      <c r="H2" s="12" t="str">
        <f>IF(G2="","",F2)</f>
        <v>一般会計</v>
      </c>
      <c r="I2" s="12" t="str">
        <f>IF(H2="","",IF(I1&lt;&gt;"",CONCATENATE(I1,"、",H2),H2))</f>
        <v>一般会計</v>
      </c>
      <c r="K2" s="13" t="s">
        <v>321</v>
      </c>
      <c r="L2" s="14"/>
      <c r="M2" s="12" t="str">
        <f>IF(L2="","",K2)</f>
        <v/>
      </c>
      <c r="N2" s="12" t="str">
        <f>IF(M2="","",IF(N1&lt;&gt;"",CONCATENATE(N1,"、",M2),M2))</f>
        <v/>
      </c>
      <c r="O2" s="12"/>
      <c r="P2" s="11" t="s">
        <v>322</v>
      </c>
      <c r="Q2" s="16"/>
      <c r="R2" s="12" t="str">
        <f>IF(Q2="","",P2)</f>
        <v/>
      </c>
      <c r="S2" s="12" t="str">
        <f>IF(R2="","",IF(S1&lt;&gt;"",CONCATENATE(S1,"、",R2),R2))</f>
        <v/>
      </c>
      <c r="T2" s="12"/>
      <c r="U2" s="82">
        <v>21</v>
      </c>
      <c r="W2" s="30" t="s">
        <v>323</v>
      </c>
      <c r="Y2" s="30" t="s">
        <v>324</v>
      </c>
      <c r="Z2" s="30" t="s">
        <v>324</v>
      </c>
      <c r="AA2" s="76" t="s">
        <v>325</v>
      </c>
      <c r="AB2" s="76" t="s">
        <v>326</v>
      </c>
      <c r="AC2" s="77" t="s">
        <v>327</v>
      </c>
      <c r="AD2" s="26"/>
      <c r="AE2" s="39" t="s">
        <v>328</v>
      </c>
      <c r="AF2" s="28"/>
      <c r="AG2" s="49" t="s">
        <v>329</v>
      </c>
      <c r="AI2" s="47" t="s">
        <v>1</v>
      </c>
      <c r="AK2" s="47" t="s">
        <v>330</v>
      </c>
      <c r="AP2" s="49" t="s">
        <v>329</v>
      </c>
    </row>
    <row r="3" spans="1:42" ht="13.5" customHeight="1" x14ac:dyDescent="0.15">
      <c r="A3" s="13" t="s">
        <v>331</v>
      </c>
      <c r="B3" s="14"/>
      <c r="C3" s="12" t="str">
        <f t="shared" ref="C3:C11" si="0">IF(B3="","",A3)</f>
        <v/>
      </c>
      <c r="D3" s="12" t="str">
        <f>IF(C3="",D2,IF(D2&lt;&gt;"",CONCATENATE(D2,"、",C3),C3))</f>
        <v/>
      </c>
      <c r="F3" s="17" t="s">
        <v>332</v>
      </c>
      <c r="G3" s="16"/>
      <c r="H3" s="12" t="str">
        <f t="shared" ref="H3:H37" si="1">IF(G3="","",F3)</f>
        <v/>
      </c>
      <c r="I3" s="12" t="str">
        <f>IF(H3="",I2,IF(I2&lt;&gt;"",CONCATENATE(I2,"、",H3),H3))</f>
        <v>一般会計</v>
      </c>
      <c r="K3" s="13" t="s">
        <v>333</v>
      </c>
      <c r="L3" s="14"/>
      <c r="M3" s="12" t="str">
        <f t="shared" ref="M3:M11" si="2">IF(L3="","",K3)</f>
        <v/>
      </c>
      <c r="N3" s="12" t="str">
        <f>IF(M3="",N2,IF(N2&lt;&gt;"",CONCATENATE(N2,"、",M3),M3))</f>
        <v/>
      </c>
      <c r="O3" s="12"/>
      <c r="P3" s="11" t="s">
        <v>334</v>
      </c>
      <c r="Q3" s="16" t="s">
        <v>158</v>
      </c>
      <c r="R3" s="12" t="str">
        <f t="shared" ref="R3:R8" si="3">IF(Q3="","",P3)</f>
        <v>委託・請負</v>
      </c>
      <c r="S3" s="12" t="str">
        <f t="shared" ref="S3:S8" si="4">IF(R3="",S2,IF(S2&lt;&gt;"",CONCATENATE(S2,"、",R3),R3))</f>
        <v>委託・請負</v>
      </c>
      <c r="T3" s="12"/>
      <c r="U3" s="30" t="s">
        <v>335</v>
      </c>
      <c r="W3" s="30" t="s">
        <v>336</v>
      </c>
      <c r="Y3" s="30" t="s">
        <v>337</v>
      </c>
      <c r="Z3" s="30" t="s">
        <v>338</v>
      </c>
      <c r="AA3" s="76" t="s">
        <v>339</v>
      </c>
      <c r="AB3" s="76" t="s">
        <v>340</v>
      </c>
      <c r="AC3" s="77" t="s">
        <v>341</v>
      </c>
      <c r="AD3" s="26"/>
      <c r="AE3" s="39" t="s">
        <v>342</v>
      </c>
      <c r="AF3" s="28"/>
      <c r="AG3" s="49" t="s">
        <v>343</v>
      </c>
      <c r="AI3" s="47" t="s">
        <v>344</v>
      </c>
      <c r="AK3" s="47" t="str">
        <f>CHAR(CODE(AK2)+1)</f>
        <v>B</v>
      </c>
      <c r="AP3" s="49" t="s">
        <v>343</v>
      </c>
    </row>
    <row r="4" spans="1:42" ht="13.5" customHeight="1" x14ac:dyDescent="0.15">
      <c r="A4" s="13" t="s">
        <v>345</v>
      </c>
      <c r="B4" s="14"/>
      <c r="C4" s="12" t="str">
        <f t="shared" si="0"/>
        <v/>
      </c>
      <c r="D4" s="12" t="str">
        <f>IF(C4="",D3,IF(D3&lt;&gt;"",CONCATENATE(D3,"、",C4),C4))</f>
        <v/>
      </c>
      <c r="F4" s="17" t="s">
        <v>346</v>
      </c>
      <c r="G4" s="16"/>
      <c r="H4" s="12" t="str">
        <f t="shared" si="1"/>
        <v/>
      </c>
      <c r="I4" s="12" t="str">
        <f t="shared" ref="I4:I37" si="5">IF(H4="",I3,IF(I3&lt;&gt;"",CONCATENATE(I3,"、",H4),H4))</f>
        <v>一般会計</v>
      </c>
      <c r="K4" s="13" t="s">
        <v>347</v>
      </c>
      <c r="L4" s="14"/>
      <c r="M4" s="12" t="str">
        <f t="shared" si="2"/>
        <v/>
      </c>
      <c r="N4" s="12" t="str">
        <f t="shared" ref="N4:N11" si="6">IF(M4="",N3,IF(N3&lt;&gt;"",CONCATENATE(N3,"、",M4),M4))</f>
        <v/>
      </c>
      <c r="O4" s="12"/>
      <c r="P4" s="11" t="s">
        <v>348</v>
      </c>
      <c r="Q4" s="16" t="s">
        <v>158</v>
      </c>
      <c r="R4" s="12" t="str">
        <f t="shared" si="3"/>
        <v>補助</v>
      </c>
      <c r="S4" s="12" t="str">
        <f t="shared" si="4"/>
        <v>委託・請負、補助</v>
      </c>
      <c r="T4" s="12"/>
      <c r="U4" s="30" t="s">
        <v>349</v>
      </c>
      <c r="W4" s="30" t="s">
        <v>350</v>
      </c>
      <c r="Y4" s="30" t="s">
        <v>351</v>
      </c>
      <c r="Z4" s="30" t="s">
        <v>352</v>
      </c>
      <c r="AA4" s="76" t="s">
        <v>353</v>
      </c>
      <c r="AB4" s="76" t="s">
        <v>354</v>
      </c>
      <c r="AC4" s="76" t="s">
        <v>355</v>
      </c>
      <c r="AD4" s="26"/>
      <c r="AE4" s="39" t="s">
        <v>356</v>
      </c>
      <c r="AF4" s="28"/>
      <c r="AG4" s="49" t="s">
        <v>357</v>
      </c>
      <c r="AI4" s="47" t="s">
        <v>358</v>
      </c>
      <c r="AK4" s="47" t="str">
        <f t="shared" ref="AK4:AK49" si="7">CHAR(CODE(AK3)+1)</f>
        <v>C</v>
      </c>
      <c r="AP4" s="49" t="s">
        <v>357</v>
      </c>
    </row>
    <row r="5" spans="1:42" ht="13.5" customHeight="1" x14ac:dyDescent="0.15">
      <c r="A5" s="13" t="s">
        <v>359</v>
      </c>
      <c r="B5" s="14"/>
      <c r="C5" s="12" t="str">
        <f t="shared" si="0"/>
        <v/>
      </c>
      <c r="D5" s="12" t="str">
        <f>IF(C5="",D4,IF(D4&lt;&gt;"",CONCATENATE(D4,"、",C5),C5))</f>
        <v/>
      </c>
      <c r="F5" s="17" t="s">
        <v>360</v>
      </c>
      <c r="G5" s="16"/>
      <c r="H5" s="12" t="str">
        <f t="shared" si="1"/>
        <v/>
      </c>
      <c r="I5" s="12" t="str">
        <f t="shared" si="5"/>
        <v>一般会計</v>
      </c>
      <c r="K5" s="13" t="s">
        <v>361</v>
      </c>
      <c r="L5" s="14"/>
      <c r="M5" s="12" t="str">
        <f t="shared" si="2"/>
        <v/>
      </c>
      <c r="N5" s="12" t="str">
        <f t="shared" si="6"/>
        <v/>
      </c>
      <c r="O5" s="12"/>
      <c r="P5" s="11" t="s">
        <v>362</v>
      </c>
      <c r="Q5" s="16"/>
      <c r="R5" s="12" t="str">
        <f t="shared" si="3"/>
        <v/>
      </c>
      <c r="S5" s="12" t="str">
        <f t="shared" si="4"/>
        <v>委託・請負、補助</v>
      </c>
      <c r="T5" s="12"/>
      <c r="W5" s="30" t="s">
        <v>363</v>
      </c>
      <c r="Y5" s="30" t="s">
        <v>364</v>
      </c>
      <c r="Z5" s="30" t="s">
        <v>365</v>
      </c>
      <c r="AA5" s="76" t="s">
        <v>366</v>
      </c>
      <c r="AB5" s="76" t="s">
        <v>367</v>
      </c>
      <c r="AC5" s="76" t="s">
        <v>368</v>
      </c>
      <c r="AE5" s="39" t="s">
        <v>369</v>
      </c>
      <c r="AF5" s="28"/>
      <c r="AG5" s="49" t="s">
        <v>370</v>
      </c>
      <c r="AI5" s="47" t="s">
        <v>371</v>
      </c>
      <c r="AK5" s="47" t="str">
        <f t="shared" si="7"/>
        <v>D</v>
      </c>
      <c r="AP5" s="49" t="s">
        <v>370</v>
      </c>
    </row>
    <row r="6" spans="1:42" ht="13.5" customHeight="1" x14ac:dyDescent="0.15">
      <c r="A6" s="13" t="s">
        <v>372</v>
      </c>
      <c r="B6" s="14"/>
      <c r="C6" s="12" t="str">
        <f t="shared" si="0"/>
        <v/>
      </c>
      <c r="D6" s="12" t="str">
        <f t="shared" ref="D6:D21" si="8">IF(C6="",D5,IF(D5&lt;&gt;"",CONCATENATE(D5,"、",C6),C6))</f>
        <v/>
      </c>
      <c r="F6" s="17" t="s">
        <v>373</v>
      </c>
      <c r="G6" s="16"/>
      <c r="H6" s="12" t="str">
        <f t="shared" si="1"/>
        <v/>
      </c>
      <c r="I6" s="12" t="str">
        <f t="shared" si="5"/>
        <v>一般会計</v>
      </c>
      <c r="K6" s="13" t="s">
        <v>374</v>
      </c>
      <c r="L6" s="14"/>
      <c r="M6" s="12" t="str">
        <f t="shared" si="2"/>
        <v/>
      </c>
      <c r="N6" s="12" t="str">
        <f t="shared" si="6"/>
        <v/>
      </c>
      <c r="O6" s="12"/>
      <c r="P6" s="11" t="s">
        <v>375</v>
      </c>
      <c r="Q6" s="16"/>
      <c r="R6" s="12" t="str">
        <f t="shared" si="3"/>
        <v/>
      </c>
      <c r="S6" s="12" t="str">
        <f t="shared" si="4"/>
        <v>委託・請負、補助</v>
      </c>
      <c r="T6" s="12"/>
      <c r="U6" s="30" t="s">
        <v>376</v>
      </c>
      <c r="W6" s="30" t="s">
        <v>377</v>
      </c>
      <c r="Y6" s="30" t="s">
        <v>378</v>
      </c>
      <c r="Z6" s="30" t="s">
        <v>379</v>
      </c>
      <c r="AA6" s="76" t="s">
        <v>380</v>
      </c>
      <c r="AB6" s="76" t="s">
        <v>381</v>
      </c>
      <c r="AC6" s="76" t="s">
        <v>382</v>
      </c>
      <c r="AE6" s="39" t="s">
        <v>383</v>
      </c>
      <c r="AF6" s="28"/>
      <c r="AG6" s="49" t="s">
        <v>384</v>
      </c>
      <c r="AI6" s="47" t="s">
        <v>385</v>
      </c>
      <c r="AK6" s="47" t="str">
        <f>CHAR(CODE(AK5)+1)</f>
        <v>E</v>
      </c>
      <c r="AP6" s="49" t="s">
        <v>384</v>
      </c>
    </row>
    <row r="7" spans="1:42" ht="13.5" customHeight="1" x14ac:dyDescent="0.15">
      <c r="A7" s="13" t="s">
        <v>386</v>
      </c>
      <c r="B7" s="14"/>
      <c r="C7" s="12" t="str">
        <f t="shared" si="0"/>
        <v/>
      </c>
      <c r="D7" s="12" t="str">
        <f t="shared" si="8"/>
        <v/>
      </c>
      <c r="F7" s="17" t="s">
        <v>387</v>
      </c>
      <c r="G7" s="16"/>
      <c r="H7" s="12" t="str">
        <f t="shared" si="1"/>
        <v/>
      </c>
      <c r="I7" s="12" t="str">
        <f t="shared" si="5"/>
        <v>一般会計</v>
      </c>
      <c r="K7" s="13" t="s">
        <v>388</v>
      </c>
      <c r="L7" s="14"/>
      <c r="M7" s="12" t="str">
        <f t="shared" si="2"/>
        <v/>
      </c>
      <c r="N7" s="12" t="str">
        <f t="shared" si="6"/>
        <v/>
      </c>
      <c r="O7" s="12"/>
      <c r="P7" s="11" t="s">
        <v>389</v>
      </c>
      <c r="Q7" s="16"/>
      <c r="R7" s="12" t="str">
        <f t="shared" si="3"/>
        <v/>
      </c>
      <c r="S7" s="12" t="str">
        <f t="shared" si="4"/>
        <v>委託・請負、補助</v>
      </c>
      <c r="T7" s="12"/>
      <c r="U7" s="30"/>
      <c r="W7" s="30" t="s">
        <v>390</v>
      </c>
      <c r="Y7" s="30" t="s">
        <v>391</v>
      </c>
      <c r="Z7" s="30" t="s">
        <v>392</v>
      </c>
      <c r="AA7" s="76" t="s">
        <v>393</v>
      </c>
      <c r="AB7" s="76" t="s">
        <v>394</v>
      </c>
      <c r="AE7" s="30" t="s">
        <v>382</v>
      </c>
      <c r="AF7" s="28"/>
      <c r="AG7" s="49" t="s">
        <v>395</v>
      </c>
      <c r="AH7" s="72"/>
      <c r="AI7" s="49" t="s">
        <v>396</v>
      </c>
      <c r="AK7" s="47" t="str">
        <f>CHAR(CODE(AK6)+1)</f>
        <v>F</v>
      </c>
      <c r="AP7" s="49" t="s">
        <v>395</v>
      </c>
    </row>
    <row r="8" spans="1:42" ht="13.5" customHeight="1" x14ac:dyDescent="0.15">
      <c r="A8" s="13" t="s">
        <v>397</v>
      </c>
      <c r="B8" s="14"/>
      <c r="C8" s="12" t="str">
        <f t="shared" si="0"/>
        <v/>
      </c>
      <c r="D8" s="12" t="str">
        <f t="shared" si="8"/>
        <v/>
      </c>
      <c r="F8" s="17" t="s">
        <v>398</v>
      </c>
      <c r="G8" s="16"/>
      <c r="H8" s="12" t="str">
        <f t="shared" si="1"/>
        <v/>
      </c>
      <c r="I8" s="12" t="str">
        <f t="shared" si="5"/>
        <v>一般会計</v>
      </c>
      <c r="K8" s="13" t="s">
        <v>399</v>
      </c>
      <c r="L8" s="14" t="s">
        <v>158</v>
      </c>
      <c r="M8" s="12" t="str">
        <f t="shared" si="2"/>
        <v>中小企業対策</v>
      </c>
      <c r="N8" s="12" t="str">
        <f t="shared" si="6"/>
        <v>中小企業対策</v>
      </c>
      <c r="O8" s="12"/>
      <c r="P8" s="11" t="s">
        <v>400</v>
      </c>
      <c r="Q8" s="16"/>
      <c r="R8" s="12" t="str">
        <f t="shared" si="3"/>
        <v/>
      </c>
      <c r="S8" s="12" t="str">
        <f t="shared" si="4"/>
        <v>委託・請負、補助</v>
      </c>
      <c r="T8" s="12"/>
      <c r="U8" s="30" t="s">
        <v>401</v>
      </c>
      <c r="W8" s="30" t="s">
        <v>402</v>
      </c>
      <c r="Y8" s="30" t="s">
        <v>403</v>
      </c>
      <c r="Z8" s="30" t="s">
        <v>404</v>
      </c>
      <c r="AA8" s="76" t="s">
        <v>405</v>
      </c>
      <c r="AB8" s="76" t="s">
        <v>406</v>
      </c>
      <c r="AF8" s="28"/>
      <c r="AG8" s="49" t="s">
        <v>407</v>
      </c>
      <c r="AI8" s="47" t="s">
        <v>408</v>
      </c>
      <c r="AK8" s="47" t="str">
        <f t="shared" si="7"/>
        <v>G</v>
      </c>
      <c r="AP8" s="49" t="s">
        <v>407</v>
      </c>
    </row>
    <row r="9" spans="1:42" ht="13.5" customHeight="1" x14ac:dyDescent="0.15">
      <c r="A9" s="13" t="s">
        <v>409</v>
      </c>
      <c r="B9" s="14"/>
      <c r="C9" s="12" t="str">
        <f t="shared" si="0"/>
        <v/>
      </c>
      <c r="D9" s="12" t="str">
        <f t="shared" si="8"/>
        <v/>
      </c>
      <c r="F9" s="17" t="s">
        <v>410</v>
      </c>
      <c r="G9" s="16"/>
      <c r="H9" s="12" t="str">
        <f t="shared" si="1"/>
        <v/>
      </c>
      <c r="I9" s="12" t="str">
        <f t="shared" si="5"/>
        <v>一般会計</v>
      </c>
      <c r="K9" s="13" t="s">
        <v>411</v>
      </c>
      <c r="L9" s="14"/>
      <c r="M9" s="12" t="str">
        <f t="shared" si="2"/>
        <v/>
      </c>
      <c r="N9" s="12" t="str">
        <f t="shared" si="6"/>
        <v>中小企業対策</v>
      </c>
      <c r="O9" s="12"/>
      <c r="P9" s="12"/>
      <c r="Q9" s="18"/>
      <c r="T9" s="12"/>
      <c r="U9" s="30" t="s">
        <v>412</v>
      </c>
      <c r="W9" s="30" t="s">
        <v>413</v>
      </c>
      <c r="Y9" s="30" t="s">
        <v>414</v>
      </c>
      <c r="Z9" s="30" t="s">
        <v>415</v>
      </c>
      <c r="AA9" s="76" t="s">
        <v>416</v>
      </c>
      <c r="AB9" s="76" t="s">
        <v>417</v>
      </c>
      <c r="AF9" s="28"/>
      <c r="AG9" s="49" t="s">
        <v>418</v>
      </c>
      <c r="AI9" s="70"/>
      <c r="AK9" s="47" t="str">
        <f t="shared" si="7"/>
        <v>H</v>
      </c>
      <c r="AP9" s="49" t="s">
        <v>418</v>
      </c>
    </row>
    <row r="10" spans="1:42" ht="13.5" customHeight="1" x14ac:dyDescent="0.15">
      <c r="A10" s="13" t="s">
        <v>419</v>
      </c>
      <c r="B10" s="14"/>
      <c r="C10" s="12" t="str">
        <f t="shared" si="0"/>
        <v/>
      </c>
      <c r="D10" s="12" t="str">
        <f t="shared" si="8"/>
        <v/>
      </c>
      <c r="F10" s="17" t="s">
        <v>420</v>
      </c>
      <c r="G10" s="16"/>
      <c r="H10" s="12" t="str">
        <f t="shared" si="1"/>
        <v/>
      </c>
      <c r="I10" s="12" t="str">
        <f t="shared" si="5"/>
        <v>一般会計</v>
      </c>
      <c r="K10" s="13" t="s">
        <v>421</v>
      </c>
      <c r="L10" s="14"/>
      <c r="M10" s="12" t="str">
        <f t="shared" si="2"/>
        <v/>
      </c>
      <c r="N10" s="12" t="str">
        <f t="shared" si="6"/>
        <v>中小企業対策</v>
      </c>
      <c r="O10" s="12"/>
      <c r="P10" s="12" t="str">
        <f>S8</f>
        <v>委託・請負、補助</v>
      </c>
      <c r="Q10" s="18"/>
      <c r="T10" s="12"/>
      <c r="W10" s="30" t="s">
        <v>422</v>
      </c>
      <c r="Y10" s="30" t="s">
        <v>423</v>
      </c>
      <c r="Z10" s="30" t="s">
        <v>424</v>
      </c>
      <c r="AA10" s="76" t="s">
        <v>425</v>
      </c>
      <c r="AB10" s="76" t="s">
        <v>426</v>
      </c>
      <c r="AF10" s="28"/>
      <c r="AG10" s="49" t="s">
        <v>427</v>
      </c>
      <c r="AK10" s="47" t="str">
        <f t="shared" si="7"/>
        <v>I</v>
      </c>
      <c r="AP10" s="47" t="s">
        <v>400</v>
      </c>
    </row>
    <row r="11" spans="1:42" ht="13.5" customHeight="1" x14ac:dyDescent="0.15">
      <c r="A11" s="13" t="s">
        <v>428</v>
      </c>
      <c r="B11" s="14"/>
      <c r="C11" s="12" t="str">
        <f t="shared" si="0"/>
        <v/>
      </c>
      <c r="D11" s="12" t="str">
        <f t="shared" si="8"/>
        <v/>
      </c>
      <c r="F11" s="17" t="s">
        <v>429</v>
      </c>
      <c r="G11" s="16"/>
      <c r="H11" s="12" t="str">
        <f t="shared" si="1"/>
        <v/>
      </c>
      <c r="I11" s="12" t="str">
        <f t="shared" si="5"/>
        <v>一般会計</v>
      </c>
      <c r="K11" s="13" t="s">
        <v>430</v>
      </c>
      <c r="L11" s="14"/>
      <c r="M11" s="12" t="str">
        <f t="shared" si="2"/>
        <v/>
      </c>
      <c r="N11" s="12" t="str">
        <f t="shared" si="6"/>
        <v>中小企業対策</v>
      </c>
      <c r="O11" s="12"/>
      <c r="P11" s="12"/>
      <c r="Q11" s="18"/>
      <c r="T11" s="12"/>
      <c r="W11" s="30" t="s">
        <v>431</v>
      </c>
      <c r="Y11" s="30" t="s">
        <v>432</v>
      </c>
      <c r="Z11" s="30" t="s">
        <v>433</v>
      </c>
      <c r="AA11" s="76" t="s">
        <v>434</v>
      </c>
      <c r="AB11" s="76" t="s">
        <v>435</v>
      </c>
      <c r="AF11" s="28"/>
      <c r="AG11" s="47" t="s">
        <v>436</v>
      </c>
      <c r="AK11" s="47" t="str">
        <f t="shared" si="7"/>
        <v>J</v>
      </c>
    </row>
    <row r="12" spans="1:42" ht="13.5" customHeight="1" x14ac:dyDescent="0.15">
      <c r="A12" s="13" t="s">
        <v>437</v>
      </c>
      <c r="B12" s="14"/>
      <c r="C12" s="12" t="str">
        <f t="shared" ref="C12:C23" si="9">IF(B12="","",A12)</f>
        <v/>
      </c>
      <c r="D12" s="12" t="str">
        <f t="shared" si="8"/>
        <v/>
      </c>
      <c r="F12" s="17" t="s">
        <v>438</v>
      </c>
      <c r="G12" s="16"/>
      <c r="H12" s="12" t="str">
        <f t="shared" si="1"/>
        <v/>
      </c>
      <c r="I12" s="12" t="str">
        <f t="shared" si="5"/>
        <v>一般会計</v>
      </c>
      <c r="K12" s="12"/>
      <c r="L12" s="12"/>
      <c r="O12" s="12"/>
      <c r="P12" s="12"/>
      <c r="Q12" s="18"/>
      <c r="T12" s="12"/>
      <c r="U12" s="27" t="s">
        <v>439</v>
      </c>
      <c r="W12" s="30" t="s">
        <v>440</v>
      </c>
      <c r="Y12" s="30" t="s">
        <v>441</v>
      </c>
      <c r="Z12" s="30" t="s">
        <v>442</v>
      </c>
      <c r="AA12" s="76" t="s">
        <v>443</v>
      </c>
      <c r="AB12" s="76" t="s">
        <v>444</v>
      </c>
      <c r="AF12" s="28"/>
      <c r="AG12" s="47" t="s">
        <v>445</v>
      </c>
      <c r="AK12" s="47" t="str">
        <f t="shared" si="7"/>
        <v>K</v>
      </c>
    </row>
    <row r="13" spans="1:42" ht="13.5" customHeight="1" x14ac:dyDescent="0.15">
      <c r="A13" s="13" t="s">
        <v>446</v>
      </c>
      <c r="B13" s="14"/>
      <c r="C13" s="12" t="str">
        <f t="shared" si="9"/>
        <v/>
      </c>
      <c r="D13" s="12" t="str">
        <f t="shared" si="8"/>
        <v/>
      </c>
      <c r="F13" s="17" t="s">
        <v>447</v>
      </c>
      <c r="G13" s="16"/>
      <c r="H13" s="12" t="str">
        <f t="shared" si="1"/>
        <v/>
      </c>
      <c r="I13" s="12" t="str">
        <f t="shared" si="5"/>
        <v>一般会計</v>
      </c>
      <c r="K13" s="12" t="str">
        <f>N11</f>
        <v>中小企業対策</v>
      </c>
      <c r="L13" s="12"/>
      <c r="O13" s="12"/>
      <c r="P13" s="12"/>
      <c r="Q13" s="18"/>
      <c r="T13" s="12"/>
      <c r="U13" s="30" t="s">
        <v>323</v>
      </c>
      <c r="W13" s="30" t="s">
        <v>448</v>
      </c>
      <c r="Y13" s="30" t="s">
        <v>449</v>
      </c>
      <c r="Z13" s="30" t="s">
        <v>450</v>
      </c>
      <c r="AA13" s="76" t="s">
        <v>451</v>
      </c>
      <c r="AB13" s="76" t="s">
        <v>452</v>
      </c>
      <c r="AF13" s="28"/>
      <c r="AG13" s="47" t="s">
        <v>400</v>
      </c>
      <c r="AK13" s="47" t="str">
        <f t="shared" si="7"/>
        <v>L</v>
      </c>
    </row>
    <row r="14" spans="1:42" ht="13.5" customHeight="1" x14ac:dyDescent="0.15">
      <c r="A14" s="13" t="s">
        <v>453</v>
      </c>
      <c r="B14" s="14"/>
      <c r="C14" s="12" t="str">
        <f t="shared" si="9"/>
        <v/>
      </c>
      <c r="D14" s="12" t="str">
        <f t="shared" si="8"/>
        <v/>
      </c>
      <c r="F14" s="17" t="s">
        <v>454</v>
      </c>
      <c r="G14" s="16"/>
      <c r="H14" s="12" t="str">
        <f t="shared" si="1"/>
        <v/>
      </c>
      <c r="I14" s="12" t="str">
        <f t="shared" si="5"/>
        <v>一般会計</v>
      </c>
      <c r="K14" s="12"/>
      <c r="L14" s="12"/>
      <c r="O14" s="12"/>
      <c r="P14" s="12"/>
      <c r="Q14" s="18"/>
      <c r="T14" s="12"/>
      <c r="U14" s="30" t="s">
        <v>455</v>
      </c>
      <c r="W14" s="30" t="s">
        <v>456</v>
      </c>
      <c r="Y14" s="30" t="s">
        <v>457</v>
      </c>
      <c r="Z14" s="30" t="s">
        <v>458</v>
      </c>
      <c r="AA14" s="76" t="s">
        <v>459</v>
      </c>
      <c r="AB14" s="76" t="s">
        <v>460</v>
      </c>
      <c r="AF14" s="28"/>
      <c r="AG14" s="70"/>
      <c r="AK14" s="47" t="str">
        <f t="shared" si="7"/>
        <v>M</v>
      </c>
    </row>
    <row r="15" spans="1:42" ht="13.5" customHeight="1" x14ac:dyDescent="0.15">
      <c r="A15" s="13" t="s">
        <v>461</v>
      </c>
      <c r="B15" s="14"/>
      <c r="C15" s="12" t="str">
        <f t="shared" si="9"/>
        <v/>
      </c>
      <c r="D15" s="12" t="str">
        <f t="shared" si="8"/>
        <v/>
      </c>
      <c r="F15" s="17" t="s">
        <v>462</v>
      </c>
      <c r="G15" s="16"/>
      <c r="H15" s="12" t="str">
        <f t="shared" si="1"/>
        <v/>
      </c>
      <c r="I15" s="12" t="str">
        <f t="shared" si="5"/>
        <v>一般会計</v>
      </c>
      <c r="K15" s="12"/>
      <c r="L15" s="12"/>
      <c r="O15" s="12"/>
      <c r="P15" s="12"/>
      <c r="Q15" s="18"/>
      <c r="T15" s="12"/>
      <c r="U15" s="30" t="s">
        <v>463</v>
      </c>
      <c r="W15" s="30" t="s">
        <v>464</v>
      </c>
      <c r="Y15" s="30" t="s">
        <v>465</v>
      </c>
      <c r="Z15" s="30" t="s">
        <v>466</v>
      </c>
      <c r="AA15" s="76" t="s">
        <v>467</v>
      </c>
      <c r="AB15" s="76" t="s">
        <v>468</v>
      </c>
      <c r="AF15" s="28"/>
      <c r="AK15" s="47" t="str">
        <f t="shared" si="7"/>
        <v>N</v>
      </c>
    </row>
    <row r="16" spans="1:42" ht="13.5" customHeight="1" x14ac:dyDescent="0.15">
      <c r="A16" s="13" t="s">
        <v>469</v>
      </c>
      <c r="B16" s="14"/>
      <c r="C16" s="12" t="str">
        <f t="shared" si="9"/>
        <v/>
      </c>
      <c r="D16" s="12" t="str">
        <f t="shared" si="8"/>
        <v/>
      </c>
      <c r="F16" s="17" t="s">
        <v>470</v>
      </c>
      <c r="G16" s="16"/>
      <c r="H16" s="12" t="str">
        <f t="shared" si="1"/>
        <v/>
      </c>
      <c r="I16" s="12" t="str">
        <f t="shared" si="5"/>
        <v>一般会計</v>
      </c>
      <c r="K16" s="12"/>
      <c r="L16" s="12"/>
      <c r="O16" s="12"/>
      <c r="P16" s="12"/>
      <c r="Q16" s="18"/>
      <c r="T16" s="12"/>
      <c r="U16" s="30" t="s">
        <v>471</v>
      </c>
      <c r="W16" s="30" t="s">
        <v>472</v>
      </c>
      <c r="Y16" s="30" t="s">
        <v>473</v>
      </c>
      <c r="Z16" s="30" t="s">
        <v>474</v>
      </c>
      <c r="AA16" s="76" t="s">
        <v>475</v>
      </c>
      <c r="AB16" s="76" t="s">
        <v>476</v>
      </c>
      <c r="AF16" s="28"/>
      <c r="AK16" s="47" t="str">
        <f t="shared" si="7"/>
        <v>O</v>
      </c>
    </row>
    <row r="17" spans="1:37" ht="13.5" customHeight="1" x14ac:dyDescent="0.15">
      <c r="A17" s="13" t="s">
        <v>477</v>
      </c>
      <c r="B17" s="14"/>
      <c r="C17" s="12" t="str">
        <f t="shared" si="9"/>
        <v/>
      </c>
      <c r="D17" s="12" t="str">
        <f t="shared" si="8"/>
        <v/>
      </c>
      <c r="F17" s="17" t="s">
        <v>478</v>
      </c>
      <c r="G17" s="16"/>
      <c r="H17" s="12" t="str">
        <f t="shared" si="1"/>
        <v/>
      </c>
      <c r="I17" s="12" t="str">
        <f t="shared" si="5"/>
        <v>一般会計</v>
      </c>
      <c r="K17" s="12"/>
      <c r="L17" s="12"/>
      <c r="O17" s="12"/>
      <c r="P17" s="12"/>
      <c r="Q17" s="18"/>
      <c r="T17" s="12"/>
      <c r="U17" s="30" t="s">
        <v>479</v>
      </c>
      <c r="W17" s="30" t="s">
        <v>480</v>
      </c>
      <c r="Y17" s="30" t="s">
        <v>481</v>
      </c>
      <c r="Z17" s="30" t="s">
        <v>482</v>
      </c>
      <c r="AA17" s="76" t="s">
        <v>483</v>
      </c>
      <c r="AB17" s="76" t="s">
        <v>484</v>
      </c>
      <c r="AF17" s="28"/>
      <c r="AK17" s="47" t="str">
        <f t="shared" si="7"/>
        <v>P</v>
      </c>
    </row>
    <row r="18" spans="1:37" ht="13.5" customHeight="1" x14ac:dyDescent="0.15">
      <c r="A18" s="13" t="s">
        <v>485</v>
      </c>
      <c r="B18" s="14"/>
      <c r="C18" s="12" t="str">
        <f t="shared" si="9"/>
        <v/>
      </c>
      <c r="D18" s="12" t="str">
        <f t="shared" si="8"/>
        <v/>
      </c>
      <c r="F18" s="17" t="s">
        <v>486</v>
      </c>
      <c r="G18" s="16"/>
      <c r="H18" s="12" t="str">
        <f t="shared" si="1"/>
        <v/>
      </c>
      <c r="I18" s="12" t="str">
        <f t="shared" si="5"/>
        <v>一般会計</v>
      </c>
      <c r="K18" s="12"/>
      <c r="L18" s="12"/>
      <c r="O18" s="12"/>
      <c r="P18" s="12"/>
      <c r="Q18" s="18"/>
      <c r="T18" s="12"/>
      <c r="U18" s="30" t="s">
        <v>487</v>
      </c>
      <c r="W18" s="30" t="s">
        <v>488</v>
      </c>
      <c r="Y18" s="30" t="s">
        <v>489</v>
      </c>
      <c r="Z18" s="30" t="s">
        <v>490</v>
      </c>
      <c r="AA18" s="76" t="s">
        <v>491</v>
      </c>
      <c r="AB18" s="76" t="s">
        <v>492</v>
      </c>
      <c r="AF18" s="28"/>
      <c r="AK18" s="47" t="str">
        <f t="shared" si="7"/>
        <v>Q</v>
      </c>
    </row>
    <row r="19" spans="1:37" ht="13.5" customHeight="1" x14ac:dyDescent="0.15">
      <c r="A19" s="13" t="s">
        <v>493</v>
      </c>
      <c r="B19" s="14"/>
      <c r="C19" s="12" t="str">
        <f t="shared" si="9"/>
        <v/>
      </c>
      <c r="D19" s="12" t="str">
        <f t="shared" si="8"/>
        <v/>
      </c>
      <c r="F19" s="17" t="s">
        <v>494</v>
      </c>
      <c r="G19" s="16"/>
      <c r="H19" s="12" t="str">
        <f t="shared" si="1"/>
        <v/>
      </c>
      <c r="I19" s="12" t="str">
        <f t="shared" si="5"/>
        <v>一般会計</v>
      </c>
      <c r="K19" s="12"/>
      <c r="L19" s="12"/>
      <c r="O19" s="12"/>
      <c r="P19" s="12"/>
      <c r="Q19" s="18"/>
      <c r="T19" s="12"/>
      <c r="U19" s="30" t="s">
        <v>495</v>
      </c>
      <c r="W19" s="30" t="s">
        <v>496</v>
      </c>
      <c r="Y19" s="30" t="s">
        <v>497</v>
      </c>
      <c r="Z19" s="30" t="s">
        <v>498</v>
      </c>
      <c r="AA19" s="76" t="s">
        <v>499</v>
      </c>
      <c r="AB19" s="76" t="s">
        <v>500</v>
      </c>
      <c r="AF19" s="28"/>
      <c r="AK19" s="47" t="str">
        <f t="shared" si="7"/>
        <v>R</v>
      </c>
    </row>
    <row r="20" spans="1:37" ht="13.5" customHeight="1" x14ac:dyDescent="0.15">
      <c r="A20" s="13" t="s">
        <v>501</v>
      </c>
      <c r="B20" s="14"/>
      <c r="C20" s="12" t="str">
        <f t="shared" si="9"/>
        <v/>
      </c>
      <c r="D20" s="12" t="str">
        <f t="shared" si="8"/>
        <v/>
      </c>
      <c r="F20" s="17" t="s">
        <v>502</v>
      </c>
      <c r="G20" s="16"/>
      <c r="H20" s="12" t="str">
        <f t="shared" si="1"/>
        <v/>
      </c>
      <c r="I20" s="12" t="str">
        <f t="shared" si="5"/>
        <v>一般会計</v>
      </c>
      <c r="K20" s="12"/>
      <c r="L20" s="12"/>
      <c r="O20" s="12"/>
      <c r="P20" s="12"/>
      <c r="Q20" s="18"/>
      <c r="T20" s="12"/>
      <c r="U20" s="30" t="s">
        <v>503</v>
      </c>
      <c r="W20" s="30" t="s">
        <v>504</v>
      </c>
      <c r="Y20" s="30" t="s">
        <v>505</v>
      </c>
      <c r="Z20" s="30" t="s">
        <v>506</v>
      </c>
      <c r="AA20" s="76" t="s">
        <v>507</v>
      </c>
      <c r="AB20" s="76" t="s">
        <v>508</v>
      </c>
      <c r="AF20" s="28"/>
      <c r="AK20" s="47" t="str">
        <f t="shared" si="7"/>
        <v>S</v>
      </c>
    </row>
    <row r="21" spans="1:37" ht="13.5" customHeight="1" x14ac:dyDescent="0.15">
      <c r="A21" s="13" t="s">
        <v>509</v>
      </c>
      <c r="B21" s="14"/>
      <c r="C21" s="12" t="str">
        <f t="shared" si="9"/>
        <v/>
      </c>
      <c r="D21" s="12" t="str">
        <f t="shared" si="8"/>
        <v/>
      </c>
      <c r="F21" s="17" t="s">
        <v>510</v>
      </c>
      <c r="G21" s="16"/>
      <c r="H21" s="12" t="str">
        <f t="shared" si="1"/>
        <v/>
      </c>
      <c r="I21" s="12" t="str">
        <f t="shared" si="5"/>
        <v>一般会計</v>
      </c>
      <c r="K21" s="12"/>
      <c r="L21" s="12"/>
      <c r="O21" s="12"/>
      <c r="P21" s="12"/>
      <c r="Q21" s="18"/>
      <c r="T21" s="12"/>
      <c r="U21" s="30" t="s">
        <v>511</v>
      </c>
      <c r="W21" s="30" t="s">
        <v>512</v>
      </c>
      <c r="Y21" s="30" t="s">
        <v>513</v>
      </c>
      <c r="Z21" s="30" t="s">
        <v>514</v>
      </c>
      <c r="AA21" s="76" t="s">
        <v>515</v>
      </c>
      <c r="AB21" s="76" t="s">
        <v>516</v>
      </c>
      <c r="AF21" s="28"/>
      <c r="AK21" s="47" t="str">
        <f t="shared" si="7"/>
        <v>T</v>
      </c>
    </row>
    <row r="22" spans="1:37" ht="13.5" customHeight="1" x14ac:dyDescent="0.15">
      <c r="A22" s="13" t="s">
        <v>517</v>
      </c>
      <c r="B22" s="14"/>
      <c r="C22" s="12" t="str">
        <f t="shared" si="9"/>
        <v/>
      </c>
      <c r="D22" s="12" t="str">
        <f>IF(C22="",D21,IF(D21&lt;&gt;"",CONCATENATE(D21,"、",C22),C22))</f>
        <v/>
      </c>
      <c r="F22" s="17" t="s">
        <v>518</v>
      </c>
      <c r="G22" s="16"/>
      <c r="H22" s="12" t="str">
        <f t="shared" si="1"/>
        <v/>
      </c>
      <c r="I22" s="12" t="str">
        <f t="shared" si="5"/>
        <v>一般会計</v>
      </c>
      <c r="K22" s="12"/>
      <c r="L22" s="12"/>
      <c r="O22" s="12"/>
      <c r="P22" s="12"/>
      <c r="Q22" s="18"/>
      <c r="T22" s="12"/>
      <c r="U22" s="30" t="s">
        <v>519</v>
      </c>
      <c r="W22" s="30" t="s">
        <v>520</v>
      </c>
      <c r="Y22" s="30" t="s">
        <v>521</v>
      </c>
      <c r="Z22" s="30" t="s">
        <v>522</v>
      </c>
      <c r="AA22" s="76" t="s">
        <v>523</v>
      </c>
      <c r="AB22" s="76" t="s">
        <v>524</v>
      </c>
      <c r="AF22" s="28"/>
      <c r="AK22" s="47" t="str">
        <f t="shared" si="7"/>
        <v>U</v>
      </c>
    </row>
    <row r="23" spans="1:37" ht="13.5" customHeight="1" x14ac:dyDescent="0.15">
      <c r="A23" s="13" t="s">
        <v>525</v>
      </c>
      <c r="B23" s="14"/>
      <c r="C23" s="12" t="str">
        <f t="shared" si="9"/>
        <v/>
      </c>
      <c r="D23" s="12" t="str">
        <f>IF(C23="",D22,IF(D22&lt;&gt;"",CONCATENATE(D22,"、",C23),C23))</f>
        <v/>
      </c>
      <c r="F23" s="17" t="s">
        <v>526</v>
      </c>
      <c r="G23" s="16"/>
      <c r="H23" s="12" t="str">
        <f t="shared" si="1"/>
        <v/>
      </c>
      <c r="I23" s="12" t="str">
        <f t="shared" si="5"/>
        <v>一般会計</v>
      </c>
      <c r="K23" s="12"/>
      <c r="L23" s="12"/>
      <c r="O23" s="12"/>
      <c r="P23" s="12"/>
      <c r="Q23" s="18"/>
      <c r="T23" s="12"/>
      <c r="U23" s="30" t="s">
        <v>527</v>
      </c>
      <c r="W23" s="30" t="s">
        <v>528</v>
      </c>
      <c r="Y23" s="30" t="s">
        <v>529</v>
      </c>
      <c r="Z23" s="30" t="s">
        <v>530</v>
      </c>
      <c r="AA23" s="76" t="s">
        <v>531</v>
      </c>
      <c r="AB23" s="76" t="s">
        <v>532</v>
      </c>
      <c r="AF23" s="28"/>
      <c r="AK23" s="47" t="str">
        <f t="shared" si="7"/>
        <v>V</v>
      </c>
    </row>
    <row r="24" spans="1:37" ht="13.5" customHeight="1" x14ac:dyDescent="0.15">
      <c r="A24" s="87"/>
      <c r="B24" s="73"/>
      <c r="F24" s="17" t="s">
        <v>533</v>
      </c>
      <c r="G24" s="16"/>
      <c r="H24" s="12" t="str">
        <f t="shared" si="1"/>
        <v/>
      </c>
      <c r="I24" s="12" t="str">
        <f t="shared" si="5"/>
        <v>一般会計</v>
      </c>
      <c r="K24" s="12"/>
      <c r="L24" s="12"/>
      <c r="O24" s="12"/>
      <c r="P24" s="12"/>
      <c r="Q24" s="18"/>
      <c r="T24" s="12"/>
      <c r="U24" s="30" t="s">
        <v>534</v>
      </c>
      <c r="W24" s="30" t="s">
        <v>535</v>
      </c>
      <c r="Y24" s="30" t="s">
        <v>536</v>
      </c>
      <c r="Z24" s="30" t="s">
        <v>537</v>
      </c>
      <c r="AA24" s="76" t="s">
        <v>538</v>
      </c>
      <c r="AB24" s="76" t="s">
        <v>539</v>
      </c>
      <c r="AF24" s="28"/>
      <c r="AK24" s="47" t="str">
        <f>CHAR(CODE(AK23)+1)</f>
        <v>W</v>
      </c>
    </row>
    <row r="25" spans="1:37" ht="13.5" customHeight="1" x14ac:dyDescent="0.15">
      <c r="A25" s="12"/>
      <c r="B25" s="73"/>
      <c r="F25" s="17" t="s">
        <v>540</v>
      </c>
      <c r="G25" s="16"/>
      <c r="H25" s="12" t="str">
        <f t="shared" si="1"/>
        <v/>
      </c>
      <c r="I25" s="12" t="str">
        <f t="shared" si="5"/>
        <v>一般会計</v>
      </c>
      <c r="K25" s="12"/>
      <c r="L25" s="12"/>
      <c r="O25" s="12"/>
      <c r="P25" s="12"/>
      <c r="Q25" s="18"/>
      <c r="T25" s="12"/>
      <c r="U25" s="30" t="s">
        <v>541</v>
      </c>
      <c r="W25" s="68"/>
      <c r="Y25" s="30" t="s">
        <v>542</v>
      </c>
      <c r="Z25" s="30" t="s">
        <v>543</v>
      </c>
      <c r="AA25" s="76" t="s">
        <v>544</v>
      </c>
      <c r="AB25" s="76" t="s">
        <v>545</v>
      </c>
      <c r="AF25" s="28"/>
      <c r="AK25" s="47" t="str">
        <f t="shared" si="7"/>
        <v>X</v>
      </c>
    </row>
    <row r="26" spans="1:37" ht="13.5" customHeight="1" x14ac:dyDescent="0.15">
      <c r="A26" s="12"/>
      <c r="B26" s="73"/>
      <c r="F26" s="17" t="s">
        <v>546</v>
      </c>
      <c r="G26" s="16"/>
      <c r="H26" s="12" t="str">
        <f t="shared" si="1"/>
        <v/>
      </c>
      <c r="I26" s="12" t="str">
        <f t="shared" si="5"/>
        <v>一般会計</v>
      </c>
      <c r="K26" s="12"/>
      <c r="L26" s="12"/>
      <c r="O26" s="12"/>
      <c r="P26" s="12"/>
      <c r="Q26" s="18"/>
      <c r="T26" s="12"/>
      <c r="U26" s="30" t="s">
        <v>547</v>
      </c>
      <c r="Y26" s="30" t="s">
        <v>548</v>
      </c>
      <c r="Z26" s="30" t="s">
        <v>549</v>
      </c>
      <c r="AA26" s="76" t="s">
        <v>550</v>
      </c>
      <c r="AB26" s="76" t="s">
        <v>551</v>
      </c>
      <c r="AF26" s="28"/>
      <c r="AK26" s="47" t="str">
        <f t="shared" si="7"/>
        <v>Y</v>
      </c>
    </row>
    <row r="27" spans="1:37" ht="13.5" customHeight="1" x14ac:dyDescent="0.15">
      <c r="A27" s="12" t="str">
        <f>IF(D23="", "-", D23)</f>
        <v>-</v>
      </c>
      <c r="B27" s="12"/>
      <c r="F27" s="17" t="s">
        <v>552</v>
      </c>
      <c r="G27" s="16"/>
      <c r="H27" s="12" t="str">
        <f t="shared" si="1"/>
        <v/>
      </c>
      <c r="I27" s="12" t="str">
        <f t="shared" si="5"/>
        <v>一般会計</v>
      </c>
      <c r="K27" s="12"/>
      <c r="L27" s="12"/>
      <c r="O27" s="12"/>
      <c r="P27" s="12"/>
      <c r="Q27" s="18"/>
      <c r="T27" s="12"/>
      <c r="U27" s="30" t="s">
        <v>553</v>
      </c>
      <c r="Y27" s="30" t="s">
        <v>554</v>
      </c>
      <c r="Z27" s="30" t="s">
        <v>555</v>
      </c>
      <c r="AA27" s="76" t="s">
        <v>556</v>
      </c>
      <c r="AB27" s="76" t="s">
        <v>557</v>
      </c>
      <c r="AF27" s="28"/>
      <c r="AK27" s="47" t="str">
        <f>CHAR(CODE(AK26)+1)</f>
        <v>Z</v>
      </c>
    </row>
    <row r="28" spans="1:37" ht="13.5" customHeight="1" x14ac:dyDescent="0.15">
      <c r="B28" s="12"/>
      <c r="F28" s="17" t="s">
        <v>558</v>
      </c>
      <c r="G28" s="16"/>
      <c r="H28" s="12" t="str">
        <f t="shared" si="1"/>
        <v/>
      </c>
      <c r="I28" s="12" t="str">
        <f t="shared" si="5"/>
        <v>一般会計</v>
      </c>
      <c r="K28" s="12"/>
      <c r="L28" s="12"/>
      <c r="O28" s="12"/>
      <c r="P28" s="12"/>
      <c r="Q28" s="18"/>
      <c r="T28" s="12"/>
      <c r="U28" s="30" t="s">
        <v>559</v>
      </c>
      <c r="Y28" s="30" t="s">
        <v>560</v>
      </c>
      <c r="Z28" s="30" t="s">
        <v>561</v>
      </c>
      <c r="AA28" s="76" t="s">
        <v>562</v>
      </c>
      <c r="AB28" s="76" t="s">
        <v>563</v>
      </c>
      <c r="AF28" s="28"/>
      <c r="AK28" s="47" t="s">
        <v>564</v>
      </c>
    </row>
    <row r="29" spans="1:37" ht="13.5" customHeight="1" x14ac:dyDescent="0.15">
      <c r="A29" s="12"/>
      <c r="B29" s="12"/>
      <c r="F29" s="17" t="s">
        <v>565</v>
      </c>
      <c r="G29" s="16"/>
      <c r="H29" s="12" t="str">
        <f t="shared" si="1"/>
        <v/>
      </c>
      <c r="I29" s="12" t="str">
        <f t="shared" si="5"/>
        <v>一般会計</v>
      </c>
      <c r="K29" s="12"/>
      <c r="L29" s="12"/>
      <c r="O29" s="12"/>
      <c r="P29" s="12"/>
      <c r="Q29" s="18"/>
      <c r="T29" s="12"/>
      <c r="U29" s="30" t="s">
        <v>566</v>
      </c>
      <c r="Y29" s="30" t="s">
        <v>567</v>
      </c>
      <c r="Z29" s="30" t="s">
        <v>568</v>
      </c>
      <c r="AA29" s="76" t="s">
        <v>569</v>
      </c>
      <c r="AB29" s="76" t="s">
        <v>570</v>
      </c>
      <c r="AF29" s="28"/>
      <c r="AK29" s="47" t="str">
        <f t="shared" si="7"/>
        <v>b</v>
      </c>
    </row>
    <row r="30" spans="1:37" ht="13.5" customHeight="1" x14ac:dyDescent="0.15">
      <c r="A30" s="12"/>
      <c r="B30" s="12"/>
      <c r="F30" s="17" t="s">
        <v>571</v>
      </c>
      <c r="G30" s="16"/>
      <c r="H30" s="12" t="str">
        <f t="shared" si="1"/>
        <v/>
      </c>
      <c r="I30" s="12" t="str">
        <f t="shared" si="5"/>
        <v>一般会計</v>
      </c>
      <c r="K30" s="12"/>
      <c r="L30" s="12"/>
      <c r="O30" s="12"/>
      <c r="P30" s="12"/>
      <c r="Q30" s="18"/>
      <c r="T30" s="12"/>
      <c r="U30" s="30" t="s">
        <v>572</v>
      </c>
      <c r="Y30" s="30" t="s">
        <v>573</v>
      </c>
      <c r="Z30" s="30" t="s">
        <v>574</v>
      </c>
      <c r="AA30" s="76" t="s">
        <v>575</v>
      </c>
      <c r="AB30" s="76" t="s">
        <v>576</v>
      </c>
      <c r="AF30" s="28"/>
      <c r="AK30" s="47" t="str">
        <f t="shared" si="7"/>
        <v>c</v>
      </c>
    </row>
    <row r="31" spans="1:37" ht="13.5" customHeight="1" x14ac:dyDescent="0.15">
      <c r="A31" s="12"/>
      <c r="B31" s="12"/>
      <c r="F31" s="17" t="s">
        <v>577</v>
      </c>
      <c r="G31" s="16"/>
      <c r="H31" s="12" t="str">
        <f t="shared" si="1"/>
        <v/>
      </c>
      <c r="I31" s="12" t="str">
        <f t="shared" si="5"/>
        <v>一般会計</v>
      </c>
      <c r="K31" s="12"/>
      <c r="L31" s="12"/>
      <c r="O31" s="12"/>
      <c r="P31" s="12"/>
      <c r="Q31" s="18"/>
      <c r="T31" s="12"/>
      <c r="U31" s="30" t="s">
        <v>578</v>
      </c>
      <c r="Y31" s="30" t="s">
        <v>579</v>
      </c>
      <c r="Z31" s="30" t="s">
        <v>580</v>
      </c>
      <c r="AA31" s="76" t="s">
        <v>581</v>
      </c>
      <c r="AB31" s="76" t="s">
        <v>582</v>
      </c>
      <c r="AF31" s="28"/>
      <c r="AK31" s="47" t="str">
        <f t="shared" si="7"/>
        <v>d</v>
      </c>
    </row>
    <row r="32" spans="1:37" ht="13.5" customHeight="1" x14ac:dyDescent="0.15">
      <c r="A32" s="12"/>
      <c r="B32" s="12"/>
      <c r="F32" s="17" t="s">
        <v>583</v>
      </c>
      <c r="G32" s="16"/>
      <c r="H32" s="12" t="str">
        <f t="shared" si="1"/>
        <v/>
      </c>
      <c r="I32" s="12" t="str">
        <f t="shared" si="5"/>
        <v>一般会計</v>
      </c>
      <c r="K32" s="12"/>
      <c r="L32" s="12"/>
      <c r="O32" s="12"/>
      <c r="P32" s="12"/>
      <c r="Q32" s="18"/>
      <c r="T32" s="12"/>
      <c r="U32" s="30" t="s">
        <v>584</v>
      </c>
      <c r="Y32" s="30" t="s">
        <v>585</v>
      </c>
      <c r="Z32" s="30" t="s">
        <v>586</v>
      </c>
      <c r="AA32" s="76" t="s">
        <v>587</v>
      </c>
      <c r="AB32" s="76" t="s">
        <v>587</v>
      </c>
      <c r="AF32" s="28"/>
      <c r="AK32" s="47" t="str">
        <f t="shared" si="7"/>
        <v>e</v>
      </c>
    </row>
    <row r="33" spans="1:37" ht="13.5" customHeight="1" x14ac:dyDescent="0.15">
      <c r="A33" s="12"/>
      <c r="B33" s="12"/>
      <c r="F33" s="17" t="s">
        <v>588</v>
      </c>
      <c r="G33" s="16"/>
      <c r="H33" s="12" t="str">
        <f t="shared" si="1"/>
        <v/>
      </c>
      <c r="I33" s="12" t="str">
        <f t="shared" si="5"/>
        <v>一般会計</v>
      </c>
      <c r="K33" s="12"/>
      <c r="L33" s="12"/>
      <c r="O33" s="12"/>
      <c r="P33" s="12"/>
      <c r="Q33" s="18"/>
      <c r="T33" s="12"/>
      <c r="U33" s="30" t="s">
        <v>589</v>
      </c>
      <c r="Y33" s="30" t="s">
        <v>590</v>
      </c>
      <c r="Z33" s="30" t="s">
        <v>591</v>
      </c>
      <c r="AA33" s="68"/>
      <c r="AF33" s="28"/>
      <c r="AK33" s="47" t="str">
        <f t="shared" si="7"/>
        <v>f</v>
      </c>
    </row>
    <row r="34" spans="1:37" ht="13.5" customHeight="1" x14ac:dyDescent="0.15">
      <c r="A34" s="12"/>
      <c r="B34" s="12"/>
      <c r="F34" s="17" t="s">
        <v>592</v>
      </c>
      <c r="G34" s="16"/>
      <c r="H34" s="12" t="str">
        <f t="shared" si="1"/>
        <v/>
      </c>
      <c r="I34" s="12" t="str">
        <f t="shared" si="5"/>
        <v>一般会計</v>
      </c>
      <c r="K34" s="12"/>
      <c r="L34" s="12"/>
      <c r="O34" s="12"/>
      <c r="P34" s="12"/>
      <c r="Q34" s="18"/>
      <c r="T34" s="12"/>
      <c r="U34" s="30" t="s">
        <v>593</v>
      </c>
      <c r="Y34" s="30" t="s">
        <v>594</v>
      </c>
      <c r="Z34" s="30" t="s">
        <v>595</v>
      </c>
      <c r="AF34" s="28"/>
      <c r="AK34" s="47" t="str">
        <f t="shared" si="7"/>
        <v>g</v>
      </c>
    </row>
    <row r="35" spans="1:37" ht="13.5" customHeight="1" x14ac:dyDescent="0.15">
      <c r="A35" s="12"/>
      <c r="B35" s="12"/>
      <c r="F35" s="17" t="s">
        <v>596</v>
      </c>
      <c r="G35" s="16"/>
      <c r="H35" s="12" t="str">
        <f t="shared" si="1"/>
        <v/>
      </c>
      <c r="I35" s="12" t="str">
        <f t="shared" si="5"/>
        <v>一般会計</v>
      </c>
      <c r="K35" s="12"/>
      <c r="L35" s="12"/>
      <c r="O35" s="12"/>
      <c r="P35" s="12"/>
      <c r="Q35" s="18"/>
      <c r="T35" s="12"/>
      <c r="U35" s="30" t="s">
        <v>597</v>
      </c>
      <c r="Y35" s="30" t="s">
        <v>598</v>
      </c>
      <c r="Z35" s="30" t="s">
        <v>599</v>
      </c>
      <c r="AF35" s="28"/>
      <c r="AK35" s="47" t="str">
        <f t="shared" si="7"/>
        <v>h</v>
      </c>
    </row>
    <row r="36" spans="1:37" ht="13.5" customHeight="1" x14ac:dyDescent="0.15">
      <c r="A36" s="12"/>
      <c r="B36" s="12"/>
      <c r="F36" s="17" t="s">
        <v>600</v>
      </c>
      <c r="G36" s="16"/>
      <c r="H36" s="12" t="str">
        <f t="shared" si="1"/>
        <v/>
      </c>
      <c r="I36" s="12" t="str">
        <f t="shared" si="5"/>
        <v>一般会計</v>
      </c>
      <c r="K36" s="12"/>
      <c r="L36" s="12"/>
      <c r="O36" s="12"/>
      <c r="P36" s="12"/>
      <c r="Q36" s="18"/>
      <c r="T36" s="12"/>
      <c r="Y36" s="30" t="s">
        <v>601</v>
      </c>
      <c r="Z36" s="30" t="s">
        <v>602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603</v>
      </c>
      <c r="Z37" s="30" t="s">
        <v>604</v>
      </c>
      <c r="AF37" s="28"/>
      <c r="AK37" s="47" t="str">
        <f t="shared" si="7"/>
        <v>j</v>
      </c>
    </row>
    <row r="38" spans="1:37" x14ac:dyDescent="0.15">
      <c r="A38" s="12"/>
      <c r="B38" s="12"/>
      <c r="F38" s="12"/>
      <c r="G38" s="18"/>
      <c r="K38" s="12"/>
      <c r="L38" s="12"/>
      <c r="O38" s="12"/>
      <c r="P38" s="12"/>
      <c r="Q38" s="18"/>
      <c r="T38" s="12"/>
      <c r="Y38" s="30" t="s">
        <v>605</v>
      </c>
      <c r="Z38" s="30" t="s">
        <v>606</v>
      </c>
      <c r="AF38" s="28"/>
      <c r="AK38" s="47" t="str">
        <f t="shared" si="7"/>
        <v>k</v>
      </c>
    </row>
    <row r="39" spans="1:37" x14ac:dyDescent="0.15">
      <c r="A39" s="12"/>
      <c r="B39" s="12"/>
      <c r="F39" s="12" t="str">
        <f>I37</f>
        <v>一般会計</v>
      </c>
      <c r="G39" s="18"/>
      <c r="K39" s="12"/>
      <c r="L39" s="12"/>
      <c r="O39" s="12"/>
      <c r="P39" s="12"/>
      <c r="Q39" s="18"/>
      <c r="T39" s="12"/>
      <c r="U39" s="30" t="s">
        <v>607</v>
      </c>
      <c r="Y39" s="30" t="s">
        <v>608</v>
      </c>
      <c r="Z39" s="30" t="s">
        <v>609</v>
      </c>
      <c r="AF39" s="28"/>
      <c r="AK39" s="47" t="str">
        <f t="shared" si="7"/>
        <v>l</v>
      </c>
    </row>
    <row r="40" spans="1:37" x14ac:dyDescent="0.15">
      <c r="A40" s="12"/>
      <c r="B40" s="12"/>
      <c r="F40" s="12"/>
      <c r="G40" s="18"/>
      <c r="K40" s="12"/>
      <c r="L40" s="12"/>
      <c r="O40" s="12"/>
      <c r="P40" s="12"/>
      <c r="Q40" s="18"/>
      <c r="T40" s="12"/>
      <c r="U40" s="30"/>
      <c r="Y40" s="30" t="s">
        <v>610</v>
      </c>
      <c r="Z40" s="30" t="s">
        <v>611</v>
      </c>
      <c r="AF40" s="28"/>
      <c r="AK40" s="47" t="str">
        <f t="shared" si="7"/>
        <v>m</v>
      </c>
    </row>
    <row r="41" spans="1:37" x14ac:dyDescent="0.15">
      <c r="A41" s="12"/>
      <c r="B41" s="12"/>
      <c r="F41" s="12"/>
      <c r="G41" s="18"/>
      <c r="K41" s="12"/>
      <c r="L41" s="12"/>
      <c r="O41" s="12"/>
      <c r="P41" s="12"/>
      <c r="Q41" s="18"/>
      <c r="T41" s="12"/>
      <c r="U41" s="30" t="s">
        <v>612</v>
      </c>
      <c r="Y41" s="30" t="s">
        <v>613</v>
      </c>
      <c r="Z41" s="30" t="s">
        <v>614</v>
      </c>
      <c r="AF41" s="28"/>
      <c r="AK41" s="47" t="str">
        <f t="shared" si="7"/>
        <v>n</v>
      </c>
    </row>
    <row r="42" spans="1:37" x14ac:dyDescent="0.15">
      <c r="A42" s="12"/>
      <c r="B42" s="12"/>
      <c r="F42" s="12"/>
      <c r="G42" s="18"/>
      <c r="K42" s="12"/>
      <c r="L42" s="12"/>
      <c r="O42" s="12"/>
      <c r="P42" s="12"/>
      <c r="Q42" s="18"/>
      <c r="T42" s="12"/>
      <c r="U42" s="30" t="s">
        <v>615</v>
      </c>
      <c r="Y42" s="30" t="s">
        <v>616</v>
      </c>
      <c r="Z42" s="30" t="s">
        <v>617</v>
      </c>
      <c r="AF42" s="28"/>
      <c r="AK42" s="47" t="str">
        <f t="shared" si="7"/>
        <v>o</v>
      </c>
    </row>
    <row r="43" spans="1:37" x14ac:dyDescent="0.15">
      <c r="A43" s="12"/>
      <c r="B43" s="12"/>
      <c r="F43" s="12"/>
      <c r="G43" s="18"/>
      <c r="K43" s="12"/>
      <c r="L43" s="12"/>
      <c r="O43" s="12"/>
      <c r="P43" s="12"/>
      <c r="Q43" s="18"/>
      <c r="T43" s="12"/>
      <c r="Y43" s="30" t="s">
        <v>618</v>
      </c>
      <c r="Z43" s="30" t="s">
        <v>619</v>
      </c>
      <c r="AF43" s="28"/>
      <c r="AK43" s="47" t="str">
        <f t="shared" si="7"/>
        <v>p</v>
      </c>
    </row>
    <row r="44" spans="1:37" x14ac:dyDescent="0.15">
      <c r="A44" s="12"/>
      <c r="B44" s="12"/>
      <c r="F44" s="12"/>
      <c r="G44" s="18"/>
      <c r="K44" s="12"/>
      <c r="L44" s="12"/>
      <c r="O44" s="12"/>
      <c r="P44" s="12"/>
      <c r="Q44" s="18"/>
      <c r="T44" s="12"/>
      <c r="Y44" s="30" t="s">
        <v>620</v>
      </c>
      <c r="Z44" s="30" t="s">
        <v>621</v>
      </c>
      <c r="AF44" s="28"/>
      <c r="AK44" s="47" t="str">
        <f t="shared" si="7"/>
        <v>q</v>
      </c>
    </row>
    <row r="45" spans="1:37" x14ac:dyDescent="0.15">
      <c r="A45" s="12"/>
      <c r="B45" s="12"/>
      <c r="F45" s="12"/>
      <c r="G45" s="18"/>
      <c r="K45" s="12"/>
      <c r="L45" s="12"/>
      <c r="O45" s="12"/>
      <c r="P45" s="12"/>
      <c r="Q45" s="18"/>
      <c r="T45" s="12"/>
      <c r="U45" s="27" t="s">
        <v>310</v>
      </c>
      <c r="Y45" s="30" t="s">
        <v>622</v>
      </c>
      <c r="Z45" s="30" t="s">
        <v>623</v>
      </c>
      <c r="AF45" s="28"/>
      <c r="AK45" s="47" t="str">
        <f t="shared" si="7"/>
        <v>r</v>
      </c>
    </row>
    <row r="46" spans="1:37" x14ac:dyDescent="0.15">
      <c r="A46" s="12"/>
      <c r="B46" s="12"/>
      <c r="F46" s="12"/>
      <c r="G46" s="18"/>
      <c r="K46" s="12"/>
      <c r="L46" s="12"/>
      <c r="O46" s="12"/>
      <c r="P46" s="12"/>
      <c r="Q46" s="18"/>
      <c r="T46" s="12"/>
      <c r="U46" s="82" t="s">
        <v>624</v>
      </c>
      <c r="Y46" s="30" t="s">
        <v>625</v>
      </c>
      <c r="Z46" s="30" t="s">
        <v>626</v>
      </c>
      <c r="AF46" s="28"/>
      <c r="AK46" s="47" t="str">
        <f t="shared" si="7"/>
        <v>s</v>
      </c>
    </row>
    <row r="47" spans="1:37" x14ac:dyDescent="0.15">
      <c r="A47" s="12"/>
      <c r="B47" s="12"/>
      <c r="F47" s="12"/>
      <c r="G47" s="18"/>
      <c r="K47" s="12"/>
      <c r="L47" s="12"/>
      <c r="O47" s="12"/>
      <c r="P47" s="12"/>
      <c r="Q47" s="18"/>
      <c r="T47" s="12"/>
      <c r="Y47" s="30" t="s">
        <v>627</v>
      </c>
      <c r="Z47" s="30" t="s">
        <v>628</v>
      </c>
      <c r="AF47" s="28"/>
      <c r="AK47" s="47" t="str">
        <f t="shared" si="7"/>
        <v>t</v>
      </c>
    </row>
    <row r="48" spans="1:37" x14ac:dyDescent="0.15">
      <c r="A48" s="12"/>
      <c r="B48" s="12"/>
      <c r="F48" s="12"/>
      <c r="G48" s="18"/>
      <c r="K48" s="12"/>
      <c r="L48" s="12"/>
      <c r="O48" s="12"/>
      <c r="P48" s="12"/>
      <c r="Q48" s="18"/>
      <c r="T48" s="12"/>
      <c r="U48" s="82">
        <v>2021</v>
      </c>
      <c r="Y48" s="30" t="s">
        <v>629</v>
      </c>
      <c r="Z48" s="30" t="s">
        <v>630</v>
      </c>
      <c r="AF48" s="28"/>
      <c r="AK48" s="47" t="str">
        <f t="shared" si="7"/>
        <v>u</v>
      </c>
    </row>
    <row r="49" spans="1:37" x14ac:dyDescent="0.15">
      <c r="A49" s="12"/>
      <c r="B49" s="12"/>
      <c r="F49" s="12"/>
      <c r="G49" s="18"/>
      <c r="K49" s="12"/>
      <c r="L49" s="12"/>
      <c r="O49" s="12"/>
      <c r="P49" s="12"/>
      <c r="Q49" s="18"/>
      <c r="T49" s="12"/>
      <c r="U49" s="82">
        <v>2022</v>
      </c>
      <c r="Y49" s="30" t="s">
        <v>631</v>
      </c>
      <c r="Z49" s="30" t="s">
        <v>632</v>
      </c>
      <c r="AF49" s="28"/>
      <c r="AK49" s="47" t="str">
        <f t="shared" si="7"/>
        <v>v</v>
      </c>
    </row>
    <row r="50" spans="1:37" x14ac:dyDescent="0.15">
      <c r="A50" s="12"/>
      <c r="B50" s="12"/>
      <c r="F50" s="12"/>
      <c r="G50" s="18"/>
      <c r="K50" s="12"/>
      <c r="L50" s="12"/>
      <c r="O50" s="12"/>
      <c r="P50" s="12"/>
      <c r="Q50" s="18"/>
      <c r="T50" s="12"/>
      <c r="U50" s="82">
        <v>2023</v>
      </c>
      <c r="Y50" s="30" t="s">
        <v>633</v>
      </c>
      <c r="Z50" s="30" t="s">
        <v>634</v>
      </c>
      <c r="AF50" s="28"/>
    </row>
    <row r="51" spans="1:37" x14ac:dyDescent="0.15">
      <c r="A51" s="12"/>
      <c r="B51" s="12"/>
      <c r="F51" s="12"/>
      <c r="G51" s="18"/>
      <c r="K51" s="12"/>
      <c r="L51" s="12"/>
      <c r="O51" s="12"/>
      <c r="P51" s="12"/>
      <c r="Q51" s="18"/>
      <c r="T51" s="12"/>
      <c r="U51" s="82">
        <v>2024</v>
      </c>
      <c r="Y51" s="30" t="s">
        <v>635</v>
      </c>
      <c r="Z51" s="30" t="s">
        <v>636</v>
      </c>
      <c r="AF51" s="28"/>
    </row>
    <row r="52" spans="1:37" x14ac:dyDescent="0.15">
      <c r="A52" s="12"/>
      <c r="B52" s="12"/>
      <c r="F52" s="12"/>
      <c r="G52" s="18"/>
      <c r="K52" s="12"/>
      <c r="L52" s="12"/>
      <c r="O52" s="12"/>
      <c r="P52" s="12"/>
      <c r="Q52" s="18"/>
      <c r="T52" s="12"/>
      <c r="U52" s="82">
        <v>2025</v>
      </c>
      <c r="Y52" s="30" t="s">
        <v>637</v>
      </c>
      <c r="Z52" s="30" t="s">
        <v>638</v>
      </c>
      <c r="AF52" s="28"/>
    </row>
    <row r="53" spans="1:37" x14ac:dyDescent="0.15">
      <c r="A53" s="12"/>
      <c r="B53" s="12"/>
      <c r="F53" s="12"/>
      <c r="G53" s="18"/>
      <c r="K53" s="12"/>
      <c r="L53" s="12"/>
      <c r="O53" s="12"/>
      <c r="P53" s="12"/>
      <c r="Q53" s="18"/>
      <c r="T53" s="12"/>
      <c r="U53" s="82">
        <v>2026</v>
      </c>
      <c r="Y53" s="30" t="s">
        <v>639</v>
      </c>
      <c r="Z53" s="30" t="s">
        <v>640</v>
      </c>
      <c r="AF53" s="28"/>
    </row>
    <row r="54" spans="1:37" x14ac:dyDescent="0.15">
      <c r="A54" s="12"/>
      <c r="B54" s="12"/>
      <c r="F54" s="12"/>
      <c r="G54" s="18"/>
      <c r="K54" s="12"/>
      <c r="L54" s="12"/>
      <c r="O54" s="12"/>
      <c r="P54" s="12"/>
      <c r="Q54" s="18"/>
      <c r="T54" s="12"/>
      <c r="Y54" s="30" t="s">
        <v>641</v>
      </c>
      <c r="Z54" s="30" t="s">
        <v>642</v>
      </c>
      <c r="AF54" s="28"/>
    </row>
    <row r="55" spans="1:37" x14ac:dyDescent="0.15">
      <c r="A55" s="12"/>
      <c r="B55" s="12"/>
      <c r="F55" s="12"/>
      <c r="G55" s="18"/>
      <c r="K55" s="12"/>
      <c r="L55" s="12"/>
      <c r="O55" s="12"/>
      <c r="P55" s="12"/>
      <c r="Q55" s="18"/>
      <c r="T55" s="12"/>
      <c r="Y55" s="30" t="s">
        <v>643</v>
      </c>
      <c r="Z55" s="30" t="s">
        <v>644</v>
      </c>
      <c r="AF55" s="28"/>
    </row>
    <row r="56" spans="1:37" x14ac:dyDescent="0.15">
      <c r="A56" s="12"/>
      <c r="B56" s="12"/>
      <c r="F56" s="12"/>
      <c r="G56" s="18"/>
      <c r="K56" s="12"/>
      <c r="L56" s="12"/>
      <c r="O56" s="12"/>
      <c r="P56" s="12"/>
      <c r="Q56" s="18"/>
      <c r="T56" s="12"/>
      <c r="U56" s="82">
        <v>20</v>
      </c>
      <c r="Y56" s="30" t="s">
        <v>645</v>
      </c>
      <c r="Z56" s="30" t="s">
        <v>646</v>
      </c>
      <c r="AF56" s="28"/>
    </row>
    <row r="57" spans="1:37" x14ac:dyDescent="0.15">
      <c r="A57" s="12"/>
      <c r="B57" s="12"/>
      <c r="F57" s="12"/>
      <c r="G57" s="18"/>
      <c r="K57" s="12"/>
      <c r="L57" s="12"/>
      <c r="O57" s="12"/>
      <c r="P57" s="12"/>
      <c r="Q57" s="18"/>
      <c r="T57" s="12"/>
      <c r="U57" s="30" t="s">
        <v>647</v>
      </c>
      <c r="Y57" s="30" t="s">
        <v>648</v>
      </c>
      <c r="Z57" s="30" t="s">
        <v>649</v>
      </c>
      <c r="AF57" s="28"/>
    </row>
    <row r="58" spans="1:37" x14ac:dyDescent="0.15">
      <c r="A58" s="12"/>
      <c r="B58" s="12"/>
      <c r="F58" s="12"/>
      <c r="G58" s="18"/>
      <c r="K58" s="12"/>
      <c r="L58" s="12"/>
      <c r="O58" s="12"/>
      <c r="P58" s="12"/>
      <c r="Q58" s="18"/>
      <c r="T58" s="12"/>
      <c r="U58" s="30" t="s">
        <v>335</v>
      </c>
      <c r="Y58" s="30" t="s">
        <v>650</v>
      </c>
      <c r="Z58" s="30" t="s">
        <v>651</v>
      </c>
      <c r="AF58" s="28"/>
    </row>
    <row r="59" spans="1:37" x14ac:dyDescent="0.15">
      <c r="A59" s="12"/>
      <c r="B59" s="12"/>
      <c r="F59" s="12"/>
      <c r="G59" s="18"/>
      <c r="K59" s="12"/>
      <c r="L59" s="12"/>
      <c r="O59" s="12"/>
      <c r="P59" s="12"/>
      <c r="Q59" s="18"/>
      <c r="T59" s="12"/>
      <c r="Y59" s="30" t="s">
        <v>652</v>
      </c>
      <c r="Z59" s="30" t="s">
        <v>653</v>
      </c>
      <c r="AF59" s="28"/>
    </row>
    <row r="60" spans="1:37" x14ac:dyDescent="0.15">
      <c r="A60" s="12"/>
      <c r="B60" s="12"/>
      <c r="F60" s="12"/>
      <c r="G60" s="18"/>
      <c r="K60" s="12"/>
      <c r="L60" s="12"/>
      <c r="O60" s="12"/>
      <c r="P60" s="12"/>
      <c r="Q60" s="18"/>
      <c r="T60" s="12"/>
      <c r="Y60" s="30" t="s">
        <v>654</v>
      </c>
      <c r="Z60" s="30" t="s">
        <v>655</v>
      </c>
      <c r="AF60" s="28"/>
    </row>
    <row r="61" spans="1:37" x14ac:dyDescent="0.15">
      <c r="A61" s="12"/>
      <c r="B61" s="12"/>
      <c r="F61" s="12"/>
      <c r="G61" s="18"/>
      <c r="K61" s="12"/>
      <c r="L61" s="12"/>
      <c r="O61" s="12"/>
      <c r="P61" s="12"/>
      <c r="Q61" s="18"/>
      <c r="T61" s="12"/>
      <c r="Y61" s="30" t="s">
        <v>656</v>
      </c>
      <c r="Z61" s="30" t="s">
        <v>657</v>
      </c>
      <c r="AF61" s="28"/>
    </row>
    <row r="62" spans="1:37" x14ac:dyDescent="0.15">
      <c r="A62" s="12"/>
      <c r="B62" s="12"/>
      <c r="F62" s="12"/>
      <c r="G62" s="18"/>
      <c r="K62" s="12"/>
      <c r="L62" s="12"/>
      <c r="O62" s="12"/>
      <c r="P62" s="12"/>
      <c r="Q62" s="18"/>
      <c r="T62" s="12"/>
      <c r="Y62" s="30" t="s">
        <v>658</v>
      </c>
      <c r="Z62" s="30" t="s">
        <v>659</v>
      </c>
      <c r="AF62" s="28"/>
    </row>
    <row r="63" spans="1:37" x14ac:dyDescent="0.15">
      <c r="A63" s="12"/>
      <c r="B63" s="12"/>
      <c r="F63" s="12"/>
      <c r="G63" s="18"/>
      <c r="K63" s="12"/>
      <c r="L63" s="12"/>
      <c r="O63" s="12"/>
      <c r="P63" s="12"/>
      <c r="Q63" s="18"/>
      <c r="T63" s="12"/>
      <c r="Y63" s="30" t="s">
        <v>660</v>
      </c>
      <c r="Z63" s="30" t="s">
        <v>661</v>
      </c>
      <c r="AF63" s="28"/>
    </row>
    <row r="64" spans="1:37" x14ac:dyDescent="0.15">
      <c r="A64" s="12"/>
      <c r="B64" s="12"/>
      <c r="F64" s="12"/>
      <c r="G64" s="18"/>
      <c r="K64" s="12"/>
      <c r="L64" s="12"/>
      <c r="O64" s="12"/>
      <c r="P64" s="12"/>
      <c r="Q64" s="18"/>
      <c r="T64" s="12"/>
      <c r="Y64" s="30" t="s">
        <v>662</v>
      </c>
      <c r="Z64" s="30" t="s">
        <v>663</v>
      </c>
      <c r="AF64" s="28"/>
    </row>
    <row r="65" spans="1:32" x14ac:dyDescent="0.15">
      <c r="A65" s="12"/>
      <c r="B65" s="12"/>
      <c r="F65" s="12"/>
      <c r="G65" s="18"/>
      <c r="K65" s="12"/>
      <c r="L65" s="12"/>
      <c r="O65" s="12"/>
      <c r="P65" s="12"/>
      <c r="Q65" s="18"/>
      <c r="T65" s="12"/>
      <c r="Y65" s="30" t="s">
        <v>664</v>
      </c>
      <c r="Z65" s="30" t="s">
        <v>665</v>
      </c>
      <c r="AF65" s="28"/>
    </row>
    <row r="66" spans="1:32" x14ac:dyDescent="0.15">
      <c r="A66" s="12"/>
      <c r="B66" s="12"/>
      <c r="F66" s="12"/>
      <c r="G66" s="18"/>
      <c r="K66" s="12"/>
      <c r="L66" s="12"/>
      <c r="O66" s="12"/>
      <c r="P66" s="12"/>
      <c r="Q66" s="18"/>
      <c r="T66" s="12"/>
      <c r="Y66" s="30" t="s">
        <v>666</v>
      </c>
      <c r="Z66" s="30" t="s">
        <v>667</v>
      </c>
      <c r="AF66" s="28"/>
    </row>
    <row r="67" spans="1:32" x14ac:dyDescent="0.15">
      <c r="A67" s="12"/>
      <c r="B67" s="12"/>
      <c r="F67" s="12"/>
      <c r="G67" s="18"/>
      <c r="K67" s="12"/>
      <c r="L67" s="12"/>
      <c r="O67" s="12"/>
      <c r="P67" s="12"/>
      <c r="Q67" s="18"/>
      <c r="T67" s="12"/>
      <c r="Y67" s="30" t="s">
        <v>668</v>
      </c>
      <c r="Z67" s="30" t="s">
        <v>669</v>
      </c>
      <c r="AF67" s="28"/>
    </row>
    <row r="68" spans="1:32" x14ac:dyDescent="0.15">
      <c r="A68" s="12"/>
      <c r="B68" s="12"/>
      <c r="F68" s="12"/>
      <c r="G68" s="18"/>
      <c r="K68" s="12"/>
      <c r="L68" s="12"/>
      <c r="O68" s="12"/>
      <c r="P68" s="12"/>
      <c r="Q68" s="18"/>
      <c r="T68" s="12"/>
      <c r="Y68" s="30" t="s">
        <v>670</v>
      </c>
      <c r="Z68" s="30" t="s">
        <v>671</v>
      </c>
      <c r="AF68" s="28"/>
    </row>
    <row r="69" spans="1:32" x14ac:dyDescent="0.15">
      <c r="A69" s="12"/>
      <c r="B69" s="12"/>
      <c r="F69" s="12"/>
      <c r="G69" s="18"/>
      <c r="K69" s="12"/>
      <c r="L69" s="12"/>
      <c r="O69" s="12"/>
      <c r="P69" s="12"/>
      <c r="Q69" s="18"/>
      <c r="T69" s="12"/>
      <c r="Y69" s="30" t="s">
        <v>672</v>
      </c>
      <c r="Z69" s="30" t="s">
        <v>673</v>
      </c>
      <c r="AF69" s="28"/>
    </row>
    <row r="70" spans="1:32" x14ac:dyDescent="0.15">
      <c r="A70" s="12"/>
      <c r="B70" s="12"/>
      <c r="Y70" s="30" t="s">
        <v>674</v>
      </c>
      <c r="Z70" s="30" t="s">
        <v>675</v>
      </c>
    </row>
    <row r="71" spans="1:32" x14ac:dyDescent="0.15">
      <c r="Y71" s="30" t="s">
        <v>676</v>
      </c>
      <c r="Z71" s="30" t="s">
        <v>677</v>
      </c>
    </row>
    <row r="72" spans="1:32" x14ac:dyDescent="0.15">
      <c r="Y72" s="30" t="s">
        <v>678</v>
      </c>
      <c r="Z72" s="30" t="s">
        <v>679</v>
      </c>
    </row>
    <row r="73" spans="1:32" x14ac:dyDescent="0.15">
      <c r="Y73" s="30" t="s">
        <v>680</v>
      </c>
      <c r="Z73" s="30" t="s">
        <v>681</v>
      </c>
    </row>
    <row r="74" spans="1:32" x14ac:dyDescent="0.15">
      <c r="Y74" s="30" t="s">
        <v>682</v>
      </c>
      <c r="Z74" s="30" t="s">
        <v>683</v>
      </c>
    </row>
    <row r="75" spans="1:32" x14ac:dyDescent="0.15">
      <c r="Y75" s="30" t="s">
        <v>684</v>
      </c>
      <c r="Z75" s="30" t="s">
        <v>685</v>
      </c>
    </row>
    <row r="76" spans="1:32" x14ac:dyDescent="0.15">
      <c r="Y76" s="30" t="s">
        <v>686</v>
      </c>
      <c r="Z76" s="30" t="s">
        <v>687</v>
      </c>
    </row>
    <row r="77" spans="1:32" x14ac:dyDescent="0.15">
      <c r="Y77" s="30" t="s">
        <v>688</v>
      </c>
      <c r="Z77" s="30" t="s">
        <v>689</v>
      </c>
    </row>
    <row r="78" spans="1:32" x14ac:dyDescent="0.15">
      <c r="Y78" s="30" t="s">
        <v>690</v>
      </c>
      <c r="Z78" s="30" t="s">
        <v>691</v>
      </c>
    </row>
    <row r="79" spans="1:32" x14ac:dyDescent="0.15">
      <c r="Y79" s="30" t="s">
        <v>692</v>
      </c>
      <c r="Z79" s="30" t="s">
        <v>693</v>
      </c>
    </row>
    <row r="80" spans="1:32" x14ac:dyDescent="0.15">
      <c r="Y80" s="30" t="s">
        <v>694</v>
      </c>
      <c r="Z80" s="30" t="s">
        <v>695</v>
      </c>
    </row>
    <row r="81" spans="25:26" x14ac:dyDescent="0.15">
      <c r="Y81" s="30" t="s">
        <v>696</v>
      </c>
      <c r="Z81" s="30" t="s">
        <v>697</v>
      </c>
    </row>
    <row r="82" spans="25:26" x14ac:dyDescent="0.15">
      <c r="Y82" s="30" t="s">
        <v>698</v>
      </c>
      <c r="Z82" s="30" t="s">
        <v>699</v>
      </c>
    </row>
    <row r="83" spans="25:26" x14ac:dyDescent="0.15">
      <c r="Y83" s="30" t="s">
        <v>700</v>
      </c>
      <c r="Z83" s="30" t="s">
        <v>701</v>
      </c>
    </row>
    <row r="84" spans="25:26" x14ac:dyDescent="0.15">
      <c r="Y84" s="30" t="s">
        <v>702</v>
      </c>
      <c r="Z84" s="30" t="s">
        <v>703</v>
      </c>
    </row>
    <row r="85" spans="25:26" x14ac:dyDescent="0.15">
      <c r="Y85" s="30" t="s">
        <v>704</v>
      </c>
      <c r="Z85" s="30" t="s">
        <v>705</v>
      </c>
    </row>
    <row r="86" spans="25:26" x14ac:dyDescent="0.15">
      <c r="Y86" s="30" t="s">
        <v>706</v>
      </c>
      <c r="Z86" s="30" t="s">
        <v>707</v>
      </c>
    </row>
    <row r="87" spans="25:26" x14ac:dyDescent="0.15">
      <c r="Y87" s="30" t="s">
        <v>708</v>
      </c>
      <c r="Z87" s="30" t="s">
        <v>709</v>
      </c>
    </row>
    <row r="88" spans="25:26" x14ac:dyDescent="0.15">
      <c r="Y88" s="30" t="s">
        <v>710</v>
      </c>
      <c r="Z88" s="30" t="s">
        <v>711</v>
      </c>
    </row>
    <row r="89" spans="25:26" x14ac:dyDescent="0.15">
      <c r="Y89" s="30" t="s">
        <v>712</v>
      </c>
      <c r="Z89" s="30" t="s">
        <v>713</v>
      </c>
    </row>
    <row r="90" spans="25:26" x14ac:dyDescent="0.15">
      <c r="Y90" s="30" t="s">
        <v>714</v>
      </c>
      <c r="Z90" s="30" t="s">
        <v>715</v>
      </c>
    </row>
    <row r="91" spans="25:26" x14ac:dyDescent="0.15">
      <c r="Y91" s="30" t="s">
        <v>716</v>
      </c>
      <c r="Z91" s="30" t="s">
        <v>717</v>
      </c>
    </row>
    <row r="92" spans="25:26" x14ac:dyDescent="0.15">
      <c r="Y92" s="30" t="s">
        <v>718</v>
      </c>
      <c r="Z92" s="30" t="s">
        <v>719</v>
      </c>
    </row>
    <row r="93" spans="25:26" x14ac:dyDescent="0.15">
      <c r="Y93" s="30" t="s">
        <v>720</v>
      </c>
      <c r="Z93" s="30" t="s">
        <v>721</v>
      </c>
    </row>
    <row r="94" spans="25:26" x14ac:dyDescent="0.15">
      <c r="Y94" s="30" t="s">
        <v>722</v>
      </c>
      <c r="Z94" s="30" t="s">
        <v>723</v>
      </c>
    </row>
    <row r="95" spans="25:26" x14ac:dyDescent="0.15">
      <c r="Y95" s="30" t="s">
        <v>724</v>
      </c>
      <c r="Z95" s="30" t="s">
        <v>725</v>
      </c>
    </row>
    <row r="96" spans="25:26" x14ac:dyDescent="0.15">
      <c r="Y96" s="30" t="s">
        <v>726</v>
      </c>
      <c r="Z96" s="30" t="s">
        <v>326</v>
      </c>
    </row>
    <row r="97" spans="25:26" x14ac:dyDescent="0.15">
      <c r="Y97" s="30" t="s">
        <v>727</v>
      </c>
      <c r="Z97" s="30" t="s">
        <v>340</v>
      </c>
    </row>
    <row r="98" spans="25:26" x14ac:dyDescent="0.15">
      <c r="Y98" s="30" t="s">
        <v>62</v>
      </c>
      <c r="Z98" s="30" t="s">
        <v>354</v>
      </c>
    </row>
    <row r="99" spans="25:26" x14ac:dyDescent="0.15">
      <c r="Y99" s="30" t="s">
        <v>728</v>
      </c>
      <c r="Z99" s="30" t="s">
        <v>367</v>
      </c>
    </row>
    <row r="100" spans="25:26" x14ac:dyDescent="0.15">
      <c r="Y100" s="30" t="s">
        <v>729</v>
      </c>
      <c r="Z100" s="30" t="s">
        <v>381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81</v>
      </c>
      <c r="B2" s="471"/>
      <c r="C2" s="471"/>
      <c r="D2" s="471"/>
      <c r="E2" s="471"/>
      <c r="F2" s="472"/>
      <c r="G2" s="342" t="s">
        <v>82</v>
      </c>
      <c r="H2" s="343"/>
      <c r="I2" s="343"/>
      <c r="J2" s="343"/>
      <c r="K2" s="343"/>
      <c r="L2" s="343"/>
      <c r="M2" s="343"/>
      <c r="N2" s="343"/>
      <c r="O2" s="344"/>
      <c r="P2" s="346" t="s">
        <v>83</v>
      </c>
      <c r="Q2" s="343"/>
      <c r="R2" s="343"/>
      <c r="S2" s="343"/>
      <c r="T2" s="343"/>
      <c r="U2" s="343"/>
      <c r="V2" s="343"/>
      <c r="W2" s="343"/>
      <c r="X2" s="344"/>
      <c r="Y2" s="920"/>
      <c r="Z2" s="819"/>
      <c r="AA2" s="820"/>
      <c r="AB2" s="921" t="s">
        <v>61</v>
      </c>
      <c r="AC2" s="922"/>
      <c r="AD2" s="923"/>
      <c r="AE2" s="925" t="s">
        <v>730</v>
      </c>
      <c r="AF2" s="925"/>
      <c r="AG2" s="925"/>
      <c r="AH2" s="866"/>
      <c r="AI2" s="925" t="s">
        <v>727</v>
      </c>
      <c r="AJ2" s="925"/>
      <c r="AK2" s="925"/>
      <c r="AL2" s="866"/>
      <c r="AM2" s="925" t="s">
        <v>62</v>
      </c>
      <c r="AN2" s="925"/>
      <c r="AO2" s="925"/>
      <c r="AP2" s="866"/>
      <c r="AQ2" s="491" t="s">
        <v>84</v>
      </c>
      <c r="AR2" s="492"/>
      <c r="AS2" s="492"/>
      <c r="AT2" s="493"/>
      <c r="AU2" s="494" t="s">
        <v>85</v>
      </c>
      <c r="AV2" s="494"/>
      <c r="AW2" s="494"/>
      <c r="AX2" s="495"/>
      <c r="AY2" s="31">
        <f>COUNTA($G$4)</f>
        <v>0</v>
      </c>
    </row>
    <row r="3" spans="1:51" ht="18.75" customHeight="1" x14ac:dyDescent="0.15">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4"/>
      <c r="AC3" s="404"/>
      <c r="AD3" s="405"/>
      <c r="AE3" s="490"/>
      <c r="AF3" s="490"/>
      <c r="AG3" s="490"/>
      <c r="AH3" s="403"/>
      <c r="AI3" s="490"/>
      <c r="AJ3" s="490"/>
      <c r="AK3" s="490"/>
      <c r="AL3" s="403"/>
      <c r="AM3" s="490"/>
      <c r="AN3" s="490"/>
      <c r="AO3" s="490"/>
      <c r="AP3" s="403"/>
      <c r="AQ3" s="496"/>
      <c r="AR3" s="436"/>
      <c r="AS3" s="434" t="s">
        <v>86</v>
      </c>
      <c r="AT3" s="435"/>
      <c r="AU3" s="436"/>
      <c r="AV3" s="436"/>
      <c r="AW3" s="327" t="s">
        <v>87</v>
      </c>
      <c r="AX3" s="332"/>
      <c r="AY3" s="31">
        <f t="shared" ref="AY3:AY8" si="0">$AY$2</f>
        <v>0</v>
      </c>
    </row>
    <row r="4" spans="1:51" ht="22.5" customHeight="1" x14ac:dyDescent="0.15">
      <c r="A4" s="473"/>
      <c r="B4" s="471"/>
      <c r="C4" s="471"/>
      <c r="D4" s="471"/>
      <c r="E4" s="471"/>
      <c r="F4" s="472"/>
      <c r="G4" s="376"/>
      <c r="H4" s="902"/>
      <c r="I4" s="902"/>
      <c r="J4" s="902"/>
      <c r="K4" s="902"/>
      <c r="L4" s="902"/>
      <c r="M4" s="902"/>
      <c r="N4" s="902"/>
      <c r="O4" s="903"/>
      <c r="P4" s="143"/>
      <c r="Q4" s="364"/>
      <c r="R4" s="364"/>
      <c r="S4" s="364"/>
      <c r="T4" s="364"/>
      <c r="U4" s="364"/>
      <c r="V4" s="364"/>
      <c r="W4" s="364"/>
      <c r="X4" s="365"/>
      <c r="Y4" s="916" t="s">
        <v>90</v>
      </c>
      <c r="Z4" s="917"/>
      <c r="AA4" s="91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92</v>
      </c>
      <c r="Z5" s="913"/>
      <c r="AA5" s="914"/>
      <c r="AB5" s="447"/>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4"/>
      <c r="B6" s="475"/>
      <c r="C6" s="475"/>
      <c r="D6" s="475"/>
      <c r="E6" s="475"/>
      <c r="F6" s="476"/>
      <c r="G6" s="907"/>
      <c r="H6" s="908"/>
      <c r="I6" s="908"/>
      <c r="J6" s="908"/>
      <c r="K6" s="908"/>
      <c r="L6" s="908"/>
      <c r="M6" s="908"/>
      <c r="N6" s="908"/>
      <c r="O6" s="909"/>
      <c r="P6" s="367"/>
      <c r="Q6" s="367"/>
      <c r="R6" s="367"/>
      <c r="S6" s="367"/>
      <c r="T6" s="367"/>
      <c r="U6" s="367"/>
      <c r="V6" s="367"/>
      <c r="W6" s="367"/>
      <c r="X6" s="368"/>
      <c r="Y6" s="912" t="s">
        <v>93</v>
      </c>
      <c r="Z6" s="913"/>
      <c r="AA6" s="914"/>
      <c r="AB6" s="555" t="s">
        <v>94</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0" t="s">
        <v>95</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15">
      <c r="A9" s="470" t="s">
        <v>81</v>
      </c>
      <c r="B9" s="471"/>
      <c r="C9" s="471"/>
      <c r="D9" s="471"/>
      <c r="E9" s="471"/>
      <c r="F9" s="472"/>
      <c r="G9" s="342" t="s">
        <v>82</v>
      </c>
      <c r="H9" s="343"/>
      <c r="I9" s="343"/>
      <c r="J9" s="343"/>
      <c r="K9" s="343"/>
      <c r="L9" s="343"/>
      <c r="M9" s="343"/>
      <c r="N9" s="343"/>
      <c r="O9" s="344"/>
      <c r="P9" s="346" t="s">
        <v>83</v>
      </c>
      <c r="Q9" s="343"/>
      <c r="R9" s="343"/>
      <c r="S9" s="343"/>
      <c r="T9" s="343"/>
      <c r="U9" s="343"/>
      <c r="V9" s="343"/>
      <c r="W9" s="343"/>
      <c r="X9" s="344"/>
      <c r="Y9" s="920"/>
      <c r="Z9" s="819"/>
      <c r="AA9" s="820"/>
      <c r="AB9" s="921" t="s">
        <v>61</v>
      </c>
      <c r="AC9" s="922"/>
      <c r="AD9" s="923"/>
      <c r="AE9" s="925" t="s">
        <v>730</v>
      </c>
      <c r="AF9" s="925"/>
      <c r="AG9" s="925"/>
      <c r="AH9" s="866"/>
      <c r="AI9" s="925" t="s">
        <v>727</v>
      </c>
      <c r="AJ9" s="925"/>
      <c r="AK9" s="925"/>
      <c r="AL9" s="866"/>
      <c r="AM9" s="925" t="s">
        <v>62</v>
      </c>
      <c r="AN9" s="925"/>
      <c r="AO9" s="925"/>
      <c r="AP9" s="866"/>
      <c r="AQ9" s="491" t="s">
        <v>84</v>
      </c>
      <c r="AR9" s="492"/>
      <c r="AS9" s="492"/>
      <c r="AT9" s="493"/>
      <c r="AU9" s="494" t="s">
        <v>85</v>
      </c>
      <c r="AV9" s="494"/>
      <c r="AW9" s="494"/>
      <c r="AX9" s="495"/>
      <c r="AY9" s="31">
        <f>COUNTA($G$11)</f>
        <v>0</v>
      </c>
    </row>
    <row r="10" spans="1:51" ht="18.75" customHeight="1" x14ac:dyDescent="0.15">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4"/>
      <c r="AC10" s="404"/>
      <c r="AD10" s="405"/>
      <c r="AE10" s="490"/>
      <c r="AF10" s="490"/>
      <c r="AG10" s="490"/>
      <c r="AH10" s="403"/>
      <c r="AI10" s="490"/>
      <c r="AJ10" s="490"/>
      <c r="AK10" s="490"/>
      <c r="AL10" s="403"/>
      <c r="AM10" s="490"/>
      <c r="AN10" s="490"/>
      <c r="AO10" s="490"/>
      <c r="AP10" s="403"/>
      <c r="AQ10" s="496"/>
      <c r="AR10" s="436"/>
      <c r="AS10" s="434" t="s">
        <v>86</v>
      </c>
      <c r="AT10" s="435"/>
      <c r="AU10" s="436"/>
      <c r="AV10" s="436"/>
      <c r="AW10" s="327" t="s">
        <v>87</v>
      </c>
      <c r="AX10" s="332"/>
      <c r="AY10" s="31">
        <f t="shared" ref="AY10:AY15" si="1">$AY$9</f>
        <v>0</v>
      </c>
    </row>
    <row r="11" spans="1:51" ht="22.5" customHeight="1" x14ac:dyDescent="0.15">
      <c r="A11" s="473"/>
      <c r="B11" s="471"/>
      <c r="C11" s="471"/>
      <c r="D11" s="471"/>
      <c r="E11" s="471"/>
      <c r="F11" s="472"/>
      <c r="G11" s="376"/>
      <c r="H11" s="902"/>
      <c r="I11" s="902"/>
      <c r="J11" s="902"/>
      <c r="K11" s="902"/>
      <c r="L11" s="902"/>
      <c r="M11" s="902"/>
      <c r="N11" s="902"/>
      <c r="O11" s="903"/>
      <c r="P11" s="143"/>
      <c r="Q11" s="364"/>
      <c r="R11" s="364"/>
      <c r="S11" s="364"/>
      <c r="T11" s="364"/>
      <c r="U11" s="364"/>
      <c r="V11" s="364"/>
      <c r="W11" s="364"/>
      <c r="X11" s="365"/>
      <c r="Y11" s="916" t="s">
        <v>90</v>
      </c>
      <c r="Z11" s="917"/>
      <c r="AA11" s="91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92</v>
      </c>
      <c r="Z12" s="913"/>
      <c r="AA12" s="914"/>
      <c r="AB12" s="447"/>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93</v>
      </c>
      <c r="Z13" s="913"/>
      <c r="AA13" s="914"/>
      <c r="AB13" s="555" t="s">
        <v>94</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0" t="s">
        <v>95</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15">
      <c r="A16" s="470" t="s">
        <v>81</v>
      </c>
      <c r="B16" s="471"/>
      <c r="C16" s="471"/>
      <c r="D16" s="471"/>
      <c r="E16" s="471"/>
      <c r="F16" s="472"/>
      <c r="G16" s="342" t="s">
        <v>82</v>
      </c>
      <c r="H16" s="343"/>
      <c r="I16" s="343"/>
      <c r="J16" s="343"/>
      <c r="K16" s="343"/>
      <c r="L16" s="343"/>
      <c r="M16" s="343"/>
      <c r="N16" s="343"/>
      <c r="O16" s="344"/>
      <c r="P16" s="346" t="s">
        <v>83</v>
      </c>
      <c r="Q16" s="343"/>
      <c r="R16" s="343"/>
      <c r="S16" s="343"/>
      <c r="T16" s="343"/>
      <c r="U16" s="343"/>
      <c r="V16" s="343"/>
      <c r="W16" s="343"/>
      <c r="X16" s="344"/>
      <c r="Y16" s="920"/>
      <c r="Z16" s="819"/>
      <c r="AA16" s="820"/>
      <c r="AB16" s="921" t="s">
        <v>61</v>
      </c>
      <c r="AC16" s="922"/>
      <c r="AD16" s="923"/>
      <c r="AE16" s="925" t="s">
        <v>730</v>
      </c>
      <c r="AF16" s="925"/>
      <c r="AG16" s="925"/>
      <c r="AH16" s="866"/>
      <c r="AI16" s="925" t="s">
        <v>727</v>
      </c>
      <c r="AJ16" s="925"/>
      <c r="AK16" s="925"/>
      <c r="AL16" s="866"/>
      <c r="AM16" s="925" t="s">
        <v>62</v>
      </c>
      <c r="AN16" s="925"/>
      <c r="AO16" s="925"/>
      <c r="AP16" s="866"/>
      <c r="AQ16" s="491" t="s">
        <v>84</v>
      </c>
      <c r="AR16" s="492"/>
      <c r="AS16" s="492"/>
      <c r="AT16" s="493"/>
      <c r="AU16" s="494" t="s">
        <v>85</v>
      </c>
      <c r="AV16" s="494"/>
      <c r="AW16" s="494"/>
      <c r="AX16" s="495"/>
      <c r="AY16" s="31">
        <f>COUNTA($G$18)</f>
        <v>0</v>
      </c>
    </row>
    <row r="17" spans="1:51" ht="18.75" customHeight="1" x14ac:dyDescent="0.15">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4"/>
      <c r="AC17" s="404"/>
      <c r="AD17" s="405"/>
      <c r="AE17" s="490"/>
      <c r="AF17" s="490"/>
      <c r="AG17" s="490"/>
      <c r="AH17" s="403"/>
      <c r="AI17" s="490"/>
      <c r="AJ17" s="490"/>
      <c r="AK17" s="490"/>
      <c r="AL17" s="403"/>
      <c r="AM17" s="490"/>
      <c r="AN17" s="490"/>
      <c r="AO17" s="490"/>
      <c r="AP17" s="403"/>
      <c r="AQ17" s="496"/>
      <c r="AR17" s="436"/>
      <c r="AS17" s="434" t="s">
        <v>86</v>
      </c>
      <c r="AT17" s="435"/>
      <c r="AU17" s="436"/>
      <c r="AV17" s="436"/>
      <c r="AW17" s="327" t="s">
        <v>87</v>
      </c>
      <c r="AX17" s="332"/>
      <c r="AY17" s="31">
        <f t="shared" ref="AY17:AY22" si="2">$AY$16</f>
        <v>0</v>
      </c>
    </row>
    <row r="18" spans="1:51" ht="22.5" customHeight="1" x14ac:dyDescent="0.15">
      <c r="A18" s="473"/>
      <c r="B18" s="471"/>
      <c r="C18" s="471"/>
      <c r="D18" s="471"/>
      <c r="E18" s="471"/>
      <c r="F18" s="472"/>
      <c r="G18" s="376"/>
      <c r="H18" s="902"/>
      <c r="I18" s="902"/>
      <c r="J18" s="902"/>
      <c r="K18" s="902"/>
      <c r="L18" s="902"/>
      <c r="M18" s="902"/>
      <c r="N18" s="902"/>
      <c r="O18" s="903"/>
      <c r="P18" s="143"/>
      <c r="Q18" s="364"/>
      <c r="R18" s="364"/>
      <c r="S18" s="364"/>
      <c r="T18" s="364"/>
      <c r="U18" s="364"/>
      <c r="V18" s="364"/>
      <c r="W18" s="364"/>
      <c r="X18" s="365"/>
      <c r="Y18" s="916" t="s">
        <v>90</v>
      </c>
      <c r="Z18" s="917"/>
      <c r="AA18" s="91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92</v>
      </c>
      <c r="Z19" s="913"/>
      <c r="AA19" s="914"/>
      <c r="AB19" s="447"/>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93</v>
      </c>
      <c r="Z20" s="913"/>
      <c r="AA20" s="914"/>
      <c r="AB20" s="555" t="s">
        <v>94</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0" t="s">
        <v>95</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15">
      <c r="A23" s="470" t="s">
        <v>81</v>
      </c>
      <c r="B23" s="471"/>
      <c r="C23" s="471"/>
      <c r="D23" s="471"/>
      <c r="E23" s="471"/>
      <c r="F23" s="472"/>
      <c r="G23" s="342" t="s">
        <v>82</v>
      </c>
      <c r="H23" s="343"/>
      <c r="I23" s="343"/>
      <c r="J23" s="343"/>
      <c r="K23" s="343"/>
      <c r="L23" s="343"/>
      <c r="M23" s="343"/>
      <c r="N23" s="343"/>
      <c r="O23" s="344"/>
      <c r="P23" s="346" t="s">
        <v>83</v>
      </c>
      <c r="Q23" s="343"/>
      <c r="R23" s="343"/>
      <c r="S23" s="343"/>
      <c r="T23" s="343"/>
      <c r="U23" s="343"/>
      <c r="V23" s="343"/>
      <c r="W23" s="343"/>
      <c r="X23" s="344"/>
      <c r="Y23" s="920"/>
      <c r="Z23" s="819"/>
      <c r="AA23" s="820"/>
      <c r="AB23" s="921" t="s">
        <v>61</v>
      </c>
      <c r="AC23" s="922"/>
      <c r="AD23" s="923"/>
      <c r="AE23" s="925" t="s">
        <v>730</v>
      </c>
      <c r="AF23" s="925"/>
      <c r="AG23" s="925"/>
      <c r="AH23" s="866"/>
      <c r="AI23" s="925" t="s">
        <v>727</v>
      </c>
      <c r="AJ23" s="925"/>
      <c r="AK23" s="925"/>
      <c r="AL23" s="866"/>
      <c r="AM23" s="925" t="s">
        <v>62</v>
      </c>
      <c r="AN23" s="925"/>
      <c r="AO23" s="925"/>
      <c r="AP23" s="866"/>
      <c r="AQ23" s="491" t="s">
        <v>84</v>
      </c>
      <c r="AR23" s="492"/>
      <c r="AS23" s="492"/>
      <c r="AT23" s="493"/>
      <c r="AU23" s="494" t="s">
        <v>85</v>
      </c>
      <c r="AV23" s="494"/>
      <c r="AW23" s="494"/>
      <c r="AX23" s="495"/>
      <c r="AY23" s="31">
        <f>COUNTA($G$25)</f>
        <v>0</v>
      </c>
    </row>
    <row r="24" spans="1:51" ht="18.75" customHeight="1" x14ac:dyDescent="0.15">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4"/>
      <c r="AC24" s="404"/>
      <c r="AD24" s="405"/>
      <c r="AE24" s="490"/>
      <c r="AF24" s="490"/>
      <c r="AG24" s="490"/>
      <c r="AH24" s="403"/>
      <c r="AI24" s="490"/>
      <c r="AJ24" s="490"/>
      <c r="AK24" s="490"/>
      <c r="AL24" s="403"/>
      <c r="AM24" s="490"/>
      <c r="AN24" s="490"/>
      <c r="AO24" s="490"/>
      <c r="AP24" s="403"/>
      <c r="AQ24" s="496"/>
      <c r="AR24" s="436"/>
      <c r="AS24" s="434" t="s">
        <v>86</v>
      </c>
      <c r="AT24" s="435"/>
      <c r="AU24" s="436"/>
      <c r="AV24" s="436"/>
      <c r="AW24" s="327" t="s">
        <v>87</v>
      </c>
      <c r="AX24" s="332"/>
      <c r="AY24" s="31">
        <f t="shared" ref="AY24:AY29" si="3">$AY$23</f>
        <v>0</v>
      </c>
    </row>
    <row r="25" spans="1:51" ht="22.5" customHeight="1" x14ac:dyDescent="0.15">
      <c r="A25" s="473"/>
      <c r="B25" s="471"/>
      <c r="C25" s="471"/>
      <c r="D25" s="471"/>
      <c r="E25" s="471"/>
      <c r="F25" s="472"/>
      <c r="G25" s="376"/>
      <c r="H25" s="902"/>
      <c r="I25" s="902"/>
      <c r="J25" s="902"/>
      <c r="K25" s="902"/>
      <c r="L25" s="902"/>
      <c r="M25" s="902"/>
      <c r="N25" s="902"/>
      <c r="O25" s="903"/>
      <c r="P25" s="143"/>
      <c r="Q25" s="364"/>
      <c r="R25" s="364"/>
      <c r="S25" s="364"/>
      <c r="T25" s="364"/>
      <c r="U25" s="364"/>
      <c r="V25" s="364"/>
      <c r="W25" s="364"/>
      <c r="X25" s="365"/>
      <c r="Y25" s="916" t="s">
        <v>90</v>
      </c>
      <c r="Z25" s="917"/>
      <c r="AA25" s="91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92</v>
      </c>
      <c r="Z26" s="913"/>
      <c r="AA26" s="914"/>
      <c r="AB26" s="447"/>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93</v>
      </c>
      <c r="Z27" s="913"/>
      <c r="AA27" s="914"/>
      <c r="AB27" s="555" t="s">
        <v>94</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0" t="s">
        <v>95</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15">
      <c r="A30" s="470" t="s">
        <v>81</v>
      </c>
      <c r="B30" s="471"/>
      <c r="C30" s="471"/>
      <c r="D30" s="471"/>
      <c r="E30" s="471"/>
      <c r="F30" s="472"/>
      <c r="G30" s="342" t="s">
        <v>82</v>
      </c>
      <c r="H30" s="343"/>
      <c r="I30" s="343"/>
      <c r="J30" s="343"/>
      <c r="K30" s="343"/>
      <c r="L30" s="343"/>
      <c r="M30" s="343"/>
      <c r="N30" s="343"/>
      <c r="O30" s="344"/>
      <c r="P30" s="346" t="s">
        <v>83</v>
      </c>
      <c r="Q30" s="343"/>
      <c r="R30" s="343"/>
      <c r="S30" s="343"/>
      <c r="T30" s="343"/>
      <c r="U30" s="343"/>
      <c r="V30" s="343"/>
      <c r="W30" s="343"/>
      <c r="X30" s="344"/>
      <c r="Y30" s="920"/>
      <c r="Z30" s="819"/>
      <c r="AA30" s="820"/>
      <c r="AB30" s="921" t="s">
        <v>61</v>
      </c>
      <c r="AC30" s="922"/>
      <c r="AD30" s="923"/>
      <c r="AE30" s="925" t="s">
        <v>730</v>
      </c>
      <c r="AF30" s="925"/>
      <c r="AG30" s="925"/>
      <c r="AH30" s="866"/>
      <c r="AI30" s="925" t="s">
        <v>727</v>
      </c>
      <c r="AJ30" s="925"/>
      <c r="AK30" s="925"/>
      <c r="AL30" s="866"/>
      <c r="AM30" s="925" t="s">
        <v>62</v>
      </c>
      <c r="AN30" s="925"/>
      <c r="AO30" s="925"/>
      <c r="AP30" s="866"/>
      <c r="AQ30" s="491" t="s">
        <v>84</v>
      </c>
      <c r="AR30" s="492"/>
      <c r="AS30" s="492"/>
      <c r="AT30" s="493"/>
      <c r="AU30" s="494" t="s">
        <v>85</v>
      </c>
      <c r="AV30" s="494"/>
      <c r="AW30" s="494"/>
      <c r="AX30" s="495"/>
      <c r="AY30" s="31">
        <f>COUNTA($G$32)</f>
        <v>0</v>
      </c>
    </row>
    <row r="31" spans="1:51" ht="18.75" customHeight="1" x14ac:dyDescent="0.15">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4"/>
      <c r="AC31" s="404"/>
      <c r="AD31" s="405"/>
      <c r="AE31" s="490"/>
      <c r="AF31" s="490"/>
      <c r="AG31" s="490"/>
      <c r="AH31" s="403"/>
      <c r="AI31" s="490"/>
      <c r="AJ31" s="490"/>
      <c r="AK31" s="490"/>
      <c r="AL31" s="403"/>
      <c r="AM31" s="490"/>
      <c r="AN31" s="490"/>
      <c r="AO31" s="490"/>
      <c r="AP31" s="403"/>
      <c r="AQ31" s="496"/>
      <c r="AR31" s="436"/>
      <c r="AS31" s="434" t="s">
        <v>86</v>
      </c>
      <c r="AT31" s="435"/>
      <c r="AU31" s="436"/>
      <c r="AV31" s="436"/>
      <c r="AW31" s="327" t="s">
        <v>87</v>
      </c>
      <c r="AX31" s="332"/>
      <c r="AY31" s="31">
        <f t="shared" ref="AY31:AY36" si="4">$AY$30</f>
        <v>0</v>
      </c>
    </row>
    <row r="32" spans="1:51" ht="22.5" customHeight="1" x14ac:dyDescent="0.15">
      <c r="A32" s="473"/>
      <c r="B32" s="471"/>
      <c r="C32" s="471"/>
      <c r="D32" s="471"/>
      <c r="E32" s="471"/>
      <c r="F32" s="472"/>
      <c r="G32" s="376"/>
      <c r="H32" s="902"/>
      <c r="I32" s="902"/>
      <c r="J32" s="902"/>
      <c r="K32" s="902"/>
      <c r="L32" s="902"/>
      <c r="M32" s="902"/>
      <c r="N32" s="902"/>
      <c r="O32" s="903"/>
      <c r="P32" s="143"/>
      <c r="Q32" s="364"/>
      <c r="R32" s="364"/>
      <c r="S32" s="364"/>
      <c r="T32" s="364"/>
      <c r="U32" s="364"/>
      <c r="V32" s="364"/>
      <c r="W32" s="364"/>
      <c r="X32" s="365"/>
      <c r="Y32" s="916" t="s">
        <v>90</v>
      </c>
      <c r="Z32" s="917"/>
      <c r="AA32" s="91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92</v>
      </c>
      <c r="Z33" s="913"/>
      <c r="AA33" s="914"/>
      <c r="AB33" s="447"/>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93</v>
      </c>
      <c r="Z34" s="913"/>
      <c r="AA34" s="914"/>
      <c r="AB34" s="555" t="s">
        <v>94</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0" t="s">
        <v>95</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15">
      <c r="A37" s="470" t="s">
        <v>81</v>
      </c>
      <c r="B37" s="471"/>
      <c r="C37" s="471"/>
      <c r="D37" s="471"/>
      <c r="E37" s="471"/>
      <c r="F37" s="472"/>
      <c r="G37" s="342" t="s">
        <v>82</v>
      </c>
      <c r="H37" s="343"/>
      <c r="I37" s="343"/>
      <c r="J37" s="343"/>
      <c r="K37" s="343"/>
      <c r="L37" s="343"/>
      <c r="M37" s="343"/>
      <c r="N37" s="343"/>
      <c r="O37" s="344"/>
      <c r="P37" s="346" t="s">
        <v>83</v>
      </c>
      <c r="Q37" s="343"/>
      <c r="R37" s="343"/>
      <c r="S37" s="343"/>
      <c r="T37" s="343"/>
      <c r="U37" s="343"/>
      <c r="V37" s="343"/>
      <c r="W37" s="343"/>
      <c r="X37" s="344"/>
      <c r="Y37" s="920"/>
      <c r="Z37" s="819"/>
      <c r="AA37" s="820"/>
      <c r="AB37" s="921" t="s">
        <v>61</v>
      </c>
      <c r="AC37" s="922"/>
      <c r="AD37" s="923"/>
      <c r="AE37" s="925" t="s">
        <v>730</v>
      </c>
      <c r="AF37" s="925"/>
      <c r="AG37" s="925"/>
      <c r="AH37" s="866"/>
      <c r="AI37" s="925" t="s">
        <v>727</v>
      </c>
      <c r="AJ37" s="925"/>
      <c r="AK37" s="925"/>
      <c r="AL37" s="866"/>
      <c r="AM37" s="925" t="s">
        <v>62</v>
      </c>
      <c r="AN37" s="925"/>
      <c r="AO37" s="925"/>
      <c r="AP37" s="866"/>
      <c r="AQ37" s="491" t="s">
        <v>84</v>
      </c>
      <c r="AR37" s="492"/>
      <c r="AS37" s="492"/>
      <c r="AT37" s="493"/>
      <c r="AU37" s="494" t="s">
        <v>85</v>
      </c>
      <c r="AV37" s="494"/>
      <c r="AW37" s="494"/>
      <c r="AX37" s="495"/>
      <c r="AY37" s="31">
        <f>COUNTA($G$39)</f>
        <v>0</v>
      </c>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4"/>
      <c r="AC38" s="404"/>
      <c r="AD38" s="405"/>
      <c r="AE38" s="490"/>
      <c r="AF38" s="490"/>
      <c r="AG38" s="490"/>
      <c r="AH38" s="403"/>
      <c r="AI38" s="490"/>
      <c r="AJ38" s="490"/>
      <c r="AK38" s="490"/>
      <c r="AL38" s="403"/>
      <c r="AM38" s="490"/>
      <c r="AN38" s="490"/>
      <c r="AO38" s="490"/>
      <c r="AP38" s="403"/>
      <c r="AQ38" s="496"/>
      <c r="AR38" s="436"/>
      <c r="AS38" s="434" t="s">
        <v>86</v>
      </c>
      <c r="AT38" s="435"/>
      <c r="AU38" s="436"/>
      <c r="AV38" s="436"/>
      <c r="AW38" s="327" t="s">
        <v>87</v>
      </c>
      <c r="AX38" s="332"/>
      <c r="AY38" s="31">
        <f t="shared" ref="AY38:AY43" si="5">$AY$37</f>
        <v>0</v>
      </c>
    </row>
    <row r="39" spans="1:51" ht="22.5" customHeight="1" x14ac:dyDescent="0.15">
      <c r="A39" s="473"/>
      <c r="B39" s="471"/>
      <c r="C39" s="471"/>
      <c r="D39" s="471"/>
      <c r="E39" s="471"/>
      <c r="F39" s="472"/>
      <c r="G39" s="376"/>
      <c r="H39" s="902"/>
      <c r="I39" s="902"/>
      <c r="J39" s="902"/>
      <c r="K39" s="902"/>
      <c r="L39" s="902"/>
      <c r="M39" s="902"/>
      <c r="N39" s="902"/>
      <c r="O39" s="903"/>
      <c r="P39" s="143"/>
      <c r="Q39" s="364"/>
      <c r="R39" s="364"/>
      <c r="S39" s="364"/>
      <c r="T39" s="364"/>
      <c r="U39" s="364"/>
      <c r="V39" s="364"/>
      <c r="W39" s="364"/>
      <c r="X39" s="365"/>
      <c r="Y39" s="916" t="s">
        <v>90</v>
      </c>
      <c r="Z39" s="917"/>
      <c r="AA39" s="91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92</v>
      </c>
      <c r="Z40" s="913"/>
      <c r="AA40" s="914"/>
      <c r="AB40" s="447"/>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93</v>
      </c>
      <c r="Z41" s="913"/>
      <c r="AA41" s="914"/>
      <c r="AB41" s="555" t="s">
        <v>94</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0" t="s">
        <v>95</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15">
      <c r="A44" s="470" t="s">
        <v>81</v>
      </c>
      <c r="B44" s="471"/>
      <c r="C44" s="471"/>
      <c r="D44" s="471"/>
      <c r="E44" s="471"/>
      <c r="F44" s="472"/>
      <c r="G44" s="342" t="s">
        <v>82</v>
      </c>
      <c r="H44" s="343"/>
      <c r="I44" s="343"/>
      <c r="J44" s="343"/>
      <c r="K44" s="343"/>
      <c r="L44" s="343"/>
      <c r="M44" s="343"/>
      <c r="N44" s="343"/>
      <c r="O44" s="344"/>
      <c r="P44" s="346" t="s">
        <v>83</v>
      </c>
      <c r="Q44" s="343"/>
      <c r="R44" s="343"/>
      <c r="S44" s="343"/>
      <c r="T44" s="343"/>
      <c r="U44" s="343"/>
      <c r="V44" s="343"/>
      <c r="W44" s="343"/>
      <c r="X44" s="344"/>
      <c r="Y44" s="920"/>
      <c r="Z44" s="819"/>
      <c r="AA44" s="820"/>
      <c r="AB44" s="921" t="s">
        <v>61</v>
      </c>
      <c r="AC44" s="922"/>
      <c r="AD44" s="923"/>
      <c r="AE44" s="925" t="s">
        <v>730</v>
      </c>
      <c r="AF44" s="925"/>
      <c r="AG44" s="925"/>
      <c r="AH44" s="866"/>
      <c r="AI44" s="925" t="s">
        <v>727</v>
      </c>
      <c r="AJ44" s="925"/>
      <c r="AK44" s="925"/>
      <c r="AL44" s="866"/>
      <c r="AM44" s="925" t="s">
        <v>62</v>
      </c>
      <c r="AN44" s="925"/>
      <c r="AO44" s="925"/>
      <c r="AP44" s="866"/>
      <c r="AQ44" s="491" t="s">
        <v>84</v>
      </c>
      <c r="AR44" s="492"/>
      <c r="AS44" s="492"/>
      <c r="AT44" s="493"/>
      <c r="AU44" s="494" t="s">
        <v>85</v>
      </c>
      <c r="AV44" s="494"/>
      <c r="AW44" s="494"/>
      <c r="AX44" s="495"/>
      <c r="AY44" s="31">
        <f>COUNTA($G$46)</f>
        <v>0</v>
      </c>
    </row>
    <row r="45" spans="1:51" ht="18.75" customHeight="1" x14ac:dyDescent="0.15">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4"/>
      <c r="AC45" s="404"/>
      <c r="AD45" s="405"/>
      <c r="AE45" s="490"/>
      <c r="AF45" s="490"/>
      <c r="AG45" s="490"/>
      <c r="AH45" s="403"/>
      <c r="AI45" s="490"/>
      <c r="AJ45" s="490"/>
      <c r="AK45" s="490"/>
      <c r="AL45" s="403"/>
      <c r="AM45" s="490"/>
      <c r="AN45" s="490"/>
      <c r="AO45" s="490"/>
      <c r="AP45" s="403"/>
      <c r="AQ45" s="496"/>
      <c r="AR45" s="436"/>
      <c r="AS45" s="434" t="s">
        <v>86</v>
      </c>
      <c r="AT45" s="435"/>
      <c r="AU45" s="436"/>
      <c r="AV45" s="436"/>
      <c r="AW45" s="327" t="s">
        <v>87</v>
      </c>
      <c r="AX45" s="332"/>
      <c r="AY45" s="31">
        <f t="shared" ref="AY45:AY50" si="6">$AY$44</f>
        <v>0</v>
      </c>
    </row>
    <row r="46" spans="1:51" ht="22.5" customHeight="1" x14ac:dyDescent="0.15">
      <c r="A46" s="473"/>
      <c r="B46" s="471"/>
      <c r="C46" s="471"/>
      <c r="D46" s="471"/>
      <c r="E46" s="471"/>
      <c r="F46" s="472"/>
      <c r="G46" s="376"/>
      <c r="H46" s="902"/>
      <c r="I46" s="902"/>
      <c r="J46" s="902"/>
      <c r="K46" s="902"/>
      <c r="L46" s="902"/>
      <c r="M46" s="902"/>
      <c r="N46" s="902"/>
      <c r="O46" s="903"/>
      <c r="P46" s="143"/>
      <c r="Q46" s="364"/>
      <c r="R46" s="364"/>
      <c r="S46" s="364"/>
      <c r="T46" s="364"/>
      <c r="U46" s="364"/>
      <c r="V46" s="364"/>
      <c r="W46" s="364"/>
      <c r="X46" s="365"/>
      <c r="Y46" s="916" t="s">
        <v>90</v>
      </c>
      <c r="Z46" s="917"/>
      <c r="AA46" s="91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92</v>
      </c>
      <c r="Z47" s="913"/>
      <c r="AA47" s="914"/>
      <c r="AB47" s="447"/>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93</v>
      </c>
      <c r="Z48" s="913"/>
      <c r="AA48" s="914"/>
      <c r="AB48" s="555" t="s">
        <v>94</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0" t="s">
        <v>95</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15">
      <c r="A51" s="470" t="s">
        <v>81</v>
      </c>
      <c r="B51" s="471"/>
      <c r="C51" s="471"/>
      <c r="D51" s="471"/>
      <c r="E51" s="471"/>
      <c r="F51" s="472"/>
      <c r="G51" s="342" t="s">
        <v>82</v>
      </c>
      <c r="H51" s="343"/>
      <c r="I51" s="343"/>
      <c r="J51" s="343"/>
      <c r="K51" s="343"/>
      <c r="L51" s="343"/>
      <c r="M51" s="343"/>
      <c r="N51" s="343"/>
      <c r="O51" s="344"/>
      <c r="P51" s="346" t="s">
        <v>83</v>
      </c>
      <c r="Q51" s="343"/>
      <c r="R51" s="343"/>
      <c r="S51" s="343"/>
      <c r="T51" s="343"/>
      <c r="U51" s="343"/>
      <c r="V51" s="343"/>
      <c r="W51" s="343"/>
      <c r="X51" s="344"/>
      <c r="Y51" s="920"/>
      <c r="Z51" s="819"/>
      <c r="AA51" s="820"/>
      <c r="AB51" s="866" t="s">
        <v>61</v>
      </c>
      <c r="AC51" s="922"/>
      <c r="AD51" s="923"/>
      <c r="AE51" s="925" t="s">
        <v>730</v>
      </c>
      <c r="AF51" s="925"/>
      <c r="AG51" s="925"/>
      <c r="AH51" s="866"/>
      <c r="AI51" s="925" t="s">
        <v>727</v>
      </c>
      <c r="AJ51" s="925"/>
      <c r="AK51" s="925"/>
      <c r="AL51" s="866"/>
      <c r="AM51" s="925" t="s">
        <v>62</v>
      </c>
      <c r="AN51" s="925"/>
      <c r="AO51" s="925"/>
      <c r="AP51" s="866"/>
      <c r="AQ51" s="491" t="s">
        <v>84</v>
      </c>
      <c r="AR51" s="492"/>
      <c r="AS51" s="492"/>
      <c r="AT51" s="493"/>
      <c r="AU51" s="494" t="s">
        <v>85</v>
      </c>
      <c r="AV51" s="494"/>
      <c r="AW51" s="494"/>
      <c r="AX51" s="495"/>
      <c r="AY51" s="31">
        <f>COUNTA($G$53)</f>
        <v>0</v>
      </c>
    </row>
    <row r="52" spans="1:51" ht="18.75" customHeight="1" x14ac:dyDescent="0.15">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4"/>
      <c r="AC52" s="404"/>
      <c r="AD52" s="405"/>
      <c r="AE52" s="490"/>
      <c r="AF52" s="490"/>
      <c r="AG52" s="490"/>
      <c r="AH52" s="403"/>
      <c r="AI52" s="490"/>
      <c r="AJ52" s="490"/>
      <c r="AK52" s="490"/>
      <c r="AL52" s="403"/>
      <c r="AM52" s="490"/>
      <c r="AN52" s="490"/>
      <c r="AO52" s="490"/>
      <c r="AP52" s="403"/>
      <c r="AQ52" s="496"/>
      <c r="AR52" s="436"/>
      <c r="AS52" s="434" t="s">
        <v>86</v>
      </c>
      <c r="AT52" s="435"/>
      <c r="AU52" s="436"/>
      <c r="AV52" s="436"/>
      <c r="AW52" s="327" t="s">
        <v>87</v>
      </c>
      <c r="AX52" s="332"/>
      <c r="AY52" s="31">
        <f t="shared" ref="AY52:AY57" si="7">$AY$51</f>
        <v>0</v>
      </c>
    </row>
    <row r="53" spans="1:51" ht="22.5" customHeight="1" x14ac:dyDescent="0.15">
      <c r="A53" s="473"/>
      <c r="B53" s="471"/>
      <c r="C53" s="471"/>
      <c r="D53" s="471"/>
      <c r="E53" s="471"/>
      <c r="F53" s="472"/>
      <c r="G53" s="376"/>
      <c r="H53" s="902"/>
      <c r="I53" s="902"/>
      <c r="J53" s="902"/>
      <c r="K53" s="902"/>
      <c r="L53" s="902"/>
      <c r="M53" s="902"/>
      <c r="N53" s="902"/>
      <c r="O53" s="903"/>
      <c r="P53" s="143"/>
      <c r="Q53" s="364"/>
      <c r="R53" s="364"/>
      <c r="S53" s="364"/>
      <c r="T53" s="364"/>
      <c r="U53" s="364"/>
      <c r="V53" s="364"/>
      <c r="W53" s="364"/>
      <c r="X53" s="365"/>
      <c r="Y53" s="916" t="s">
        <v>90</v>
      </c>
      <c r="Z53" s="917"/>
      <c r="AA53" s="91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92</v>
      </c>
      <c r="Z54" s="913"/>
      <c r="AA54" s="914"/>
      <c r="AB54" s="447"/>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93</v>
      </c>
      <c r="Z55" s="913"/>
      <c r="AA55" s="914"/>
      <c r="AB55" s="555" t="s">
        <v>94</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0" t="s">
        <v>95</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15">
      <c r="A58" s="470" t="s">
        <v>81</v>
      </c>
      <c r="B58" s="471"/>
      <c r="C58" s="471"/>
      <c r="D58" s="471"/>
      <c r="E58" s="471"/>
      <c r="F58" s="472"/>
      <c r="G58" s="342" t="s">
        <v>82</v>
      </c>
      <c r="H58" s="343"/>
      <c r="I58" s="343"/>
      <c r="J58" s="343"/>
      <c r="K58" s="343"/>
      <c r="L58" s="343"/>
      <c r="M58" s="343"/>
      <c r="N58" s="343"/>
      <c r="O58" s="344"/>
      <c r="P58" s="346" t="s">
        <v>83</v>
      </c>
      <c r="Q58" s="343"/>
      <c r="R58" s="343"/>
      <c r="S58" s="343"/>
      <c r="T58" s="343"/>
      <c r="U58" s="343"/>
      <c r="V58" s="343"/>
      <c r="W58" s="343"/>
      <c r="X58" s="344"/>
      <c r="Y58" s="920"/>
      <c r="Z58" s="819"/>
      <c r="AA58" s="820"/>
      <c r="AB58" s="921" t="s">
        <v>61</v>
      </c>
      <c r="AC58" s="922"/>
      <c r="AD58" s="923"/>
      <c r="AE58" s="925" t="s">
        <v>730</v>
      </c>
      <c r="AF58" s="925"/>
      <c r="AG58" s="925"/>
      <c r="AH58" s="866"/>
      <c r="AI58" s="925" t="s">
        <v>727</v>
      </c>
      <c r="AJ58" s="925"/>
      <c r="AK58" s="925"/>
      <c r="AL58" s="866"/>
      <c r="AM58" s="925" t="s">
        <v>62</v>
      </c>
      <c r="AN58" s="925"/>
      <c r="AO58" s="925"/>
      <c r="AP58" s="866"/>
      <c r="AQ58" s="491" t="s">
        <v>84</v>
      </c>
      <c r="AR58" s="492"/>
      <c r="AS58" s="492"/>
      <c r="AT58" s="493"/>
      <c r="AU58" s="494" t="s">
        <v>85</v>
      </c>
      <c r="AV58" s="494"/>
      <c r="AW58" s="494"/>
      <c r="AX58" s="495"/>
      <c r="AY58" s="31">
        <f>COUNTA($G$60)</f>
        <v>0</v>
      </c>
    </row>
    <row r="59" spans="1:51" ht="18.75" customHeight="1" x14ac:dyDescent="0.15">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4"/>
      <c r="AC59" s="404"/>
      <c r="AD59" s="405"/>
      <c r="AE59" s="490"/>
      <c r="AF59" s="490"/>
      <c r="AG59" s="490"/>
      <c r="AH59" s="403"/>
      <c r="AI59" s="490"/>
      <c r="AJ59" s="490"/>
      <c r="AK59" s="490"/>
      <c r="AL59" s="403"/>
      <c r="AM59" s="490"/>
      <c r="AN59" s="490"/>
      <c r="AO59" s="490"/>
      <c r="AP59" s="403"/>
      <c r="AQ59" s="496"/>
      <c r="AR59" s="436"/>
      <c r="AS59" s="434" t="s">
        <v>86</v>
      </c>
      <c r="AT59" s="435"/>
      <c r="AU59" s="436"/>
      <c r="AV59" s="436"/>
      <c r="AW59" s="327" t="s">
        <v>87</v>
      </c>
      <c r="AX59" s="332"/>
      <c r="AY59" s="31">
        <f t="shared" ref="AY59:AY64" si="8">$AY$58</f>
        <v>0</v>
      </c>
    </row>
    <row r="60" spans="1:51" ht="22.5" customHeight="1" x14ac:dyDescent="0.15">
      <c r="A60" s="473"/>
      <c r="B60" s="471"/>
      <c r="C60" s="471"/>
      <c r="D60" s="471"/>
      <c r="E60" s="471"/>
      <c r="F60" s="472"/>
      <c r="G60" s="376"/>
      <c r="H60" s="902"/>
      <c r="I60" s="902"/>
      <c r="J60" s="902"/>
      <c r="K60" s="902"/>
      <c r="L60" s="902"/>
      <c r="M60" s="902"/>
      <c r="N60" s="902"/>
      <c r="O60" s="903"/>
      <c r="P60" s="143"/>
      <c r="Q60" s="364"/>
      <c r="R60" s="364"/>
      <c r="S60" s="364"/>
      <c r="T60" s="364"/>
      <c r="U60" s="364"/>
      <c r="V60" s="364"/>
      <c r="W60" s="364"/>
      <c r="X60" s="365"/>
      <c r="Y60" s="916" t="s">
        <v>90</v>
      </c>
      <c r="Z60" s="917"/>
      <c r="AA60" s="91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92</v>
      </c>
      <c r="Z61" s="913"/>
      <c r="AA61" s="914"/>
      <c r="AB61" s="447"/>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93</v>
      </c>
      <c r="Z62" s="913"/>
      <c r="AA62" s="914"/>
      <c r="AB62" s="555" t="s">
        <v>94</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0" t="s">
        <v>95</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15">
      <c r="A65" s="470" t="s">
        <v>81</v>
      </c>
      <c r="B65" s="471"/>
      <c r="C65" s="471"/>
      <c r="D65" s="471"/>
      <c r="E65" s="471"/>
      <c r="F65" s="472"/>
      <c r="G65" s="342" t="s">
        <v>82</v>
      </c>
      <c r="H65" s="343"/>
      <c r="I65" s="343"/>
      <c r="J65" s="343"/>
      <c r="K65" s="343"/>
      <c r="L65" s="343"/>
      <c r="M65" s="343"/>
      <c r="N65" s="343"/>
      <c r="O65" s="344"/>
      <c r="P65" s="346" t="s">
        <v>83</v>
      </c>
      <c r="Q65" s="343"/>
      <c r="R65" s="343"/>
      <c r="S65" s="343"/>
      <c r="T65" s="343"/>
      <c r="U65" s="343"/>
      <c r="V65" s="343"/>
      <c r="W65" s="343"/>
      <c r="X65" s="344"/>
      <c r="Y65" s="920"/>
      <c r="Z65" s="819"/>
      <c r="AA65" s="820"/>
      <c r="AB65" s="921" t="s">
        <v>61</v>
      </c>
      <c r="AC65" s="922"/>
      <c r="AD65" s="923"/>
      <c r="AE65" s="925" t="s">
        <v>730</v>
      </c>
      <c r="AF65" s="925"/>
      <c r="AG65" s="925"/>
      <c r="AH65" s="866"/>
      <c r="AI65" s="925" t="s">
        <v>727</v>
      </c>
      <c r="AJ65" s="925"/>
      <c r="AK65" s="925"/>
      <c r="AL65" s="866"/>
      <c r="AM65" s="925" t="s">
        <v>62</v>
      </c>
      <c r="AN65" s="925"/>
      <c r="AO65" s="925"/>
      <c r="AP65" s="866"/>
      <c r="AQ65" s="491" t="s">
        <v>84</v>
      </c>
      <c r="AR65" s="492"/>
      <c r="AS65" s="492"/>
      <c r="AT65" s="493"/>
      <c r="AU65" s="494" t="s">
        <v>85</v>
      </c>
      <c r="AV65" s="494"/>
      <c r="AW65" s="494"/>
      <c r="AX65" s="495"/>
      <c r="AY65" s="31">
        <f>COUNTA($G$67)</f>
        <v>0</v>
      </c>
    </row>
    <row r="66" spans="1:51" ht="18.75" customHeight="1" x14ac:dyDescent="0.15">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4"/>
      <c r="AC66" s="404"/>
      <c r="AD66" s="405"/>
      <c r="AE66" s="490"/>
      <c r="AF66" s="490"/>
      <c r="AG66" s="490"/>
      <c r="AH66" s="403"/>
      <c r="AI66" s="490"/>
      <c r="AJ66" s="490"/>
      <c r="AK66" s="490"/>
      <c r="AL66" s="403"/>
      <c r="AM66" s="490"/>
      <c r="AN66" s="490"/>
      <c r="AO66" s="490"/>
      <c r="AP66" s="403"/>
      <c r="AQ66" s="496"/>
      <c r="AR66" s="436"/>
      <c r="AS66" s="434" t="s">
        <v>86</v>
      </c>
      <c r="AT66" s="435"/>
      <c r="AU66" s="436"/>
      <c r="AV66" s="436"/>
      <c r="AW66" s="327" t="s">
        <v>87</v>
      </c>
      <c r="AX66" s="332"/>
      <c r="AY66" s="31">
        <f t="shared" ref="AY66:AY71" si="9">$AY$65</f>
        <v>0</v>
      </c>
    </row>
    <row r="67" spans="1:51" ht="22.5" customHeight="1" x14ac:dyDescent="0.15">
      <c r="A67" s="473"/>
      <c r="B67" s="471"/>
      <c r="C67" s="471"/>
      <c r="D67" s="471"/>
      <c r="E67" s="471"/>
      <c r="F67" s="472"/>
      <c r="G67" s="376"/>
      <c r="H67" s="902"/>
      <c r="I67" s="902"/>
      <c r="J67" s="902"/>
      <c r="K67" s="902"/>
      <c r="L67" s="902"/>
      <c r="M67" s="902"/>
      <c r="N67" s="902"/>
      <c r="O67" s="903"/>
      <c r="P67" s="143"/>
      <c r="Q67" s="364"/>
      <c r="R67" s="364"/>
      <c r="S67" s="364"/>
      <c r="T67" s="364"/>
      <c r="U67" s="364"/>
      <c r="V67" s="364"/>
      <c r="W67" s="364"/>
      <c r="X67" s="365"/>
      <c r="Y67" s="916" t="s">
        <v>90</v>
      </c>
      <c r="Z67" s="917"/>
      <c r="AA67" s="91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92</v>
      </c>
      <c r="Z68" s="913"/>
      <c r="AA68" s="914"/>
      <c r="AB68" s="447"/>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93</v>
      </c>
      <c r="Z69" s="913"/>
      <c r="AA69" s="914"/>
      <c r="AB69" s="391" t="s">
        <v>94</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0" t="s">
        <v>95</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731</v>
      </c>
      <c r="B2" s="945"/>
      <c r="C2" s="945"/>
      <c r="D2" s="945"/>
      <c r="E2" s="945"/>
      <c r="F2" s="946"/>
      <c r="G2" s="785" t="s">
        <v>732</v>
      </c>
      <c r="H2" s="786"/>
      <c r="I2" s="786"/>
      <c r="J2" s="786"/>
      <c r="K2" s="786"/>
      <c r="L2" s="786"/>
      <c r="M2" s="786"/>
      <c r="N2" s="786"/>
      <c r="O2" s="786"/>
      <c r="P2" s="786"/>
      <c r="Q2" s="786"/>
      <c r="R2" s="786"/>
      <c r="S2" s="786"/>
      <c r="T2" s="786"/>
      <c r="U2" s="786"/>
      <c r="V2" s="786"/>
      <c r="W2" s="786"/>
      <c r="X2" s="786"/>
      <c r="Y2" s="786"/>
      <c r="Z2" s="786"/>
      <c r="AA2" s="786"/>
      <c r="AB2" s="787"/>
      <c r="AC2" s="785" t="s">
        <v>733</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232</v>
      </c>
      <c r="H3" s="789"/>
      <c r="I3" s="789"/>
      <c r="J3" s="789"/>
      <c r="K3" s="789"/>
      <c r="L3" s="790" t="s">
        <v>233</v>
      </c>
      <c r="M3" s="789"/>
      <c r="N3" s="789"/>
      <c r="O3" s="789"/>
      <c r="P3" s="789"/>
      <c r="Q3" s="789"/>
      <c r="R3" s="789"/>
      <c r="S3" s="789"/>
      <c r="T3" s="789"/>
      <c r="U3" s="789"/>
      <c r="V3" s="789"/>
      <c r="W3" s="789"/>
      <c r="X3" s="791"/>
      <c r="Y3" s="802" t="s">
        <v>234</v>
      </c>
      <c r="Z3" s="803"/>
      <c r="AA3" s="803"/>
      <c r="AB3" s="804"/>
      <c r="AC3" s="130" t="s">
        <v>232</v>
      </c>
      <c r="AD3" s="789"/>
      <c r="AE3" s="789"/>
      <c r="AF3" s="789"/>
      <c r="AG3" s="789"/>
      <c r="AH3" s="790" t="s">
        <v>233</v>
      </c>
      <c r="AI3" s="789"/>
      <c r="AJ3" s="789"/>
      <c r="AK3" s="789"/>
      <c r="AL3" s="789"/>
      <c r="AM3" s="789"/>
      <c r="AN3" s="789"/>
      <c r="AO3" s="789"/>
      <c r="AP3" s="789"/>
      <c r="AQ3" s="789"/>
      <c r="AR3" s="789"/>
      <c r="AS3" s="789"/>
      <c r="AT3" s="791"/>
      <c r="AU3" s="802" t="s">
        <v>234</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734</v>
      </c>
      <c r="H15" s="786"/>
      <c r="I15" s="786"/>
      <c r="J15" s="786"/>
      <c r="K15" s="786"/>
      <c r="L15" s="786"/>
      <c r="M15" s="786"/>
      <c r="N15" s="786"/>
      <c r="O15" s="786"/>
      <c r="P15" s="786"/>
      <c r="Q15" s="786"/>
      <c r="R15" s="786"/>
      <c r="S15" s="786"/>
      <c r="T15" s="786"/>
      <c r="U15" s="786"/>
      <c r="V15" s="786"/>
      <c r="W15" s="786"/>
      <c r="X15" s="786"/>
      <c r="Y15" s="786"/>
      <c r="Z15" s="786"/>
      <c r="AA15" s="786"/>
      <c r="AB15" s="787"/>
      <c r="AC15" s="785" t="s">
        <v>735</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232</v>
      </c>
      <c r="H16" s="789"/>
      <c r="I16" s="789"/>
      <c r="J16" s="789"/>
      <c r="K16" s="789"/>
      <c r="L16" s="790" t="s">
        <v>233</v>
      </c>
      <c r="M16" s="789"/>
      <c r="N16" s="789"/>
      <c r="O16" s="789"/>
      <c r="P16" s="789"/>
      <c r="Q16" s="789"/>
      <c r="R16" s="789"/>
      <c r="S16" s="789"/>
      <c r="T16" s="789"/>
      <c r="U16" s="789"/>
      <c r="V16" s="789"/>
      <c r="W16" s="789"/>
      <c r="X16" s="791"/>
      <c r="Y16" s="802" t="s">
        <v>234</v>
      </c>
      <c r="Z16" s="803"/>
      <c r="AA16" s="803"/>
      <c r="AB16" s="804"/>
      <c r="AC16" s="130" t="s">
        <v>232</v>
      </c>
      <c r="AD16" s="789"/>
      <c r="AE16" s="789"/>
      <c r="AF16" s="789"/>
      <c r="AG16" s="789"/>
      <c r="AH16" s="790" t="s">
        <v>233</v>
      </c>
      <c r="AI16" s="789"/>
      <c r="AJ16" s="789"/>
      <c r="AK16" s="789"/>
      <c r="AL16" s="789"/>
      <c r="AM16" s="789"/>
      <c r="AN16" s="789"/>
      <c r="AO16" s="789"/>
      <c r="AP16" s="789"/>
      <c r="AQ16" s="789"/>
      <c r="AR16" s="789"/>
      <c r="AS16" s="789"/>
      <c r="AT16" s="791"/>
      <c r="AU16" s="802" t="s">
        <v>234</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736</v>
      </c>
      <c r="H28" s="786"/>
      <c r="I28" s="786"/>
      <c r="J28" s="786"/>
      <c r="K28" s="786"/>
      <c r="L28" s="786"/>
      <c r="M28" s="786"/>
      <c r="N28" s="786"/>
      <c r="O28" s="786"/>
      <c r="P28" s="786"/>
      <c r="Q28" s="786"/>
      <c r="R28" s="786"/>
      <c r="S28" s="786"/>
      <c r="T28" s="786"/>
      <c r="U28" s="786"/>
      <c r="V28" s="786"/>
      <c r="W28" s="786"/>
      <c r="X28" s="786"/>
      <c r="Y28" s="786"/>
      <c r="Z28" s="786"/>
      <c r="AA28" s="786"/>
      <c r="AB28" s="787"/>
      <c r="AC28" s="785" t="s">
        <v>737</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232</v>
      </c>
      <c r="H29" s="789"/>
      <c r="I29" s="789"/>
      <c r="J29" s="789"/>
      <c r="K29" s="789"/>
      <c r="L29" s="790" t="s">
        <v>233</v>
      </c>
      <c r="M29" s="789"/>
      <c r="N29" s="789"/>
      <c r="O29" s="789"/>
      <c r="P29" s="789"/>
      <c r="Q29" s="789"/>
      <c r="R29" s="789"/>
      <c r="S29" s="789"/>
      <c r="T29" s="789"/>
      <c r="U29" s="789"/>
      <c r="V29" s="789"/>
      <c r="W29" s="789"/>
      <c r="X29" s="791"/>
      <c r="Y29" s="802" t="s">
        <v>234</v>
      </c>
      <c r="Z29" s="803"/>
      <c r="AA29" s="803"/>
      <c r="AB29" s="804"/>
      <c r="AC29" s="130" t="s">
        <v>232</v>
      </c>
      <c r="AD29" s="789"/>
      <c r="AE29" s="789"/>
      <c r="AF29" s="789"/>
      <c r="AG29" s="789"/>
      <c r="AH29" s="790" t="s">
        <v>233</v>
      </c>
      <c r="AI29" s="789"/>
      <c r="AJ29" s="789"/>
      <c r="AK29" s="789"/>
      <c r="AL29" s="789"/>
      <c r="AM29" s="789"/>
      <c r="AN29" s="789"/>
      <c r="AO29" s="789"/>
      <c r="AP29" s="789"/>
      <c r="AQ29" s="789"/>
      <c r="AR29" s="789"/>
      <c r="AS29" s="789"/>
      <c r="AT29" s="791"/>
      <c r="AU29" s="802" t="s">
        <v>234</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738</v>
      </c>
      <c r="H41" s="786"/>
      <c r="I41" s="786"/>
      <c r="J41" s="786"/>
      <c r="K41" s="786"/>
      <c r="L41" s="786"/>
      <c r="M41" s="786"/>
      <c r="N41" s="786"/>
      <c r="O41" s="786"/>
      <c r="P41" s="786"/>
      <c r="Q41" s="786"/>
      <c r="R41" s="786"/>
      <c r="S41" s="786"/>
      <c r="T41" s="786"/>
      <c r="U41" s="786"/>
      <c r="V41" s="786"/>
      <c r="W41" s="786"/>
      <c r="X41" s="786"/>
      <c r="Y41" s="786"/>
      <c r="Z41" s="786"/>
      <c r="AA41" s="786"/>
      <c r="AB41" s="787"/>
      <c r="AC41" s="785" t="s">
        <v>739</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232</v>
      </c>
      <c r="H42" s="789"/>
      <c r="I42" s="789"/>
      <c r="J42" s="789"/>
      <c r="K42" s="789"/>
      <c r="L42" s="790" t="s">
        <v>233</v>
      </c>
      <c r="M42" s="789"/>
      <c r="N42" s="789"/>
      <c r="O42" s="789"/>
      <c r="P42" s="789"/>
      <c r="Q42" s="789"/>
      <c r="R42" s="789"/>
      <c r="S42" s="789"/>
      <c r="T42" s="789"/>
      <c r="U42" s="789"/>
      <c r="V42" s="789"/>
      <c r="W42" s="789"/>
      <c r="X42" s="791"/>
      <c r="Y42" s="802" t="s">
        <v>234</v>
      </c>
      <c r="Z42" s="803"/>
      <c r="AA42" s="803"/>
      <c r="AB42" s="804"/>
      <c r="AC42" s="130" t="s">
        <v>232</v>
      </c>
      <c r="AD42" s="789"/>
      <c r="AE42" s="789"/>
      <c r="AF42" s="789"/>
      <c r="AG42" s="789"/>
      <c r="AH42" s="790" t="s">
        <v>233</v>
      </c>
      <c r="AI42" s="789"/>
      <c r="AJ42" s="789"/>
      <c r="AK42" s="789"/>
      <c r="AL42" s="789"/>
      <c r="AM42" s="789"/>
      <c r="AN42" s="789"/>
      <c r="AO42" s="789"/>
      <c r="AP42" s="789"/>
      <c r="AQ42" s="789"/>
      <c r="AR42" s="789"/>
      <c r="AS42" s="789"/>
      <c r="AT42" s="791"/>
      <c r="AU42" s="802" t="s">
        <v>234</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731</v>
      </c>
      <c r="B55" s="945"/>
      <c r="C55" s="945"/>
      <c r="D55" s="945"/>
      <c r="E55" s="945"/>
      <c r="F55" s="946"/>
      <c r="G55" s="785" t="s">
        <v>740</v>
      </c>
      <c r="H55" s="786"/>
      <c r="I55" s="786"/>
      <c r="J55" s="786"/>
      <c r="K55" s="786"/>
      <c r="L55" s="786"/>
      <c r="M55" s="786"/>
      <c r="N55" s="786"/>
      <c r="O55" s="786"/>
      <c r="P55" s="786"/>
      <c r="Q55" s="786"/>
      <c r="R55" s="786"/>
      <c r="S55" s="786"/>
      <c r="T55" s="786"/>
      <c r="U55" s="786"/>
      <c r="V55" s="786"/>
      <c r="W55" s="786"/>
      <c r="X55" s="786"/>
      <c r="Y55" s="786"/>
      <c r="Z55" s="786"/>
      <c r="AA55" s="786"/>
      <c r="AB55" s="787"/>
      <c r="AC55" s="785" t="s">
        <v>741</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232</v>
      </c>
      <c r="H56" s="789"/>
      <c r="I56" s="789"/>
      <c r="J56" s="789"/>
      <c r="K56" s="789"/>
      <c r="L56" s="790" t="s">
        <v>233</v>
      </c>
      <c r="M56" s="789"/>
      <c r="N56" s="789"/>
      <c r="O56" s="789"/>
      <c r="P56" s="789"/>
      <c r="Q56" s="789"/>
      <c r="R56" s="789"/>
      <c r="S56" s="789"/>
      <c r="T56" s="789"/>
      <c r="U56" s="789"/>
      <c r="V56" s="789"/>
      <c r="W56" s="789"/>
      <c r="X56" s="791"/>
      <c r="Y56" s="802" t="s">
        <v>234</v>
      </c>
      <c r="Z56" s="803"/>
      <c r="AA56" s="803"/>
      <c r="AB56" s="804"/>
      <c r="AC56" s="130" t="s">
        <v>232</v>
      </c>
      <c r="AD56" s="789"/>
      <c r="AE56" s="789"/>
      <c r="AF56" s="789"/>
      <c r="AG56" s="789"/>
      <c r="AH56" s="790" t="s">
        <v>233</v>
      </c>
      <c r="AI56" s="789"/>
      <c r="AJ56" s="789"/>
      <c r="AK56" s="789"/>
      <c r="AL56" s="789"/>
      <c r="AM56" s="789"/>
      <c r="AN56" s="789"/>
      <c r="AO56" s="789"/>
      <c r="AP56" s="789"/>
      <c r="AQ56" s="789"/>
      <c r="AR56" s="789"/>
      <c r="AS56" s="789"/>
      <c r="AT56" s="791"/>
      <c r="AU56" s="802" t="s">
        <v>234</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742</v>
      </c>
      <c r="H68" s="786"/>
      <c r="I68" s="786"/>
      <c r="J68" s="786"/>
      <c r="K68" s="786"/>
      <c r="L68" s="786"/>
      <c r="M68" s="786"/>
      <c r="N68" s="786"/>
      <c r="O68" s="786"/>
      <c r="P68" s="786"/>
      <c r="Q68" s="786"/>
      <c r="R68" s="786"/>
      <c r="S68" s="786"/>
      <c r="T68" s="786"/>
      <c r="U68" s="786"/>
      <c r="V68" s="786"/>
      <c r="W68" s="786"/>
      <c r="X68" s="786"/>
      <c r="Y68" s="786"/>
      <c r="Z68" s="786"/>
      <c r="AA68" s="786"/>
      <c r="AB68" s="787"/>
      <c r="AC68" s="785" t="s">
        <v>743</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232</v>
      </c>
      <c r="H69" s="789"/>
      <c r="I69" s="789"/>
      <c r="J69" s="789"/>
      <c r="K69" s="789"/>
      <c r="L69" s="790" t="s">
        <v>233</v>
      </c>
      <c r="M69" s="789"/>
      <c r="N69" s="789"/>
      <c r="O69" s="789"/>
      <c r="P69" s="789"/>
      <c r="Q69" s="789"/>
      <c r="R69" s="789"/>
      <c r="S69" s="789"/>
      <c r="T69" s="789"/>
      <c r="U69" s="789"/>
      <c r="V69" s="789"/>
      <c r="W69" s="789"/>
      <c r="X69" s="791"/>
      <c r="Y69" s="802" t="s">
        <v>234</v>
      </c>
      <c r="Z69" s="803"/>
      <c r="AA69" s="803"/>
      <c r="AB69" s="804"/>
      <c r="AC69" s="130" t="s">
        <v>232</v>
      </c>
      <c r="AD69" s="789"/>
      <c r="AE69" s="789"/>
      <c r="AF69" s="789"/>
      <c r="AG69" s="789"/>
      <c r="AH69" s="790" t="s">
        <v>233</v>
      </c>
      <c r="AI69" s="789"/>
      <c r="AJ69" s="789"/>
      <c r="AK69" s="789"/>
      <c r="AL69" s="789"/>
      <c r="AM69" s="789"/>
      <c r="AN69" s="789"/>
      <c r="AO69" s="789"/>
      <c r="AP69" s="789"/>
      <c r="AQ69" s="789"/>
      <c r="AR69" s="789"/>
      <c r="AS69" s="789"/>
      <c r="AT69" s="791"/>
      <c r="AU69" s="802" t="s">
        <v>234</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744</v>
      </c>
      <c r="H81" s="786"/>
      <c r="I81" s="786"/>
      <c r="J81" s="786"/>
      <c r="K81" s="786"/>
      <c r="L81" s="786"/>
      <c r="M81" s="786"/>
      <c r="N81" s="786"/>
      <c r="O81" s="786"/>
      <c r="P81" s="786"/>
      <c r="Q81" s="786"/>
      <c r="R81" s="786"/>
      <c r="S81" s="786"/>
      <c r="T81" s="786"/>
      <c r="U81" s="786"/>
      <c r="V81" s="786"/>
      <c r="W81" s="786"/>
      <c r="X81" s="786"/>
      <c r="Y81" s="786"/>
      <c r="Z81" s="786"/>
      <c r="AA81" s="786"/>
      <c r="AB81" s="787"/>
      <c r="AC81" s="785" t="s">
        <v>745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232</v>
      </c>
      <c r="H82" s="789"/>
      <c r="I82" s="789"/>
      <c r="J82" s="789"/>
      <c r="K82" s="789"/>
      <c r="L82" s="790" t="s">
        <v>233</v>
      </c>
      <c r="M82" s="789"/>
      <c r="N82" s="789"/>
      <c r="O82" s="789"/>
      <c r="P82" s="789"/>
      <c r="Q82" s="789"/>
      <c r="R82" s="789"/>
      <c r="S82" s="789"/>
      <c r="T82" s="789"/>
      <c r="U82" s="789"/>
      <c r="V82" s="789"/>
      <c r="W82" s="789"/>
      <c r="X82" s="791"/>
      <c r="Y82" s="802" t="s">
        <v>234</v>
      </c>
      <c r="Z82" s="803"/>
      <c r="AA82" s="803"/>
      <c r="AB82" s="804"/>
      <c r="AC82" s="130" t="s">
        <v>232</v>
      </c>
      <c r="AD82" s="789"/>
      <c r="AE82" s="789"/>
      <c r="AF82" s="789"/>
      <c r="AG82" s="789"/>
      <c r="AH82" s="790" t="s">
        <v>233</v>
      </c>
      <c r="AI82" s="789"/>
      <c r="AJ82" s="789"/>
      <c r="AK82" s="789"/>
      <c r="AL82" s="789"/>
      <c r="AM82" s="789"/>
      <c r="AN82" s="789"/>
      <c r="AO82" s="789"/>
      <c r="AP82" s="789"/>
      <c r="AQ82" s="789"/>
      <c r="AR82" s="789"/>
      <c r="AS82" s="789"/>
      <c r="AT82" s="791"/>
      <c r="AU82" s="802" t="s">
        <v>234</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746</v>
      </c>
      <c r="H94" s="786"/>
      <c r="I94" s="786"/>
      <c r="J94" s="786"/>
      <c r="K94" s="786"/>
      <c r="L94" s="786"/>
      <c r="M94" s="786"/>
      <c r="N94" s="786"/>
      <c r="O94" s="786"/>
      <c r="P94" s="786"/>
      <c r="Q94" s="786"/>
      <c r="R94" s="786"/>
      <c r="S94" s="786"/>
      <c r="T94" s="786"/>
      <c r="U94" s="786"/>
      <c r="V94" s="786"/>
      <c r="W94" s="786"/>
      <c r="X94" s="786"/>
      <c r="Y94" s="786"/>
      <c r="Z94" s="786"/>
      <c r="AA94" s="786"/>
      <c r="AB94" s="787"/>
      <c r="AC94" s="785" t="s">
        <v>747</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232</v>
      </c>
      <c r="H95" s="789"/>
      <c r="I95" s="789"/>
      <c r="J95" s="789"/>
      <c r="K95" s="789"/>
      <c r="L95" s="790" t="s">
        <v>233</v>
      </c>
      <c r="M95" s="789"/>
      <c r="N95" s="789"/>
      <c r="O95" s="789"/>
      <c r="P95" s="789"/>
      <c r="Q95" s="789"/>
      <c r="R95" s="789"/>
      <c r="S95" s="789"/>
      <c r="T95" s="789"/>
      <c r="U95" s="789"/>
      <c r="V95" s="789"/>
      <c r="W95" s="789"/>
      <c r="X95" s="791"/>
      <c r="Y95" s="802" t="s">
        <v>234</v>
      </c>
      <c r="Z95" s="803"/>
      <c r="AA95" s="803"/>
      <c r="AB95" s="804"/>
      <c r="AC95" s="130" t="s">
        <v>232</v>
      </c>
      <c r="AD95" s="789"/>
      <c r="AE95" s="789"/>
      <c r="AF95" s="789"/>
      <c r="AG95" s="789"/>
      <c r="AH95" s="790" t="s">
        <v>233</v>
      </c>
      <c r="AI95" s="789"/>
      <c r="AJ95" s="789"/>
      <c r="AK95" s="789"/>
      <c r="AL95" s="789"/>
      <c r="AM95" s="789"/>
      <c r="AN95" s="789"/>
      <c r="AO95" s="789"/>
      <c r="AP95" s="789"/>
      <c r="AQ95" s="789"/>
      <c r="AR95" s="789"/>
      <c r="AS95" s="789"/>
      <c r="AT95" s="791"/>
      <c r="AU95" s="802" t="s">
        <v>234</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731</v>
      </c>
      <c r="B108" s="945"/>
      <c r="C108" s="945"/>
      <c r="D108" s="945"/>
      <c r="E108" s="945"/>
      <c r="F108" s="946"/>
      <c r="G108" s="785" t="s">
        <v>748</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749</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232</v>
      </c>
      <c r="H109" s="789"/>
      <c r="I109" s="789"/>
      <c r="J109" s="789"/>
      <c r="K109" s="789"/>
      <c r="L109" s="790" t="s">
        <v>233</v>
      </c>
      <c r="M109" s="789"/>
      <c r="N109" s="789"/>
      <c r="O109" s="789"/>
      <c r="P109" s="789"/>
      <c r="Q109" s="789"/>
      <c r="R109" s="789"/>
      <c r="S109" s="789"/>
      <c r="T109" s="789"/>
      <c r="U109" s="789"/>
      <c r="V109" s="789"/>
      <c r="W109" s="789"/>
      <c r="X109" s="791"/>
      <c r="Y109" s="802" t="s">
        <v>234</v>
      </c>
      <c r="Z109" s="803"/>
      <c r="AA109" s="803"/>
      <c r="AB109" s="804"/>
      <c r="AC109" s="130" t="s">
        <v>232</v>
      </c>
      <c r="AD109" s="789"/>
      <c r="AE109" s="789"/>
      <c r="AF109" s="789"/>
      <c r="AG109" s="789"/>
      <c r="AH109" s="790" t="s">
        <v>233</v>
      </c>
      <c r="AI109" s="789"/>
      <c r="AJ109" s="789"/>
      <c r="AK109" s="789"/>
      <c r="AL109" s="789"/>
      <c r="AM109" s="789"/>
      <c r="AN109" s="789"/>
      <c r="AO109" s="789"/>
      <c r="AP109" s="789"/>
      <c r="AQ109" s="789"/>
      <c r="AR109" s="789"/>
      <c r="AS109" s="789"/>
      <c r="AT109" s="791"/>
      <c r="AU109" s="802" t="s">
        <v>234</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750</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751</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232</v>
      </c>
      <c r="H122" s="789"/>
      <c r="I122" s="789"/>
      <c r="J122" s="789"/>
      <c r="K122" s="789"/>
      <c r="L122" s="790" t="s">
        <v>233</v>
      </c>
      <c r="M122" s="789"/>
      <c r="N122" s="789"/>
      <c r="O122" s="789"/>
      <c r="P122" s="789"/>
      <c r="Q122" s="789"/>
      <c r="R122" s="789"/>
      <c r="S122" s="789"/>
      <c r="T122" s="789"/>
      <c r="U122" s="789"/>
      <c r="V122" s="789"/>
      <c r="W122" s="789"/>
      <c r="X122" s="791"/>
      <c r="Y122" s="802" t="s">
        <v>234</v>
      </c>
      <c r="Z122" s="803"/>
      <c r="AA122" s="803"/>
      <c r="AB122" s="804"/>
      <c r="AC122" s="130" t="s">
        <v>232</v>
      </c>
      <c r="AD122" s="789"/>
      <c r="AE122" s="789"/>
      <c r="AF122" s="789"/>
      <c r="AG122" s="789"/>
      <c r="AH122" s="790" t="s">
        <v>233</v>
      </c>
      <c r="AI122" s="789"/>
      <c r="AJ122" s="789"/>
      <c r="AK122" s="789"/>
      <c r="AL122" s="789"/>
      <c r="AM122" s="789"/>
      <c r="AN122" s="789"/>
      <c r="AO122" s="789"/>
      <c r="AP122" s="789"/>
      <c r="AQ122" s="789"/>
      <c r="AR122" s="789"/>
      <c r="AS122" s="789"/>
      <c r="AT122" s="791"/>
      <c r="AU122" s="802" t="s">
        <v>234</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752</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753</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232</v>
      </c>
      <c r="H135" s="789"/>
      <c r="I135" s="789"/>
      <c r="J135" s="789"/>
      <c r="K135" s="789"/>
      <c r="L135" s="790" t="s">
        <v>233</v>
      </c>
      <c r="M135" s="789"/>
      <c r="N135" s="789"/>
      <c r="O135" s="789"/>
      <c r="P135" s="789"/>
      <c r="Q135" s="789"/>
      <c r="R135" s="789"/>
      <c r="S135" s="789"/>
      <c r="T135" s="789"/>
      <c r="U135" s="789"/>
      <c r="V135" s="789"/>
      <c r="W135" s="789"/>
      <c r="X135" s="791"/>
      <c r="Y135" s="802" t="s">
        <v>234</v>
      </c>
      <c r="Z135" s="803"/>
      <c r="AA135" s="803"/>
      <c r="AB135" s="804"/>
      <c r="AC135" s="130" t="s">
        <v>232</v>
      </c>
      <c r="AD135" s="789"/>
      <c r="AE135" s="789"/>
      <c r="AF135" s="789"/>
      <c r="AG135" s="789"/>
      <c r="AH135" s="790" t="s">
        <v>233</v>
      </c>
      <c r="AI135" s="789"/>
      <c r="AJ135" s="789"/>
      <c r="AK135" s="789"/>
      <c r="AL135" s="789"/>
      <c r="AM135" s="789"/>
      <c r="AN135" s="789"/>
      <c r="AO135" s="789"/>
      <c r="AP135" s="789"/>
      <c r="AQ135" s="789"/>
      <c r="AR135" s="789"/>
      <c r="AS135" s="789"/>
      <c r="AT135" s="791"/>
      <c r="AU135" s="802" t="s">
        <v>234</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754</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755</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232</v>
      </c>
      <c r="H148" s="789"/>
      <c r="I148" s="789"/>
      <c r="J148" s="789"/>
      <c r="K148" s="789"/>
      <c r="L148" s="790" t="s">
        <v>233</v>
      </c>
      <c r="M148" s="789"/>
      <c r="N148" s="789"/>
      <c r="O148" s="789"/>
      <c r="P148" s="789"/>
      <c r="Q148" s="789"/>
      <c r="R148" s="789"/>
      <c r="S148" s="789"/>
      <c r="T148" s="789"/>
      <c r="U148" s="789"/>
      <c r="V148" s="789"/>
      <c r="W148" s="789"/>
      <c r="X148" s="791"/>
      <c r="Y148" s="802" t="s">
        <v>234</v>
      </c>
      <c r="Z148" s="803"/>
      <c r="AA148" s="803"/>
      <c r="AB148" s="804"/>
      <c r="AC148" s="130" t="s">
        <v>232</v>
      </c>
      <c r="AD148" s="789"/>
      <c r="AE148" s="789"/>
      <c r="AF148" s="789"/>
      <c r="AG148" s="789"/>
      <c r="AH148" s="790" t="s">
        <v>233</v>
      </c>
      <c r="AI148" s="789"/>
      <c r="AJ148" s="789"/>
      <c r="AK148" s="789"/>
      <c r="AL148" s="789"/>
      <c r="AM148" s="789"/>
      <c r="AN148" s="789"/>
      <c r="AO148" s="789"/>
      <c r="AP148" s="789"/>
      <c r="AQ148" s="789"/>
      <c r="AR148" s="789"/>
      <c r="AS148" s="789"/>
      <c r="AT148" s="791"/>
      <c r="AU148" s="802" t="s">
        <v>234</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731</v>
      </c>
      <c r="B161" s="945"/>
      <c r="C161" s="945"/>
      <c r="D161" s="945"/>
      <c r="E161" s="945"/>
      <c r="F161" s="946"/>
      <c r="G161" s="785" t="s">
        <v>756</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757</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232</v>
      </c>
      <c r="H162" s="789"/>
      <c r="I162" s="789"/>
      <c r="J162" s="789"/>
      <c r="K162" s="789"/>
      <c r="L162" s="790" t="s">
        <v>233</v>
      </c>
      <c r="M162" s="789"/>
      <c r="N162" s="789"/>
      <c r="O162" s="789"/>
      <c r="P162" s="789"/>
      <c r="Q162" s="789"/>
      <c r="R162" s="789"/>
      <c r="S162" s="789"/>
      <c r="T162" s="789"/>
      <c r="U162" s="789"/>
      <c r="V162" s="789"/>
      <c r="W162" s="789"/>
      <c r="X162" s="791"/>
      <c r="Y162" s="802" t="s">
        <v>234</v>
      </c>
      <c r="Z162" s="803"/>
      <c r="AA162" s="803"/>
      <c r="AB162" s="804"/>
      <c r="AC162" s="130" t="s">
        <v>232</v>
      </c>
      <c r="AD162" s="789"/>
      <c r="AE162" s="789"/>
      <c r="AF162" s="789"/>
      <c r="AG162" s="789"/>
      <c r="AH162" s="790" t="s">
        <v>233</v>
      </c>
      <c r="AI162" s="789"/>
      <c r="AJ162" s="789"/>
      <c r="AK162" s="789"/>
      <c r="AL162" s="789"/>
      <c r="AM162" s="789"/>
      <c r="AN162" s="789"/>
      <c r="AO162" s="789"/>
      <c r="AP162" s="789"/>
      <c r="AQ162" s="789"/>
      <c r="AR162" s="789"/>
      <c r="AS162" s="789"/>
      <c r="AT162" s="791"/>
      <c r="AU162" s="802" t="s">
        <v>234</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758</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759</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232</v>
      </c>
      <c r="H175" s="789"/>
      <c r="I175" s="789"/>
      <c r="J175" s="789"/>
      <c r="K175" s="789"/>
      <c r="L175" s="790" t="s">
        <v>233</v>
      </c>
      <c r="M175" s="789"/>
      <c r="N175" s="789"/>
      <c r="O175" s="789"/>
      <c r="P175" s="789"/>
      <c r="Q175" s="789"/>
      <c r="R175" s="789"/>
      <c r="S175" s="789"/>
      <c r="T175" s="789"/>
      <c r="U175" s="789"/>
      <c r="V175" s="789"/>
      <c r="W175" s="789"/>
      <c r="X175" s="791"/>
      <c r="Y175" s="802" t="s">
        <v>234</v>
      </c>
      <c r="Z175" s="803"/>
      <c r="AA175" s="803"/>
      <c r="AB175" s="804"/>
      <c r="AC175" s="130" t="s">
        <v>232</v>
      </c>
      <c r="AD175" s="789"/>
      <c r="AE175" s="789"/>
      <c r="AF175" s="789"/>
      <c r="AG175" s="789"/>
      <c r="AH175" s="790" t="s">
        <v>233</v>
      </c>
      <c r="AI175" s="789"/>
      <c r="AJ175" s="789"/>
      <c r="AK175" s="789"/>
      <c r="AL175" s="789"/>
      <c r="AM175" s="789"/>
      <c r="AN175" s="789"/>
      <c r="AO175" s="789"/>
      <c r="AP175" s="789"/>
      <c r="AQ175" s="789"/>
      <c r="AR175" s="789"/>
      <c r="AS175" s="789"/>
      <c r="AT175" s="791"/>
      <c r="AU175" s="802" t="s">
        <v>234</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760</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761</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232</v>
      </c>
      <c r="H188" s="789"/>
      <c r="I188" s="789"/>
      <c r="J188" s="789"/>
      <c r="K188" s="789"/>
      <c r="L188" s="790" t="s">
        <v>233</v>
      </c>
      <c r="M188" s="789"/>
      <c r="N188" s="789"/>
      <c r="O188" s="789"/>
      <c r="P188" s="789"/>
      <c r="Q188" s="789"/>
      <c r="R188" s="789"/>
      <c r="S188" s="789"/>
      <c r="T188" s="789"/>
      <c r="U188" s="789"/>
      <c r="V188" s="789"/>
      <c r="W188" s="789"/>
      <c r="X188" s="791"/>
      <c r="Y188" s="802" t="s">
        <v>234</v>
      </c>
      <c r="Z188" s="803"/>
      <c r="AA188" s="803"/>
      <c r="AB188" s="804"/>
      <c r="AC188" s="130" t="s">
        <v>232</v>
      </c>
      <c r="AD188" s="789"/>
      <c r="AE188" s="789"/>
      <c r="AF188" s="789"/>
      <c r="AG188" s="789"/>
      <c r="AH188" s="790" t="s">
        <v>233</v>
      </c>
      <c r="AI188" s="789"/>
      <c r="AJ188" s="789"/>
      <c r="AK188" s="789"/>
      <c r="AL188" s="789"/>
      <c r="AM188" s="789"/>
      <c r="AN188" s="789"/>
      <c r="AO188" s="789"/>
      <c r="AP188" s="789"/>
      <c r="AQ188" s="789"/>
      <c r="AR188" s="789"/>
      <c r="AS188" s="789"/>
      <c r="AT188" s="791"/>
      <c r="AU188" s="802" t="s">
        <v>234</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762</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763</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232</v>
      </c>
      <c r="H201" s="789"/>
      <c r="I201" s="789"/>
      <c r="J201" s="789"/>
      <c r="K201" s="789"/>
      <c r="L201" s="790" t="s">
        <v>233</v>
      </c>
      <c r="M201" s="789"/>
      <c r="N201" s="789"/>
      <c r="O201" s="789"/>
      <c r="P201" s="789"/>
      <c r="Q201" s="789"/>
      <c r="R201" s="789"/>
      <c r="S201" s="789"/>
      <c r="T201" s="789"/>
      <c r="U201" s="789"/>
      <c r="V201" s="789"/>
      <c r="W201" s="789"/>
      <c r="X201" s="791"/>
      <c r="Y201" s="802" t="s">
        <v>234</v>
      </c>
      <c r="Z201" s="803"/>
      <c r="AA201" s="803"/>
      <c r="AB201" s="804"/>
      <c r="AC201" s="130" t="s">
        <v>232</v>
      </c>
      <c r="AD201" s="789"/>
      <c r="AE201" s="789"/>
      <c r="AF201" s="789"/>
      <c r="AG201" s="789"/>
      <c r="AH201" s="790" t="s">
        <v>233</v>
      </c>
      <c r="AI201" s="789"/>
      <c r="AJ201" s="789"/>
      <c r="AK201" s="789"/>
      <c r="AL201" s="789"/>
      <c r="AM201" s="789"/>
      <c r="AN201" s="789"/>
      <c r="AO201" s="789"/>
      <c r="AP201" s="789"/>
      <c r="AQ201" s="789"/>
      <c r="AR201" s="789"/>
      <c r="AS201" s="789"/>
      <c r="AT201" s="791"/>
      <c r="AU201" s="802" t="s">
        <v>234</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731</v>
      </c>
      <c r="B214" s="936"/>
      <c r="C214" s="936"/>
      <c r="D214" s="936"/>
      <c r="E214" s="936"/>
      <c r="F214" s="937"/>
      <c r="G214" s="785" t="s">
        <v>764</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765</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232</v>
      </c>
      <c r="H215" s="789"/>
      <c r="I215" s="789"/>
      <c r="J215" s="789"/>
      <c r="K215" s="789"/>
      <c r="L215" s="790" t="s">
        <v>233</v>
      </c>
      <c r="M215" s="789"/>
      <c r="N215" s="789"/>
      <c r="O215" s="789"/>
      <c r="P215" s="789"/>
      <c r="Q215" s="789"/>
      <c r="R215" s="789"/>
      <c r="S215" s="789"/>
      <c r="T215" s="789"/>
      <c r="U215" s="789"/>
      <c r="V215" s="789"/>
      <c r="W215" s="789"/>
      <c r="X215" s="791"/>
      <c r="Y215" s="802" t="s">
        <v>234</v>
      </c>
      <c r="Z215" s="803"/>
      <c r="AA215" s="803"/>
      <c r="AB215" s="804"/>
      <c r="AC215" s="130" t="s">
        <v>232</v>
      </c>
      <c r="AD215" s="789"/>
      <c r="AE215" s="789"/>
      <c r="AF215" s="789"/>
      <c r="AG215" s="789"/>
      <c r="AH215" s="790" t="s">
        <v>233</v>
      </c>
      <c r="AI215" s="789"/>
      <c r="AJ215" s="789"/>
      <c r="AK215" s="789"/>
      <c r="AL215" s="789"/>
      <c r="AM215" s="789"/>
      <c r="AN215" s="789"/>
      <c r="AO215" s="789"/>
      <c r="AP215" s="789"/>
      <c r="AQ215" s="789"/>
      <c r="AR215" s="789"/>
      <c r="AS215" s="789"/>
      <c r="AT215" s="791"/>
      <c r="AU215" s="802" t="s">
        <v>234</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766</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767</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232</v>
      </c>
      <c r="H228" s="789"/>
      <c r="I228" s="789"/>
      <c r="J228" s="789"/>
      <c r="K228" s="789"/>
      <c r="L228" s="790" t="s">
        <v>233</v>
      </c>
      <c r="M228" s="789"/>
      <c r="N228" s="789"/>
      <c r="O228" s="789"/>
      <c r="P228" s="789"/>
      <c r="Q228" s="789"/>
      <c r="R228" s="789"/>
      <c r="S228" s="789"/>
      <c r="T228" s="789"/>
      <c r="U228" s="789"/>
      <c r="V228" s="789"/>
      <c r="W228" s="789"/>
      <c r="X228" s="791"/>
      <c r="Y228" s="802" t="s">
        <v>234</v>
      </c>
      <c r="Z228" s="803"/>
      <c r="AA228" s="803"/>
      <c r="AB228" s="804"/>
      <c r="AC228" s="130" t="s">
        <v>232</v>
      </c>
      <c r="AD228" s="789"/>
      <c r="AE228" s="789"/>
      <c r="AF228" s="789"/>
      <c r="AG228" s="789"/>
      <c r="AH228" s="790" t="s">
        <v>233</v>
      </c>
      <c r="AI228" s="789"/>
      <c r="AJ228" s="789"/>
      <c r="AK228" s="789"/>
      <c r="AL228" s="789"/>
      <c r="AM228" s="789"/>
      <c r="AN228" s="789"/>
      <c r="AO228" s="789"/>
      <c r="AP228" s="789"/>
      <c r="AQ228" s="789"/>
      <c r="AR228" s="789"/>
      <c r="AS228" s="789"/>
      <c r="AT228" s="791"/>
      <c r="AU228" s="802" t="s">
        <v>234</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768</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769</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232</v>
      </c>
      <c r="H241" s="789"/>
      <c r="I241" s="789"/>
      <c r="J241" s="789"/>
      <c r="K241" s="789"/>
      <c r="L241" s="790" t="s">
        <v>233</v>
      </c>
      <c r="M241" s="789"/>
      <c r="N241" s="789"/>
      <c r="O241" s="789"/>
      <c r="P241" s="789"/>
      <c r="Q241" s="789"/>
      <c r="R241" s="789"/>
      <c r="S241" s="789"/>
      <c r="T241" s="789"/>
      <c r="U241" s="789"/>
      <c r="V241" s="789"/>
      <c r="W241" s="789"/>
      <c r="X241" s="791"/>
      <c r="Y241" s="802" t="s">
        <v>234</v>
      </c>
      <c r="Z241" s="803"/>
      <c r="AA241" s="803"/>
      <c r="AB241" s="804"/>
      <c r="AC241" s="130" t="s">
        <v>232</v>
      </c>
      <c r="AD241" s="789"/>
      <c r="AE241" s="789"/>
      <c r="AF241" s="789"/>
      <c r="AG241" s="789"/>
      <c r="AH241" s="790" t="s">
        <v>233</v>
      </c>
      <c r="AI241" s="789"/>
      <c r="AJ241" s="789"/>
      <c r="AK241" s="789"/>
      <c r="AL241" s="789"/>
      <c r="AM241" s="789"/>
      <c r="AN241" s="789"/>
      <c r="AO241" s="789"/>
      <c r="AP241" s="789"/>
      <c r="AQ241" s="789"/>
      <c r="AR241" s="789"/>
      <c r="AS241" s="789"/>
      <c r="AT241" s="791"/>
      <c r="AU241" s="802" t="s">
        <v>234</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770</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771</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232</v>
      </c>
      <c r="H254" s="789"/>
      <c r="I254" s="789"/>
      <c r="J254" s="789"/>
      <c r="K254" s="789"/>
      <c r="L254" s="790" t="s">
        <v>233</v>
      </c>
      <c r="M254" s="789"/>
      <c r="N254" s="789"/>
      <c r="O254" s="789"/>
      <c r="P254" s="789"/>
      <c r="Q254" s="789"/>
      <c r="R254" s="789"/>
      <c r="S254" s="789"/>
      <c r="T254" s="789"/>
      <c r="U254" s="789"/>
      <c r="V254" s="789"/>
      <c r="W254" s="789"/>
      <c r="X254" s="791"/>
      <c r="Y254" s="802" t="s">
        <v>234</v>
      </c>
      <c r="Z254" s="803"/>
      <c r="AA254" s="803"/>
      <c r="AB254" s="804"/>
      <c r="AC254" s="130" t="s">
        <v>232</v>
      </c>
      <c r="AD254" s="789"/>
      <c r="AE254" s="789"/>
      <c r="AF254" s="789"/>
      <c r="AG254" s="789"/>
      <c r="AH254" s="790" t="s">
        <v>233</v>
      </c>
      <c r="AI254" s="789"/>
      <c r="AJ254" s="789"/>
      <c r="AK254" s="789"/>
      <c r="AL254" s="789"/>
      <c r="AM254" s="789"/>
      <c r="AN254" s="789"/>
      <c r="AO254" s="789"/>
      <c r="AP254" s="789"/>
      <c r="AQ254" s="789"/>
      <c r="AR254" s="789"/>
      <c r="AS254" s="789"/>
      <c r="AT254" s="791"/>
      <c r="AU254" s="802" t="s">
        <v>234</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248</v>
      </c>
      <c r="D3" s="830"/>
      <c r="E3" s="830"/>
      <c r="F3" s="830"/>
      <c r="G3" s="830"/>
      <c r="H3" s="830"/>
      <c r="I3" s="830"/>
      <c r="J3" s="949" t="s">
        <v>249</v>
      </c>
      <c r="K3" s="950"/>
      <c r="L3" s="950"/>
      <c r="M3" s="950"/>
      <c r="N3" s="950"/>
      <c r="O3" s="950"/>
      <c r="P3" s="416" t="s">
        <v>250</v>
      </c>
      <c r="Q3" s="416"/>
      <c r="R3" s="416"/>
      <c r="S3" s="416"/>
      <c r="T3" s="416"/>
      <c r="U3" s="416"/>
      <c r="V3" s="416"/>
      <c r="W3" s="416"/>
      <c r="X3" s="416"/>
      <c r="Y3" s="832" t="s">
        <v>251</v>
      </c>
      <c r="Z3" s="833"/>
      <c r="AA3" s="833"/>
      <c r="AB3" s="833"/>
      <c r="AC3" s="949" t="s">
        <v>252</v>
      </c>
      <c r="AD3" s="949"/>
      <c r="AE3" s="949"/>
      <c r="AF3" s="949"/>
      <c r="AG3" s="949"/>
      <c r="AH3" s="832" t="s">
        <v>304</v>
      </c>
      <c r="AI3" s="830"/>
      <c r="AJ3" s="830"/>
      <c r="AK3" s="830"/>
      <c r="AL3" s="830" t="s">
        <v>254</v>
      </c>
      <c r="AM3" s="830"/>
      <c r="AN3" s="830"/>
      <c r="AO3" s="834"/>
      <c r="AP3" s="949" t="s">
        <v>255</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248</v>
      </c>
      <c r="D36" s="830"/>
      <c r="E36" s="830"/>
      <c r="F36" s="830"/>
      <c r="G36" s="830"/>
      <c r="H36" s="830"/>
      <c r="I36" s="830"/>
      <c r="J36" s="949" t="s">
        <v>249</v>
      </c>
      <c r="K36" s="950"/>
      <c r="L36" s="950"/>
      <c r="M36" s="950"/>
      <c r="N36" s="950"/>
      <c r="O36" s="950"/>
      <c r="P36" s="416" t="s">
        <v>250</v>
      </c>
      <c r="Q36" s="416"/>
      <c r="R36" s="416"/>
      <c r="S36" s="416"/>
      <c r="T36" s="416"/>
      <c r="U36" s="416"/>
      <c r="V36" s="416"/>
      <c r="W36" s="416"/>
      <c r="X36" s="416"/>
      <c r="Y36" s="832" t="s">
        <v>251</v>
      </c>
      <c r="Z36" s="833"/>
      <c r="AA36" s="833"/>
      <c r="AB36" s="833"/>
      <c r="AC36" s="949" t="s">
        <v>252</v>
      </c>
      <c r="AD36" s="949"/>
      <c r="AE36" s="949"/>
      <c r="AF36" s="949"/>
      <c r="AG36" s="949"/>
      <c r="AH36" s="832" t="s">
        <v>304</v>
      </c>
      <c r="AI36" s="830"/>
      <c r="AJ36" s="830"/>
      <c r="AK36" s="830"/>
      <c r="AL36" s="830" t="s">
        <v>254</v>
      </c>
      <c r="AM36" s="830"/>
      <c r="AN36" s="830"/>
      <c r="AO36" s="834"/>
      <c r="AP36" s="949" t="s">
        <v>255</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248</v>
      </c>
      <c r="D69" s="830"/>
      <c r="E69" s="830"/>
      <c r="F69" s="830"/>
      <c r="G69" s="830"/>
      <c r="H69" s="830"/>
      <c r="I69" s="830"/>
      <c r="J69" s="949" t="s">
        <v>249</v>
      </c>
      <c r="K69" s="950"/>
      <c r="L69" s="950"/>
      <c r="M69" s="950"/>
      <c r="N69" s="950"/>
      <c r="O69" s="950"/>
      <c r="P69" s="416" t="s">
        <v>250</v>
      </c>
      <c r="Q69" s="416"/>
      <c r="R69" s="416"/>
      <c r="S69" s="416"/>
      <c r="T69" s="416"/>
      <c r="U69" s="416"/>
      <c r="V69" s="416"/>
      <c r="W69" s="416"/>
      <c r="X69" s="416"/>
      <c r="Y69" s="832" t="s">
        <v>251</v>
      </c>
      <c r="Z69" s="833"/>
      <c r="AA69" s="833"/>
      <c r="AB69" s="833"/>
      <c r="AC69" s="949" t="s">
        <v>252</v>
      </c>
      <c r="AD69" s="949"/>
      <c r="AE69" s="949"/>
      <c r="AF69" s="949"/>
      <c r="AG69" s="949"/>
      <c r="AH69" s="832" t="s">
        <v>304</v>
      </c>
      <c r="AI69" s="830"/>
      <c r="AJ69" s="830"/>
      <c r="AK69" s="830"/>
      <c r="AL69" s="830" t="s">
        <v>254</v>
      </c>
      <c r="AM69" s="830"/>
      <c r="AN69" s="830"/>
      <c r="AO69" s="834"/>
      <c r="AP69" s="949" t="s">
        <v>255</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248</v>
      </c>
      <c r="D102" s="830"/>
      <c r="E102" s="830"/>
      <c r="F102" s="830"/>
      <c r="G102" s="830"/>
      <c r="H102" s="830"/>
      <c r="I102" s="830"/>
      <c r="J102" s="949" t="s">
        <v>249</v>
      </c>
      <c r="K102" s="950"/>
      <c r="L102" s="950"/>
      <c r="M102" s="950"/>
      <c r="N102" s="950"/>
      <c r="O102" s="950"/>
      <c r="P102" s="416" t="s">
        <v>250</v>
      </c>
      <c r="Q102" s="416"/>
      <c r="R102" s="416"/>
      <c r="S102" s="416"/>
      <c r="T102" s="416"/>
      <c r="U102" s="416"/>
      <c r="V102" s="416"/>
      <c r="W102" s="416"/>
      <c r="X102" s="416"/>
      <c r="Y102" s="832" t="s">
        <v>251</v>
      </c>
      <c r="Z102" s="833"/>
      <c r="AA102" s="833"/>
      <c r="AB102" s="833"/>
      <c r="AC102" s="949" t="s">
        <v>252</v>
      </c>
      <c r="AD102" s="949"/>
      <c r="AE102" s="949"/>
      <c r="AF102" s="949"/>
      <c r="AG102" s="949"/>
      <c r="AH102" s="832" t="s">
        <v>304</v>
      </c>
      <c r="AI102" s="830"/>
      <c r="AJ102" s="830"/>
      <c r="AK102" s="830"/>
      <c r="AL102" s="830" t="s">
        <v>254</v>
      </c>
      <c r="AM102" s="830"/>
      <c r="AN102" s="830"/>
      <c r="AO102" s="834"/>
      <c r="AP102" s="949" t="s">
        <v>255</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248</v>
      </c>
      <c r="D135" s="830"/>
      <c r="E135" s="830"/>
      <c r="F135" s="830"/>
      <c r="G135" s="830"/>
      <c r="H135" s="830"/>
      <c r="I135" s="830"/>
      <c r="J135" s="949" t="s">
        <v>249</v>
      </c>
      <c r="K135" s="950"/>
      <c r="L135" s="950"/>
      <c r="M135" s="950"/>
      <c r="N135" s="950"/>
      <c r="O135" s="950"/>
      <c r="P135" s="416" t="s">
        <v>250</v>
      </c>
      <c r="Q135" s="416"/>
      <c r="R135" s="416"/>
      <c r="S135" s="416"/>
      <c r="T135" s="416"/>
      <c r="U135" s="416"/>
      <c r="V135" s="416"/>
      <c r="W135" s="416"/>
      <c r="X135" s="416"/>
      <c r="Y135" s="832" t="s">
        <v>251</v>
      </c>
      <c r="Z135" s="833"/>
      <c r="AA135" s="833"/>
      <c r="AB135" s="833"/>
      <c r="AC135" s="949" t="s">
        <v>252</v>
      </c>
      <c r="AD135" s="949"/>
      <c r="AE135" s="949"/>
      <c r="AF135" s="949"/>
      <c r="AG135" s="949"/>
      <c r="AH135" s="832" t="s">
        <v>304</v>
      </c>
      <c r="AI135" s="830"/>
      <c r="AJ135" s="830"/>
      <c r="AK135" s="830"/>
      <c r="AL135" s="830" t="s">
        <v>254</v>
      </c>
      <c r="AM135" s="830"/>
      <c r="AN135" s="830"/>
      <c r="AO135" s="834"/>
      <c r="AP135" s="949" t="s">
        <v>255</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248</v>
      </c>
      <c r="D168" s="830"/>
      <c r="E168" s="830"/>
      <c r="F168" s="830"/>
      <c r="G168" s="830"/>
      <c r="H168" s="830"/>
      <c r="I168" s="830"/>
      <c r="J168" s="949" t="s">
        <v>249</v>
      </c>
      <c r="K168" s="950"/>
      <c r="L168" s="950"/>
      <c r="M168" s="950"/>
      <c r="N168" s="950"/>
      <c r="O168" s="950"/>
      <c r="P168" s="416" t="s">
        <v>250</v>
      </c>
      <c r="Q168" s="416"/>
      <c r="R168" s="416"/>
      <c r="S168" s="416"/>
      <c r="T168" s="416"/>
      <c r="U168" s="416"/>
      <c r="V168" s="416"/>
      <c r="W168" s="416"/>
      <c r="X168" s="416"/>
      <c r="Y168" s="832" t="s">
        <v>251</v>
      </c>
      <c r="Z168" s="833"/>
      <c r="AA168" s="833"/>
      <c r="AB168" s="833"/>
      <c r="AC168" s="949" t="s">
        <v>252</v>
      </c>
      <c r="AD168" s="949"/>
      <c r="AE168" s="949"/>
      <c r="AF168" s="949"/>
      <c r="AG168" s="949"/>
      <c r="AH168" s="832" t="s">
        <v>304</v>
      </c>
      <c r="AI168" s="830"/>
      <c r="AJ168" s="830"/>
      <c r="AK168" s="830"/>
      <c r="AL168" s="830" t="s">
        <v>254</v>
      </c>
      <c r="AM168" s="830"/>
      <c r="AN168" s="830"/>
      <c r="AO168" s="834"/>
      <c r="AP168" s="949" t="s">
        <v>255</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248</v>
      </c>
      <c r="D201" s="830"/>
      <c r="E201" s="830"/>
      <c r="F201" s="830"/>
      <c r="G201" s="830"/>
      <c r="H201" s="830"/>
      <c r="I201" s="830"/>
      <c r="J201" s="949" t="s">
        <v>249</v>
      </c>
      <c r="K201" s="950"/>
      <c r="L201" s="950"/>
      <c r="M201" s="950"/>
      <c r="N201" s="950"/>
      <c r="O201" s="950"/>
      <c r="P201" s="416" t="s">
        <v>250</v>
      </c>
      <c r="Q201" s="416"/>
      <c r="R201" s="416"/>
      <c r="S201" s="416"/>
      <c r="T201" s="416"/>
      <c r="U201" s="416"/>
      <c r="V201" s="416"/>
      <c r="W201" s="416"/>
      <c r="X201" s="416"/>
      <c r="Y201" s="832" t="s">
        <v>251</v>
      </c>
      <c r="Z201" s="833"/>
      <c r="AA201" s="833"/>
      <c r="AB201" s="833"/>
      <c r="AC201" s="949" t="s">
        <v>252</v>
      </c>
      <c r="AD201" s="949"/>
      <c r="AE201" s="949"/>
      <c r="AF201" s="949"/>
      <c r="AG201" s="949"/>
      <c r="AH201" s="832" t="s">
        <v>304</v>
      </c>
      <c r="AI201" s="830"/>
      <c r="AJ201" s="830"/>
      <c r="AK201" s="830"/>
      <c r="AL201" s="830" t="s">
        <v>254</v>
      </c>
      <c r="AM201" s="830"/>
      <c r="AN201" s="830"/>
      <c r="AO201" s="834"/>
      <c r="AP201" s="949" t="s">
        <v>255</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248</v>
      </c>
      <c r="D234" s="830"/>
      <c r="E234" s="830"/>
      <c r="F234" s="830"/>
      <c r="G234" s="830"/>
      <c r="H234" s="830"/>
      <c r="I234" s="830"/>
      <c r="J234" s="949" t="s">
        <v>249</v>
      </c>
      <c r="K234" s="950"/>
      <c r="L234" s="950"/>
      <c r="M234" s="950"/>
      <c r="N234" s="950"/>
      <c r="O234" s="950"/>
      <c r="P234" s="416" t="s">
        <v>250</v>
      </c>
      <c r="Q234" s="416"/>
      <c r="R234" s="416"/>
      <c r="S234" s="416"/>
      <c r="T234" s="416"/>
      <c r="U234" s="416"/>
      <c r="V234" s="416"/>
      <c r="W234" s="416"/>
      <c r="X234" s="416"/>
      <c r="Y234" s="832" t="s">
        <v>251</v>
      </c>
      <c r="Z234" s="833"/>
      <c r="AA234" s="833"/>
      <c r="AB234" s="833"/>
      <c r="AC234" s="949" t="s">
        <v>252</v>
      </c>
      <c r="AD234" s="949"/>
      <c r="AE234" s="949"/>
      <c r="AF234" s="949"/>
      <c r="AG234" s="949"/>
      <c r="AH234" s="832" t="s">
        <v>304</v>
      </c>
      <c r="AI234" s="830"/>
      <c r="AJ234" s="830"/>
      <c r="AK234" s="830"/>
      <c r="AL234" s="830" t="s">
        <v>254</v>
      </c>
      <c r="AM234" s="830"/>
      <c r="AN234" s="830"/>
      <c r="AO234" s="834"/>
      <c r="AP234" s="949" t="s">
        <v>255</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248</v>
      </c>
      <c r="D267" s="830"/>
      <c r="E267" s="830"/>
      <c r="F267" s="830"/>
      <c r="G267" s="830"/>
      <c r="H267" s="830"/>
      <c r="I267" s="830"/>
      <c r="J267" s="949" t="s">
        <v>249</v>
      </c>
      <c r="K267" s="950"/>
      <c r="L267" s="950"/>
      <c r="M267" s="950"/>
      <c r="N267" s="950"/>
      <c r="O267" s="950"/>
      <c r="P267" s="416" t="s">
        <v>250</v>
      </c>
      <c r="Q267" s="416"/>
      <c r="R267" s="416"/>
      <c r="S267" s="416"/>
      <c r="T267" s="416"/>
      <c r="U267" s="416"/>
      <c r="V267" s="416"/>
      <c r="W267" s="416"/>
      <c r="X267" s="416"/>
      <c r="Y267" s="832" t="s">
        <v>251</v>
      </c>
      <c r="Z267" s="833"/>
      <c r="AA267" s="833"/>
      <c r="AB267" s="833"/>
      <c r="AC267" s="949" t="s">
        <v>252</v>
      </c>
      <c r="AD267" s="949"/>
      <c r="AE267" s="949"/>
      <c r="AF267" s="949"/>
      <c r="AG267" s="949"/>
      <c r="AH267" s="832" t="s">
        <v>304</v>
      </c>
      <c r="AI267" s="830"/>
      <c r="AJ267" s="830"/>
      <c r="AK267" s="830"/>
      <c r="AL267" s="830" t="s">
        <v>254</v>
      </c>
      <c r="AM267" s="830"/>
      <c r="AN267" s="830"/>
      <c r="AO267" s="834"/>
      <c r="AP267" s="949" t="s">
        <v>255</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248</v>
      </c>
      <c r="D300" s="830"/>
      <c r="E300" s="830"/>
      <c r="F300" s="830"/>
      <c r="G300" s="830"/>
      <c r="H300" s="830"/>
      <c r="I300" s="830"/>
      <c r="J300" s="949" t="s">
        <v>249</v>
      </c>
      <c r="K300" s="950"/>
      <c r="L300" s="950"/>
      <c r="M300" s="950"/>
      <c r="N300" s="950"/>
      <c r="O300" s="950"/>
      <c r="P300" s="416" t="s">
        <v>250</v>
      </c>
      <c r="Q300" s="416"/>
      <c r="R300" s="416"/>
      <c r="S300" s="416"/>
      <c r="T300" s="416"/>
      <c r="U300" s="416"/>
      <c r="V300" s="416"/>
      <c r="W300" s="416"/>
      <c r="X300" s="416"/>
      <c r="Y300" s="832" t="s">
        <v>251</v>
      </c>
      <c r="Z300" s="833"/>
      <c r="AA300" s="833"/>
      <c r="AB300" s="833"/>
      <c r="AC300" s="949" t="s">
        <v>252</v>
      </c>
      <c r="AD300" s="949"/>
      <c r="AE300" s="949"/>
      <c r="AF300" s="949"/>
      <c r="AG300" s="949"/>
      <c r="AH300" s="832" t="s">
        <v>304</v>
      </c>
      <c r="AI300" s="830"/>
      <c r="AJ300" s="830"/>
      <c r="AK300" s="830"/>
      <c r="AL300" s="830" t="s">
        <v>254</v>
      </c>
      <c r="AM300" s="830"/>
      <c r="AN300" s="830"/>
      <c r="AO300" s="834"/>
      <c r="AP300" s="949" t="s">
        <v>255</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248</v>
      </c>
      <c r="D333" s="830"/>
      <c r="E333" s="830"/>
      <c r="F333" s="830"/>
      <c r="G333" s="830"/>
      <c r="H333" s="830"/>
      <c r="I333" s="830"/>
      <c r="J333" s="949" t="s">
        <v>249</v>
      </c>
      <c r="K333" s="950"/>
      <c r="L333" s="950"/>
      <c r="M333" s="950"/>
      <c r="N333" s="950"/>
      <c r="O333" s="950"/>
      <c r="P333" s="416" t="s">
        <v>250</v>
      </c>
      <c r="Q333" s="416"/>
      <c r="R333" s="416"/>
      <c r="S333" s="416"/>
      <c r="T333" s="416"/>
      <c r="U333" s="416"/>
      <c r="V333" s="416"/>
      <c r="W333" s="416"/>
      <c r="X333" s="416"/>
      <c r="Y333" s="832" t="s">
        <v>251</v>
      </c>
      <c r="Z333" s="833"/>
      <c r="AA333" s="833"/>
      <c r="AB333" s="833"/>
      <c r="AC333" s="949" t="s">
        <v>252</v>
      </c>
      <c r="AD333" s="949"/>
      <c r="AE333" s="949"/>
      <c r="AF333" s="949"/>
      <c r="AG333" s="949"/>
      <c r="AH333" s="832" t="s">
        <v>304</v>
      </c>
      <c r="AI333" s="830"/>
      <c r="AJ333" s="830"/>
      <c r="AK333" s="830"/>
      <c r="AL333" s="830" t="s">
        <v>254</v>
      </c>
      <c r="AM333" s="830"/>
      <c r="AN333" s="830"/>
      <c r="AO333" s="834"/>
      <c r="AP333" s="949" t="s">
        <v>255</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248</v>
      </c>
      <c r="D366" s="830"/>
      <c r="E366" s="830"/>
      <c r="F366" s="830"/>
      <c r="G366" s="830"/>
      <c r="H366" s="830"/>
      <c r="I366" s="830"/>
      <c r="J366" s="949" t="s">
        <v>249</v>
      </c>
      <c r="K366" s="950"/>
      <c r="L366" s="950"/>
      <c r="M366" s="950"/>
      <c r="N366" s="950"/>
      <c r="O366" s="950"/>
      <c r="P366" s="416" t="s">
        <v>250</v>
      </c>
      <c r="Q366" s="416"/>
      <c r="R366" s="416"/>
      <c r="S366" s="416"/>
      <c r="T366" s="416"/>
      <c r="U366" s="416"/>
      <c r="V366" s="416"/>
      <c r="W366" s="416"/>
      <c r="X366" s="416"/>
      <c r="Y366" s="832" t="s">
        <v>251</v>
      </c>
      <c r="Z366" s="833"/>
      <c r="AA366" s="833"/>
      <c r="AB366" s="833"/>
      <c r="AC366" s="949" t="s">
        <v>252</v>
      </c>
      <c r="AD366" s="949"/>
      <c r="AE366" s="949"/>
      <c r="AF366" s="949"/>
      <c r="AG366" s="949"/>
      <c r="AH366" s="832" t="s">
        <v>304</v>
      </c>
      <c r="AI366" s="830"/>
      <c r="AJ366" s="830"/>
      <c r="AK366" s="830"/>
      <c r="AL366" s="830" t="s">
        <v>254</v>
      </c>
      <c r="AM366" s="830"/>
      <c r="AN366" s="830"/>
      <c r="AO366" s="834"/>
      <c r="AP366" s="949" t="s">
        <v>255</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248</v>
      </c>
      <c r="D399" s="830"/>
      <c r="E399" s="830"/>
      <c r="F399" s="830"/>
      <c r="G399" s="830"/>
      <c r="H399" s="830"/>
      <c r="I399" s="830"/>
      <c r="J399" s="949" t="s">
        <v>249</v>
      </c>
      <c r="K399" s="950"/>
      <c r="L399" s="950"/>
      <c r="M399" s="950"/>
      <c r="N399" s="950"/>
      <c r="O399" s="950"/>
      <c r="P399" s="416" t="s">
        <v>250</v>
      </c>
      <c r="Q399" s="416"/>
      <c r="R399" s="416"/>
      <c r="S399" s="416"/>
      <c r="T399" s="416"/>
      <c r="U399" s="416"/>
      <c r="V399" s="416"/>
      <c r="W399" s="416"/>
      <c r="X399" s="416"/>
      <c r="Y399" s="832" t="s">
        <v>251</v>
      </c>
      <c r="Z399" s="833"/>
      <c r="AA399" s="833"/>
      <c r="AB399" s="833"/>
      <c r="AC399" s="949" t="s">
        <v>252</v>
      </c>
      <c r="AD399" s="949"/>
      <c r="AE399" s="949"/>
      <c r="AF399" s="949"/>
      <c r="AG399" s="949"/>
      <c r="AH399" s="832" t="s">
        <v>304</v>
      </c>
      <c r="AI399" s="830"/>
      <c r="AJ399" s="830"/>
      <c r="AK399" s="830"/>
      <c r="AL399" s="830" t="s">
        <v>254</v>
      </c>
      <c r="AM399" s="830"/>
      <c r="AN399" s="830"/>
      <c r="AO399" s="834"/>
      <c r="AP399" s="949" t="s">
        <v>255</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248</v>
      </c>
      <c r="D432" s="830"/>
      <c r="E432" s="830"/>
      <c r="F432" s="830"/>
      <c r="G432" s="830"/>
      <c r="H432" s="830"/>
      <c r="I432" s="830"/>
      <c r="J432" s="949" t="s">
        <v>249</v>
      </c>
      <c r="K432" s="950"/>
      <c r="L432" s="950"/>
      <c r="M432" s="950"/>
      <c r="N432" s="950"/>
      <c r="O432" s="950"/>
      <c r="P432" s="416" t="s">
        <v>250</v>
      </c>
      <c r="Q432" s="416"/>
      <c r="R432" s="416"/>
      <c r="S432" s="416"/>
      <c r="T432" s="416"/>
      <c r="U432" s="416"/>
      <c r="V432" s="416"/>
      <c r="W432" s="416"/>
      <c r="X432" s="416"/>
      <c r="Y432" s="832" t="s">
        <v>251</v>
      </c>
      <c r="Z432" s="833"/>
      <c r="AA432" s="833"/>
      <c r="AB432" s="833"/>
      <c r="AC432" s="949" t="s">
        <v>252</v>
      </c>
      <c r="AD432" s="949"/>
      <c r="AE432" s="949"/>
      <c r="AF432" s="949"/>
      <c r="AG432" s="949"/>
      <c r="AH432" s="832" t="s">
        <v>304</v>
      </c>
      <c r="AI432" s="830"/>
      <c r="AJ432" s="830"/>
      <c r="AK432" s="830"/>
      <c r="AL432" s="830" t="s">
        <v>254</v>
      </c>
      <c r="AM432" s="830"/>
      <c r="AN432" s="830"/>
      <c r="AO432" s="834"/>
      <c r="AP432" s="949" t="s">
        <v>255</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248</v>
      </c>
      <c r="D465" s="830"/>
      <c r="E465" s="830"/>
      <c r="F465" s="830"/>
      <c r="G465" s="830"/>
      <c r="H465" s="830"/>
      <c r="I465" s="830"/>
      <c r="J465" s="949" t="s">
        <v>249</v>
      </c>
      <c r="K465" s="950"/>
      <c r="L465" s="950"/>
      <c r="M465" s="950"/>
      <c r="N465" s="950"/>
      <c r="O465" s="950"/>
      <c r="P465" s="416" t="s">
        <v>250</v>
      </c>
      <c r="Q465" s="416"/>
      <c r="R465" s="416"/>
      <c r="S465" s="416"/>
      <c r="T465" s="416"/>
      <c r="U465" s="416"/>
      <c r="V465" s="416"/>
      <c r="W465" s="416"/>
      <c r="X465" s="416"/>
      <c r="Y465" s="832" t="s">
        <v>251</v>
      </c>
      <c r="Z465" s="833"/>
      <c r="AA465" s="833"/>
      <c r="AB465" s="833"/>
      <c r="AC465" s="949" t="s">
        <v>252</v>
      </c>
      <c r="AD465" s="949"/>
      <c r="AE465" s="949"/>
      <c r="AF465" s="949"/>
      <c r="AG465" s="949"/>
      <c r="AH465" s="832" t="s">
        <v>304</v>
      </c>
      <c r="AI465" s="830"/>
      <c r="AJ465" s="830"/>
      <c r="AK465" s="830"/>
      <c r="AL465" s="830" t="s">
        <v>254</v>
      </c>
      <c r="AM465" s="830"/>
      <c r="AN465" s="830"/>
      <c r="AO465" s="834"/>
      <c r="AP465" s="949" t="s">
        <v>255</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248</v>
      </c>
      <c r="D498" s="830"/>
      <c r="E498" s="830"/>
      <c r="F498" s="830"/>
      <c r="G498" s="830"/>
      <c r="H498" s="830"/>
      <c r="I498" s="830"/>
      <c r="J498" s="949" t="s">
        <v>249</v>
      </c>
      <c r="K498" s="950"/>
      <c r="L498" s="950"/>
      <c r="M498" s="950"/>
      <c r="N498" s="950"/>
      <c r="O498" s="950"/>
      <c r="P498" s="416" t="s">
        <v>250</v>
      </c>
      <c r="Q498" s="416"/>
      <c r="R498" s="416"/>
      <c r="S498" s="416"/>
      <c r="T498" s="416"/>
      <c r="U498" s="416"/>
      <c r="V498" s="416"/>
      <c r="W498" s="416"/>
      <c r="X498" s="416"/>
      <c r="Y498" s="832" t="s">
        <v>251</v>
      </c>
      <c r="Z498" s="833"/>
      <c r="AA498" s="833"/>
      <c r="AB498" s="833"/>
      <c r="AC498" s="949" t="s">
        <v>252</v>
      </c>
      <c r="AD498" s="949"/>
      <c r="AE498" s="949"/>
      <c r="AF498" s="949"/>
      <c r="AG498" s="949"/>
      <c r="AH498" s="832" t="s">
        <v>304</v>
      </c>
      <c r="AI498" s="830"/>
      <c r="AJ498" s="830"/>
      <c r="AK498" s="830"/>
      <c r="AL498" s="830" t="s">
        <v>254</v>
      </c>
      <c r="AM498" s="830"/>
      <c r="AN498" s="830"/>
      <c r="AO498" s="834"/>
      <c r="AP498" s="949" t="s">
        <v>255</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248</v>
      </c>
      <c r="D531" s="830"/>
      <c r="E531" s="830"/>
      <c r="F531" s="830"/>
      <c r="G531" s="830"/>
      <c r="H531" s="830"/>
      <c r="I531" s="830"/>
      <c r="J531" s="949" t="s">
        <v>249</v>
      </c>
      <c r="K531" s="950"/>
      <c r="L531" s="950"/>
      <c r="M531" s="950"/>
      <c r="N531" s="950"/>
      <c r="O531" s="950"/>
      <c r="P531" s="416" t="s">
        <v>250</v>
      </c>
      <c r="Q531" s="416"/>
      <c r="R531" s="416"/>
      <c r="S531" s="416"/>
      <c r="T531" s="416"/>
      <c r="U531" s="416"/>
      <c r="V531" s="416"/>
      <c r="W531" s="416"/>
      <c r="X531" s="416"/>
      <c r="Y531" s="832" t="s">
        <v>251</v>
      </c>
      <c r="Z531" s="833"/>
      <c r="AA531" s="833"/>
      <c r="AB531" s="833"/>
      <c r="AC531" s="949" t="s">
        <v>252</v>
      </c>
      <c r="AD531" s="949"/>
      <c r="AE531" s="949"/>
      <c r="AF531" s="949"/>
      <c r="AG531" s="949"/>
      <c r="AH531" s="832" t="s">
        <v>304</v>
      </c>
      <c r="AI531" s="830"/>
      <c r="AJ531" s="830"/>
      <c r="AK531" s="830"/>
      <c r="AL531" s="830" t="s">
        <v>254</v>
      </c>
      <c r="AM531" s="830"/>
      <c r="AN531" s="830"/>
      <c r="AO531" s="834"/>
      <c r="AP531" s="949" t="s">
        <v>255</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248</v>
      </c>
      <c r="D564" s="830"/>
      <c r="E564" s="830"/>
      <c r="F564" s="830"/>
      <c r="G564" s="830"/>
      <c r="H564" s="830"/>
      <c r="I564" s="830"/>
      <c r="J564" s="949" t="s">
        <v>249</v>
      </c>
      <c r="K564" s="950"/>
      <c r="L564" s="950"/>
      <c r="M564" s="950"/>
      <c r="N564" s="950"/>
      <c r="O564" s="950"/>
      <c r="P564" s="416" t="s">
        <v>250</v>
      </c>
      <c r="Q564" s="416"/>
      <c r="R564" s="416"/>
      <c r="S564" s="416"/>
      <c r="T564" s="416"/>
      <c r="U564" s="416"/>
      <c r="V564" s="416"/>
      <c r="W564" s="416"/>
      <c r="X564" s="416"/>
      <c r="Y564" s="832" t="s">
        <v>251</v>
      </c>
      <c r="Z564" s="833"/>
      <c r="AA564" s="833"/>
      <c r="AB564" s="833"/>
      <c r="AC564" s="949" t="s">
        <v>252</v>
      </c>
      <c r="AD564" s="949"/>
      <c r="AE564" s="949"/>
      <c r="AF564" s="949"/>
      <c r="AG564" s="949"/>
      <c r="AH564" s="832" t="s">
        <v>304</v>
      </c>
      <c r="AI564" s="830"/>
      <c r="AJ564" s="830"/>
      <c r="AK564" s="830"/>
      <c r="AL564" s="830" t="s">
        <v>254</v>
      </c>
      <c r="AM564" s="830"/>
      <c r="AN564" s="830"/>
      <c r="AO564" s="834"/>
      <c r="AP564" s="949" t="s">
        <v>255</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248</v>
      </c>
      <c r="D597" s="830"/>
      <c r="E597" s="830"/>
      <c r="F597" s="830"/>
      <c r="G597" s="830"/>
      <c r="H597" s="830"/>
      <c r="I597" s="830"/>
      <c r="J597" s="949" t="s">
        <v>249</v>
      </c>
      <c r="K597" s="950"/>
      <c r="L597" s="950"/>
      <c r="M597" s="950"/>
      <c r="N597" s="950"/>
      <c r="O597" s="950"/>
      <c r="P597" s="416" t="s">
        <v>250</v>
      </c>
      <c r="Q597" s="416"/>
      <c r="R597" s="416"/>
      <c r="S597" s="416"/>
      <c r="T597" s="416"/>
      <c r="U597" s="416"/>
      <c r="V597" s="416"/>
      <c r="W597" s="416"/>
      <c r="X597" s="416"/>
      <c r="Y597" s="832" t="s">
        <v>251</v>
      </c>
      <c r="Z597" s="833"/>
      <c r="AA597" s="833"/>
      <c r="AB597" s="833"/>
      <c r="AC597" s="949" t="s">
        <v>252</v>
      </c>
      <c r="AD597" s="949"/>
      <c r="AE597" s="949"/>
      <c r="AF597" s="949"/>
      <c r="AG597" s="949"/>
      <c r="AH597" s="832" t="s">
        <v>304</v>
      </c>
      <c r="AI597" s="830"/>
      <c r="AJ597" s="830"/>
      <c r="AK597" s="830"/>
      <c r="AL597" s="830" t="s">
        <v>254</v>
      </c>
      <c r="AM597" s="830"/>
      <c r="AN597" s="830"/>
      <c r="AO597" s="834"/>
      <c r="AP597" s="949" t="s">
        <v>255</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248</v>
      </c>
      <c r="D630" s="830"/>
      <c r="E630" s="830"/>
      <c r="F630" s="830"/>
      <c r="G630" s="830"/>
      <c r="H630" s="830"/>
      <c r="I630" s="830"/>
      <c r="J630" s="949" t="s">
        <v>249</v>
      </c>
      <c r="K630" s="950"/>
      <c r="L630" s="950"/>
      <c r="M630" s="950"/>
      <c r="N630" s="950"/>
      <c r="O630" s="950"/>
      <c r="P630" s="416" t="s">
        <v>250</v>
      </c>
      <c r="Q630" s="416"/>
      <c r="R630" s="416"/>
      <c r="S630" s="416"/>
      <c r="T630" s="416"/>
      <c r="U630" s="416"/>
      <c r="V630" s="416"/>
      <c r="W630" s="416"/>
      <c r="X630" s="416"/>
      <c r="Y630" s="832" t="s">
        <v>251</v>
      </c>
      <c r="Z630" s="833"/>
      <c r="AA630" s="833"/>
      <c r="AB630" s="833"/>
      <c r="AC630" s="949" t="s">
        <v>252</v>
      </c>
      <c r="AD630" s="949"/>
      <c r="AE630" s="949"/>
      <c r="AF630" s="949"/>
      <c r="AG630" s="949"/>
      <c r="AH630" s="832" t="s">
        <v>304</v>
      </c>
      <c r="AI630" s="830"/>
      <c r="AJ630" s="830"/>
      <c r="AK630" s="830"/>
      <c r="AL630" s="830" t="s">
        <v>254</v>
      </c>
      <c r="AM630" s="830"/>
      <c r="AN630" s="830"/>
      <c r="AO630" s="834"/>
      <c r="AP630" s="949" t="s">
        <v>255</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248</v>
      </c>
      <c r="D663" s="830"/>
      <c r="E663" s="830"/>
      <c r="F663" s="830"/>
      <c r="G663" s="830"/>
      <c r="H663" s="830"/>
      <c r="I663" s="830"/>
      <c r="J663" s="949" t="s">
        <v>249</v>
      </c>
      <c r="K663" s="950"/>
      <c r="L663" s="950"/>
      <c r="M663" s="950"/>
      <c r="N663" s="950"/>
      <c r="O663" s="950"/>
      <c r="P663" s="416" t="s">
        <v>250</v>
      </c>
      <c r="Q663" s="416"/>
      <c r="R663" s="416"/>
      <c r="S663" s="416"/>
      <c r="T663" s="416"/>
      <c r="U663" s="416"/>
      <c r="V663" s="416"/>
      <c r="W663" s="416"/>
      <c r="X663" s="416"/>
      <c r="Y663" s="832" t="s">
        <v>251</v>
      </c>
      <c r="Z663" s="833"/>
      <c r="AA663" s="833"/>
      <c r="AB663" s="833"/>
      <c r="AC663" s="949" t="s">
        <v>252</v>
      </c>
      <c r="AD663" s="949"/>
      <c r="AE663" s="949"/>
      <c r="AF663" s="949"/>
      <c r="AG663" s="949"/>
      <c r="AH663" s="832" t="s">
        <v>304</v>
      </c>
      <c r="AI663" s="830"/>
      <c r="AJ663" s="830"/>
      <c r="AK663" s="830"/>
      <c r="AL663" s="830" t="s">
        <v>254</v>
      </c>
      <c r="AM663" s="830"/>
      <c r="AN663" s="830"/>
      <c r="AO663" s="834"/>
      <c r="AP663" s="949" t="s">
        <v>255</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248</v>
      </c>
      <c r="D696" s="830"/>
      <c r="E696" s="830"/>
      <c r="F696" s="830"/>
      <c r="G696" s="830"/>
      <c r="H696" s="830"/>
      <c r="I696" s="830"/>
      <c r="J696" s="949" t="s">
        <v>249</v>
      </c>
      <c r="K696" s="950"/>
      <c r="L696" s="950"/>
      <c r="M696" s="950"/>
      <c r="N696" s="950"/>
      <c r="O696" s="950"/>
      <c r="P696" s="416" t="s">
        <v>250</v>
      </c>
      <c r="Q696" s="416"/>
      <c r="R696" s="416"/>
      <c r="S696" s="416"/>
      <c r="T696" s="416"/>
      <c r="U696" s="416"/>
      <c r="V696" s="416"/>
      <c r="W696" s="416"/>
      <c r="X696" s="416"/>
      <c r="Y696" s="832" t="s">
        <v>251</v>
      </c>
      <c r="Z696" s="833"/>
      <c r="AA696" s="833"/>
      <c r="AB696" s="833"/>
      <c r="AC696" s="949" t="s">
        <v>252</v>
      </c>
      <c r="AD696" s="949"/>
      <c r="AE696" s="949"/>
      <c r="AF696" s="949"/>
      <c r="AG696" s="949"/>
      <c r="AH696" s="832" t="s">
        <v>304</v>
      </c>
      <c r="AI696" s="830"/>
      <c r="AJ696" s="830"/>
      <c r="AK696" s="830"/>
      <c r="AL696" s="830" t="s">
        <v>254</v>
      </c>
      <c r="AM696" s="830"/>
      <c r="AN696" s="830"/>
      <c r="AO696" s="834"/>
      <c r="AP696" s="949" t="s">
        <v>255</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248</v>
      </c>
      <c r="D729" s="830"/>
      <c r="E729" s="830"/>
      <c r="F729" s="830"/>
      <c r="G729" s="830"/>
      <c r="H729" s="830"/>
      <c r="I729" s="830"/>
      <c r="J729" s="949" t="s">
        <v>249</v>
      </c>
      <c r="K729" s="950"/>
      <c r="L729" s="950"/>
      <c r="M729" s="950"/>
      <c r="N729" s="950"/>
      <c r="O729" s="950"/>
      <c r="P729" s="416" t="s">
        <v>250</v>
      </c>
      <c r="Q729" s="416"/>
      <c r="R729" s="416"/>
      <c r="S729" s="416"/>
      <c r="T729" s="416"/>
      <c r="U729" s="416"/>
      <c r="V729" s="416"/>
      <c r="W729" s="416"/>
      <c r="X729" s="416"/>
      <c r="Y729" s="832" t="s">
        <v>251</v>
      </c>
      <c r="Z729" s="833"/>
      <c r="AA729" s="833"/>
      <c r="AB729" s="833"/>
      <c r="AC729" s="949" t="s">
        <v>252</v>
      </c>
      <c r="AD729" s="949"/>
      <c r="AE729" s="949"/>
      <c r="AF729" s="949"/>
      <c r="AG729" s="949"/>
      <c r="AH729" s="832" t="s">
        <v>304</v>
      </c>
      <c r="AI729" s="830"/>
      <c r="AJ729" s="830"/>
      <c r="AK729" s="830"/>
      <c r="AL729" s="830" t="s">
        <v>254</v>
      </c>
      <c r="AM729" s="830"/>
      <c r="AN729" s="830"/>
      <c r="AO729" s="834"/>
      <c r="AP729" s="949" t="s">
        <v>255</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248</v>
      </c>
      <c r="D762" s="830"/>
      <c r="E762" s="830"/>
      <c r="F762" s="830"/>
      <c r="G762" s="830"/>
      <c r="H762" s="830"/>
      <c r="I762" s="830"/>
      <c r="J762" s="949" t="s">
        <v>249</v>
      </c>
      <c r="K762" s="950"/>
      <c r="L762" s="950"/>
      <c r="M762" s="950"/>
      <c r="N762" s="950"/>
      <c r="O762" s="950"/>
      <c r="P762" s="416" t="s">
        <v>250</v>
      </c>
      <c r="Q762" s="416"/>
      <c r="R762" s="416"/>
      <c r="S762" s="416"/>
      <c r="T762" s="416"/>
      <c r="U762" s="416"/>
      <c r="V762" s="416"/>
      <c r="W762" s="416"/>
      <c r="X762" s="416"/>
      <c r="Y762" s="832" t="s">
        <v>251</v>
      </c>
      <c r="Z762" s="833"/>
      <c r="AA762" s="833"/>
      <c r="AB762" s="833"/>
      <c r="AC762" s="949" t="s">
        <v>252</v>
      </c>
      <c r="AD762" s="949"/>
      <c r="AE762" s="949"/>
      <c r="AF762" s="949"/>
      <c r="AG762" s="949"/>
      <c r="AH762" s="832" t="s">
        <v>304</v>
      </c>
      <c r="AI762" s="830"/>
      <c r="AJ762" s="830"/>
      <c r="AK762" s="830"/>
      <c r="AL762" s="830" t="s">
        <v>254</v>
      </c>
      <c r="AM762" s="830"/>
      <c r="AN762" s="830"/>
      <c r="AO762" s="834"/>
      <c r="AP762" s="949" t="s">
        <v>255</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248</v>
      </c>
      <c r="D795" s="830"/>
      <c r="E795" s="830"/>
      <c r="F795" s="830"/>
      <c r="G795" s="830"/>
      <c r="H795" s="830"/>
      <c r="I795" s="830"/>
      <c r="J795" s="949" t="s">
        <v>249</v>
      </c>
      <c r="K795" s="950"/>
      <c r="L795" s="950"/>
      <c r="M795" s="950"/>
      <c r="N795" s="950"/>
      <c r="O795" s="950"/>
      <c r="P795" s="416" t="s">
        <v>250</v>
      </c>
      <c r="Q795" s="416"/>
      <c r="R795" s="416"/>
      <c r="S795" s="416"/>
      <c r="T795" s="416"/>
      <c r="U795" s="416"/>
      <c r="V795" s="416"/>
      <c r="W795" s="416"/>
      <c r="X795" s="416"/>
      <c r="Y795" s="832" t="s">
        <v>251</v>
      </c>
      <c r="Z795" s="833"/>
      <c r="AA795" s="833"/>
      <c r="AB795" s="833"/>
      <c r="AC795" s="949" t="s">
        <v>252</v>
      </c>
      <c r="AD795" s="949"/>
      <c r="AE795" s="949"/>
      <c r="AF795" s="949"/>
      <c r="AG795" s="949"/>
      <c r="AH795" s="832" t="s">
        <v>304</v>
      </c>
      <c r="AI795" s="830"/>
      <c r="AJ795" s="830"/>
      <c r="AK795" s="830"/>
      <c r="AL795" s="830" t="s">
        <v>254</v>
      </c>
      <c r="AM795" s="830"/>
      <c r="AN795" s="830"/>
      <c r="AO795" s="834"/>
      <c r="AP795" s="949" t="s">
        <v>255</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248</v>
      </c>
      <c r="D828" s="830"/>
      <c r="E828" s="830"/>
      <c r="F828" s="830"/>
      <c r="G828" s="830"/>
      <c r="H828" s="830"/>
      <c r="I828" s="830"/>
      <c r="J828" s="949" t="s">
        <v>249</v>
      </c>
      <c r="K828" s="950"/>
      <c r="L828" s="950"/>
      <c r="M828" s="950"/>
      <c r="N828" s="950"/>
      <c r="O828" s="950"/>
      <c r="P828" s="416" t="s">
        <v>250</v>
      </c>
      <c r="Q828" s="416"/>
      <c r="R828" s="416"/>
      <c r="S828" s="416"/>
      <c r="T828" s="416"/>
      <c r="U828" s="416"/>
      <c r="V828" s="416"/>
      <c r="W828" s="416"/>
      <c r="X828" s="416"/>
      <c r="Y828" s="832" t="s">
        <v>251</v>
      </c>
      <c r="Z828" s="833"/>
      <c r="AA828" s="833"/>
      <c r="AB828" s="833"/>
      <c r="AC828" s="949" t="s">
        <v>252</v>
      </c>
      <c r="AD828" s="949"/>
      <c r="AE828" s="949"/>
      <c r="AF828" s="949"/>
      <c r="AG828" s="949"/>
      <c r="AH828" s="832" t="s">
        <v>304</v>
      </c>
      <c r="AI828" s="830"/>
      <c r="AJ828" s="830"/>
      <c r="AK828" s="830"/>
      <c r="AL828" s="830" t="s">
        <v>254</v>
      </c>
      <c r="AM828" s="830"/>
      <c r="AN828" s="830"/>
      <c r="AO828" s="834"/>
      <c r="AP828" s="949" t="s">
        <v>255</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248</v>
      </c>
      <c r="D861" s="830"/>
      <c r="E861" s="830"/>
      <c r="F861" s="830"/>
      <c r="G861" s="830"/>
      <c r="H861" s="830"/>
      <c r="I861" s="830"/>
      <c r="J861" s="949" t="s">
        <v>249</v>
      </c>
      <c r="K861" s="950"/>
      <c r="L861" s="950"/>
      <c r="M861" s="950"/>
      <c r="N861" s="950"/>
      <c r="O861" s="950"/>
      <c r="P861" s="416" t="s">
        <v>250</v>
      </c>
      <c r="Q861" s="416"/>
      <c r="R861" s="416"/>
      <c r="S861" s="416"/>
      <c r="T861" s="416"/>
      <c r="U861" s="416"/>
      <c r="V861" s="416"/>
      <c r="W861" s="416"/>
      <c r="X861" s="416"/>
      <c r="Y861" s="832" t="s">
        <v>251</v>
      </c>
      <c r="Z861" s="833"/>
      <c r="AA861" s="833"/>
      <c r="AB861" s="833"/>
      <c r="AC861" s="949" t="s">
        <v>252</v>
      </c>
      <c r="AD861" s="949"/>
      <c r="AE861" s="949"/>
      <c r="AF861" s="949"/>
      <c r="AG861" s="949"/>
      <c r="AH861" s="832" t="s">
        <v>304</v>
      </c>
      <c r="AI861" s="830"/>
      <c r="AJ861" s="830"/>
      <c r="AK861" s="830"/>
      <c r="AL861" s="830" t="s">
        <v>254</v>
      </c>
      <c r="AM861" s="830"/>
      <c r="AN861" s="830"/>
      <c r="AO861" s="834"/>
      <c r="AP861" s="949" t="s">
        <v>255</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248</v>
      </c>
      <c r="D894" s="830"/>
      <c r="E894" s="830"/>
      <c r="F894" s="830"/>
      <c r="G894" s="830"/>
      <c r="H894" s="830"/>
      <c r="I894" s="830"/>
      <c r="J894" s="949" t="s">
        <v>249</v>
      </c>
      <c r="K894" s="950"/>
      <c r="L894" s="950"/>
      <c r="M894" s="950"/>
      <c r="N894" s="950"/>
      <c r="O894" s="950"/>
      <c r="P894" s="416" t="s">
        <v>250</v>
      </c>
      <c r="Q894" s="416"/>
      <c r="R894" s="416"/>
      <c r="S894" s="416"/>
      <c r="T894" s="416"/>
      <c r="U894" s="416"/>
      <c r="V894" s="416"/>
      <c r="W894" s="416"/>
      <c r="X894" s="416"/>
      <c r="Y894" s="832" t="s">
        <v>251</v>
      </c>
      <c r="Z894" s="833"/>
      <c r="AA894" s="833"/>
      <c r="AB894" s="833"/>
      <c r="AC894" s="949" t="s">
        <v>252</v>
      </c>
      <c r="AD894" s="949"/>
      <c r="AE894" s="949"/>
      <c r="AF894" s="949"/>
      <c r="AG894" s="949"/>
      <c r="AH894" s="832" t="s">
        <v>304</v>
      </c>
      <c r="AI894" s="830"/>
      <c r="AJ894" s="830"/>
      <c r="AK894" s="830"/>
      <c r="AL894" s="830" t="s">
        <v>254</v>
      </c>
      <c r="AM894" s="830"/>
      <c r="AN894" s="830"/>
      <c r="AO894" s="834"/>
      <c r="AP894" s="949" t="s">
        <v>255</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248</v>
      </c>
      <c r="D927" s="830"/>
      <c r="E927" s="830"/>
      <c r="F927" s="830"/>
      <c r="G927" s="830"/>
      <c r="H927" s="830"/>
      <c r="I927" s="830"/>
      <c r="J927" s="949" t="s">
        <v>249</v>
      </c>
      <c r="K927" s="950"/>
      <c r="L927" s="950"/>
      <c r="M927" s="950"/>
      <c r="N927" s="950"/>
      <c r="O927" s="950"/>
      <c r="P927" s="416" t="s">
        <v>250</v>
      </c>
      <c r="Q927" s="416"/>
      <c r="R927" s="416"/>
      <c r="S927" s="416"/>
      <c r="T927" s="416"/>
      <c r="U927" s="416"/>
      <c r="V927" s="416"/>
      <c r="W927" s="416"/>
      <c r="X927" s="416"/>
      <c r="Y927" s="832" t="s">
        <v>251</v>
      </c>
      <c r="Z927" s="833"/>
      <c r="AA927" s="833"/>
      <c r="AB927" s="833"/>
      <c r="AC927" s="949" t="s">
        <v>252</v>
      </c>
      <c r="AD927" s="949"/>
      <c r="AE927" s="949"/>
      <c r="AF927" s="949"/>
      <c r="AG927" s="949"/>
      <c r="AH927" s="832" t="s">
        <v>304</v>
      </c>
      <c r="AI927" s="830"/>
      <c r="AJ927" s="830"/>
      <c r="AK927" s="830"/>
      <c r="AL927" s="830" t="s">
        <v>254</v>
      </c>
      <c r="AM927" s="830"/>
      <c r="AN927" s="830"/>
      <c r="AO927" s="834"/>
      <c r="AP927" s="949" t="s">
        <v>255</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248</v>
      </c>
      <c r="D960" s="830"/>
      <c r="E960" s="830"/>
      <c r="F960" s="830"/>
      <c r="G960" s="830"/>
      <c r="H960" s="830"/>
      <c r="I960" s="830"/>
      <c r="J960" s="949" t="s">
        <v>249</v>
      </c>
      <c r="K960" s="950"/>
      <c r="L960" s="950"/>
      <c r="M960" s="950"/>
      <c r="N960" s="950"/>
      <c r="O960" s="950"/>
      <c r="P960" s="416" t="s">
        <v>250</v>
      </c>
      <c r="Q960" s="416"/>
      <c r="R960" s="416"/>
      <c r="S960" s="416"/>
      <c r="T960" s="416"/>
      <c r="U960" s="416"/>
      <c r="V960" s="416"/>
      <c r="W960" s="416"/>
      <c r="X960" s="416"/>
      <c r="Y960" s="832" t="s">
        <v>251</v>
      </c>
      <c r="Z960" s="833"/>
      <c r="AA960" s="833"/>
      <c r="AB960" s="833"/>
      <c r="AC960" s="949" t="s">
        <v>252</v>
      </c>
      <c r="AD960" s="949"/>
      <c r="AE960" s="949"/>
      <c r="AF960" s="949"/>
      <c r="AG960" s="949"/>
      <c r="AH960" s="832" t="s">
        <v>304</v>
      </c>
      <c r="AI960" s="830"/>
      <c r="AJ960" s="830"/>
      <c r="AK960" s="830"/>
      <c r="AL960" s="830" t="s">
        <v>254</v>
      </c>
      <c r="AM960" s="830"/>
      <c r="AN960" s="830"/>
      <c r="AO960" s="834"/>
      <c r="AP960" s="949" t="s">
        <v>255</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248</v>
      </c>
      <c r="D993" s="830"/>
      <c r="E993" s="830"/>
      <c r="F993" s="830"/>
      <c r="G993" s="830"/>
      <c r="H993" s="830"/>
      <c r="I993" s="830"/>
      <c r="J993" s="949" t="s">
        <v>249</v>
      </c>
      <c r="K993" s="950"/>
      <c r="L993" s="950"/>
      <c r="M993" s="950"/>
      <c r="N993" s="950"/>
      <c r="O993" s="950"/>
      <c r="P993" s="416" t="s">
        <v>250</v>
      </c>
      <c r="Q993" s="416"/>
      <c r="R993" s="416"/>
      <c r="S993" s="416"/>
      <c r="T993" s="416"/>
      <c r="U993" s="416"/>
      <c r="V993" s="416"/>
      <c r="W993" s="416"/>
      <c r="X993" s="416"/>
      <c r="Y993" s="832" t="s">
        <v>251</v>
      </c>
      <c r="Z993" s="833"/>
      <c r="AA993" s="833"/>
      <c r="AB993" s="833"/>
      <c r="AC993" s="949" t="s">
        <v>252</v>
      </c>
      <c r="AD993" s="949"/>
      <c r="AE993" s="949"/>
      <c r="AF993" s="949"/>
      <c r="AG993" s="949"/>
      <c r="AH993" s="832" t="s">
        <v>304</v>
      </c>
      <c r="AI993" s="830"/>
      <c r="AJ993" s="830"/>
      <c r="AK993" s="830"/>
      <c r="AL993" s="830" t="s">
        <v>254</v>
      </c>
      <c r="AM993" s="830"/>
      <c r="AN993" s="830"/>
      <c r="AO993" s="834"/>
      <c r="AP993" s="949" t="s">
        <v>255</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248</v>
      </c>
      <c r="D1026" s="830"/>
      <c r="E1026" s="830"/>
      <c r="F1026" s="830"/>
      <c r="G1026" s="830"/>
      <c r="H1026" s="830"/>
      <c r="I1026" s="830"/>
      <c r="J1026" s="949" t="s">
        <v>249</v>
      </c>
      <c r="K1026" s="950"/>
      <c r="L1026" s="950"/>
      <c r="M1026" s="950"/>
      <c r="N1026" s="950"/>
      <c r="O1026" s="950"/>
      <c r="P1026" s="416" t="s">
        <v>250</v>
      </c>
      <c r="Q1026" s="416"/>
      <c r="R1026" s="416"/>
      <c r="S1026" s="416"/>
      <c r="T1026" s="416"/>
      <c r="U1026" s="416"/>
      <c r="V1026" s="416"/>
      <c r="W1026" s="416"/>
      <c r="X1026" s="416"/>
      <c r="Y1026" s="832" t="s">
        <v>251</v>
      </c>
      <c r="Z1026" s="833"/>
      <c r="AA1026" s="833"/>
      <c r="AB1026" s="833"/>
      <c r="AC1026" s="949" t="s">
        <v>252</v>
      </c>
      <c r="AD1026" s="949"/>
      <c r="AE1026" s="949"/>
      <c r="AF1026" s="949"/>
      <c r="AG1026" s="949"/>
      <c r="AH1026" s="832" t="s">
        <v>304</v>
      </c>
      <c r="AI1026" s="830"/>
      <c r="AJ1026" s="830"/>
      <c r="AK1026" s="830"/>
      <c r="AL1026" s="830" t="s">
        <v>254</v>
      </c>
      <c r="AM1026" s="830"/>
      <c r="AN1026" s="830"/>
      <c r="AO1026" s="834"/>
      <c r="AP1026" s="949" t="s">
        <v>255</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248</v>
      </c>
      <c r="D1059" s="830"/>
      <c r="E1059" s="830"/>
      <c r="F1059" s="830"/>
      <c r="G1059" s="830"/>
      <c r="H1059" s="830"/>
      <c r="I1059" s="830"/>
      <c r="J1059" s="949" t="s">
        <v>249</v>
      </c>
      <c r="K1059" s="950"/>
      <c r="L1059" s="950"/>
      <c r="M1059" s="950"/>
      <c r="N1059" s="950"/>
      <c r="O1059" s="950"/>
      <c r="P1059" s="416" t="s">
        <v>250</v>
      </c>
      <c r="Q1059" s="416"/>
      <c r="R1059" s="416"/>
      <c r="S1059" s="416"/>
      <c r="T1059" s="416"/>
      <c r="U1059" s="416"/>
      <c r="V1059" s="416"/>
      <c r="W1059" s="416"/>
      <c r="X1059" s="416"/>
      <c r="Y1059" s="832" t="s">
        <v>251</v>
      </c>
      <c r="Z1059" s="833"/>
      <c r="AA1059" s="833"/>
      <c r="AB1059" s="833"/>
      <c r="AC1059" s="949" t="s">
        <v>252</v>
      </c>
      <c r="AD1059" s="949"/>
      <c r="AE1059" s="949"/>
      <c r="AF1059" s="949"/>
      <c r="AG1059" s="949"/>
      <c r="AH1059" s="832" t="s">
        <v>304</v>
      </c>
      <c r="AI1059" s="830"/>
      <c r="AJ1059" s="830"/>
      <c r="AK1059" s="830"/>
      <c r="AL1059" s="830" t="s">
        <v>254</v>
      </c>
      <c r="AM1059" s="830"/>
      <c r="AN1059" s="830"/>
      <c r="AO1059" s="834"/>
      <c r="AP1059" s="949" t="s">
        <v>255</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248</v>
      </c>
      <c r="D1092" s="830"/>
      <c r="E1092" s="830"/>
      <c r="F1092" s="830"/>
      <c r="G1092" s="830"/>
      <c r="H1092" s="830"/>
      <c r="I1092" s="830"/>
      <c r="J1092" s="949" t="s">
        <v>249</v>
      </c>
      <c r="K1092" s="950"/>
      <c r="L1092" s="950"/>
      <c r="M1092" s="950"/>
      <c r="N1092" s="950"/>
      <c r="O1092" s="950"/>
      <c r="P1092" s="416" t="s">
        <v>250</v>
      </c>
      <c r="Q1092" s="416"/>
      <c r="R1092" s="416"/>
      <c r="S1092" s="416"/>
      <c r="T1092" s="416"/>
      <c r="U1092" s="416"/>
      <c r="V1092" s="416"/>
      <c r="W1092" s="416"/>
      <c r="X1092" s="416"/>
      <c r="Y1092" s="832" t="s">
        <v>251</v>
      </c>
      <c r="Z1092" s="833"/>
      <c r="AA1092" s="833"/>
      <c r="AB1092" s="833"/>
      <c r="AC1092" s="949" t="s">
        <v>252</v>
      </c>
      <c r="AD1092" s="949"/>
      <c r="AE1092" s="949"/>
      <c r="AF1092" s="949"/>
      <c r="AG1092" s="949"/>
      <c r="AH1092" s="832" t="s">
        <v>304</v>
      </c>
      <c r="AI1092" s="830"/>
      <c r="AJ1092" s="830"/>
      <c r="AK1092" s="830"/>
      <c r="AL1092" s="830" t="s">
        <v>254</v>
      </c>
      <c r="AM1092" s="830"/>
      <c r="AN1092" s="830"/>
      <c r="AO1092" s="834"/>
      <c r="AP1092" s="949" t="s">
        <v>255</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248</v>
      </c>
      <c r="D1125" s="830"/>
      <c r="E1125" s="830"/>
      <c r="F1125" s="830"/>
      <c r="G1125" s="830"/>
      <c r="H1125" s="830"/>
      <c r="I1125" s="830"/>
      <c r="J1125" s="949" t="s">
        <v>249</v>
      </c>
      <c r="K1125" s="950"/>
      <c r="L1125" s="950"/>
      <c r="M1125" s="950"/>
      <c r="N1125" s="950"/>
      <c r="O1125" s="950"/>
      <c r="P1125" s="416" t="s">
        <v>250</v>
      </c>
      <c r="Q1125" s="416"/>
      <c r="R1125" s="416"/>
      <c r="S1125" s="416"/>
      <c r="T1125" s="416"/>
      <c r="U1125" s="416"/>
      <c r="V1125" s="416"/>
      <c r="W1125" s="416"/>
      <c r="X1125" s="416"/>
      <c r="Y1125" s="832" t="s">
        <v>251</v>
      </c>
      <c r="Z1125" s="833"/>
      <c r="AA1125" s="833"/>
      <c r="AB1125" s="833"/>
      <c r="AC1125" s="949" t="s">
        <v>252</v>
      </c>
      <c r="AD1125" s="949"/>
      <c r="AE1125" s="949"/>
      <c r="AF1125" s="949"/>
      <c r="AG1125" s="949"/>
      <c r="AH1125" s="832" t="s">
        <v>304</v>
      </c>
      <c r="AI1125" s="830"/>
      <c r="AJ1125" s="830"/>
      <c r="AK1125" s="830"/>
      <c r="AL1125" s="830" t="s">
        <v>254</v>
      </c>
      <c r="AM1125" s="830"/>
      <c r="AN1125" s="830"/>
      <c r="AO1125" s="834"/>
      <c r="AP1125" s="949" t="s">
        <v>255</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248</v>
      </c>
      <c r="D1158" s="830"/>
      <c r="E1158" s="830"/>
      <c r="F1158" s="830"/>
      <c r="G1158" s="830"/>
      <c r="H1158" s="830"/>
      <c r="I1158" s="830"/>
      <c r="J1158" s="949" t="s">
        <v>249</v>
      </c>
      <c r="K1158" s="950"/>
      <c r="L1158" s="950"/>
      <c r="M1158" s="950"/>
      <c r="N1158" s="950"/>
      <c r="O1158" s="950"/>
      <c r="P1158" s="416" t="s">
        <v>250</v>
      </c>
      <c r="Q1158" s="416"/>
      <c r="R1158" s="416"/>
      <c r="S1158" s="416"/>
      <c r="T1158" s="416"/>
      <c r="U1158" s="416"/>
      <c r="V1158" s="416"/>
      <c r="W1158" s="416"/>
      <c r="X1158" s="416"/>
      <c r="Y1158" s="832" t="s">
        <v>251</v>
      </c>
      <c r="Z1158" s="833"/>
      <c r="AA1158" s="833"/>
      <c r="AB1158" s="833"/>
      <c r="AC1158" s="949" t="s">
        <v>252</v>
      </c>
      <c r="AD1158" s="949"/>
      <c r="AE1158" s="949"/>
      <c r="AF1158" s="949"/>
      <c r="AG1158" s="949"/>
      <c r="AH1158" s="832" t="s">
        <v>304</v>
      </c>
      <c r="AI1158" s="830"/>
      <c r="AJ1158" s="830"/>
      <c r="AK1158" s="830"/>
      <c r="AL1158" s="830" t="s">
        <v>254</v>
      </c>
      <c r="AM1158" s="830"/>
      <c r="AN1158" s="830"/>
      <c r="AO1158" s="834"/>
      <c r="AP1158" s="949" t="s">
        <v>255</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248</v>
      </c>
      <c r="D1191" s="830"/>
      <c r="E1191" s="830"/>
      <c r="F1191" s="830"/>
      <c r="G1191" s="830"/>
      <c r="H1191" s="830"/>
      <c r="I1191" s="830"/>
      <c r="J1191" s="949" t="s">
        <v>249</v>
      </c>
      <c r="K1191" s="950"/>
      <c r="L1191" s="950"/>
      <c r="M1191" s="950"/>
      <c r="N1191" s="950"/>
      <c r="O1191" s="950"/>
      <c r="P1191" s="416" t="s">
        <v>250</v>
      </c>
      <c r="Q1191" s="416"/>
      <c r="R1191" s="416"/>
      <c r="S1191" s="416"/>
      <c r="T1191" s="416"/>
      <c r="U1191" s="416"/>
      <c r="V1191" s="416"/>
      <c r="W1191" s="416"/>
      <c r="X1191" s="416"/>
      <c r="Y1191" s="832" t="s">
        <v>251</v>
      </c>
      <c r="Z1191" s="833"/>
      <c r="AA1191" s="833"/>
      <c r="AB1191" s="833"/>
      <c r="AC1191" s="949" t="s">
        <v>252</v>
      </c>
      <c r="AD1191" s="949"/>
      <c r="AE1191" s="949"/>
      <c r="AF1191" s="949"/>
      <c r="AG1191" s="949"/>
      <c r="AH1191" s="832" t="s">
        <v>304</v>
      </c>
      <c r="AI1191" s="830"/>
      <c r="AJ1191" s="830"/>
      <c r="AK1191" s="830"/>
      <c r="AL1191" s="830" t="s">
        <v>254</v>
      </c>
      <c r="AM1191" s="830"/>
      <c r="AN1191" s="830"/>
      <c r="AO1191" s="834"/>
      <c r="AP1191" s="949" t="s">
        <v>255</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248</v>
      </c>
      <c r="D1224" s="830"/>
      <c r="E1224" s="830"/>
      <c r="F1224" s="830"/>
      <c r="G1224" s="830"/>
      <c r="H1224" s="830"/>
      <c r="I1224" s="830"/>
      <c r="J1224" s="949" t="s">
        <v>249</v>
      </c>
      <c r="K1224" s="950"/>
      <c r="L1224" s="950"/>
      <c r="M1224" s="950"/>
      <c r="N1224" s="950"/>
      <c r="O1224" s="950"/>
      <c r="P1224" s="416" t="s">
        <v>250</v>
      </c>
      <c r="Q1224" s="416"/>
      <c r="R1224" s="416"/>
      <c r="S1224" s="416"/>
      <c r="T1224" s="416"/>
      <c r="U1224" s="416"/>
      <c r="V1224" s="416"/>
      <c r="W1224" s="416"/>
      <c r="X1224" s="416"/>
      <c r="Y1224" s="832" t="s">
        <v>251</v>
      </c>
      <c r="Z1224" s="833"/>
      <c r="AA1224" s="833"/>
      <c r="AB1224" s="833"/>
      <c r="AC1224" s="949" t="s">
        <v>252</v>
      </c>
      <c r="AD1224" s="949"/>
      <c r="AE1224" s="949"/>
      <c r="AF1224" s="949"/>
      <c r="AG1224" s="949"/>
      <c r="AH1224" s="832" t="s">
        <v>304</v>
      </c>
      <c r="AI1224" s="830"/>
      <c r="AJ1224" s="830"/>
      <c r="AK1224" s="830"/>
      <c r="AL1224" s="830" t="s">
        <v>254</v>
      </c>
      <c r="AM1224" s="830"/>
      <c r="AN1224" s="830"/>
      <c r="AO1224" s="834"/>
      <c r="AP1224" s="949" t="s">
        <v>255</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248</v>
      </c>
      <c r="D1257" s="830"/>
      <c r="E1257" s="830"/>
      <c r="F1257" s="830"/>
      <c r="G1257" s="830"/>
      <c r="H1257" s="830"/>
      <c r="I1257" s="830"/>
      <c r="J1257" s="949" t="s">
        <v>249</v>
      </c>
      <c r="K1257" s="950"/>
      <c r="L1257" s="950"/>
      <c r="M1257" s="950"/>
      <c r="N1257" s="950"/>
      <c r="O1257" s="950"/>
      <c r="P1257" s="416" t="s">
        <v>250</v>
      </c>
      <c r="Q1257" s="416"/>
      <c r="R1257" s="416"/>
      <c r="S1257" s="416"/>
      <c r="T1257" s="416"/>
      <c r="U1257" s="416"/>
      <c r="V1257" s="416"/>
      <c r="W1257" s="416"/>
      <c r="X1257" s="416"/>
      <c r="Y1257" s="832" t="s">
        <v>251</v>
      </c>
      <c r="Z1257" s="833"/>
      <c r="AA1257" s="833"/>
      <c r="AB1257" s="833"/>
      <c r="AC1257" s="949" t="s">
        <v>252</v>
      </c>
      <c r="AD1257" s="949"/>
      <c r="AE1257" s="949"/>
      <c r="AF1257" s="949"/>
      <c r="AG1257" s="949"/>
      <c r="AH1257" s="832" t="s">
        <v>304</v>
      </c>
      <c r="AI1257" s="830"/>
      <c r="AJ1257" s="830"/>
      <c r="AK1257" s="830"/>
      <c r="AL1257" s="830" t="s">
        <v>254</v>
      </c>
      <c r="AM1257" s="830"/>
      <c r="AN1257" s="830"/>
      <c r="AO1257" s="834"/>
      <c r="AP1257" s="949" t="s">
        <v>255</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248</v>
      </c>
      <c r="D1290" s="830"/>
      <c r="E1290" s="830"/>
      <c r="F1290" s="830"/>
      <c r="G1290" s="830"/>
      <c r="H1290" s="830"/>
      <c r="I1290" s="830"/>
      <c r="J1290" s="949" t="s">
        <v>249</v>
      </c>
      <c r="K1290" s="950"/>
      <c r="L1290" s="950"/>
      <c r="M1290" s="950"/>
      <c r="N1290" s="950"/>
      <c r="O1290" s="950"/>
      <c r="P1290" s="416" t="s">
        <v>250</v>
      </c>
      <c r="Q1290" s="416"/>
      <c r="R1290" s="416"/>
      <c r="S1290" s="416"/>
      <c r="T1290" s="416"/>
      <c r="U1290" s="416"/>
      <c r="V1290" s="416"/>
      <c r="W1290" s="416"/>
      <c r="X1290" s="416"/>
      <c r="Y1290" s="832" t="s">
        <v>251</v>
      </c>
      <c r="Z1290" s="833"/>
      <c r="AA1290" s="833"/>
      <c r="AB1290" s="833"/>
      <c r="AC1290" s="949" t="s">
        <v>252</v>
      </c>
      <c r="AD1290" s="949"/>
      <c r="AE1290" s="949"/>
      <c r="AF1290" s="949"/>
      <c r="AG1290" s="949"/>
      <c r="AH1290" s="832" t="s">
        <v>304</v>
      </c>
      <c r="AI1290" s="830"/>
      <c r="AJ1290" s="830"/>
      <c r="AK1290" s="830"/>
      <c r="AL1290" s="830" t="s">
        <v>254</v>
      </c>
      <c r="AM1290" s="830"/>
      <c r="AN1290" s="830"/>
      <c r="AO1290" s="834"/>
      <c r="AP1290" s="949" t="s">
        <v>255</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DA9FB-E003-4453-B1B8-3EF8245F6953}">
  <ds:schemaRefs>
    <ds:schemaRef ds:uri="http://schemas.microsoft.com/sharepoint/v3/contenttype/forms"/>
  </ds:schemaRefs>
</ds:datastoreItem>
</file>

<file path=customXml/itemProps2.xml><?xml version="1.0" encoding="utf-8"?>
<ds:datastoreItem xmlns:ds="http://schemas.openxmlformats.org/officeDocument/2006/customXml" ds:itemID="{CA56D915-64FF-41B1-B757-CD1908B1E19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6A83F7DD-9C99-41D6-96E0-2CB04FF3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