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135E979-F610-420A-B444-B3AA6F12AD5A}" xr6:coauthVersionLast="47" xr6:coauthVersionMax="47" xr10:uidLastSave="{00000000-0000-0000-0000-000000000000}"/>
  <bookViews>
    <workbookView xWindow="273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7" i="11"/>
  <c r="AY338" i="11"/>
  <c r="AY324" i="11"/>
  <c r="AY330" i="11"/>
  <c r="AY327" i="11"/>
  <c r="AY333" i="11"/>
  <c r="AY322" i="11"/>
  <c r="AY328" i="11"/>
  <c r="AY336" i="11"/>
  <c r="AY323" i="11"/>
  <c r="AY69" i="11"/>
  <c r="AY329" i="11"/>
  <c r="AY325" i="11"/>
  <c r="AY331" i="11"/>
  <c r="AY340"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1" i="11" l="1"/>
  <c r="AY202" i="11"/>
  <c r="AY203" i="11"/>
  <c r="AY204" i="11"/>
  <c r="AY205" i="11"/>
  <c r="AY207" i="11"/>
  <c r="AY177" i="11"/>
  <c r="AY178" i="11"/>
  <c r="AY174" i="11"/>
  <c r="AY175" i="11"/>
  <c r="AY176" i="11"/>
  <c r="AY171" i="11"/>
  <c r="AY152" i="11"/>
  <c r="AY151" i="11"/>
  <c r="AY154" i="11"/>
  <c r="AY153" i="11"/>
  <c r="AY140" i="11"/>
  <c r="AY141" i="11"/>
  <c r="AY143" i="11"/>
  <c r="AY144" i="11"/>
  <c r="AY142" i="11"/>
  <c r="AY115" i="11"/>
  <c r="AY117" i="11"/>
  <c r="AY121" i="11"/>
  <c r="AY116" i="11"/>
  <c r="AY100" i="11"/>
  <c r="AY129" i="11"/>
  <c r="AY164" i="11"/>
  <c r="AY118" i="11"/>
  <c r="AY124" i="11"/>
  <c r="AY130" i="11"/>
  <c r="AY114" i="11"/>
  <c r="AY120" i="11"/>
  <c r="AY126" i="11"/>
  <c r="AY138" i="11"/>
  <c r="AY213" i="11"/>
  <c r="AY128" i="11"/>
  <c r="AY163" i="11"/>
  <c r="AY134" i="11"/>
  <c r="AY193" i="11"/>
  <c r="AY209" i="11"/>
  <c r="AY210" i="11"/>
  <c r="AY198" i="11"/>
  <c r="AY211" i="11"/>
  <c r="AY123"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2" i="11"/>
  <c r="AY83" i="11"/>
  <c r="AY87" i="11"/>
  <c r="AY81" i="11"/>
  <c r="AY86" i="11"/>
  <c r="AY63" i="11"/>
  <c r="AY55" i="11"/>
  <c r="AY92"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<sst xmlns="http://schemas.openxmlformats.org/spreadsheetml/2006/main" count="2066" uniqueCount="784">
  <si>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</si>
  <si>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</si>
  <si>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</si>
  <si>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</si>
  <si>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</si>
  <si>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</si>
  <si>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</si>
  <si>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</si>
  <si>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産炭国に対する石炭採掘・保安等に関する技術移転事業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</si>
  <si>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</si>
  <si>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</si>
  <si>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</si>
  <si>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</si>
  <si>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</si>
  <si>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</si>
  <si>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</si>
  <si>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</si>
  <si>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石炭課</t>
  </si>
  <si>
    <t>課長　羽田　由美子</t>
    <rPh sb="0" eb="2">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</si>
  <si>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</si>
  <si>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</si>
  <si>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特別会計に関する法律第85条第2項第2号ニ
独立行政法人石油天然ガス・金属鉱物資源機構法第11条第1項第5号</t>
  </si>
  <si>
    <t>関係する
計画、通知等</t>
    <phoneticPr fontId="5"/>
  </si>
  <si>
    <t>エネルギー基本計画（令和3年10月閣議決定）
インフラシステム海外展開戦略（令和2年12月策定）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</si>
  <si>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</si>
  <si>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</si>
  <si>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</si>
  <si>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地域を中心とした産炭国への石炭採掘・保安技術等の技術移転協力を行うことで、産炭国の石炭生産効率の向上及び生産量の拡大を図るとともに、産炭国との重層的な協力関係を強化し、ひいては我が国への海外炭の安定供給を確保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</si>
  <si>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</si>
  <si>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（１）国内受入研修事業
産炭国の炭鉱技術者を国内に受け入れ、実際に炭鉱現場等において日本の優れた石炭採掘・保安技術等を直接指導する等の研修を行います。
（２）海外派遣研修事業
我が国の炭鉱技術者を産炭国へ長期間派遣し、現場に即した技術指導を行います。
（３）石炭採掘技術等に関する新たな取組への支援
産炭国等におけるニーズを踏まえ、石炭採掘技術等に関する新たな取組　（石炭採掘後の坑内埋め戻し技術の開発等）への支援を行います。
※　（１）～（３）について100％補助により実施。</t>
    <rPh sb="231" eb="233">
      <t>ホジョ</t>
    </rPh>
    <rPh sb="236" eb="238">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</si>
  <si>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</si>
  <si>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</si>
  <si>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</si>
  <si>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</si>
  <si>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</si>
  <si>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</si>
  <si>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</si>
  <si>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</si>
  <si>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</si>
  <si>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</si>
  <si>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</si>
  <si>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</si>
  <si>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</si>
  <si>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</si>
  <si>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</si>
  <si>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</si>
  <si>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</si>
  <si>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</si>
  <si>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</si>
  <si>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</si>
  <si>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</si>
  <si>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</si>
  <si>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産油国等連携強化促進事業費補助金</t>
  </si>
  <si>
    <t>-</t>
  </si>
  <si>
    <t>活動内容
（アクティビティ）</t>
    <phoneticPr fontId="5"/>
  </si>
  <si>
    <t>産炭国の採掘技術者等を対象とした国内受入研修及び技術者派遣研修を実施し、実施に必要となる経費を補助する。　また、これら研修の充実化にも資する産炭国におけるニーズを踏まえた石炭採掘技術等に関する新たな取り組みについて実証事業を実施する。</t>
    <rPh sb="59" eb="61">
      <t>ケンシュウ</t>
    </rPh>
    <rPh sb="62" eb="65">
      <t>ジュウジツカ</t>
    </rPh>
    <rPh sb="67" eb="68">
      <t>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</si>
  <si>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</si>
  <si>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</si>
  <si>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</si>
  <si>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</si>
  <si>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</si>
  <si>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</si>
  <si>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</si>
  <si>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受入研修により高度な採掘技術及び保安技術を習得する産炭国の研修生の増加</t>
    <phoneticPr fontId="5"/>
  </si>
  <si>
    <t>国内受入による研修生及び技術者派遣による実習生の数　</t>
    <phoneticPr fontId="5"/>
  </si>
  <si>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</si>
  <si>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</si>
  <si>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</si>
  <si>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</si>
  <si>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</si>
  <si>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</si>
  <si>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執行額／国内受入による研修生及び技術者派遣による実習生の数　　　　　　　　</t>
    <phoneticPr fontId="5"/>
  </si>
  <si>
    <t>円</t>
  </si>
  <si>
    <t>計算式</t>
    <rPh sb="0" eb="2">
      <t>ケイサン</t>
    </rPh>
    <rPh sb="2" eb="3">
      <t>シキ</t>
    </rPh>
    <phoneticPr fontId="5"/>
  </si>
  <si>
    <t>千円／人</t>
    <phoneticPr fontId="5"/>
  </si>
  <si>
    <t>1,345,462/14,810</t>
  </si>
  <si>
    <t>1,243,825/15,627</t>
  </si>
  <si>
    <t>1,194,701/16,547</t>
  </si>
  <si>
    <t>1,351,600/12,665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</si>
  <si>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</si>
  <si>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</si>
  <si>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</si>
  <si>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</si>
  <si>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</si>
  <si>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</si>
  <si>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</si>
  <si>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2030年度の自主開発比率60％を目指す。</t>
  </si>
  <si>
    <t>自主開発比率(%)
※令和３年度実績は調査中。</t>
  </si>
  <si>
    <t>成果実績</t>
    <rPh sb="0" eb="2">
      <t>セイカ</t>
    </rPh>
    <rPh sb="2" eb="4">
      <t>ジッセキ</t>
    </rPh>
    <phoneticPr fontId="5"/>
  </si>
  <si>
    <t>％</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</si>
  <si>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</si>
  <si>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</si>
  <si>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</si>
  <si>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</si>
  <si>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</si>
  <si>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産油国石油精製技術等対策事業費補助金（産炭国石炭採掘・保安技術高度化事業に係るもの）実績報告書
産油国石油精製技術等対策事業費補助金（産炭国に対する石炭採掘・保安に関する技術移転事業に係るもの）実績報告書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</si>
  <si>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</si>
  <si>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</si>
  <si>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</si>
  <si>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</si>
  <si>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</si>
  <si>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</si>
  <si>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</si>
  <si>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</si>
  <si>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</si>
  <si>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</si>
  <si>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</si>
  <si>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</si>
  <si>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</si>
  <si>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</si>
  <si>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</si>
  <si>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</si>
  <si>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</si>
  <si>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</si>
  <si>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</si>
  <si>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</si>
  <si>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</si>
  <si>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</si>
  <si>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</si>
  <si>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</si>
  <si>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</si>
  <si>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</si>
  <si>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</si>
  <si>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</si>
  <si>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</si>
  <si>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</si>
  <si>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</si>
  <si>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</si>
  <si>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</si>
  <si>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</si>
  <si>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</si>
  <si>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</si>
  <si>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</si>
  <si>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</si>
  <si>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</si>
  <si>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</si>
  <si>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</si>
  <si>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</si>
  <si>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中国、ベトナム等の産炭国より高い評価を得ており、また継続要望を受けている。本事業を通じて我が国との協力関係の強化及び我が国への石炭の安定供給の確保を図ることは、国民や社会のニーズを的確に反映している。</t>
  </si>
  <si>
    <t>地方自治体、民間等に委ねることができない事業なのか。</t>
    <phoneticPr fontId="5"/>
  </si>
  <si>
    <t>鉄鉱石の焼結に必要不可欠な無煙炭の輸入量が多い、中国やベトナムとの二国間協議を勘案した政治的な判断を行う必要があることから、国が資源外交として実施すべき事業である。　　　</t>
  </si>
  <si>
    <t>政策目的の達成手段として必要かつ適切な事業か。政策体系の中で優先度の高い事業か。</t>
    <phoneticPr fontId="5"/>
  </si>
  <si>
    <t>産炭国へ我が国の優れた石炭採掘及び保安技術を提供することで、産炭国における生産量の拡大を図るとともに、我が国との協力関係の強化及び我が国への石炭の安定供給の確保を図るものであり、本事業は必要かつ適切であり、優先度は高い。　</t>
  </si>
  <si>
    <t>事業の効率性</t>
    <phoneticPr fontId="5"/>
  </si>
  <si>
    <t>競争性が確保されているなど支出先の選定は妥当か。　</t>
    <phoneticPr fontId="5"/>
  </si>
  <si>
    <t xml:space="preserve">補助事業者であるJOGMECが、委託先の選定に当たって公募（企画競争など）を実施し、厳正なる審査を行った上で決定していることを確認している。また、1社応札となる理由については、現在国内で坑内掘りの石炭採掘技術を保有している者は限られており、その中で予算規模、実施期間等の制約から対応できる実施者が限定されたためであ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</si>
  <si>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</si>
  <si>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</si>
  <si>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</si>
  <si>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</si>
  <si>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</si>
  <si>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産炭国と我が国との協力関係の強化及び我が国への石炭の安定供給の確保を図ることを目的とした事業であり、国が負担する経費は事業実施に必要な経費に限定しており、妥当である。</t>
  </si>
  <si>
    <t>単位当たりコスト等の水準は妥当か。</t>
    <rPh sb="8" eb="9">
      <t>トウ</t>
    </rPh>
    <phoneticPr fontId="5"/>
  </si>
  <si>
    <t>単位当たりのコストは、事業実施に必要な経費から算定していることから、妥当である。</t>
  </si>
  <si>
    <t>資金の流れの中間段階での支出は合理的なものとなっているか。</t>
    <phoneticPr fontId="5"/>
  </si>
  <si>
    <t>補助事業者であるJOGMECが委託先の資金の流れ、費目・使途が適切かどうか執行管理及び検査を行っており、また確定検査において支出実績を精査した上で支出していることを確認している。</t>
  </si>
  <si>
    <t>費目・使途が事業目的に即し真に必要なものに限定されているか。</t>
    <phoneticPr fontId="5"/>
  </si>
  <si>
    <t>本事業における経費の費目・使途については、事業目的に即して真に必要なものに限定されている。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</si>
  <si>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</si>
  <si>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</si>
  <si>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</si>
  <si>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</si>
  <si>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産炭国からの研修生受入及び我が国の技術者を産炭国へ派遣する際に必要な旅費について、安価な航空券を取得し旅費を圧縮するなど、コスト削減に努めている。</t>
  </si>
  <si>
    <t>事業の有効性</t>
    <rPh sb="0" eb="2">
      <t>ジギョウ</t>
    </rPh>
    <rPh sb="3" eb="6">
      <t>ユウコウセイ</t>
    </rPh>
    <phoneticPr fontId="5"/>
  </si>
  <si>
    <t>成果実績は成果目標に見合ったものとなっているか。</t>
    <phoneticPr fontId="5"/>
  </si>
  <si>
    <t>中国、ベトナム等の産炭国より高い評価を得るなど、成果目標に見合ったものとなっている。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</si>
  <si>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</si>
  <si>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受入研修は坑内掘炭鉱が一炭鉱しかなく、派遣研修は産炭国の設備を使用しての研修であり、他の手段等はない。</t>
  </si>
  <si>
    <t>活動実績は見込みに見合ったものであるか。</t>
    <phoneticPr fontId="5"/>
  </si>
  <si>
    <t>当初見込みからは減少しているが、産炭国からの要望を踏まえて実施している。</t>
  </si>
  <si>
    <t>整備された施設や成果物は十分に活用されているか。</t>
    <phoneticPr fontId="5"/>
  </si>
  <si>
    <t>前年度の成果を踏まえて、技術移転（研修）内容の充実化を図っており、十分活用されている。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</si>
  <si>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</si>
  <si>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</si>
  <si>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</si>
  <si>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</si>
  <si>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我が国の石炭の安定供給の確保を図る観点から、産炭国の要望を踏まえ、我が国の高度な石炭採掘及び保安技術に係る技術移転協力を行うものであり、産炭国側からの評価も高く、関係強化に有効である。</t>
  </si>
  <si>
    <t>改善の
方向性</t>
    <rPh sb="0" eb="2">
      <t>カイゼン</t>
    </rPh>
    <rPh sb="4" eb="7">
      <t>ホウコウセイ</t>
    </rPh>
    <phoneticPr fontId="5"/>
  </si>
  <si>
    <t>引き続き、産炭国との協力関係を維持し、産炭国のニーズを踏まえた研修を実施することにより、アウトカムの達成を目指す。事業の実施により、産炭国における生産量は増加する一方、石炭生産量当たりの死亡者数は確実に減少してきている。政策目標達成のためには、こうした取組を継続的に実施することが必要であり、他事業とも連携の上進めていく。</t>
  </si>
  <si>
    <t>外部有識者の所見</t>
    <rPh sb="0" eb="2">
      <t>ガイブ</t>
    </rPh>
    <rPh sb="2" eb="5">
      <t>ユウシキシャ</t>
    </rPh>
    <rPh sb="6" eb="8">
      <t>ショケン</t>
    </rPh>
    <phoneticPr fontId="5"/>
  </si>
  <si>
    <t>外部有識者書面点検対象外</t>
    <rPh sb="0" eb="5">
      <t>ガイブユウシキシャ</t>
    </rPh>
    <rPh sb="5" eb="12">
      <t>ショメンテンケンタイショウガイ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</si>
  <si>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</si>
  <si>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</si>
  <si>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</si>
  <si>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</si>
  <si>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アウトプットの活動目標の達成を通じて、産炭国の石炭生産効率の向上及び生産量の拡大を図るとともに、産炭国との重層的な協力関係を強化することにより、自主開発比率の向上に資するものであることから、アウトプットとアウトカムは論理的につながっている。</t>
    <rPh sb="7" eb="9">
      <t>カツドウ</t>
    </rPh>
    <rPh sb="9" eb="11">
      <t>モクヒョウ</t>
    </rPh>
    <rPh sb="12" eb="14">
      <t>タッセイ</t>
    </rPh>
    <rPh sb="15" eb="16">
      <t>ツウ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</si>
  <si>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</si>
  <si>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</si>
  <si>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</si>
  <si>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0365</t>
  </si>
  <si>
    <t>平成24年度</t>
    <rPh sb="0" eb="2">
      <t>ヘイセイ</t>
    </rPh>
    <phoneticPr fontId="5"/>
  </si>
  <si>
    <t>新24-0041</t>
  </si>
  <si>
    <t>平成25年度</t>
    <rPh sb="0" eb="2">
      <t>ヘイセイ</t>
    </rPh>
    <phoneticPr fontId="5"/>
  </si>
  <si>
    <t>0479</t>
  </si>
  <si>
    <t>平成26年度</t>
    <rPh sb="0" eb="2">
      <t>ヘイセイ</t>
    </rPh>
    <phoneticPr fontId="5"/>
  </si>
  <si>
    <t>0328</t>
  </si>
  <si>
    <t>平成27年度</t>
    <rPh sb="0" eb="2">
      <t>ヘイセイ</t>
    </rPh>
    <phoneticPr fontId="5"/>
  </si>
  <si>
    <t>0279</t>
  </si>
  <si>
    <t>平成28年度</t>
    <rPh sb="0" eb="2">
      <t>ヘイセイ</t>
    </rPh>
    <phoneticPr fontId="5"/>
  </si>
  <si>
    <t>0231</t>
  </si>
  <si>
    <t>平成29年度</t>
    <rPh sb="0" eb="2">
      <t>ヘイセイ</t>
    </rPh>
    <phoneticPr fontId="5"/>
  </si>
  <si>
    <t>0198</t>
  </si>
  <si>
    <t>平成30年度</t>
    <rPh sb="0" eb="2">
      <t>ヘイセイ</t>
    </rPh>
    <phoneticPr fontId="5"/>
  </si>
  <si>
    <t>0187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</si>
  <si>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</si>
  <si>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</si>
  <si>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</si>
  <si>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</si>
  <si>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</si>
  <si>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</si>
  <si>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</si>
  <si>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B.釧路コールマイン株式会社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</si>
  <si>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</si>
  <si>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</si>
  <si>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</si>
  <si>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</si>
  <si>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国内受入研修業務</t>
  </si>
  <si>
    <t>施設利用費</t>
  </si>
  <si>
    <t>海外派遣研修業務</t>
  </si>
  <si>
    <t>受入研修経費</t>
  </si>
  <si>
    <t>研修生の滞在費、指導員経費、研修事務費等</t>
  </si>
  <si>
    <t>管理費</t>
  </si>
  <si>
    <t>事業実施に必要な管理経費</t>
  </si>
  <si>
    <t>事業経費</t>
  </si>
  <si>
    <t>施設整備費、事業準備費、渉外費</t>
  </si>
  <si>
    <t>一般管理費</t>
  </si>
  <si>
    <t>事業に必要な一般管理費</t>
  </si>
  <si>
    <t>C.釧路コールマイン株式会社</t>
    <phoneticPr fontId="5"/>
  </si>
  <si>
    <t>D.三井松島リソーシス株式会社</t>
    <phoneticPr fontId="5"/>
  </si>
  <si>
    <t>派遣研修経費</t>
  </si>
  <si>
    <t>指導員経費、通訳費、研修事務費</t>
  </si>
  <si>
    <t>事業準備費、渉外費</t>
  </si>
  <si>
    <t>E.釧路コールマイン株式会社</t>
    <phoneticPr fontId="5"/>
  </si>
  <si>
    <t xml:space="preserve">F. </t>
    <phoneticPr fontId="5"/>
  </si>
  <si>
    <t>人件費</t>
  </si>
  <si>
    <t>事業に係る人件費</t>
  </si>
  <si>
    <t>事業費</t>
  </si>
  <si>
    <t>設備・機械装置購入費、設備等の改修費等</t>
  </si>
  <si>
    <t>事務費</t>
  </si>
  <si>
    <t>旅費・交通費等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</si>
  <si>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</si>
  <si>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</si>
  <si>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</si>
  <si>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</si>
  <si>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</si>
  <si>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</si>
  <si>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</si>
  <si>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</si>
  <si>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</si>
  <si>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</si>
  <si>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</si>
  <si>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</si>
  <si>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</si>
  <si>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</si>
  <si>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プロジェクト管理等</t>
  </si>
  <si>
    <t>補助金等交付</t>
  </si>
  <si>
    <t>B</t>
    <phoneticPr fontId="5"/>
  </si>
  <si>
    <t>釧路コールマイン株式会社</t>
  </si>
  <si>
    <t>ベトナム、中国、インドネシア及びコロンビアから研修生を受入</t>
  </si>
  <si>
    <t>随意契約
（公募）</t>
  </si>
  <si>
    <t>C</t>
    <phoneticPr fontId="5"/>
  </si>
  <si>
    <t>釧路コールマイン株式会社</t>
    <phoneticPr fontId="5"/>
  </si>
  <si>
    <t>ベトナム及び中国へ技術者（指導員）を派遣</t>
  </si>
  <si>
    <t>随意契約
（企画競争）</t>
  </si>
  <si>
    <t>D</t>
    <phoneticPr fontId="5"/>
  </si>
  <si>
    <t>三井松島リソーシス株式会社</t>
  </si>
  <si>
    <t>インドネシアへ技術者（指導員）を派遣</t>
  </si>
  <si>
    <t>E</t>
    <phoneticPr fontId="5"/>
  </si>
  <si>
    <t>石炭の採掘技術等に係る新たな取組等による事業の実施</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</si>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</sst>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7</xdr:rowOff>
    </xdr:from>
    <xdr:to>
      <xdr:col>46</xdr:col>
      <xdr:colOff>123021</xdr:colOff>
      <xdr:row>285</xdr:row>
      <xdr:rowOff>523502</xdr:rowOff>
    </xdr:to>
    <xdr:grpSp>
      <xdr:nvGrpSpPr>
        <xdr:cNvPr id="3" name="グループ化 2">
          <a:extLst>
            <a:ext uri="{FF2B5EF4-FFF2-40B4-BE49-F238E27FC236}">
              <a16:creationId xmlns:a16="http://schemas.microsoft.com/office/drawing/2014/main" id="{D5541CCF-AE8B-43CD-8693-ED9424FD8796}"/>
            </a:ext>
          </a:extLst>
        </xdr:cNvPr>
        <xdr:cNvGrpSpPr/>
      </xdr:nvGrpSpPr>
      <xdr:grpSpPr>
        <a:xfrm>
          <a:off x="1411941" y="40307566"/>
          <a:ext cx="7989551" cy="6081612"/>
          <a:chOff x="1641022" y="35929658"/>
          <a:chExt cx="7986376" cy="6084787"/>
        </a:xfrm>
      </xdr:grpSpPr>
      <xdr:sp macro="" textlink="">
        <xdr:nvSpPr>
          <xdr:cNvPr id="4" name="テキスト ボックス 3">
            <a:extLst>
              <a:ext uri="{FF2B5EF4-FFF2-40B4-BE49-F238E27FC236}">
                <a16:creationId xmlns:a16="http://schemas.microsoft.com/office/drawing/2014/main" id="{A8F29D22-A1DA-45CA-BCF8-D8CB9F92FAD6}"/>
              </a:ext>
            </a:extLst>
          </xdr:cNvPr>
          <xdr:cNvSpPr txBox="1"/>
        </xdr:nvSpPr>
        <xdr:spPr bwMode="auto">
          <a:xfrm>
            <a:off x="4227738" y="35929658"/>
            <a:ext cx="2404310" cy="4920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経済産業省</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100">
                <a:solidFill>
                  <a:sysClr val="windowText" lastClr="000000"/>
                </a:solidFill>
                <a:latin typeface="ＭＳ ゴシック" pitchFamily="49" charset="-128"/>
                <a:ea typeface="ＭＳ ゴシック" pitchFamily="49" charset="-128"/>
              </a:rPr>
              <a:t>1,195</a:t>
            </a:r>
            <a:r>
              <a:rPr kumimoji="1" lang="ja-JP" altLang="en-US" sz="1100">
                <a:solidFill>
                  <a:sysClr val="windowText" lastClr="000000"/>
                </a:solidFill>
                <a:latin typeface="ＭＳ ゴシック" pitchFamily="49" charset="-128"/>
                <a:ea typeface="ＭＳ ゴシック" pitchFamily="49" charset="-128"/>
              </a:rPr>
              <a:t>百万円</a:t>
            </a:r>
          </a:p>
        </xdr:txBody>
      </xdr:sp>
      <xdr:cxnSp macro="">
        <xdr:nvCxnSpPr>
          <xdr:cNvPr id="5" name="直線矢印コネクタ 4">
            <a:extLst>
              <a:ext uri="{FF2B5EF4-FFF2-40B4-BE49-F238E27FC236}">
                <a16:creationId xmlns:a16="http://schemas.microsoft.com/office/drawing/2014/main" id="{0A9CDAE5-C5E1-4AC8-8493-8FDAA26FF8E4}"/>
              </a:ext>
            </a:extLst>
          </xdr:cNvPr>
          <xdr:cNvCxnSpPr/>
        </xdr:nvCxnSpPr>
        <xdr:spPr bwMode="auto">
          <a:xfrm>
            <a:off x="5485718" y="36424276"/>
            <a:ext cx="283" cy="58135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76D0ECCA-46B7-492D-B1F2-E88B4585A065}"/>
              </a:ext>
            </a:extLst>
          </xdr:cNvPr>
          <xdr:cNvSpPr txBox="1"/>
        </xdr:nvSpPr>
        <xdr:spPr bwMode="auto">
          <a:xfrm>
            <a:off x="4857708" y="36997691"/>
            <a:ext cx="1314202" cy="28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金等交付</a:t>
            </a:r>
            <a:r>
              <a:rPr kumimoji="1" lang="en-US" altLang="ja-JP" sz="1100">
                <a:solidFill>
                  <a:schemeClr val="dk1"/>
                </a:solidFill>
                <a:effectLst/>
                <a:latin typeface="+mn-lt"/>
                <a:ea typeface="+mn-ea"/>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cxnSp macro="">
        <xdr:nvCxnSpPr>
          <xdr:cNvPr id="7" name="直線コネクタ 6">
            <a:extLst>
              <a:ext uri="{FF2B5EF4-FFF2-40B4-BE49-F238E27FC236}">
                <a16:creationId xmlns:a16="http://schemas.microsoft.com/office/drawing/2014/main" id="{6EBF3A07-EE1F-496B-A612-52DC41EBBD26}"/>
              </a:ext>
            </a:extLst>
          </xdr:cNvPr>
          <xdr:cNvCxnSpPr/>
        </xdr:nvCxnSpPr>
        <xdr:spPr bwMode="auto">
          <a:xfrm>
            <a:off x="6634841" y="36282079"/>
            <a:ext cx="17541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7E6A3572-A284-4D71-A267-A66A3062D89E}"/>
              </a:ext>
            </a:extLst>
          </xdr:cNvPr>
          <xdr:cNvCxnSpPr/>
        </xdr:nvCxnSpPr>
        <xdr:spPr bwMode="auto">
          <a:xfrm>
            <a:off x="8396626" y="36285484"/>
            <a:ext cx="0" cy="7455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883E23B-9FFE-430D-A7F3-18EB4D723ACB}"/>
              </a:ext>
            </a:extLst>
          </xdr:cNvPr>
          <xdr:cNvSpPr txBox="1"/>
        </xdr:nvSpPr>
        <xdr:spPr bwMode="auto">
          <a:xfrm>
            <a:off x="7638301" y="37027339"/>
            <a:ext cx="1549957" cy="28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金等交付</a:t>
            </a:r>
            <a:r>
              <a:rPr kumimoji="1" lang="en-US" altLang="ja-JP" sz="1100">
                <a:solidFill>
                  <a:schemeClr val="dk1"/>
                </a:solidFill>
                <a:effectLst/>
                <a:latin typeface="+mn-lt"/>
                <a:ea typeface="+mn-ea"/>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sp macro="" textlink="">
        <xdr:nvSpPr>
          <xdr:cNvPr id="10" name="テキスト ボックス 9">
            <a:extLst>
              <a:ext uri="{FF2B5EF4-FFF2-40B4-BE49-F238E27FC236}">
                <a16:creationId xmlns:a16="http://schemas.microsoft.com/office/drawing/2014/main" id="{5E53F9FC-3E15-49A5-935A-8E28A72C9E11}"/>
              </a:ext>
            </a:extLst>
          </xdr:cNvPr>
          <xdr:cNvSpPr txBox="1"/>
        </xdr:nvSpPr>
        <xdr:spPr bwMode="auto">
          <a:xfrm>
            <a:off x="4027713" y="37339358"/>
            <a:ext cx="2624820" cy="691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Ａ．独立行政法人石油天然ガス・金属鉱物資源機構（</a:t>
            </a:r>
            <a:r>
              <a:rPr kumimoji="1" lang="en-US" altLang="ja-JP" sz="1100">
                <a:solidFill>
                  <a:sysClr val="windowText" lastClr="000000"/>
                </a:solidFill>
                <a:latin typeface="ＭＳ ゴシック" pitchFamily="49" charset="-128"/>
                <a:ea typeface="ＭＳ ゴシック" pitchFamily="49" charset="-128"/>
                <a:cs typeface="+mn-cs"/>
              </a:rPr>
              <a:t>JOGMEC</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marL="0" indent="0" algn="ctr">
              <a:lnSpc>
                <a:spcPts val="1300"/>
              </a:lnSpc>
            </a:pPr>
            <a:r>
              <a:rPr kumimoji="1" lang="en-US" altLang="ja-JP" sz="1100">
                <a:solidFill>
                  <a:sysClr val="windowText" lastClr="000000"/>
                </a:solidFill>
                <a:latin typeface="ＭＳ ゴシック" pitchFamily="49" charset="-128"/>
                <a:ea typeface="ＭＳ ゴシック" pitchFamily="49" charset="-128"/>
                <a:cs typeface="+mn-cs"/>
              </a:rPr>
              <a:t>1,045</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sp macro="" textlink="">
        <xdr:nvSpPr>
          <xdr:cNvPr id="11" name="大かっこ 10">
            <a:extLst>
              <a:ext uri="{FF2B5EF4-FFF2-40B4-BE49-F238E27FC236}">
                <a16:creationId xmlns:a16="http://schemas.microsoft.com/office/drawing/2014/main" id="{E1832EF1-C4BB-4395-B39E-F0D2AB727082}"/>
              </a:ext>
            </a:extLst>
          </xdr:cNvPr>
          <xdr:cNvSpPr/>
        </xdr:nvSpPr>
        <xdr:spPr bwMode="auto">
          <a:xfrm>
            <a:off x="4041319" y="38122449"/>
            <a:ext cx="2624820" cy="616281"/>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プロジェクト管理等</a:t>
            </a:r>
          </a:p>
        </xdr:txBody>
      </xdr:sp>
      <xdr:sp macro="" textlink="">
        <xdr:nvSpPr>
          <xdr:cNvPr id="12" name="テキスト ボックス 11">
            <a:extLst>
              <a:ext uri="{FF2B5EF4-FFF2-40B4-BE49-F238E27FC236}">
                <a16:creationId xmlns:a16="http://schemas.microsoft.com/office/drawing/2014/main" id="{AC92F0F3-86EF-4DB2-BC24-7FC14181D69B}"/>
              </a:ext>
            </a:extLst>
          </xdr:cNvPr>
          <xdr:cNvSpPr txBox="1"/>
        </xdr:nvSpPr>
        <xdr:spPr bwMode="auto">
          <a:xfrm>
            <a:off x="7002578" y="37339359"/>
            <a:ext cx="2624820" cy="691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釧路コールマイン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indent="0" algn="ctr"/>
            <a:r>
              <a:rPr kumimoji="1" lang="en-US" altLang="ja-JP" sz="1100">
                <a:solidFill>
                  <a:sysClr val="windowText" lastClr="000000"/>
                </a:solidFill>
                <a:latin typeface="ＭＳ ゴシック" pitchFamily="49" charset="-128"/>
                <a:ea typeface="ＭＳ ゴシック" pitchFamily="49" charset="-128"/>
                <a:cs typeface="+mn-cs"/>
              </a:rPr>
              <a:t>150</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sp macro="" textlink="">
        <xdr:nvSpPr>
          <xdr:cNvPr id="13" name="大かっこ 12">
            <a:extLst>
              <a:ext uri="{FF2B5EF4-FFF2-40B4-BE49-F238E27FC236}">
                <a16:creationId xmlns:a16="http://schemas.microsoft.com/office/drawing/2014/main" id="{904F0C78-BBA4-483D-AF84-4B72AA8055E8}"/>
              </a:ext>
            </a:extLst>
          </xdr:cNvPr>
          <xdr:cNvSpPr/>
        </xdr:nvSpPr>
        <xdr:spPr bwMode="auto">
          <a:xfrm>
            <a:off x="6993049" y="38122449"/>
            <a:ext cx="2620738" cy="616257"/>
          </a:xfrm>
          <a:prstGeom prst="bracketPair">
            <a:avLst>
              <a:gd name="adj" fmla="val 16835"/>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a:latin typeface="ＭＳ ゴシック" panose="020B0609070205080204" pitchFamily="49" charset="-128"/>
                <a:ea typeface="ＭＳ ゴシック" panose="020B0609070205080204" pitchFamily="49" charset="-128"/>
              </a:rPr>
              <a:t>石炭の採掘技術等に係る新たな取組等による事業の実施</a:t>
            </a:r>
          </a:p>
        </xdr:txBody>
      </xdr:sp>
      <xdr:cxnSp macro="">
        <xdr:nvCxnSpPr>
          <xdr:cNvPr id="14" name="直線コネクタ 13">
            <a:extLst>
              <a:ext uri="{FF2B5EF4-FFF2-40B4-BE49-F238E27FC236}">
                <a16:creationId xmlns:a16="http://schemas.microsoft.com/office/drawing/2014/main" id="{C4B224B3-394F-4558-8773-062FDCD2A5A7}"/>
              </a:ext>
            </a:extLst>
          </xdr:cNvPr>
          <xdr:cNvCxnSpPr/>
        </xdr:nvCxnSpPr>
        <xdr:spPr bwMode="auto">
          <a:xfrm>
            <a:off x="5495923" y="38842950"/>
            <a:ext cx="0" cy="6320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EECD04EA-BC51-495E-BCA0-E82BB37110F3}"/>
              </a:ext>
            </a:extLst>
          </xdr:cNvPr>
          <xdr:cNvCxnSpPr/>
        </xdr:nvCxnSpPr>
        <xdr:spPr bwMode="auto">
          <a:xfrm>
            <a:off x="3048001" y="39470920"/>
            <a:ext cx="4041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458B07FC-4D4F-45D6-88A3-9D6E70328E65}"/>
              </a:ext>
            </a:extLst>
          </xdr:cNvPr>
          <xdr:cNvCxnSpPr/>
        </xdr:nvCxnSpPr>
        <xdr:spPr>
          <a:xfrm>
            <a:off x="3034390" y="39470920"/>
            <a:ext cx="0" cy="7600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60FB056F-02B3-4306-AAE7-A4E86B927B72}"/>
              </a:ext>
            </a:extLst>
          </xdr:cNvPr>
          <xdr:cNvCxnSpPr/>
        </xdr:nvCxnSpPr>
        <xdr:spPr bwMode="auto">
          <a:xfrm>
            <a:off x="7100205" y="39476363"/>
            <a:ext cx="0" cy="3603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2F957595-5266-4223-B260-3A641A1A8120}"/>
              </a:ext>
            </a:extLst>
          </xdr:cNvPr>
          <xdr:cNvCxnSpPr/>
        </xdr:nvCxnSpPr>
        <xdr:spPr bwMode="auto">
          <a:xfrm flipV="1">
            <a:off x="5563958" y="39840355"/>
            <a:ext cx="27030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185AD722-8AEB-4CA7-920D-FD6649AFFB7D}"/>
              </a:ext>
            </a:extLst>
          </xdr:cNvPr>
          <xdr:cNvSpPr txBox="1"/>
        </xdr:nvSpPr>
        <xdr:spPr bwMode="auto">
          <a:xfrm>
            <a:off x="2309133" y="39087876"/>
            <a:ext cx="1453356" cy="3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①国内受入研修</a:t>
            </a:r>
          </a:p>
        </xdr:txBody>
      </xdr:sp>
      <xdr:sp macro="" textlink="">
        <xdr:nvSpPr>
          <xdr:cNvPr id="20" name="テキスト ボックス 19">
            <a:extLst>
              <a:ext uri="{FF2B5EF4-FFF2-40B4-BE49-F238E27FC236}">
                <a16:creationId xmlns:a16="http://schemas.microsoft.com/office/drawing/2014/main" id="{35DC7B2C-BBF3-4E37-B33D-C89BC0B6249E}"/>
              </a:ext>
            </a:extLst>
          </xdr:cNvPr>
          <xdr:cNvSpPr txBox="1"/>
        </xdr:nvSpPr>
        <xdr:spPr bwMode="auto">
          <a:xfrm>
            <a:off x="6357260" y="39087880"/>
            <a:ext cx="1513752" cy="362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②海外派遣研修</a:t>
            </a:r>
          </a:p>
        </xdr:txBody>
      </xdr:sp>
      <xdr:cxnSp macro="">
        <xdr:nvCxnSpPr>
          <xdr:cNvPr id="21" name="直線矢印コネクタ 20">
            <a:extLst>
              <a:ext uri="{FF2B5EF4-FFF2-40B4-BE49-F238E27FC236}">
                <a16:creationId xmlns:a16="http://schemas.microsoft.com/office/drawing/2014/main" id="{2A9EA07F-C4E7-4E0C-9062-6900B67AA17D}"/>
              </a:ext>
            </a:extLst>
          </xdr:cNvPr>
          <xdr:cNvCxnSpPr/>
        </xdr:nvCxnSpPr>
        <xdr:spPr bwMode="auto">
          <a:xfrm>
            <a:off x="5563958" y="39853962"/>
            <a:ext cx="0" cy="3980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F00D3DFF-9043-4E93-AC36-FB39F75A858B}"/>
              </a:ext>
            </a:extLst>
          </xdr:cNvPr>
          <xdr:cNvCxnSpPr/>
        </xdr:nvCxnSpPr>
        <xdr:spPr bwMode="auto">
          <a:xfrm>
            <a:off x="8272447" y="39840363"/>
            <a:ext cx="0" cy="3980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EBDBEF10-BA87-456B-9709-209A745C42AE}"/>
              </a:ext>
            </a:extLst>
          </xdr:cNvPr>
          <xdr:cNvSpPr txBox="1"/>
        </xdr:nvSpPr>
        <xdr:spPr bwMode="auto">
          <a:xfrm>
            <a:off x="1666538" y="40334295"/>
            <a:ext cx="2420704"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随意契約（公募）</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sp macro="" textlink="">
        <xdr:nvSpPr>
          <xdr:cNvPr id="24" name="テキスト ボックス 23">
            <a:extLst>
              <a:ext uri="{FF2B5EF4-FFF2-40B4-BE49-F238E27FC236}">
                <a16:creationId xmlns:a16="http://schemas.microsoft.com/office/drawing/2014/main" id="{558C36E9-89CB-4DF1-8044-C98EEE133F46}"/>
              </a:ext>
            </a:extLst>
          </xdr:cNvPr>
          <xdr:cNvSpPr txBox="1"/>
        </xdr:nvSpPr>
        <xdr:spPr bwMode="auto">
          <a:xfrm>
            <a:off x="4400779" y="40334296"/>
            <a:ext cx="236928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随意契約（企画競争）</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sp macro="" textlink="">
        <xdr:nvSpPr>
          <xdr:cNvPr id="25" name="テキスト ボックス 24">
            <a:extLst>
              <a:ext uri="{FF2B5EF4-FFF2-40B4-BE49-F238E27FC236}">
                <a16:creationId xmlns:a16="http://schemas.microsoft.com/office/drawing/2014/main" id="{7DF7109B-4EDD-4270-B04A-7598A1E7F076}"/>
              </a:ext>
            </a:extLst>
          </xdr:cNvPr>
          <xdr:cNvSpPr txBox="1"/>
        </xdr:nvSpPr>
        <xdr:spPr bwMode="auto">
          <a:xfrm>
            <a:off x="7033082" y="40346996"/>
            <a:ext cx="244548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随意契約（企画競争）</a:t>
            </a:r>
            <a:r>
              <a:rPr kumimoji="1" lang="en-US" altLang="ja-JP" sz="1100">
                <a:solidFill>
                  <a:schemeClr val="dk1"/>
                </a:solidFill>
                <a:latin typeface="ＭＳ ゴシック" pitchFamily="49" charset="-128"/>
                <a:ea typeface="ＭＳ ゴシック" pitchFamily="49" charset="-128"/>
                <a:cs typeface="+mn-cs"/>
              </a:rPr>
              <a:t>】</a:t>
            </a:r>
            <a:endParaRPr kumimoji="1" lang="ja-JP" altLang="en-US" sz="1100">
              <a:solidFill>
                <a:schemeClr val="dk1"/>
              </a:solidFill>
              <a:latin typeface="ＭＳ ゴシック" pitchFamily="49" charset="-128"/>
              <a:ea typeface="ＭＳ ゴシック" pitchFamily="49" charset="-128"/>
              <a:cs typeface="+mn-cs"/>
            </a:endParaRPr>
          </a:p>
        </xdr:txBody>
      </xdr:sp>
      <xdr:sp macro="" textlink="">
        <xdr:nvSpPr>
          <xdr:cNvPr id="26" name="テキスト ボックス 25">
            <a:extLst>
              <a:ext uri="{FF2B5EF4-FFF2-40B4-BE49-F238E27FC236}">
                <a16:creationId xmlns:a16="http://schemas.microsoft.com/office/drawing/2014/main" id="{34EEB7CC-F9A6-4406-BAD2-8CE2759AD0FA}"/>
              </a:ext>
            </a:extLst>
          </xdr:cNvPr>
          <xdr:cNvSpPr txBox="1"/>
        </xdr:nvSpPr>
        <xdr:spPr bwMode="auto">
          <a:xfrm>
            <a:off x="4326754" y="40635695"/>
            <a:ext cx="2450603" cy="4934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Ｃ．釧路コールマイン（株）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132</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sp macro="" textlink="">
        <xdr:nvSpPr>
          <xdr:cNvPr id="27" name="テキスト ボックス 26">
            <a:extLst>
              <a:ext uri="{FF2B5EF4-FFF2-40B4-BE49-F238E27FC236}">
                <a16:creationId xmlns:a16="http://schemas.microsoft.com/office/drawing/2014/main" id="{230180AD-D61E-4DEE-865B-E1339DCC10C3}"/>
              </a:ext>
            </a:extLst>
          </xdr:cNvPr>
          <xdr:cNvSpPr txBox="1"/>
        </xdr:nvSpPr>
        <xdr:spPr bwMode="auto">
          <a:xfrm>
            <a:off x="7010106" y="40635695"/>
            <a:ext cx="2448902" cy="4934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Ｄ．三井松島リソーシス（株）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149</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sp macro="" textlink="">
        <xdr:nvSpPr>
          <xdr:cNvPr id="28" name="テキスト ボックス 27">
            <a:extLst>
              <a:ext uri="{FF2B5EF4-FFF2-40B4-BE49-F238E27FC236}">
                <a16:creationId xmlns:a16="http://schemas.microsoft.com/office/drawing/2014/main" id="{5EB7DE2C-8F6D-41F4-9559-2DD5716902E6}"/>
              </a:ext>
            </a:extLst>
          </xdr:cNvPr>
          <xdr:cNvSpPr txBox="1"/>
        </xdr:nvSpPr>
        <xdr:spPr bwMode="auto">
          <a:xfrm>
            <a:off x="1641022" y="40635697"/>
            <a:ext cx="2448901" cy="4934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ysClr val="windowText" lastClr="000000"/>
                </a:solidFill>
                <a:latin typeface="ＭＳ ゴシック" pitchFamily="49" charset="-128"/>
                <a:ea typeface="ＭＳ ゴシック" pitchFamily="49" charset="-128"/>
                <a:cs typeface="+mn-cs"/>
              </a:rPr>
              <a:t>Ｂ．釧路コールマイン（株）</a:t>
            </a:r>
          </a:p>
          <a:p>
            <a:pPr marL="0" indent="0" algn="ctr">
              <a:lnSpc>
                <a:spcPts val="1200"/>
              </a:lnSpc>
            </a:pPr>
            <a:r>
              <a:rPr kumimoji="1" lang="en-US" altLang="ja-JP" sz="1100">
                <a:solidFill>
                  <a:sysClr val="windowText" lastClr="000000"/>
                </a:solidFill>
                <a:latin typeface="ＭＳ ゴシック" pitchFamily="49" charset="-128"/>
                <a:ea typeface="ＭＳ ゴシック" pitchFamily="49" charset="-128"/>
                <a:cs typeface="+mn-cs"/>
              </a:rPr>
              <a:t>757</a:t>
            </a:r>
            <a:r>
              <a:rPr kumimoji="1" lang="ja-JP" altLang="en-US" sz="1100">
                <a:solidFill>
                  <a:sysClr val="windowText" lastClr="000000"/>
                </a:solidFill>
                <a:latin typeface="ＭＳ ゴシック" pitchFamily="49" charset="-128"/>
                <a:ea typeface="ＭＳ ゴシック" pitchFamily="49" charset="-128"/>
                <a:cs typeface="+mn-cs"/>
              </a:rPr>
              <a:t>百万円</a:t>
            </a:r>
          </a:p>
        </xdr:txBody>
      </xdr:sp>
      <xdr:sp macro="" textlink="">
        <xdr:nvSpPr>
          <xdr:cNvPr id="29" name="大かっこ 28">
            <a:extLst>
              <a:ext uri="{FF2B5EF4-FFF2-40B4-BE49-F238E27FC236}">
                <a16:creationId xmlns:a16="http://schemas.microsoft.com/office/drawing/2014/main" id="{307BA8F0-2C34-44B1-B378-9C4C4D90CF5A}"/>
              </a:ext>
            </a:extLst>
          </xdr:cNvPr>
          <xdr:cNvSpPr/>
        </xdr:nvSpPr>
        <xdr:spPr bwMode="auto">
          <a:xfrm>
            <a:off x="4339995" y="41209238"/>
            <a:ext cx="2450603" cy="805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ベトナム及び中国へ</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技術者（指導員）を派遣</a:t>
            </a:r>
            <a:endParaRPr lang="en-US" altLang="ja-JP" sz="1100">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（オンライン研修等）</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30" name="大かっこ 29">
            <a:extLst>
              <a:ext uri="{FF2B5EF4-FFF2-40B4-BE49-F238E27FC236}">
                <a16:creationId xmlns:a16="http://schemas.microsoft.com/office/drawing/2014/main" id="{1A5408D9-2B2C-46D9-820F-2A61C55DE2AC}"/>
              </a:ext>
            </a:extLst>
          </xdr:cNvPr>
          <xdr:cNvSpPr/>
        </xdr:nvSpPr>
        <xdr:spPr bwMode="auto">
          <a:xfrm>
            <a:off x="7003934" y="41209238"/>
            <a:ext cx="2448902" cy="7971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anose="020B0609070205080204" pitchFamily="49" charset="-128"/>
                <a:ea typeface="ＭＳ ゴシック" panose="020B0609070205080204" pitchFamily="49" charset="-128"/>
              </a:rPr>
              <a:t>インドネシアへ</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技術者（指導員）を派遣</a:t>
            </a:r>
            <a:endParaRPr lang="en-US" altLang="ja-JP" sz="1100">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（オンライン研修</a:t>
            </a:r>
            <a:r>
              <a:rPr lang="en-US" altLang="ja-JP" sz="1100">
                <a:solidFill>
                  <a:schemeClr val="tx1"/>
                </a:solidFill>
                <a:effectLst/>
                <a:latin typeface="+mn-lt"/>
                <a:ea typeface="+mn-ea"/>
                <a:cs typeface="+mn-cs"/>
              </a:rPr>
              <a:t>〕</a:t>
            </a:r>
            <a:endParaRPr lang="ja-JP" altLang="ja-JP">
              <a:effectLst/>
            </a:endParaRPr>
          </a:p>
        </xdr:txBody>
      </xdr:sp>
      <xdr:sp macro="" textlink="">
        <xdr:nvSpPr>
          <xdr:cNvPr id="31" name="大かっこ 30">
            <a:extLst>
              <a:ext uri="{FF2B5EF4-FFF2-40B4-BE49-F238E27FC236}">
                <a16:creationId xmlns:a16="http://schemas.microsoft.com/office/drawing/2014/main" id="{75E99392-07D3-4402-9AEB-50C45652C633}"/>
              </a:ext>
            </a:extLst>
          </xdr:cNvPr>
          <xdr:cNvSpPr/>
        </xdr:nvSpPr>
        <xdr:spPr bwMode="auto">
          <a:xfrm>
            <a:off x="1666519" y="41211998"/>
            <a:ext cx="2589435" cy="783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ベトナム、中国、インドネシア</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及びコロンビアから研修生を受入（オンライン研修等）</a:t>
            </a:r>
            <a:endParaRPr lang="en-US" altLang="ja-JP" sz="11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85" zoomScaleNormal="75" zoomScaleSheetLayoutView="85" zoomScalePageLayoutView="85" workbookViewId="0">
      <selection activeCell="C223" sqref="A223:XFD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207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3.6"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1352</v>
      </c>
      <c r="Q13" s="220"/>
      <c r="R13" s="220"/>
      <c r="S13" s="220"/>
      <c r="T13" s="220"/>
      <c r="U13" s="220"/>
      <c r="V13" s="221"/>
      <c r="W13" s="219">
        <v>1352</v>
      </c>
      <c r="X13" s="220"/>
      <c r="Y13" s="220"/>
      <c r="Z13" s="220"/>
      <c r="AA13" s="220"/>
      <c r="AB13" s="220"/>
      <c r="AC13" s="221"/>
      <c r="AD13" s="219">
        <v>1352</v>
      </c>
      <c r="AE13" s="220"/>
      <c r="AF13" s="220"/>
      <c r="AG13" s="220"/>
      <c r="AH13" s="220"/>
      <c r="AI13" s="220"/>
      <c r="AJ13" s="221"/>
      <c r="AK13" s="219">
        <v>1352</v>
      </c>
      <c r="AL13" s="220"/>
      <c r="AM13" s="220"/>
      <c r="AN13" s="220"/>
      <c r="AO13" s="220"/>
      <c r="AP13" s="220"/>
      <c r="AQ13" s="221"/>
      <c r="AR13" s="231">
        <v>1352</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1352</v>
      </c>
      <c r="Q18" s="264"/>
      <c r="R18" s="264"/>
      <c r="S18" s="264"/>
      <c r="T18" s="264"/>
      <c r="U18" s="264"/>
      <c r="V18" s="265"/>
      <c r="W18" s="263">
        <f>SUM(W13:AC17)</f>
        <v>1352</v>
      </c>
      <c r="X18" s="264"/>
      <c r="Y18" s="264"/>
      <c r="Z18" s="264"/>
      <c r="AA18" s="264"/>
      <c r="AB18" s="264"/>
      <c r="AC18" s="265"/>
      <c r="AD18" s="263">
        <f>SUM(AD13:AJ17)</f>
        <v>1352</v>
      </c>
      <c r="AE18" s="264"/>
      <c r="AF18" s="264"/>
      <c r="AG18" s="264"/>
      <c r="AH18" s="264"/>
      <c r="AI18" s="264"/>
      <c r="AJ18" s="265"/>
      <c r="AK18" s="263">
        <f>SUM(AK13:AQ17)</f>
        <v>1352</v>
      </c>
      <c r="AL18" s="264"/>
      <c r="AM18" s="264"/>
      <c r="AN18" s="264"/>
      <c r="AO18" s="264"/>
      <c r="AP18" s="264"/>
      <c r="AQ18" s="265"/>
      <c r="AR18" s="263">
        <f>SUM(AR13:AX17)</f>
        <v>1352</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1345</v>
      </c>
      <c r="Q19" s="220"/>
      <c r="R19" s="220"/>
      <c r="S19" s="220"/>
      <c r="T19" s="220"/>
      <c r="U19" s="220"/>
      <c r="V19" s="221"/>
      <c r="W19" s="219">
        <v>1244</v>
      </c>
      <c r="X19" s="220"/>
      <c r="Y19" s="220"/>
      <c r="Z19" s="220"/>
      <c r="AA19" s="220"/>
      <c r="AB19" s="220"/>
      <c r="AC19" s="221"/>
      <c r="AD19" s="219">
        <v>1195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0.99482248520710059</v>
      </c>
      <c r="Q20" s="295"/>
      <c r="R20" s="295"/>
      <c r="S20" s="295"/>
      <c r="T20" s="295"/>
      <c r="U20" s="295"/>
      <c r="V20" s="295"/>
      <c r="W20" s="295">
        <f>IF(W18=0, "-", SUM(W19)/W18)</f>
        <v>0.92011834319526631</v>
      </c>
      <c r="X20" s="295"/>
      <c r="Y20" s="295"/>
      <c r="Z20" s="295"/>
      <c r="AA20" s="295"/>
      <c r="AB20" s="295"/>
      <c r="AC20" s="295"/>
      <c r="AD20" s="295">
        <f>IF(AD18=0, "-", SUM(AD19)/AD18)</f>
        <v>0.88387573964497046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0.99482248520710059</v>
      </c>
      <c r="Q21" s="295"/>
      <c r="R21" s="295"/>
      <c r="S21" s="295"/>
      <c r="T21" s="295"/>
      <c r="U21" s="295"/>
      <c r="V21" s="295"/>
      <c r="W21" s="295">
        <f>IF(W19=0, "-", SUM(W19)/SUM(W13,W14))</f>
        <v>0.92011834319526631</v>
      </c>
      <c r="X21" s="295"/>
      <c r="Y21" s="295"/>
      <c r="Z21" s="295"/>
      <c r="AA21" s="295"/>
      <c r="AB21" s="295"/>
      <c r="AC21" s="295"/>
      <c r="AD21" s="295">
        <f>IF(AD19=0, "-", SUM(AD19)/SUM(AD13,AD14))</f>
        <v>0.88387573964497046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1352</v>
      </c>
      <c r="Q23" s="232"/>
      <c r="R23" s="232"/>
      <c r="S23" s="232"/>
      <c r="T23" s="232"/>
      <c r="U23" s="232"/>
      <c r="V23" s="283"/>
      <c r="W23" s="231">
        <v>1352</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1352</v>
      </c>
      <c r="Q29" s="334"/>
      <c r="R29" s="334"/>
      <c r="S29" s="334"/>
      <c r="T29" s="334"/>
      <c r="U29" s="334"/>
      <c r="V29" s="335"/>
      <c r="W29" s="336">
        <f>AR13</f>
        <v>1352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32</v>
      </c>
      <c r="AF31" s="405"/>
      <c r="AG31" s="405"/>
      <c r="AH31" s="406"/>
      <c r="AI31" s="404" t="s">
        <v>33</v>
      </c>
      <c r="AJ31" s="405"/>
      <c r="AK31" s="405"/>
      <c r="AL31" s="406"/>
      <c r="AM31" s="404" t="s">
        <v>60</v>
      </c>
      <c r="AN31" s="405"/>
      <c r="AO31" s="405"/>
      <c r="AP31" s="406"/>
      <c r="AQ31" s="413" t="s">
        <v>61</v>
      </c>
      <c r="AR31" s="414"/>
      <c r="AS31" s="414"/>
      <c r="AT31" s="415"/>
      <c r="AU31" s="413" t="s">
        <v>62</v>
      </c>
      <c r="AV31" s="414"/>
      <c r="AW31" s="414"/>
      <c r="AX31" s="416"/>
    </row>
    <row r="32" spans="1:50" ht="23.25" customHeight="1" x14ac:dyDescent="0.15">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74">
        <v>14810</v>
      </c>
      <c r="AF32" s="374"/>
      <c r="AG32" s="374"/>
      <c r="AH32" s="374"/>
      <c r="AI32" s="374">
        <v>15627</v>
      </c>
      <c r="AJ32" s="374"/>
      <c r="AK32" s="374"/>
      <c r="AL32" s="374"/>
      <c r="AM32" s="374">
        <v>16547</v>
      </c>
      <c r="AN32" s="374"/>
      <c r="AO32" s="374"/>
      <c r="AP32" s="374"/>
      <c r="AQ32" s="374" t="s">
        <v>53</v>
      </c>
      <c r="AR32" s="374"/>
      <c r="AS32" s="374"/>
      <c r="AT32" s="374"/>
      <c r="AU32" s="407" t="s">
        <v>53</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67</v>
      </c>
      <c r="Z33" s="411"/>
      <c r="AA33" s="412"/>
      <c r="AB33" s="373" t="s">
        <v>66</v>
      </c>
      <c r="AC33" s="373"/>
      <c r="AD33" s="373"/>
      <c r="AE33" s="374">
        <v>13158</v>
      </c>
      <c r="AF33" s="374"/>
      <c r="AG33" s="374"/>
      <c r="AH33" s="374"/>
      <c r="AI33" s="374">
        <v>12665</v>
      </c>
      <c r="AJ33" s="374"/>
      <c r="AK33" s="374"/>
      <c r="AL33" s="374"/>
      <c r="AM33" s="374">
        <v>12665</v>
      </c>
      <c r="AN33" s="374"/>
      <c r="AO33" s="374"/>
      <c r="AP33" s="374"/>
      <c r="AQ33" s="374">
        <v>12665</v>
      </c>
      <c r="AR33" s="374"/>
      <c r="AS33" s="374"/>
      <c r="AT33" s="374"/>
      <c r="AU33" s="407">
        <v>12665</v>
      </c>
      <c r="AV33" s="408"/>
      <c r="AW33" s="408"/>
      <c r="AX33" s="409"/>
    </row>
    <row r="34" spans="1:51" ht="23.25" customHeight="1" x14ac:dyDescent="0.15">
      <c r="A34" s="439" t="s">
        <v>68</v>
      </c>
      <c r="B34" s="131"/>
      <c r="C34" s="131"/>
      <c r="D34" s="131"/>
      <c r="E34" s="131"/>
      <c r="F34" s="440"/>
      <c r="G34" s="226" t="s">
        <v>69</v>
      </c>
      <c r="H34" s="226"/>
      <c r="I34" s="226"/>
      <c r="J34" s="226"/>
      <c r="K34" s="226"/>
      <c r="L34" s="226"/>
      <c r="M34" s="226"/>
      <c r="N34" s="226"/>
      <c r="O34" s="226"/>
      <c r="P34" s="226"/>
      <c r="Q34" s="226"/>
      <c r="R34" s="226"/>
      <c r="S34" s="226"/>
      <c r="T34" s="226"/>
      <c r="U34" s="226"/>
      <c r="V34" s="226"/>
      <c r="W34" s="226"/>
      <c r="X34" s="255"/>
      <c r="Y34" s="446"/>
      <c r="Z34" s="447"/>
      <c r="AA34" s="448"/>
      <c r="AB34" s="225" t="s">
        <v>59</v>
      </c>
      <c r="AC34" s="226"/>
      <c r="AD34" s="255"/>
      <c r="AE34" s="225" t="s">
        <v>32</v>
      </c>
      <c r="AF34" s="226"/>
      <c r="AG34" s="226"/>
      <c r="AH34" s="255"/>
      <c r="AI34" s="225" t="s">
        <v>33</v>
      </c>
      <c r="AJ34" s="226"/>
      <c r="AK34" s="226"/>
      <c r="AL34" s="255"/>
      <c r="AM34" s="225" t="s">
        <v>60</v>
      </c>
      <c r="AN34" s="226"/>
      <c r="AO34" s="226"/>
      <c r="AP34" s="255"/>
      <c r="AQ34" s="418" t="s">
        <v>70</v>
      </c>
      <c r="AR34" s="419"/>
      <c r="AS34" s="419"/>
      <c r="AT34" s="419"/>
      <c r="AU34" s="419"/>
      <c r="AV34" s="419"/>
      <c r="AW34" s="419"/>
      <c r="AX34" s="420"/>
    </row>
    <row r="35" spans="1:51" ht="23.25" customHeight="1" x14ac:dyDescent="0.15">
      <c r="A35" s="441"/>
      <c r="B35" s="442"/>
      <c r="C35" s="442"/>
      <c r="D35" s="442"/>
      <c r="E35" s="442"/>
      <c r="F35" s="443"/>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v>90848</v>
      </c>
      <c r="AF35" s="400"/>
      <c r="AG35" s="400"/>
      <c r="AH35" s="400"/>
      <c r="AI35" s="400">
        <v>79595</v>
      </c>
      <c r="AJ35" s="400"/>
      <c r="AK35" s="400"/>
      <c r="AL35" s="400"/>
      <c r="AM35" s="400">
        <v>72200</v>
      </c>
      <c r="AN35" s="400"/>
      <c r="AO35" s="400"/>
      <c r="AP35" s="400"/>
      <c r="AQ35" s="391">
        <v>106719</v>
      </c>
      <c r="AR35" s="375"/>
      <c r="AS35" s="375"/>
      <c r="AT35" s="375"/>
      <c r="AU35" s="375"/>
      <c r="AV35" s="375"/>
      <c r="AW35" s="375"/>
      <c r="AX35" s="376"/>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73</v>
      </c>
      <c r="Z36" s="401"/>
      <c r="AA36" s="402"/>
      <c r="AB36" s="427" t="s">
        <v>74</v>
      </c>
      <c r="AC36" s="428"/>
      <c r="AD36" s="429"/>
      <c r="AE36" s="430" t="s">
        <v>75</v>
      </c>
      <c r="AF36" s="430"/>
      <c r="AG36" s="430"/>
      <c r="AH36" s="430"/>
      <c r="AI36" s="430" t="s">
        <v>76</v>
      </c>
      <c r="AJ36" s="430"/>
      <c r="AK36" s="430"/>
      <c r="AL36" s="430"/>
      <c r="AM36" s="430" t="s">
        <v>77</v>
      </c>
      <c r="AN36" s="430"/>
      <c r="AO36" s="430"/>
      <c r="AP36" s="430"/>
      <c r="AQ36" s="430" t="s">
        <v>78</v>
      </c>
      <c r="AR36" s="430"/>
      <c r="AS36" s="430"/>
      <c r="AT36" s="430"/>
      <c r="AU36" s="430"/>
      <c r="AV36" s="430"/>
      <c r="AW36" s="430"/>
      <c r="AX36" s="433"/>
    </row>
    <row r="37" spans="1:51" ht="18.75" customHeight="1" x14ac:dyDescent="0.15">
      <c r="A37" s="468" t="s">
        <v>79</v>
      </c>
      <c r="B37" s="469"/>
      <c r="C37" s="469"/>
      <c r="D37" s="469"/>
      <c r="E37" s="469"/>
      <c r="F37" s="470"/>
      <c r="G37" s="478" t="s">
        <v>80</v>
      </c>
      <c r="H37" s="325"/>
      <c r="I37" s="325"/>
      <c r="J37" s="325"/>
      <c r="K37" s="325"/>
      <c r="L37" s="325"/>
      <c r="M37" s="325"/>
      <c r="N37" s="325"/>
      <c r="O37" s="326"/>
      <c r="P37" s="329" t="s">
        <v>81</v>
      </c>
      <c r="Q37" s="325"/>
      <c r="R37" s="325"/>
      <c r="S37" s="325"/>
      <c r="T37" s="325"/>
      <c r="U37" s="325"/>
      <c r="V37" s="325"/>
      <c r="W37" s="325"/>
      <c r="X37" s="326"/>
      <c r="Y37" s="479"/>
      <c r="Z37" s="480"/>
      <c r="AA37" s="481"/>
      <c r="AB37" s="485" t="s">
        <v>59</v>
      </c>
      <c r="AC37" s="486"/>
      <c r="AD37" s="487"/>
      <c r="AE37" s="485" t="s">
        <v>32</v>
      </c>
      <c r="AF37" s="486"/>
      <c r="AG37" s="486"/>
      <c r="AH37" s="487"/>
      <c r="AI37" s="490" t="s">
        <v>33</v>
      </c>
      <c r="AJ37" s="490"/>
      <c r="AK37" s="490"/>
      <c r="AL37" s="485"/>
      <c r="AM37" s="490" t="s">
        <v>60</v>
      </c>
      <c r="AN37" s="490"/>
      <c r="AO37" s="490"/>
      <c r="AP37" s="485"/>
      <c r="AQ37" s="459" t="s">
        <v>82</v>
      </c>
      <c r="AR37" s="460"/>
      <c r="AS37" s="460"/>
      <c r="AT37" s="461"/>
      <c r="AU37" s="325" t="s">
        <v>83</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v>8</v>
      </c>
      <c r="AR38" s="435"/>
      <c r="AS38" s="436" t="s">
        <v>84</v>
      </c>
      <c r="AT38" s="437"/>
      <c r="AU38" s="438">
        <v>12</v>
      </c>
      <c r="AV38" s="438"/>
      <c r="AW38" s="327" t="s">
        <v>85</v>
      </c>
      <c r="AX38" s="332"/>
    </row>
    <row r="39" spans="1:51" ht="23.25" customHeight="1" x14ac:dyDescent="0.15">
      <c r="A39" s="474"/>
      <c r="B39" s="472"/>
      <c r="C39" s="472"/>
      <c r="D39" s="472"/>
      <c r="E39" s="472"/>
      <c r="F39" s="473"/>
      <c r="G39" s="377" t="s">
        <v>86</v>
      </c>
      <c r="H39" s="133"/>
      <c r="I39" s="133"/>
      <c r="J39" s="133"/>
      <c r="K39" s="133"/>
      <c r="L39" s="133"/>
      <c r="M39" s="133"/>
      <c r="N39" s="133"/>
      <c r="O39" s="378"/>
      <c r="P39" s="143" t="s">
        <v>87</v>
      </c>
      <c r="Q39" s="143"/>
      <c r="R39" s="143"/>
      <c r="S39" s="143"/>
      <c r="T39" s="143"/>
      <c r="U39" s="143"/>
      <c r="V39" s="143"/>
      <c r="W39" s="143"/>
      <c r="X39" s="144"/>
      <c r="Y39" s="387" t="s">
        <v>88</v>
      </c>
      <c r="Z39" s="388"/>
      <c r="AA39" s="389"/>
      <c r="AB39" s="390" t="s">
        <v>89</v>
      </c>
      <c r="AC39" s="390"/>
      <c r="AD39" s="390"/>
      <c r="AE39" s="391">
        <v>56</v>
      </c>
      <c r="AF39" s="375"/>
      <c r="AG39" s="375"/>
      <c r="AH39" s="375"/>
      <c r="AI39" s="391">
        <v>54</v>
      </c>
      <c r="AJ39" s="375"/>
      <c r="AK39" s="375"/>
      <c r="AL39" s="375"/>
      <c r="AM39" s="391" t="s">
        <v>90</v>
      </c>
      <c r="AN39" s="375"/>
      <c r="AO39" s="375"/>
      <c r="AP39" s="375"/>
      <c r="AQ39" s="393" t="s">
        <v>53</v>
      </c>
      <c r="AR39" s="394"/>
      <c r="AS39" s="394"/>
      <c r="AT39" s="395"/>
      <c r="AU39" s="375" t="s">
        <v>53</v>
      </c>
      <c r="AV39" s="375"/>
      <c r="AW39" s="375"/>
      <c r="AX39" s="376"/>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91</v>
      </c>
      <c r="Z40" s="226"/>
      <c r="AA40" s="255"/>
      <c r="AB40" s="449" t="s">
        <v>89</v>
      </c>
      <c r="AC40" s="449"/>
      <c r="AD40" s="449"/>
      <c r="AE40" s="391">
        <v>60</v>
      </c>
      <c r="AF40" s="375"/>
      <c r="AG40" s="375"/>
      <c r="AH40" s="375"/>
      <c r="AI40" s="391">
        <v>60</v>
      </c>
      <c r="AJ40" s="375"/>
      <c r="AK40" s="375"/>
      <c r="AL40" s="375"/>
      <c r="AM40" s="391">
        <v>60</v>
      </c>
      <c r="AN40" s="375"/>
      <c r="AO40" s="375"/>
      <c r="AP40" s="375"/>
      <c r="AQ40" s="393">
        <v>60</v>
      </c>
      <c r="AR40" s="394"/>
      <c r="AS40" s="394"/>
      <c r="AT40" s="395"/>
      <c r="AU40" s="375">
        <v>60</v>
      </c>
      <c r="AV40" s="375"/>
      <c r="AW40" s="375"/>
      <c r="AX40" s="376"/>
    </row>
    <row r="41" spans="1:51" ht="23.25"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v>93</v>
      </c>
      <c r="AF41" s="375"/>
      <c r="AG41" s="375"/>
      <c r="AH41" s="375"/>
      <c r="AI41" s="391">
        <v>90</v>
      </c>
      <c r="AJ41" s="375"/>
      <c r="AK41" s="375"/>
      <c r="AL41" s="375"/>
      <c r="AM41" s="391" t="s">
        <v>53</v>
      </c>
      <c r="AN41" s="375"/>
      <c r="AO41" s="375"/>
      <c r="AP41" s="375"/>
      <c r="AQ41" s="393" t="s">
        <v>53</v>
      </c>
      <c r="AR41" s="394"/>
      <c r="AS41" s="394"/>
      <c r="AT41" s="395"/>
      <c r="AU41" s="375" t="s">
        <v>53</v>
      </c>
      <c r="AV41" s="375"/>
      <c r="AW41" s="375"/>
      <c r="AX41" s="376"/>
    </row>
    <row r="42" spans="1:51" ht="23.25" customHeight="1" x14ac:dyDescent="0.15">
      <c r="A42" s="462" t="s">
        <v>94</v>
      </c>
      <c r="B42" s="457"/>
      <c r="C42" s="457"/>
      <c r="D42" s="457"/>
      <c r="E42" s="457"/>
      <c r="F42" s="458"/>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69"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100</v>
      </c>
      <c r="C49" s="457"/>
      <c r="D49" s="457"/>
      <c r="E49" s="457"/>
      <c r="F49" s="458"/>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6" t="s">
        <v>59</v>
      </c>
      <c r="AC49" s="867"/>
      <c r="AD49" s="868"/>
      <c r="AE49" s="417" t="s">
        <v>32</v>
      </c>
      <c r="AF49" s="417"/>
      <c r="AG49" s="417"/>
      <c r="AH49" s="417"/>
      <c r="AI49" s="417" t="s">
        <v>33</v>
      </c>
      <c r="AJ49" s="417"/>
      <c r="AK49" s="417"/>
      <c r="AL49" s="417"/>
      <c r="AM49" s="417" t="s">
        <v>60</v>
      </c>
      <c r="AN49" s="417"/>
      <c r="AO49" s="417"/>
      <c r="AP49" s="417"/>
      <c r="AQ49" s="492" t="s">
        <v>82</v>
      </c>
      <c r="AR49" s="493"/>
      <c r="AS49" s="493"/>
      <c r="AT49" s="494"/>
      <c r="AU49" s="495" t="s">
        <v>83</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84</v>
      </c>
      <c r="AT50" s="437"/>
      <c r="AU50" s="438"/>
      <c r="AV50" s="438"/>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0" t="s">
        <v>103</v>
      </c>
      <c r="Z51" s="871"/>
      <c r="AA51" s="872"/>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3"/>
      <c r="H52" s="385"/>
      <c r="I52" s="385"/>
      <c r="J52" s="385"/>
      <c r="K52" s="385"/>
      <c r="L52" s="385"/>
      <c r="M52" s="385"/>
      <c r="N52" s="385"/>
      <c r="O52" s="386"/>
      <c r="P52" s="452"/>
      <c r="Q52" s="452"/>
      <c r="R52" s="452"/>
      <c r="S52" s="452"/>
      <c r="T52" s="452"/>
      <c r="U52" s="452"/>
      <c r="V52" s="452"/>
      <c r="W52" s="452"/>
      <c r="X52" s="453"/>
      <c r="Y52" s="874" t="s">
        <v>91</v>
      </c>
      <c r="Z52" s="768"/>
      <c r="AA52" s="769"/>
      <c r="AB52" s="449"/>
      <c r="AC52" s="449"/>
      <c r="AD52" s="449"/>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92</v>
      </c>
      <c r="Z53" s="768"/>
      <c r="AA53" s="769"/>
      <c r="AB53" s="556" t="s">
        <v>93</v>
      </c>
      <c r="AC53" s="556"/>
      <c r="AD53" s="556"/>
      <c r="AE53" s="557"/>
      <c r="AF53" s="558"/>
      <c r="AG53" s="558"/>
      <c r="AH53" s="558"/>
      <c r="AI53" s="557"/>
      <c r="AJ53" s="558"/>
      <c r="AK53" s="558"/>
      <c r="AL53" s="558"/>
      <c r="AM53" s="557"/>
      <c r="AN53" s="558"/>
      <c r="AO53" s="558"/>
      <c r="AP53" s="558"/>
      <c r="AQ53" s="393"/>
      <c r="AR53" s="394"/>
      <c r="AS53" s="394"/>
      <c r="AT53" s="395"/>
      <c r="AU53" s="375"/>
      <c r="AV53" s="375"/>
      <c r="AW53" s="375"/>
      <c r="AX53" s="376"/>
      <c r="AY53">
        <f t="shared" si="0"/>
        <v>0</v>
      </c>
    </row>
    <row r="54" spans="1:51" ht="18.75" hidden="1" customHeight="1" x14ac:dyDescent="0.15">
      <c r="A54" s="317"/>
      <c r="B54" s="456" t="s">
        <v>100</v>
      </c>
      <c r="C54" s="457"/>
      <c r="D54" s="457"/>
      <c r="E54" s="457"/>
      <c r="F54" s="458"/>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6" t="s">
        <v>59</v>
      </c>
      <c r="AC54" s="867"/>
      <c r="AD54" s="868"/>
      <c r="AE54" s="417" t="s">
        <v>32</v>
      </c>
      <c r="AF54" s="417"/>
      <c r="AG54" s="417"/>
      <c r="AH54" s="417"/>
      <c r="AI54" s="417" t="s">
        <v>33</v>
      </c>
      <c r="AJ54" s="417"/>
      <c r="AK54" s="417"/>
      <c r="AL54" s="417"/>
      <c r="AM54" s="417" t="s">
        <v>60</v>
      </c>
      <c r="AN54" s="417"/>
      <c r="AO54" s="417"/>
      <c r="AP54" s="417"/>
      <c r="AQ54" s="492" t="s">
        <v>82</v>
      </c>
      <c r="AR54" s="493"/>
      <c r="AS54" s="493"/>
      <c r="AT54" s="494"/>
      <c r="AU54" s="495" t="s">
        <v>83</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84</v>
      </c>
      <c r="AT55" s="437"/>
      <c r="AU55" s="438"/>
      <c r="AV55" s="438"/>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0" t="s">
        <v>103</v>
      </c>
      <c r="Z56" s="871"/>
      <c r="AA56" s="872"/>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3"/>
      <c r="H57" s="385"/>
      <c r="I57" s="385"/>
      <c r="J57" s="385"/>
      <c r="K57" s="385"/>
      <c r="L57" s="385"/>
      <c r="M57" s="385"/>
      <c r="N57" s="385"/>
      <c r="O57" s="386"/>
      <c r="P57" s="452"/>
      <c r="Q57" s="452"/>
      <c r="R57" s="452"/>
      <c r="S57" s="452"/>
      <c r="T57" s="452"/>
      <c r="U57" s="452"/>
      <c r="V57" s="452"/>
      <c r="W57" s="452"/>
      <c r="X57" s="453"/>
      <c r="Y57" s="874" t="s">
        <v>91</v>
      </c>
      <c r="Z57" s="768"/>
      <c r="AA57" s="769"/>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92</v>
      </c>
      <c r="Z58" s="768"/>
      <c r="AA58" s="769"/>
      <c r="AB58" s="556" t="s">
        <v>93</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15">
      <c r="A59" s="317"/>
      <c r="B59" s="456" t="s">
        <v>100</v>
      </c>
      <c r="C59" s="457"/>
      <c r="D59" s="457"/>
      <c r="E59" s="457"/>
      <c r="F59" s="458"/>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6" t="s">
        <v>59</v>
      </c>
      <c r="AC59" s="867"/>
      <c r="AD59" s="868"/>
      <c r="AE59" s="417" t="s">
        <v>32</v>
      </c>
      <c r="AF59" s="417"/>
      <c r="AG59" s="417"/>
      <c r="AH59" s="417"/>
      <c r="AI59" s="417" t="s">
        <v>33</v>
      </c>
      <c r="AJ59" s="417"/>
      <c r="AK59" s="417"/>
      <c r="AL59" s="417"/>
      <c r="AM59" s="417" t="s">
        <v>60</v>
      </c>
      <c r="AN59" s="417"/>
      <c r="AO59" s="417"/>
      <c r="AP59" s="417"/>
      <c r="AQ59" s="492" t="s">
        <v>82</v>
      </c>
      <c r="AR59" s="493"/>
      <c r="AS59" s="493"/>
      <c r="AT59" s="494"/>
      <c r="AU59" s="495" t="s">
        <v>83</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84</v>
      </c>
      <c r="AT60" s="437"/>
      <c r="AU60" s="438"/>
      <c r="AV60" s="438"/>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0" t="s">
        <v>103</v>
      </c>
      <c r="Z61" s="871"/>
      <c r="AA61" s="872"/>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3"/>
      <c r="H62" s="385"/>
      <c r="I62" s="385"/>
      <c r="J62" s="385"/>
      <c r="K62" s="385"/>
      <c r="L62" s="385"/>
      <c r="M62" s="385"/>
      <c r="N62" s="385"/>
      <c r="O62" s="386"/>
      <c r="P62" s="452"/>
      <c r="Q62" s="452"/>
      <c r="R62" s="452"/>
      <c r="S62" s="452"/>
      <c r="T62" s="452"/>
      <c r="U62" s="452"/>
      <c r="V62" s="452"/>
      <c r="W62" s="452"/>
      <c r="X62" s="453"/>
      <c r="Y62" s="874" t="s">
        <v>91</v>
      </c>
      <c r="Z62" s="768"/>
      <c r="AA62" s="769"/>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92</v>
      </c>
      <c r="Z63" s="768"/>
      <c r="AA63" s="769"/>
      <c r="AB63" s="556" t="s">
        <v>93</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32</v>
      </c>
      <c r="AF65" s="405"/>
      <c r="AG65" s="405"/>
      <c r="AH65" s="406"/>
      <c r="AI65" s="404" t="s">
        <v>33</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65</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67</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9" t="s">
        <v>68</v>
      </c>
      <c r="B68" s="131"/>
      <c r="C68" s="131"/>
      <c r="D68" s="131"/>
      <c r="E68" s="131"/>
      <c r="F68" s="440"/>
      <c r="G68" s="226" t="s">
        <v>69</v>
      </c>
      <c r="H68" s="226"/>
      <c r="I68" s="226"/>
      <c r="J68" s="226"/>
      <c r="K68" s="226"/>
      <c r="L68" s="226"/>
      <c r="M68" s="226"/>
      <c r="N68" s="226"/>
      <c r="O68" s="226"/>
      <c r="P68" s="226"/>
      <c r="Q68" s="226"/>
      <c r="R68" s="226"/>
      <c r="S68" s="226"/>
      <c r="T68" s="226"/>
      <c r="U68" s="226"/>
      <c r="V68" s="226"/>
      <c r="W68" s="226"/>
      <c r="X68" s="255"/>
      <c r="Y68" s="446"/>
      <c r="Z68" s="447"/>
      <c r="AA68" s="448"/>
      <c r="AB68" s="225" t="s">
        <v>59</v>
      </c>
      <c r="AC68" s="226"/>
      <c r="AD68" s="255"/>
      <c r="AE68" s="417" t="s">
        <v>32</v>
      </c>
      <c r="AF68" s="417"/>
      <c r="AG68" s="417"/>
      <c r="AH68" s="417"/>
      <c r="AI68" s="417" t="s">
        <v>33</v>
      </c>
      <c r="AJ68" s="417"/>
      <c r="AK68" s="417"/>
      <c r="AL68" s="417"/>
      <c r="AM68" s="417" t="s">
        <v>60</v>
      </c>
      <c r="AN68" s="417"/>
      <c r="AO68" s="417"/>
      <c r="AP68" s="417"/>
      <c r="AQ68" s="418" t="s">
        <v>70</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t="s">
        <v>104</v>
      </c>
      <c r="H69" s="397"/>
      <c r="I69" s="397"/>
      <c r="J69" s="397"/>
      <c r="K69" s="397"/>
      <c r="L69" s="397"/>
      <c r="M69" s="397"/>
      <c r="N69" s="397"/>
      <c r="O69" s="397"/>
      <c r="P69" s="397"/>
      <c r="Q69" s="397"/>
      <c r="R69" s="397"/>
      <c r="S69" s="397"/>
      <c r="T69" s="397"/>
      <c r="U69" s="397"/>
      <c r="V69" s="397"/>
      <c r="W69" s="397"/>
      <c r="X69" s="397"/>
      <c r="Y69" s="421" t="s">
        <v>68</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73</v>
      </c>
      <c r="Z70" s="401"/>
      <c r="AA70" s="402"/>
      <c r="AB70" s="427">
        <v>0</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3"/>
      <c r="AY70">
        <f>$AY$68</f>
        <v>0</v>
      </c>
    </row>
    <row r="71" spans="1:51" ht="18.75" hidden="1" customHeight="1" x14ac:dyDescent="0.15">
      <c r="A71" s="499" t="s">
        <v>79</v>
      </c>
      <c r="B71" s="500"/>
      <c r="C71" s="500"/>
      <c r="D71" s="500"/>
      <c r="E71" s="500"/>
      <c r="F71" s="501"/>
      <c r="G71" s="478" t="s">
        <v>80</v>
      </c>
      <c r="H71" s="325"/>
      <c r="I71" s="325"/>
      <c r="J71" s="325"/>
      <c r="K71" s="325"/>
      <c r="L71" s="325"/>
      <c r="M71" s="325"/>
      <c r="N71" s="325"/>
      <c r="O71" s="326"/>
      <c r="P71" s="329" t="s">
        <v>81</v>
      </c>
      <c r="Q71" s="325"/>
      <c r="R71" s="325"/>
      <c r="S71" s="325"/>
      <c r="T71" s="325"/>
      <c r="U71" s="325"/>
      <c r="V71" s="325"/>
      <c r="W71" s="325"/>
      <c r="X71" s="326"/>
      <c r="Y71" s="479"/>
      <c r="Z71" s="480"/>
      <c r="AA71" s="481"/>
      <c r="AB71" s="485" t="s">
        <v>59</v>
      </c>
      <c r="AC71" s="486"/>
      <c r="AD71" s="487"/>
      <c r="AE71" s="417" t="s">
        <v>32</v>
      </c>
      <c r="AF71" s="417"/>
      <c r="AG71" s="417"/>
      <c r="AH71" s="417"/>
      <c r="AI71" s="417" t="s">
        <v>33</v>
      </c>
      <c r="AJ71" s="417"/>
      <c r="AK71" s="417"/>
      <c r="AL71" s="417"/>
      <c r="AM71" s="417" t="s">
        <v>60</v>
      </c>
      <c r="AN71" s="417"/>
      <c r="AO71" s="417"/>
      <c r="AP71" s="417"/>
      <c r="AQ71" s="459" t="s">
        <v>82</v>
      </c>
      <c r="AR71" s="460"/>
      <c r="AS71" s="460"/>
      <c r="AT71" s="461"/>
      <c r="AU71" s="325" t="s">
        <v>83</v>
      </c>
      <c r="AV71" s="325"/>
      <c r="AW71" s="325"/>
      <c r="AX71" s="330"/>
      <c r="AY71">
        <f>COUNTA($G$73)</f>
        <v>1</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v>0</v>
      </c>
      <c r="AR72" s="435"/>
      <c r="AS72" s="436" t="s">
        <v>84</v>
      </c>
      <c r="AT72" s="437"/>
      <c r="AU72" s="438">
        <v>0</v>
      </c>
      <c r="AV72" s="438"/>
      <c r="AW72" s="327" t="s">
        <v>85</v>
      </c>
      <c r="AX72" s="332"/>
      <c r="AY72">
        <f t="shared" ref="AY72:AY77" si="1">$AY$71</f>
        <v>1</v>
      </c>
    </row>
    <row r="73" spans="1:51" ht="23.25" hidden="1" customHeight="1" x14ac:dyDescent="0.15">
      <c r="A73" s="505"/>
      <c r="B73" s="503"/>
      <c r="C73" s="503"/>
      <c r="D73" s="503"/>
      <c r="E73" s="503"/>
      <c r="F73" s="504"/>
      <c r="G73" s="377">
        <v>0</v>
      </c>
      <c r="H73" s="133"/>
      <c r="I73" s="133"/>
      <c r="J73" s="133"/>
      <c r="K73" s="133"/>
      <c r="L73" s="133"/>
      <c r="M73" s="133"/>
      <c r="N73" s="133"/>
      <c r="O73" s="378"/>
      <c r="P73" s="143">
        <v>0</v>
      </c>
      <c r="Q73" s="143"/>
      <c r="R73" s="143"/>
      <c r="S73" s="143"/>
      <c r="T73" s="143"/>
      <c r="U73" s="143"/>
      <c r="V73" s="143"/>
      <c r="W73" s="143"/>
      <c r="X73" s="144"/>
      <c r="Y73" s="387" t="s">
        <v>88</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91</v>
      </c>
      <c r="Z74" s="226"/>
      <c r="AA74" s="255"/>
      <c r="AB74" s="449">
        <v>0</v>
      </c>
      <c r="AC74" s="449"/>
      <c r="AD74" s="449"/>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x14ac:dyDescent="0.15">
      <c r="A76" s="462" t="s">
        <v>94</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100</v>
      </c>
      <c r="C83" s="457"/>
      <c r="D83" s="457"/>
      <c r="E83" s="457"/>
      <c r="F83" s="458"/>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6" t="s">
        <v>59</v>
      </c>
      <c r="AC83" s="867"/>
      <c r="AD83" s="868"/>
      <c r="AE83" s="417" t="s">
        <v>32</v>
      </c>
      <c r="AF83" s="417"/>
      <c r="AG83" s="417"/>
      <c r="AH83" s="417"/>
      <c r="AI83" s="417" t="s">
        <v>33</v>
      </c>
      <c r="AJ83" s="417"/>
      <c r="AK83" s="417"/>
      <c r="AL83" s="417"/>
      <c r="AM83" s="417" t="s">
        <v>60</v>
      </c>
      <c r="AN83" s="417"/>
      <c r="AO83" s="417"/>
      <c r="AP83" s="417"/>
      <c r="AQ83" s="492" t="s">
        <v>82</v>
      </c>
      <c r="AR83" s="493"/>
      <c r="AS83" s="493"/>
      <c r="AT83" s="494"/>
      <c r="AU83" s="495" t="s">
        <v>83</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84</v>
      </c>
      <c r="AT84" s="437"/>
      <c r="AU84" s="438"/>
      <c r="AV84" s="438"/>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103</v>
      </c>
      <c r="Z85" s="871"/>
      <c r="AA85" s="872"/>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3"/>
      <c r="H86" s="385"/>
      <c r="I86" s="385"/>
      <c r="J86" s="385"/>
      <c r="K86" s="385"/>
      <c r="L86" s="385"/>
      <c r="M86" s="385"/>
      <c r="N86" s="385"/>
      <c r="O86" s="386"/>
      <c r="P86" s="452"/>
      <c r="Q86" s="452"/>
      <c r="R86" s="452"/>
      <c r="S86" s="452"/>
      <c r="T86" s="452"/>
      <c r="U86" s="452"/>
      <c r="V86" s="452"/>
      <c r="W86" s="452"/>
      <c r="X86" s="453"/>
      <c r="Y86" s="874" t="s">
        <v>91</v>
      </c>
      <c r="Z86" s="768"/>
      <c r="AA86" s="769"/>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92</v>
      </c>
      <c r="Z87" s="768"/>
      <c r="AA87" s="769"/>
      <c r="AB87" s="556" t="s">
        <v>93</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15">
      <c r="A88" s="317"/>
      <c r="B88" s="456" t="s">
        <v>100</v>
      </c>
      <c r="C88" s="457"/>
      <c r="D88" s="457"/>
      <c r="E88" s="457"/>
      <c r="F88" s="458"/>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6" t="s">
        <v>59</v>
      </c>
      <c r="AC88" s="867"/>
      <c r="AD88" s="868"/>
      <c r="AE88" s="417" t="s">
        <v>32</v>
      </c>
      <c r="AF88" s="417"/>
      <c r="AG88" s="417"/>
      <c r="AH88" s="417"/>
      <c r="AI88" s="417" t="s">
        <v>33</v>
      </c>
      <c r="AJ88" s="417"/>
      <c r="AK88" s="417"/>
      <c r="AL88" s="417"/>
      <c r="AM88" s="417" t="s">
        <v>60</v>
      </c>
      <c r="AN88" s="417"/>
      <c r="AO88" s="417"/>
      <c r="AP88" s="417"/>
      <c r="AQ88" s="492" t="s">
        <v>82</v>
      </c>
      <c r="AR88" s="493"/>
      <c r="AS88" s="493"/>
      <c r="AT88" s="494"/>
      <c r="AU88" s="495" t="s">
        <v>83</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84</v>
      </c>
      <c r="AT89" s="437"/>
      <c r="AU89" s="438"/>
      <c r="AV89" s="438"/>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103</v>
      </c>
      <c r="Z90" s="871"/>
      <c r="AA90" s="872"/>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3"/>
      <c r="H91" s="385"/>
      <c r="I91" s="385"/>
      <c r="J91" s="385"/>
      <c r="K91" s="385"/>
      <c r="L91" s="385"/>
      <c r="M91" s="385"/>
      <c r="N91" s="385"/>
      <c r="O91" s="386"/>
      <c r="P91" s="452"/>
      <c r="Q91" s="452"/>
      <c r="R91" s="452"/>
      <c r="S91" s="452"/>
      <c r="T91" s="452"/>
      <c r="U91" s="452"/>
      <c r="V91" s="452"/>
      <c r="W91" s="452"/>
      <c r="X91" s="453"/>
      <c r="Y91" s="874" t="s">
        <v>91</v>
      </c>
      <c r="Z91" s="768"/>
      <c r="AA91" s="769"/>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92</v>
      </c>
      <c r="Z92" s="768"/>
      <c r="AA92" s="769"/>
      <c r="AB92" s="556" t="s">
        <v>93</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15">
      <c r="A93" s="317"/>
      <c r="B93" s="319" t="s">
        <v>100</v>
      </c>
      <c r="C93" s="320"/>
      <c r="D93" s="320"/>
      <c r="E93" s="320"/>
      <c r="F93" s="321"/>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6" t="s">
        <v>59</v>
      </c>
      <c r="AC93" s="867"/>
      <c r="AD93" s="868"/>
      <c r="AE93" s="417" t="s">
        <v>32</v>
      </c>
      <c r="AF93" s="417"/>
      <c r="AG93" s="417"/>
      <c r="AH93" s="417"/>
      <c r="AI93" s="417" t="s">
        <v>33</v>
      </c>
      <c r="AJ93" s="417"/>
      <c r="AK93" s="417"/>
      <c r="AL93" s="417"/>
      <c r="AM93" s="417" t="s">
        <v>60</v>
      </c>
      <c r="AN93" s="417"/>
      <c r="AO93" s="417"/>
      <c r="AP93" s="417"/>
      <c r="AQ93" s="492" t="s">
        <v>82</v>
      </c>
      <c r="AR93" s="493"/>
      <c r="AS93" s="493"/>
      <c r="AT93" s="494"/>
      <c r="AU93" s="495" t="s">
        <v>83</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84</v>
      </c>
      <c r="AT94" s="437"/>
      <c r="AU94" s="438"/>
      <c r="AV94" s="438"/>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103</v>
      </c>
      <c r="Z95" s="871"/>
      <c r="AA95" s="872"/>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3"/>
      <c r="H96" s="385"/>
      <c r="I96" s="385"/>
      <c r="J96" s="385"/>
      <c r="K96" s="385"/>
      <c r="L96" s="385"/>
      <c r="M96" s="385"/>
      <c r="N96" s="385"/>
      <c r="O96" s="386"/>
      <c r="P96" s="452"/>
      <c r="Q96" s="452"/>
      <c r="R96" s="452"/>
      <c r="S96" s="452"/>
      <c r="T96" s="452"/>
      <c r="U96" s="452"/>
      <c r="V96" s="452"/>
      <c r="W96" s="452"/>
      <c r="X96" s="453"/>
      <c r="Y96" s="874" t="s">
        <v>91</v>
      </c>
      <c r="Z96" s="768"/>
      <c r="AA96" s="769"/>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92</v>
      </c>
      <c r="Z97" s="768"/>
      <c r="AA97" s="769"/>
      <c r="AB97" s="556" t="s">
        <v>93</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32</v>
      </c>
      <c r="AF99" s="417"/>
      <c r="AG99" s="417"/>
      <c r="AH99" s="417"/>
      <c r="AI99" s="417" t="s">
        <v>33</v>
      </c>
      <c r="AJ99" s="417"/>
      <c r="AK99" s="417"/>
      <c r="AL99" s="417"/>
      <c r="AM99" s="417" t="s">
        <v>60</v>
      </c>
      <c r="AN99" s="417"/>
      <c r="AO99" s="417"/>
      <c r="AP99" s="417"/>
      <c r="AQ99" s="413" t="s">
        <v>61</v>
      </c>
      <c r="AR99" s="414"/>
      <c r="AS99" s="414"/>
      <c r="AT99" s="415"/>
      <c r="AU99" s="413" t="s">
        <v>62</v>
      </c>
      <c r="AV99" s="414"/>
      <c r="AW99" s="414"/>
      <c r="AX99" s="416"/>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65</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67</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2" t="s">
        <v>68</v>
      </c>
      <c r="B102" s="344"/>
      <c r="C102" s="344"/>
      <c r="D102" s="344"/>
      <c r="E102" s="344"/>
      <c r="F102" s="463"/>
      <c r="G102" s="226" t="s">
        <v>69</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59</v>
      </c>
      <c r="AC102" s="226"/>
      <c r="AD102" s="255"/>
      <c r="AE102" s="417" t="s">
        <v>32</v>
      </c>
      <c r="AF102" s="417"/>
      <c r="AG102" s="417"/>
      <c r="AH102" s="417"/>
      <c r="AI102" s="417" t="s">
        <v>33</v>
      </c>
      <c r="AJ102" s="417"/>
      <c r="AK102" s="417"/>
      <c r="AL102" s="417"/>
      <c r="AM102" s="417" t="s">
        <v>60</v>
      </c>
      <c r="AN102" s="417"/>
      <c r="AO102" s="417"/>
      <c r="AP102" s="417"/>
      <c r="AQ102" s="418" t="s">
        <v>70</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6" t="s">
        <v>105</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73</v>
      </c>
      <c r="Z104" s="401"/>
      <c r="AA104" s="402"/>
      <c r="AB104" s="427" t="s">
        <v>106</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3"/>
      <c r="AY104">
        <f>$AY$102</f>
        <v>0</v>
      </c>
    </row>
    <row r="105" spans="1:51" ht="18.75" hidden="1" customHeight="1" x14ac:dyDescent="0.15">
      <c r="A105" s="499" t="s">
        <v>79</v>
      </c>
      <c r="B105" s="500"/>
      <c r="C105" s="500"/>
      <c r="D105" s="500"/>
      <c r="E105" s="500"/>
      <c r="F105" s="501"/>
      <c r="G105" s="478" t="s">
        <v>80</v>
      </c>
      <c r="H105" s="325"/>
      <c r="I105" s="325"/>
      <c r="J105" s="325"/>
      <c r="K105" s="325"/>
      <c r="L105" s="325"/>
      <c r="M105" s="325"/>
      <c r="N105" s="325"/>
      <c r="O105" s="326"/>
      <c r="P105" s="329" t="s">
        <v>81</v>
      </c>
      <c r="Q105" s="325"/>
      <c r="R105" s="325"/>
      <c r="S105" s="325"/>
      <c r="T105" s="325"/>
      <c r="U105" s="325"/>
      <c r="V105" s="325"/>
      <c r="W105" s="325"/>
      <c r="X105" s="326"/>
      <c r="Y105" s="479"/>
      <c r="Z105" s="480"/>
      <c r="AA105" s="481"/>
      <c r="AB105" s="485" t="s">
        <v>59</v>
      </c>
      <c r="AC105" s="486"/>
      <c r="AD105" s="487"/>
      <c r="AE105" s="417" t="s">
        <v>32</v>
      </c>
      <c r="AF105" s="417"/>
      <c r="AG105" s="417"/>
      <c r="AH105" s="417"/>
      <c r="AI105" s="417" t="s">
        <v>33</v>
      </c>
      <c r="AJ105" s="417"/>
      <c r="AK105" s="417"/>
      <c r="AL105" s="417"/>
      <c r="AM105" s="417" t="s">
        <v>60</v>
      </c>
      <c r="AN105" s="417"/>
      <c r="AO105" s="417"/>
      <c r="AP105" s="417"/>
      <c r="AQ105" s="459" t="s">
        <v>82</v>
      </c>
      <c r="AR105" s="460"/>
      <c r="AS105" s="460"/>
      <c r="AT105" s="461"/>
      <c r="AU105" s="325" t="s">
        <v>83</v>
      </c>
      <c r="AV105" s="325"/>
      <c r="AW105" s="325"/>
      <c r="AX105" s="330"/>
      <c r="AY105">
        <f>COUNTA($G$107)</f>
        <v>1</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v>0</v>
      </c>
      <c r="AR106" s="435"/>
      <c r="AS106" s="436" t="s">
        <v>84</v>
      </c>
      <c r="AT106" s="437"/>
      <c r="AU106" s="438">
        <v>0</v>
      </c>
      <c r="AV106" s="438"/>
      <c r="AW106" s="327" t="s">
        <v>85</v>
      </c>
      <c r="AX106" s="332"/>
      <c r="AY106">
        <f t="shared" ref="AY106:AY111" si="3">$AY$105</f>
        <v>1</v>
      </c>
    </row>
    <row r="107" spans="1:51" ht="23.25" hidden="1" customHeight="1" x14ac:dyDescent="0.15">
      <c r="A107" s="505"/>
      <c r="B107" s="503"/>
      <c r="C107" s="503"/>
      <c r="D107" s="503"/>
      <c r="E107" s="503"/>
      <c r="F107" s="504"/>
      <c r="G107" s="377">
        <v>0</v>
      </c>
      <c r="H107" s="133"/>
      <c r="I107" s="133"/>
      <c r="J107" s="133"/>
      <c r="K107" s="133"/>
      <c r="L107" s="133"/>
      <c r="M107" s="133"/>
      <c r="N107" s="133"/>
      <c r="O107" s="378"/>
      <c r="P107" s="143">
        <v>0</v>
      </c>
      <c r="Q107" s="143"/>
      <c r="R107" s="143"/>
      <c r="S107" s="143"/>
      <c r="T107" s="143"/>
      <c r="U107" s="143"/>
      <c r="V107" s="143"/>
      <c r="W107" s="143"/>
      <c r="X107" s="144"/>
      <c r="Y107" s="387" t="s">
        <v>88</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9">
        <v>0</v>
      </c>
      <c r="AC108" s="449"/>
      <c r="AD108" s="449"/>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2" t="s">
        <v>94</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100</v>
      </c>
      <c r="C117" s="457"/>
      <c r="D117" s="457"/>
      <c r="E117" s="457"/>
      <c r="F117" s="458"/>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6" t="s">
        <v>59</v>
      </c>
      <c r="AC117" s="867"/>
      <c r="AD117" s="868"/>
      <c r="AE117" s="417" t="s">
        <v>32</v>
      </c>
      <c r="AF117" s="417"/>
      <c r="AG117" s="417"/>
      <c r="AH117" s="417"/>
      <c r="AI117" s="417" t="s">
        <v>33</v>
      </c>
      <c r="AJ117" s="417"/>
      <c r="AK117" s="417"/>
      <c r="AL117" s="417"/>
      <c r="AM117" s="417" t="s">
        <v>60</v>
      </c>
      <c r="AN117" s="417"/>
      <c r="AO117" s="417"/>
      <c r="AP117" s="417"/>
      <c r="AQ117" s="492" t="s">
        <v>82</v>
      </c>
      <c r="AR117" s="493"/>
      <c r="AS117" s="493"/>
      <c r="AT117" s="494"/>
      <c r="AU117" s="495" t="s">
        <v>83</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84</v>
      </c>
      <c r="AT118" s="437"/>
      <c r="AU118" s="438"/>
      <c r="AV118" s="438"/>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103</v>
      </c>
      <c r="Z119" s="871"/>
      <c r="AA119" s="872"/>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3"/>
      <c r="H120" s="385"/>
      <c r="I120" s="385"/>
      <c r="J120" s="385"/>
      <c r="K120" s="385"/>
      <c r="L120" s="385"/>
      <c r="M120" s="385"/>
      <c r="N120" s="385"/>
      <c r="O120" s="386"/>
      <c r="P120" s="452"/>
      <c r="Q120" s="452"/>
      <c r="R120" s="452"/>
      <c r="S120" s="452"/>
      <c r="T120" s="452"/>
      <c r="U120" s="452"/>
      <c r="V120" s="452"/>
      <c r="W120" s="452"/>
      <c r="X120" s="453"/>
      <c r="Y120" s="874" t="s">
        <v>91</v>
      </c>
      <c r="Z120" s="768"/>
      <c r="AA120" s="769"/>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92</v>
      </c>
      <c r="Z121" s="768"/>
      <c r="AA121" s="769"/>
      <c r="AB121" s="556" t="s">
        <v>93</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15">
      <c r="A122" s="317"/>
      <c r="B122" s="456" t="s">
        <v>100</v>
      </c>
      <c r="C122" s="457"/>
      <c r="D122" s="457"/>
      <c r="E122" s="457"/>
      <c r="F122" s="458"/>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6" t="s">
        <v>59</v>
      </c>
      <c r="AC122" s="867"/>
      <c r="AD122" s="868"/>
      <c r="AE122" s="417" t="s">
        <v>32</v>
      </c>
      <c r="AF122" s="417"/>
      <c r="AG122" s="417"/>
      <c r="AH122" s="417"/>
      <c r="AI122" s="417" t="s">
        <v>33</v>
      </c>
      <c r="AJ122" s="417"/>
      <c r="AK122" s="417"/>
      <c r="AL122" s="417"/>
      <c r="AM122" s="417" t="s">
        <v>60</v>
      </c>
      <c r="AN122" s="417"/>
      <c r="AO122" s="417"/>
      <c r="AP122" s="417"/>
      <c r="AQ122" s="492" t="s">
        <v>82</v>
      </c>
      <c r="AR122" s="493"/>
      <c r="AS122" s="493"/>
      <c r="AT122" s="494"/>
      <c r="AU122" s="495" t="s">
        <v>83</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84</v>
      </c>
      <c r="AT123" s="437"/>
      <c r="AU123" s="438"/>
      <c r="AV123" s="438"/>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103</v>
      </c>
      <c r="Z124" s="871"/>
      <c r="AA124" s="872"/>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3"/>
      <c r="H125" s="385"/>
      <c r="I125" s="385"/>
      <c r="J125" s="385"/>
      <c r="K125" s="385"/>
      <c r="L125" s="385"/>
      <c r="M125" s="385"/>
      <c r="N125" s="385"/>
      <c r="O125" s="386"/>
      <c r="P125" s="452"/>
      <c r="Q125" s="452"/>
      <c r="R125" s="452"/>
      <c r="S125" s="452"/>
      <c r="T125" s="452"/>
      <c r="U125" s="452"/>
      <c r="V125" s="452"/>
      <c r="W125" s="452"/>
      <c r="X125" s="453"/>
      <c r="Y125" s="874" t="s">
        <v>91</v>
      </c>
      <c r="Z125" s="768"/>
      <c r="AA125" s="769"/>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92</v>
      </c>
      <c r="Z126" s="768"/>
      <c r="AA126" s="769"/>
      <c r="AB126" s="556" t="s">
        <v>93</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15">
      <c r="A127" s="317"/>
      <c r="B127" s="456" t="s">
        <v>100</v>
      </c>
      <c r="C127" s="457"/>
      <c r="D127" s="457"/>
      <c r="E127" s="457"/>
      <c r="F127" s="458"/>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6" t="s">
        <v>59</v>
      </c>
      <c r="AC127" s="867"/>
      <c r="AD127" s="868"/>
      <c r="AE127" s="417" t="s">
        <v>32</v>
      </c>
      <c r="AF127" s="417"/>
      <c r="AG127" s="417"/>
      <c r="AH127" s="417"/>
      <c r="AI127" s="417" t="s">
        <v>33</v>
      </c>
      <c r="AJ127" s="417"/>
      <c r="AK127" s="417"/>
      <c r="AL127" s="417"/>
      <c r="AM127" s="417" t="s">
        <v>60</v>
      </c>
      <c r="AN127" s="417"/>
      <c r="AO127" s="417"/>
      <c r="AP127" s="417"/>
      <c r="AQ127" s="492" t="s">
        <v>82</v>
      </c>
      <c r="AR127" s="493"/>
      <c r="AS127" s="493"/>
      <c r="AT127" s="494"/>
      <c r="AU127" s="495" t="s">
        <v>83</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84</v>
      </c>
      <c r="AT128" s="437"/>
      <c r="AU128" s="438"/>
      <c r="AV128" s="438"/>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103</v>
      </c>
      <c r="Z129" s="871"/>
      <c r="AA129" s="872"/>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3"/>
      <c r="H130" s="385"/>
      <c r="I130" s="385"/>
      <c r="J130" s="385"/>
      <c r="K130" s="385"/>
      <c r="L130" s="385"/>
      <c r="M130" s="385"/>
      <c r="N130" s="385"/>
      <c r="O130" s="386"/>
      <c r="P130" s="452"/>
      <c r="Q130" s="452"/>
      <c r="R130" s="452"/>
      <c r="S130" s="452"/>
      <c r="T130" s="452"/>
      <c r="U130" s="452"/>
      <c r="V130" s="452"/>
      <c r="W130" s="452"/>
      <c r="X130" s="453"/>
      <c r="Y130" s="874" t="s">
        <v>91</v>
      </c>
      <c r="Z130" s="768"/>
      <c r="AA130" s="769"/>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92</v>
      </c>
      <c r="Z131" s="768"/>
      <c r="AA131" s="769"/>
      <c r="AB131" s="556" t="s">
        <v>93</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32</v>
      </c>
      <c r="AF133" s="417"/>
      <c r="AG133" s="417"/>
      <c r="AH133" s="417"/>
      <c r="AI133" s="417" t="s">
        <v>33</v>
      </c>
      <c r="AJ133" s="417"/>
      <c r="AK133" s="417"/>
      <c r="AL133" s="417"/>
      <c r="AM133" s="417" t="s">
        <v>60</v>
      </c>
      <c r="AN133" s="417"/>
      <c r="AO133" s="417"/>
      <c r="AP133" s="417"/>
      <c r="AQ133" s="413" t="s">
        <v>61</v>
      </c>
      <c r="AR133" s="414"/>
      <c r="AS133" s="414"/>
      <c r="AT133" s="415"/>
      <c r="AU133" s="413" t="s">
        <v>62</v>
      </c>
      <c r="AV133" s="414"/>
      <c r="AW133" s="414"/>
      <c r="AX133" s="416"/>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65</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67</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2" t="s">
        <v>68</v>
      </c>
      <c r="B136" s="344"/>
      <c r="C136" s="344"/>
      <c r="D136" s="344"/>
      <c r="E136" s="344"/>
      <c r="F136" s="463"/>
      <c r="G136" s="226" t="s">
        <v>69</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59</v>
      </c>
      <c r="AC136" s="226"/>
      <c r="AD136" s="255"/>
      <c r="AE136" s="417" t="s">
        <v>32</v>
      </c>
      <c r="AF136" s="417"/>
      <c r="AG136" s="417"/>
      <c r="AH136" s="417"/>
      <c r="AI136" s="417" t="s">
        <v>33</v>
      </c>
      <c r="AJ136" s="417"/>
      <c r="AK136" s="417"/>
      <c r="AL136" s="417"/>
      <c r="AM136" s="417" t="s">
        <v>60</v>
      </c>
      <c r="AN136" s="417"/>
      <c r="AO136" s="417"/>
      <c r="AP136" s="417"/>
      <c r="AQ136" s="418" t="s">
        <v>70</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6" t="s">
        <v>107</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73</v>
      </c>
      <c r="Z138" s="401"/>
      <c r="AA138" s="402"/>
      <c r="AB138" s="427" t="s">
        <v>106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15">
      <c r="A139" s="499" t="s">
        <v>79</v>
      </c>
      <c r="B139" s="500"/>
      <c r="C139" s="500"/>
      <c r="D139" s="500"/>
      <c r="E139" s="500"/>
      <c r="F139" s="501"/>
      <c r="G139" s="478" t="s">
        <v>80</v>
      </c>
      <c r="H139" s="325"/>
      <c r="I139" s="325"/>
      <c r="J139" s="325"/>
      <c r="K139" s="325"/>
      <c r="L139" s="325"/>
      <c r="M139" s="325"/>
      <c r="N139" s="325"/>
      <c r="O139" s="326"/>
      <c r="P139" s="329" t="s">
        <v>81</v>
      </c>
      <c r="Q139" s="325"/>
      <c r="R139" s="325"/>
      <c r="S139" s="325"/>
      <c r="T139" s="325"/>
      <c r="U139" s="325"/>
      <c r="V139" s="325"/>
      <c r="W139" s="325"/>
      <c r="X139" s="326"/>
      <c r="Y139" s="479"/>
      <c r="Z139" s="480"/>
      <c r="AA139" s="481"/>
      <c r="AB139" s="485" t="s">
        <v>59</v>
      </c>
      <c r="AC139" s="486"/>
      <c r="AD139" s="487"/>
      <c r="AE139" s="417" t="s">
        <v>32</v>
      </c>
      <c r="AF139" s="417"/>
      <c r="AG139" s="417"/>
      <c r="AH139" s="417"/>
      <c r="AI139" s="417" t="s">
        <v>33</v>
      </c>
      <c r="AJ139" s="417"/>
      <c r="AK139" s="417"/>
      <c r="AL139" s="417"/>
      <c r="AM139" s="417" t="s">
        <v>60</v>
      </c>
      <c r="AN139" s="417"/>
      <c r="AO139" s="417"/>
      <c r="AP139" s="417"/>
      <c r="AQ139" s="459" t="s">
        <v>82</v>
      </c>
      <c r="AR139" s="460"/>
      <c r="AS139" s="460"/>
      <c r="AT139" s="461"/>
      <c r="AU139" s="325" t="s">
        <v>83</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84</v>
      </c>
      <c r="AT140" s="437"/>
      <c r="AU140" s="438"/>
      <c r="AV140" s="438"/>
      <c r="AW140" s="327" t="s">
        <v>85</v>
      </c>
      <c r="AX140" s="332"/>
      <c r="AY140">
        <f t="shared" ref="AY140:AY145" si="5">$AY$139</f>
        <v>0</v>
      </c>
    </row>
    <row r="141" spans="1:51" ht="23.25" hidden="1" customHeight="1" x14ac:dyDescent="0.15">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88</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9"/>
      <c r="AC142" s="449"/>
      <c r="AD142" s="449"/>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2" t="s">
        <v>94</v>
      </c>
      <c r="B144" s="457"/>
      <c r="C144" s="457"/>
      <c r="D144" s="457"/>
      <c r="E144" s="457"/>
      <c r="F144" s="458"/>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100</v>
      </c>
      <c r="C151" s="457"/>
      <c r="D151" s="457"/>
      <c r="E151" s="457"/>
      <c r="F151" s="458"/>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6" t="s">
        <v>59</v>
      </c>
      <c r="AC151" s="867"/>
      <c r="AD151" s="868"/>
      <c r="AE151" s="417" t="s">
        <v>32</v>
      </c>
      <c r="AF151" s="417"/>
      <c r="AG151" s="417"/>
      <c r="AH151" s="417"/>
      <c r="AI151" s="417" t="s">
        <v>33</v>
      </c>
      <c r="AJ151" s="417"/>
      <c r="AK151" s="417"/>
      <c r="AL151" s="417"/>
      <c r="AM151" s="417" t="s">
        <v>60</v>
      </c>
      <c r="AN151" s="417"/>
      <c r="AO151" s="417"/>
      <c r="AP151" s="417"/>
      <c r="AQ151" s="492" t="s">
        <v>82</v>
      </c>
      <c r="AR151" s="493"/>
      <c r="AS151" s="493"/>
      <c r="AT151" s="494"/>
      <c r="AU151" s="495" t="s">
        <v>83</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84</v>
      </c>
      <c r="AT152" s="437"/>
      <c r="AU152" s="438"/>
      <c r="AV152" s="438"/>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103</v>
      </c>
      <c r="Z153" s="871"/>
      <c r="AA153" s="872"/>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3"/>
      <c r="H154" s="385"/>
      <c r="I154" s="385"/>
      <c r="J154" s="385"/>
      <c r="K154" s="385"/>
      <c r="L154" s="385"/>
      <c r="M154" s="385"/>
      <c r="N154" s="385"/>
      <c r="O154" s="386"/>
      <c r="P154" s="452"/>
      <c r="Q154" s="452"/>
      <c r="R154" s="452"/>
      <c r="S154" s="452"/>
      <c r="T154" s="452"/>
      <c r="U154" s="452"/>
      <c r="V154" s="452"/>
      <c r="W154" s="452"/>
      <c r="X154" s="453"/>
      <c r="Y154" s="874" t="s">
        <v>91</v>
      </c>
      <c r="Z154" s="768"/>
      <c r="AA154" s="769"/>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92</v>
      </c>
      <c r="Z155" s="768"/>
      <c r="AA155" s="769"/>
      <c r="AB155" s="556" t="s">
        <v>93</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15">
      <c r="A156" s="317"/>
      <c r="B156" s="456" t="s">
        <v>100</v>
      </c>
      <c r="C156" s="457"/>
      <c r="D156" s="457"/>
      <c r="E156" s="457"/>
      <c r="F156" s="458"/>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6" t="s">
        <v>59</v>
      </c>
      <c r="AC156" s="867"/>
      <c r="AD156" s="868"/>
      <c r="AE156" s="417" t="s">
        <v>32</v>
      </c>
      <c r="AF156" s="417"/>
      <c r="AG156" s="417"/>
      <c r="AH156" s="417"/>
      <c r="AI156" s="417" t="s">
        <v>33</v>
      </c>
      <c r="AJ156" s="417"/>
      <c r="AK156" s="417"/>
      <c r="AL156" s="417"/>
      <c r="AM156" s="417" t="s">
        <v>60</v>
      </c>
      <c r="AN156" s="417"/>
      <c r="AO156" s="417"/>
      <c r="AP156" s="417"/>
      <c r="AQ156" s="492" t="s">
        <v>82</v>
      </c>
      <c r="AR156" s="493"/>
      <c r="AS156" s="493"/>
      <c r="AT156" s="494"/>
      <c r="AU156" s="495" t="s">
        <v>83</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84</v>
      </c>
      <c r="AT157" s="437"/>
      <c r="AU157" s="438"/>
      <c r="AV157" s="438"/>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103</v>
      </c>
      <c r="Z158" s="871"/>
      <c r="AA158" s="872"/>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3"/>
      <c r="H159" s="385"/>
      <c r="I159" s="385"/>
      <c r="J159" s="385"/>
      <c r="K159" s="385"/>
      <c r="L159" s="385"/>
      <c r="M159" s="385"/>
      <c r="N159" s="385"/>
      <c r="O159" s="386"/>
      <c r="P159" s="452"/>
      <c r="Q159" s="452"/>
      <c r="R159" s="452"/>
      <c r="S159" s="452"/>
      <c r="T159" s="452"/>
      <c r="U159" s="452"/>
      <c r="V159" s="452"/>
      <c r="W159" s="452"/>
      <c r="X159" s="453"/>
      <c r="Y159" s="874" t="s">
        <v>91</v>
      </c>
      <c r="Z159" s="768"/>
      <c r="AA159" s="769"/>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92</v>
      </c>
      <c r="Z160" s="768"/>
      <c r="AA160" s="769"/>
      <c r="AB160" s="556" t="s">
        <v>93</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15">
      <c r="A161" s="317"/>
      <c r="B161" s="456" t="s">
        <v>100</v>
      </c>
      <c r="C161" s="457"/>
      <c r="D161" s="457"/>
      <c r="E161" s="457"/>
      <c r="F161" s="458"/>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6" t="s">
        <v>59</v>
      </c>
      <c r="AC161" s="867"/>
      <c r="AD161" s="868"/>
      <c r="AE161" s="417" t="s">
        <v>32</v>
      </c>
      <c r="AF161" s="417"/>
      <c r="AG161" s="417"/>
      <c r="AH161" s="417"/>
      <c r="AI161" s="417" t="s">
        <v>33</v>
      </c>
      <c r="AJ161" s="417"/>
      <c r="AK161" s="417"/>
      <c r="AL161" s="417"/>
      <c r="AM161" s="417" t="s">
        <v>60</v>
      </c>
      <c r="AN161" s="417"/>
      <c r="AO161" s="417"/>
      <c r="AP161" s="417"/>
      <c r="AQ161" s="492" t="s">
        <v>82</v>
      </c>
      <c r="AR161" s="493"/>
      <c r="AS161" s="493"/>
      <c r="AT161" s="494"/>
      <c r="AU161" s="495" t="s">
        <v>83</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84</v>
      </c>
      <c r="AT162" s="437"/>
      <c r="AU162" s="438"/>
      <c r="AV162" s="438"/>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103</v>
      </c>
      <c r="Z163" s="871"/>
      <c r="AA163" s="872"/>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3"/>
      <c r="H164" s="385"/>
      <c r="I164" s="385"/>
      <c r="J164" s="385"/>
      <c r="K164" s="385"/>
      <c r="L164" s="385"/>
      <c r="M164" s="385"/>
      <c r="N164" s="385"/>
      <c r="O164" s="386"/>
      <c r="P164" s="452"/>
      <c r="Q164" s="452"/>
      <c r="R164" s="452"/>
      <c r="S164" s="452"/>
      <c r="T164" s="452"/>
      <c r="U164" s="452"/>
      <c r="V164" s="452"/>
      <c r="W164" s="452"/>
      <c r="X164" s="453"/>
      <c r="Y164" s="874" t="s">
        <v>91</v>
      </c>
      <c r="Z164" s="768"/>
      <c r="AA164" s="769"/>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92</v>
      </c>
      <c r="Z165" s="881"/>
      <c r="AA165" s="882"/>
      <c r="AB165" s="883" t="s">
        <v>93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32</v>
      </c>
      <c r="AF167" s="417"/>
      <c r="AG167" s="417"/>
      <c r="AH167" s="417"/>
      <c r="AI167" s="417" t="s">
        <v>33</v>
      </c>
      <c r="AJ167" s="417"/>
      <c r="AK167" s="417"/>
      <c r="AL167" s="417"/>
      <c r="AM167" s="417" t="s">
        <v>60</v>
      </c>
      <c r="AN167" s="417"/>
      <c r="AO167" s="417"/>
      <c r="AP167" s="417"/>
      <c r="AQ167" s="413" t="s">
        <v>61</v>
      </c>
      <c r="AR167" s="414"/>
      <c r="AS167" s="414"/>
      <c r="AT167" s="415"/>
      <c r="AU167" s="413" t="s">
        <v>62</v>
      </c>
      <c r="AV167" s="414"/>
      <c r="AW167" s="414"/>
      <c r="AX167" s="416"/>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65</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67</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2" t="s">
        <v>68</v>
      </c>
      <c r="B170" s="344"/>
      <c r="C170" s="344"/>
      <c r="D170" s="344"/>
      <c r="E170" s="344"/>
      <c r="F170" s="463"/>
      <c r="G170" s="226" t="s">
        <v>69</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59</v>
      </c>
      <c r="AC170" s="226"/>
      <c r="AD170" s="255"/>
      <c r="AE170" s="417" t="s">
        <v>32</v>
      </c>
      <c r="AF170" s="417"/>
      <c r="AG170" s="417"/>
      <c r="AH170" s="417"/>
      <c r="AI170" s="417" t="s">
        <v>33</v>
      </c>
      <c r="AJ170" s="417"/>
      <c r="AK170" s="417"/>
      <c r="AL170" s="417"/>
      <c r="AM170" s="417" t="s">
        <v>60</v>
      </c>
      <c r="AN170" s="417"/>
      <c r="AO170" s="417"/>
      <c r="AP170" s="417"/>
      <c r="AQ170" s="418" t="s">
        <v>70</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t="s">
        <v>107</v>
      </c>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73</v>
      </c>
      <c r="Z172" s="401"/>
      <c r="AA172" s="402"/>
      <c r="AB172" s="427" t="s">
        <v>106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499" t="s">
        <v>79</v>
      </c>
      <c r="B173" s="500"/>
      <c r="C173" s="500"/>
      <c r="D173" s="500"/>
      <c r="E173" s="500"/>
      <c r="F173" s="501"/>
      <c r="G173" s="478" t="s">
        <v>80</v>
      </c>
      <c r="H173" s="325"/>
      <c r="I173" s="325"/>
      <c r="J173" s="325"/>
      <c r="K173" s="325"/>
      <c r="L173" s="325"/>
      <c r="M173" s="325"/>
      <c r="N173" s="325"/>
      <c r="O173" s="326"/>
      <c r="P173" s="329" t="s">
        <v>81</v>
      </c>
      <c r="Q173" s="325"/>
      <c r="R173" s="325"/>
      <c r="S173" s="325"/>
      <c r="T173" s="325"/>
      <c r="U173" s="325"/>
      <c r="V173" s="325"/>
      <c r="W173" s="325"/>
      <c r="X173" s="326"/>
      <c r="Y173" s="479"/>
      <c r="Z173" s="480"/>
      <c r="AA173" s="481"/>
      <c r="AB173" s="485" t="s">
        <v>59</v>
      </c>
      <c r="AC173" s="486"/>
      <c r="AD173" s="487"/>
      <c r="AE173" s="417" t="s">
        <v>32</v>
      </c>
      <c r="AF173" s="417"/>
      <c r="AG173" s="417"/>
      <c r="AH173" s="417"/>
      <c r="AI173" s="417" t="s">
        <v>33</v>
      </c>
      <c r="AJ173" s="417"/>
      <c r="AK173" s="417"/>
      <c r="AL173" s="417"/>
      <c r="AM173" s="417" t="s">
        <v>60</v>
      </c>
      <c r="AN173" s="417"/>
      <c r="AO173" s="417"/>
      <c r="AP173" s="417"/>
      <c r="AQ173" s="459" t="s">
        <v>82</v>
      </c>
      <c r="AR173" s="460"/>
      <c r="AS173" s="460"/>
      <c r="AT173" s="461"/>
      <c r="AU173" s="325" t="s">
        <v>83</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84</v>
      </c>
      <c r="AT174" s="437"/>
      <c r="AU174" s="438"/>
      <c r="AV174" s="438"/>
      <c r="AW174" s="327" t="s">
        <v>85</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88</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2" t="s">
        <v>94</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100</v>
      </c>
      <c r="C185" s="457"/>
      <c r="D185" s="457"/>
      <c r="E185" s="457"/>
      <c r="F185" s="458"/>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6" t="s">
        <v>59</v>
      </c>
      <c r="AC185" s="867"/>
      <c r="AD185" s="868"/>
      <c r="AE185" s="417" t="s">
        <v>32</v>
      </c>
      <c r="AF185" s="417"/>
      <c r="AG185" s="417"/>
      <c r="AH185" s="417"/>
      <c r="AI185" s="417" t="s">
        <v>33</v>
      </c>
      <c r="AJ185" s="417"/>
      <c r="AK185" s="417"/>
      <c r="AL185" s="417"/>
      <c r="AM185" s="417" t="s">
        <v>60</v>
      </c>
      <c r="AN185" s="417"/>
      <c r="AO185" s="417"/>
      <c r="AP185" s="417"/>
      <c r="AQ185" s="492" t="s">
        <v>82</v>
      </c>
      <c r="AR185" s="493"/>
      <c r="AS185" s="493"/>
      <c r="AT185" s="494"/>
      <c r="AU185" s="495" t="s">
        <v>83</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84</v>
      </c>
      <c r="AT186" s="437"/>
      <c r="AU186" s="438"/>
      <c r="AV186" s="438"/>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103</v>
      </c>
      <c r="Z187" s="871"/>
      <c r="AA187" s="872"/>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3"/>
      <c r="H188" s="385"/>
      <c r="I188" s="385"/>
      <c r="J188" s="385"/>
      <c r="K188" s="385"/>
      <c r="L188" s="385"/>
      <c r="M188" s="385"/>
      <c r="N188" s="385"/>
      <c r="O188" s="386"/>
      <c r="P188" s="452"/>
      <c r="Q188" s="452"/>
      <c r="R188" s="452"/>
      <c r="S188" s="452"/>
      <c r="T188" s="452"/>
      <c r="U188" s="452"/>
      <c r="V188" s="452"/>
      <c r="W188" s="452"/>
      <c r="X188" s="453"/>
      <c r="Y188" s="874" t="s">
        <v>91</v>
      </c>
      <c r="Z188" s="768"/>
      <c r="AA188" s="769"/>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92</v>
      </c>
      <c r="Z189" s="768"/>
      <c r="AA189" s="769"/>
      <c r="AB189" s="556" t="s">
        <v>93</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15">
      <c r="A190" s="317"/>
      <c r="B190" s="456" t="s">
        <v>100</v>
      </c>
      <c r="C190" s="457"/>
      <c r="D190" s="457"/>
      <c r="E190" s="457"/>
      <c r="F190" s="458"/>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6" t="s">
        <v>59</v>
      </c>
      <c r="AC190" s="867"/>
      <c r="AD190" s="868"/>
      <c r="AE190" s="417" t="s">
        <v>32</v>
      </c>
      <c r="AF190" s="417"/>
      <c r="AG190" s="417"/>
      <c r="AH190" s="417"/>
      <c r="AI190" s="417" t="s">
        <v>33</v>
      </c>
      <c r="AJ190" s="417"/>
      <c r="AK190" s="417"/>
      <c r="AL190" s="417"/>
      <c r="AM190" s="417" t="s">
        <v>60</v>
      </c>
      <c r="AN190" s="417"/>
      <c r="AO190" s="417"/>
      <c r="AP190" s="417"/>
      <c r="AQ190" s="492" t="s">
        <v>82</v>
      </c>
      <c r="AR190" s="493"/>
      <c r="AS190" s="493"/>
      <c r="AT190" s="494"/>
      <c r="AU190" s="495" t="s">
        <v>83</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84</v>
      </c>
      <c r="AT191" s="437"/>
      <c r="AU191" s="438"/>
      <c r="AV191" s="438"/>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103</v>
      </c>
      <c r="Z192" s="871"/>
      <c r="AA192" s="872"/>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3"/>
      <c r="H193" s="385"/>
      <c r="I193" s="385"/>
      <c r="J193" s="385"/>
      <c r="K193" s="385"/>
      <c r="L193" s="385"/>
      <c r="M193" s="385"/>
      <c r="N193" s="385"/>
      <c r="O193" s="386"/>
      <c r="P193" s="452"/>
      <c r="Q193" s="452"/>
      <c r="R193" s="452"/>
      <c r="S193" s="452"/>
      <c r="T193" s="452"/>
      <c r="U193" s="452"/>
      <c r="V193" s="452"/>
      <c r="W193" s="452"/>
      <c r="X193" s="453"/>
      <c r="Y193" s="874" t="s">
        <v>91</v>
      </c>
      <c r="Z193" s="768"/>
      <c r="AA193" s="769"/>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92</v>
      </c>
      <c r="Z194" s="768"/>
      <c r="AA194" s="769"/>
      <c r="AB194" s="556" t="s">
        <v>93</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15">
      <c r="A195" s="317"/>
      <c r="B195" s="456" t="s">
        <v>100</v>
      </c>
      <c r="C195" s="457"/>
      <c r="D195" s="457"/>
      <c r="E195" s="457"/>
      <c r="F195" s="458"/>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6" t="s">
        <v>59</v>
      </c>
      <c r="AC195" s="867"/>
      <c r="AD195" s="868"/>
      <c r="AE195" s="417" t="s">
        <v>32</v>
      </c>
      <c r="AF195" s="417"/>
      <c r="AG195" s="417"/>
      <c r="AH195" s="417"/>
      <c r="AI195" s="417" t="s">
        <v>33</v>
      </c>
      <c r="AJ195" s="417"/>
      <c r="AK195" s="417"/>
      <c r="AL195" s="417"/>
      <c r="AM195" s="417" t="s">
        <v>60</v>
      </c>
      <c r="AN195" s="417"/>
      <c r="AO195" s="417"/>
      <c r="AP195" s="417"/>
      <c r="AQ195" s="492" t="s">
        <v>82</v>
      </c>
      <c r="AR195" s="493"/>
      <c r="AS195" s="493"/>
      <c r="AT195" s="494"/>
      <c r="AU195" s="495" t="s">
        <v>83</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84</v>
      </c>
      <c r="AT196" s="437"/>
      <c r="AU196" s="438"/>
      <c r="AV196" s="438"/>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103</v>
      </c>
      <c r="Z197" s="871"/>
      <c r="AA197" s="872"/>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3"/>
      <c r="H198" s="385"/>
      <c r="I198" s="385"/>
      <c r="J198" s="385"/>
      <c r="K198" s="385"/>
      <c r="L198" s="385"/>
      <c r="M198" s="385"/>
      <c r="N198" s="385"/>
      <c r="O198" s="386"/>
      <c r="P198" s="452"/>
      <c r="Q198" s="452"/>
      <c r="R198" s="452"/>
      <c r="S198" s="452"/>
      <c r="T198" s="452"/>
      <c r="U198" s="452"/>
      <c r="V198" s="452"/>
      <c r="W198" s="452"/>
      <c r="X198" s="453"/>
      <c r="Y198" s="874" t="s">
        <v>91</v>
      </c>
      <c r="Z198" s="768"/>
      <c r="AA198" s="769"/>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92</v>
      </c>
      <c r="Z199" s="881"/>
      <c r="AA199" s="882"/>
      <c r="AB199" s="883" t="s">
        <v>93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8" t="s">
        <v>108</v>
      </c>
      <c r="B200" s="569"/>
      <c r="C200" s="569"/>
      <c r="D200" s="569"/>
      <c r="E200" s="569"/>
      <c r="F200" s="570"/>
      <c r="G200" s="542"/>
      <c r="H200" s="544" t="s">
        <v>80</v>
      </c>
      <c r="I200" s="544"/>
      <c r="J200" s="544"/>
      <c r="K200" s="544"/>
      <c r="L200" s="544"/>
      <c r="M200" s="544"/>
      <c r="N200" s="544"/>
      <c r="O200" s="545"/>
      <c r="P200" s="547" t="s">
        <v>81</v>
      </c>
      <c r="Q200" s="544"/>
      <c r="R200" s="544"/>
      <c r="S200" s="544"/>
      <c r="T200" s="544"/>
      <c r="U200" s="544"/>
      <c r="V200" s="545"/>
      <c r="W200" s="549" t="s">
        <v>109</v>
      </c>
      <c r="X200" s="550"/>
      <c r="Y200" s="553"/>
      <c r="Z200" s="553"/>
      <c r="AA200" s="554"/>
      <c r="AB200" s="547" t="s">
        <v>59</v>
      </c>
      <c r="AC200" s="544"/>
      <c r="AD200" s="545"/>
      <c r="AE200" s="417" t="s">
        <v>32</v>
      </c>
      <c r="AF200" s="417"/>
      <c r="AG200" s="417"/>
      <c r="AH200" s="417"/>
      <c r="AI200" s="417" t="s">
        <v>33</v>
      </c>
      <c r="AJ200" s="417"/>
      <c r="AK200" s="417"/>
      <c r="AL200" s="417"/>
      <c r="AM200" s="417" t="s">
        <v>60</v>
      </c>
      <c r="AN200" s="417"/>
      <c r="AO200" s="417"/>
      <c r="AP200" s="417"/>
      <c r="AQ200" s="492" t="s">
        <v>82</v>
      </c>
      <c r="AR200" s="493"/>
      <c r="AS200" s="493"/>
      <c r="AT200" s="494"/>
      <c r="AU200" s="538" t="s">
        <v>83</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84</v>
      </c>
      <c r="AT201" s="437"/>
      <c r="AU201" s="438"/>
      <c r="AV201" s="438"/>
      <c r="AW201" s="540" t="s">
        <v>85</v>
      </c>
      <c r="AX201" s="541"/>
      <c r="AY201">
        <f t="shared" ref="AY201:AY207" si="10">$AY$200</f>
        <v>0</v>
      </c>
    </row>
    <row r="202" spans="1:51" ht="23.25" hidden="1" customHeight="1" x14ac:dyDescent="0.15">
      <c r="A202" s="351"/>
      <c r="B202" s="320"/>
      <c r="C202" s="320"/>
      <c r="D202" s="320"/>
      <c r="E202" s="320"/>
      <c r="F202" s="321"/>
      <c r="G202" s="521" t="s">
        <v>110</v>
      </c>
      <c r="H202" s="524"/>
      <c r="I202" s="397"/>
      <c r="J202" s="397"/>
      <c r="K202" s="397"/>
      <c r="L202" s="397"/>
      <c r="M202" s="397"/>
      <c r="N202" s="397"/>
      <c r="O202" s="525"/>
      <c r="P202" s="524"/>
      <c r="Q202" s="397"/>
      <c r="R202" s="397"/>
      <c r="S202" s="397"/>
      <c r="T202" s="397"/>
      <c r="U202" s="397"/>
      <c r="V202" s="525"/>
      <c r="W202" s="529"/>
      <c r="X202" s="530"/>
      <c r="Y202" s="535" t="s">
        <v>88</v>
      </c>
      <c r="Z202" s="535"/>
      <c r="AA202" s="536"/>
      <c r="AB202" s="537" t="s">
        <v>111</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91</v>
      </c>
      <c r="Z203" s="278"/>
      <c r="AA203" s="310"/>
      <c r="AB203" s="572" t="s">
        <v>111</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92</v>
      </c>
      <c r="Z204" s="278"/>
      <c r="AA204" s="310"/>
      <c r="AB204" s="556" t="s">
        <v>89</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15">
      <c r="A205" s="351" t="s">
        <v>112</v>
      </c>
      <c r="B205" s="320"/>
      <c r="C205" s="320"/>
      <c r="D205" s="320"/>
      <c r="E205" s="320"/>
      <c r="F205" s="321"/>
      <c r="G205" s="522" t="s">
        <v>113</v>
      </c>
      <c r="H205" s="559"/>
      <c r="I205" s="559"/>
      <c r="J205" s="559"/>
      <c r="K205" s="559"/>
      <c r="L205" s="559"/>
      <c r="M205" s="559"/>
      <c r="N205" s="559"/>
      <c r="O205" s="559"/>
      <c r="P205" s="559"/>
      <c r="Q205" s="559"/>
      <c r="R205" s="559"/>
      <c r="S205" s="559"/>
      <c r="T205" s="559"/>
      <c r="U205" s="559"/>
      <c r="V205" s="559"/>
      <c r="W205" s="562" t="s">
        <v>114</v>
      </c>
      <c r="X205" s="563"/>
      <c r="Y205" s="535" t="s">
        <v>88</v>
      </c>
      <c r="Z205" s="535"/>
      <c r="AA205" s="536"/>
      <c r="AB205" s="537" t="s">
        <v>111</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91</v>
      </c>
      <c r="Z206" s="278"/>
      <c r="AA206" s="310"/>
      <c r="AB206" s="572" t="s">
        <v>111</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92</v>
      </c>
      <c r="Z207" s="278"/>
      <c r="AA207" s="310"/>
      <c r="AB207" s="556" t="s">
        <v>89</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15">
      <c r="A208" s="462" t="s">
        <v>108</v>
      </c>
      <c r="B208" s="457"/>
      <c r="C208" s="457"/>
      <c r="D208" s="457"/>
      <c r="E208" s="457"/>
      <c r="F208" s="458"/>
      <c r="G208" s="577"/>
      <c r="H208" s="493" t="s">
        <v>80</v>
      </c>
      <c r="I208" s="493"/>
      <c r="J208" s="493"/>
      <c r="K208" s="493"/>
      <c r="L208" s="493"/>
      <c r="M208" s="493"/>
      <c r="N208" s="493"/>
      <c r="O208" s="494"/>
      <c r="P208" s="492" t="s">
        <v>81</v>
      </c>
      <c r="Q208" s="493"/>
      <c r="R208" s="493"/>
      <c r="S208" s="493"/>
      <c r="T208" s="493"/>
      <c r="U208" s="493"/>
      <c r="V208" s="493"/>
      <c r="W208" s="493"/>
      <c r="X208" s="494"/>
      <c r="Y208" s="580"/>
      <c r="Z208" s="581"/>
      <c r="AA208" s="582"/>
      <c r="AB208" s="347" t="s">
        <v>59</v>
      </c>
      <c r="AC208" s="344"/>
      <c r="AD208" s="345"/>
      <c r="AE208" s="140" t="s">
        <v>32</v>
      </c>
      <c r="AF208" s="140"/>
      <c r="AG208" s="140"/>
      <c r="AH208" s="140"/>
      <c r="AI208" s="417" t="s">
        <v>33</v>
      </c>
      <c r="AJ208" s="417"/>
      <c r="AK208" s="417"/>
      <c r="AL208" s="417"/>
      <c r="AM208" s="417" t="s">
        <v>60</v>
      </c>
      <c r="AN208" s="417"/>
      <c r="AO208" s="417"/>
      <c r="AP208" s="417"/>
      <c r="AQ208" s="492" t="s">
        <v>82</v>
      </c>
      <c r="AR208" s="493"/>
      <c r="AS208" s="493"/>
      <c r="AT208" s="494"/>
      <c r="AU208" s="573" t="s">
        <v>83</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84</v>
      </c>
      <c r="AT209" s="437"/>
      <c r="AU209" s="434"/>
      <c r="AV209" s="435"/>
      <c r="AW209" s="436" t="s">
        <v>85</v>
      </c>
      <c r="AX209" s="576"/>
      <c r="AY209">
        <f>$AY$208</f>
        <v>0</v>
      </c>
    </row>
    <row r="210" spans="1:51" ht="23.25" hidden="1" customHeight="1" x14ac:dyDescent="0.15">
      <c r="A210" s="351"/>
      <c r="B210" s="320"/>
      <c r="C210" s="320"/>
      <c r="D210" s="320"/>
      <c r="E210" s="320"/>
      <c r="F210" s="321"/>
      <c r="G210" s="586" t="s">
        <v>110</v>
      </c>
      <c r="H210" s="143"/>
      <c r="I210" s="143"/>
      <c r="J210" s="143"/>
      <c r="K210" s="143"/>
      <c r="L210" s="143"/>
      <c r="M210" s="143"/>
      <c r="N210" s="143"/>
      <c r="O210" s="144"/>
      <c r="P210" s="143"/>
      <c r="Q210" s="143"/>
      <c r="R210" s="143"/>
      <c r="S210" s="143"/>
      <c r="T210" s="143"/>
      <c r="U210" s="143"/>
      <c r="V210" s="143"/>
      <c r="W210" s="143"/>
      <c r="X210" s="144"/>
      <c r="Y210" s="589" t="s">
        <v>88</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91</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92</v>
      </c>
      <c r="Z212" s="493"/>
      <c r="AA212" s="494"/>
      <c r="AB212" s="592" t="s">
        <v>93</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15">
      <c r="A213" s="629" t="s">
        <v>115</v>
      </c>
      <c r="B213" s="630"/>
      <c r="C213" s="630"/>
      <c r="D213" s="630"/>
      <c r="E213" s="323" t="s">
        <v>116</v>
      </c>
      <c r="F213" s="324"/>
      <c r="G213" s="86" t="s">
        <v>113</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117</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118</v>
      </c>
      <c r="AP214" s="646"/>
      <c r="AQ214" s="646"/>
      <c r="AR214" s="85"/>
      <c r="AS214" s="645"/>
      <c r="AT214" s="646"/>
      <c r="AU214" s="646"/>
      <c r="AV214" s="646"/>
      <c r="AW214" s="646"/>
      <c r="AX214" s="647"/>
      <c r="AY214">
        <f>COUNTIF($AR$214,"☑")</f>
        <v>0</v>
      </c>
    </row>
    <row r="215" spans="1:51" ht="45" customHeight="1" x14ac:dyDescent="0.15">
      <c r="A215" s="635" t="s">
        <v>119</v>
      </c>
      <c r="B215" s="636"/>
      <c r="C215" s="638" t="s">
        <v>120</v>
      </c>
      <c r="D215" s="636"/>
      <c r="E215" s="639" t="s">
        <v>121</v>
      </c>
      <c r="F215" s="640"/>
      <c r="G215" s="641" t="s">
        <v>122</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123</v>
      </c>
      <c r="F216" s="458"/>
      <c r="G216" s="142" t="s">
        <v>124</v>
      </c>
      <c r="H216" s="143"/>
      <c r="I216" s="143"/>
      <c r="J216" s="143"/>
      <c r="K216" s="143"/>
      <c r="L216" s="143"/>
      <c r="M216" s="143"/>
      <c r="N216" s="143"/>
      <c r="O216" s="143"/>
      <c r="P216" s="143"/>
      <c r="Q216" s="143"/>
      <c r="R216" s="143"/>
      <c r="S216" s="143"/>
      <c r="T216" s="143"/>
      <c r="U216" s="143"/>
      <c r="V216" s="144"/>
      <c r="W216" s="613" t="s">
        <v>125</v>
      </c>
      <c r="X216" s="614"/>
      <c r="Y216" s="614"/>
      <c r="Z216" s="614"/>
      <c r="AA216" s="615"/>
      <c r="AB216" s="616"/>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126</v>
      </c>
      <c r="X217" s="620"/>
      <c r="Y217" s="620"/>
      <c r="Z217" s="620"/>
      <c r="AA217" s="621"/>
      <c r="AB217" s="616"/>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127</v>
      </c>
      <c r="D218" s="623"/>
      <c r="E218" s="456" t="s">
        <v>128</v>
      </c>
      <c r="F218" s="458"/>
      <c r="G218" s="603" t="s">
        <v>129</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130</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126</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131</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132</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133</v>
      </c>
      <c r="AE222" s="609"/>
      <c r="AF222" s="609"/>
      <c r="AG222" s="611" t="s">
        <v>134</v>
      </c>
      <c r="AH222" s="609"/>
      <c r="AI222" s="609"/>
      <c r="AJ222" s="609"/>
      <c r="AK222" s="609"/>
      <c r="AL222" s="609"/>
      <c r="AM222" s="609"/>
      <c r="AN222" s="609"/>
      <c r="AO222" s="609"/>
      <c r="AP222" s="609"/>
      <c r="AQ222" s="609"/>
      <c r="AR222" s="609"/>
      <c r="AS222" s="609"/>
      <c r="AT222" s="609"/>
      <c r="AU222" s="609"/>
      <c r="AV222" s="609"/>
      <c r="AW222" s="609"/>
      <c r="AX222" s="612"/>
    </row>
    <row r="223" spans="1:51" ht="63" customHeight="1" x14ac:dyDescent="0.15">
      <c r="A223" s="680" t="s">
        <v>135</v>
      </c>
      <c r="B223" s="681"/>
      <c r="C223" s="686" t="s">
        <v>136</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137</v>
      </c>
      <c r="AE223" s="690"/>
      <c r="AF223" s="690"/>
      <c r="AG223" s="691" t="s">
        <v>138</v>
      </c>
      <c r="AH223" s="692"/>
      <c r="AI223" s="692"/>
      <c r="AJ223" s="692"/>
      <c r="AK223" s="692"/>
      <c r="AL223" s="692"/>
      <c r="AM223" s="692"/>
      <c r="AN223" s="692"/>
      <c r="AO223" s="692"/>
      <c r="AP223" s="692"/>
      <c r="AQ223" s="692"/>
      <c r="AR223" s="692"/>
      <c r="AS223" s="692"/>
      <c r="AT223" s="692"/>
      <c r="AU223" s="692"/>
      <c r="AV223" s="692"/>
      <c r="AW223" s="692"/>
      <c r="AX223" s="693"/>
    </row>
    <row r="224" spans="1:51" ht="63" customHeight="1" x14ac:dyDescent="0.15">
      <c r="A224" s="682"/>
      <c r="B224" s="683"/>
      <c r="C224" s="694" t="s">
        <v>139</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137</v>
      </c>
      <c r="AE224" s="671"/>
      <c r="AF224" s="671"/>
      <c r="AG224" s="697" t="s">
        <v>140</v>
      </c>
      <c r="AH224" s="698"/>
      <c r="AI224" s="698"/>
      <c r="AJ224" s="698"/>
      <c r="AK224" s="698"/>
      <c r="AL224" s="698"/>
      <c r="AM224" s="698"/>
      <c r="AN224" s="698"/>
      <c r="AO224" s="698"/>
      <c r="AP224" s="698"/>
      <c r="AQ224" s="698"/>
      <c r="AR224" s="698"/>
      <c r="AS224" s="698"/>
      <c r="AT224" s="698"/>
      <c r="AU224" s="698"/>
      <c r="AV224" s="698"/>
      <c r="AW224" s="698"/>
      <c r="AX224" s="699"/>
    </row>
    <row r="225" spans="1:50" ht="63" customHeight="1" x14ac:dyDescent="0.15">
      <c r="A225" s="684"/>
      <c r="B225" s="685"/>
      <c r="C225" s="700" t="s">
        <v>141</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137</v>
      </c>
      <c r="AE225" s="704"/>
      <c r="AF225" s="704"/>
      <c r="AG225" s="661" t="s">
        <v>142</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143</v>
      </c>
      <c r="B226" s="648"/>
      <c r="C226" s="654" t="s">
        <v>144</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137</v>
      </c>
      <c r="AE226" s="659"/>
      <c r="AF226" s="659"/>
      <c r="AG226" s="364" t="s">
        <v>145</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146</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147</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9"/>
      <c r="B228" s="650"/>
      <c r="C228" s="665"/>
      <c r="D228" s="666"/>
      <c r="E228" s="673" t="s">
        <v>148</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149</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57" customHeight="1" x14ac:dyDescent="0.15">
      <c r="A229" s="649"/>
      <c r="B229" s="651"/>
      <c r="C229" s="678" t="s">
        <v>150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137</v>
      </c>
      <c r="AE229" s="723"/>
      <c r="AF229" s="723"/>
      <c r="AG229" s="724" t="s">
        <v>151</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152</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137</v>
      </c>
      <c r="AE230" s="671"/>
      <c r="AF230" s="671"/>
      <c r="AG230" s="697" t="s">
        <v>153</v>
      </c>
      <c r="AH230" s="698"/>
      <c r="AI230" s="698"/>
      <c r="AJ230" s="698"/>
      <c r="AK230" s="698"/>
      <c r="AL230" s="698"/>
      <c r="AM230" s="698"/>
      <c r="AN230" s="698"/>
      <c r="AO230" s="698"/>
      <c r="AP230" s="698"/>
      <c r="AQ230" s="698"/>
      <c r="AR230" s="698"/>
      <c r="AS230" s="698"/>
      <c r="AT230" s="698"/>
      <c r="AU230" s="698"/>
      <c r="AV230" s="698"/>
      <c r="AW230" s="698"/>
      <c r="AX230" s="699"/>
    </row>
    <row r="231" spans="1:50" ht="49.5" customHeight="1" x14ac:dyDescent="0.15">
      <c r="A231" s="649"/>
      <c r="B231" s="651"/>
      <c r="C231" s="717" t="s">
        <v>154</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137</v>
      </c>
      <c r="AE231" s="671"/>
      <c r="AF231" s="671"/>
      <c r="AG231" s="697" t="s">
        <v>155</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156</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137</v>
      </c>
      <c r="AE232" s="671"/>
      <c r="AF232" s="671"/>
      <c r="AG232" s="697" t="s">
        <v>157</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158</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159</v>
      </c>
      <c r="AE233" s="704"/>
      <c r="AF233" s="704"/>
      <c r="AG233" s="719" t="s">
        <v>53</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160</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159</v>
      </c>
      <c r="AE234" s="671"/>
      <c r="AF234" s="672"/>
      <c r="AG234" s="697" t="s">
        <v>53</v>
      </c>
      <c r="AH234" s="698"/>
      <c r="AI234" s="698"/>
      <c r="AJ234" s="698"/>
      <c r="AK234" s="698"/>
      <c r="AL234" s="698"/>
      <c r="AM234" s="698"/>
      <c r="AN234" s="698"/>
      <c r="AO234" s="698"/>
      <c r="AP234" s="698"/>
      <c r="AQ234" s="698"/>
      <c r="AR234" s="698"/>
      <c r="AS234" s="698"/>
      <c r="AT234" s="698"/>
      <c r="AU234" s="698"/>
      <c r="AV234" s="698"/>
      <c r="AW234" s="698"/>
      <c r="AX234" s="699"/>
    </row>
    <row r="235" spans="1:50" ht="45" customHeight="1" x14ac:dyDescent="0.15">
      <c r="A235" s="652"/>
      <c r="B235" s="653"/>
      <c r="C235" s="708" t="s">
        <v>161</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137</v>
      </c>
      <c r="AE235" s="712"/>
      <c r="AF235" s="713"/>
      <c r="AG235" s="714" t="s">
        <v>162</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163</v>
      </c>
      <c r="B236" s="729"/>
      <c r="C236" s="730" t="s">
        <v>164</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137</v>
      </c>
      <c r="AE236" s="723"/>
      <c r="AF236" s="733"/>
      <c r="AG236" s="724" t="s">
        <v>165</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166</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137</v>
      </c>
      <c r="AE237" s="738"/>
      <c r="AF237" s="738"/>
      <c r="AG237" s="697" t="s">
        <v>167</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168</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137</v>
      </c>
      <c r="AE238" s="671"/>
      <c r="AF238" s="671"/>
      <c r="AG238" s="697" t="s">
        <v>169</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170</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137</v>
      </c>
      <c r="AE239" s="671"/>
      <c r="AF239" s="671"/>
      <c r="AG239" s="727" t="s">
        <v>171</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172</v>
      </c>
      <c r="B240" s="743"/>
      <c r="C240" s="748" t="s">
        <v>173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c r="AE240" s="659"/>
      <c r="AF240" s="750"/>
      <c r="AG240" s="364"/>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174</v>
      </c>
      <c r="B247" s="127"/>
      <c r="C247" s="130" t="s">
        <v>175</v>
      </c>
      <c r="D247" s="131"/>
      <c r="E247" s="131"/>
      <c r="F247" s="132"/>
      <c r="G247" s="133" t="s">
        <v>176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177</v>
      </c>
      <c r="D248" s="136"/>
      <c r="E248" s="136"/>
      <c r="F248" s="137"/>
      <c r="G248" s="138" t="s">
        <v>178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182</v>
      </c>
      <c r="B254" s="123"/>
      <c r="C254" s="123"/>
      <c r="D254" s="123"/>
      <c r="E254" s="124"/>
      <c r="F254" s="125" t="s">
        <v>185</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186</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187</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188</v>
      </c>
      <c r="B258" s="768"/>
      <c r="C258" s="768"/>
      <c r="D258" s="769"/>
      <c r="E258" s="754" t="s">
        <v>189</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190</v>
      </c>
      <c r="B259" s="140"/>
      <c r="C259" s="140"/>
      <c r="D259" s="140"/>
      <c r="E259" s="754" t="s">
        <v>191</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192</v>
      </c>
      <c r="B260" s="140"/>
      <c r="C260" s="140"/>
      <c r="D260" s="140"/>
      <c r="E260" s="754" t="s">
        <v>193</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194</v>
      </c>
      <c r="B261" s="140"/>
      <c r="C261" s="140"/>
      <c r="D261" s="140"/>
      <c r="E261" s="754" t="s">
        <v>195</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196</v>
      </c>
      <c r="B262" s="140"/>
      <c r="C262" s="140"/>
      <c r="D262" s="140"/>
      <c r="E262" s="754" t="s">
        <v>197</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198</v>
      </c>
      <c r="B263" s="140"/>
      <c r="C263" s="140"/>
      <c r="D263" s="140"/>
      <c r="E263" s="754" t="s">
        <v>199</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200</v>
      </c>
      <c r="B264" s="140"/>
      <c r="C264" s="140"/>
      <c r="D264" s="140"/>
      <c r="E264" s="754" t="s">
        <v>201</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202</v>
      </c>
      <c r="B265" s="140"/>
      <c r="C265" s="140"/>
      <c r="D265" s="140"/>
      <c r="E265" s="754" t="s">
        <v>203</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c r="J266" s="773"/>
      <c r="K266" s="81" t="str">
        <f>IF(I266="","","-")</f>
        <v/>
      </c>
      <c r="L266" s="110">
        <v>190</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204</v>
      </c>
      <c r="B267" s="140"/>
      <c r="C267" s="140"/>
      <c r="D267" s="140"/>
      <c r="E267" s="772" t="s">
        <v>5</v>
      </c>
      <c r="F267" s="773"/>
      <c r="G267" s="773"/>
      <c r="H267" s="81"/>
      <c r="I267" s="773"/>
      <c r="J267" s="773"/>
      <c r="K267" s="81"/>
      <c r="L267" s="110">
        <v>189</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60</v>
      </c>
      <c r="B268" s="140"/>
      <c r="C268" s="140"/>
      <c r="D268" s="140"/>
      <c r="E268" s="775" t="s">
        <v>205</v>
      </c>
      <c r="F268" s="141"/>
      <c r="G268" s="773" t="s">
        <v>2</v>
      </c>
      <c r="H268" s="773"/>
      <c r="I268" s="773"/>
      <c r="J268" s="141" t="s">
        <v>206</v>
      </c>
      <c r="K268" s="141"/>
      <c r="L268" s="110">
        <v>212</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207</v>
      </c>
      <c r="B269" s="250"/>
      <c r="C269" s="250"/>
      <c r="D269" s="250"/>
      <c r="E269" s="250"/>
      <c r="F269" s="251"/>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209</v>
      </c>
      <c r="B308" s="780"/>
      <c r="C308" s="780"/>
      <c r="D308" s="780"/>
      <c r="E308" s="780"/>
      <c r="F308" s="781"/>
      <c r="G308" s="785" t="s">
        <v>210</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211</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212</v>
      </c>
      <c r="H309" s="789"/>
      <c r="I309" s="789"/>
      <c r="J309" s="789"/>
      <c r="K309" s="789"/>
      <c r="L309" s="790" t="s">
        <v>213</v>
      </c>
      <c r="M309" s="789"/>
      <c r="N309" s="789"/>
      <c r="O309" s="789"/>
      <c r="P309" s="789"/>
      <c r="Q309" s="789"/>
      <c r="R309" s="789"/>
      <c r="S309" s="789"/>
      <c r="T309" s="789"/>
      <c r="U309" s="789"/>
      <c r="V309" s="789"/>
      <c r="W309" s="789"/>
      <c r="X309" s="791"/>
      <c r="Y309" s="802" t="s">
        <v>214</v>
      </c>
      <c r="Z309" s="803"/>
      <c r="AA309" s="803"/>
      <c r="AB309" s="804"/>
      <c r="AC309" s="130" t="s">
        <v>212</v>
      </c>
      <c r="AD309" s="789"/>
      <c r="AE309" s="789"/>
      <c r="AF309" s="789"/>
      <c r="AG309" s="789"/>
      <c r="AH309" s="790" t="s">
        <v>213</v>
      </c>
      <c r="AI309" s="789"/>
      <c r="AJ309" s="789"/>
      <c r="AK309" s="789"/>
      <c r="AL309" s="789"/>
      <c r="AM309" s="789"/>
      <c r="AN309" s="789"/>
      <c r="AO309" s="789"/>
      <c r="AP309" s="789"/>
      <c r="AQ309" s="789"/>
      <c r="AR309" s="789"/>
      <c r="AS309" s="789"/>
      <c r="AT309" s="791"/>
      <c r="AU309" s="802" t="s">
        <v>214</v>
      </c>
      <c r="AV309" s="803"/>
      <c r="AW309" s="803"/>
      <c r="AX309" s="805"/>
    </row>
    <row r="310" spans="1:50" ht="24.75" customHeight="1" x14ac:dyDescent="0.15">
      <c r="A310" s="782"/>
      <c r="B310" s="783"/>
      <c r="C310" s="783"/>
      <c r="D310" s="783"/>
      <c r="E310" s="783"/>
      <c r="F310" s="784"/>
      <c r="G310" s="806" t="s">
        <v>215</v>
      </c>
      <c r="H310" s="807"/>
      <c r="I310" s="807"/>
      <c r="J310" s="807"/>
      <c r="K310" s="808"/>
      <c r="L310" s="809" t="s">
        <v>216</v>
      </c>
      <c r="M310" s="810"/>
      <c r="N310" s="810"/>
      <c r="O310" s="810"/>
      <c r="P310" s="810"/>
      <c r="Q310" s="810"/>
      <c r="R310" s="810"/>
      <c r="S310" s="810"/>
      <c r="T310" s="810"/>
      <c r="U310" s="810"/>
      <c r="V310" s="810"/>
      <c r="W310" s="810"/>
      <c r="X310" s="811"/>
      <c r="Y310" s="812">
        <v>757.2</v>
      </c>
      <c r="Z310" s="813"/>
      <c r="AA310" s="813"/>
      <c r="AB310" s="814"/>
      <c r="AC310" s="806" t="s">
        <v>217</v>
      </c>
      <c r="AD310" s="807"/>
      <c r="AE310" s="807"/>
      <c r="AF310" s="807"/>
      <c r="AG310" s="808"/>
      <c r="AH310" s="809" t="s">
        <v>217</v>
      </c>
      <c r="AI310" s="810"/>
      <c r="AJ310" s="810"/>
      <c r="AK310" s="810"/>
      <c r="AL310" s="810"/>
      <c r="AM310" s="810"/>
      <c r="AN310" s="810"/>
      <c r="AO310" s="810"/>
      <c r="AP310" s="810"/>
      <c r="AQ310" s="810"/>
      <c r="AR310" s="810"/>
      <c r="AS310" s="810"/>
      <c r="AT310" s="811"/>
      <c r="AU310" s="812">
        <v>385</v>
      </c>
      <c r="AV310" s="813"/>
      <c r="AW310" s="813"/>
      <c r="AX310" s="815"/>
    </row>
    <row r="311" spans="1:50" ht="24.75" customHeight="1" x14ac:dyDescent="0.15">
      <c r="A311" s="782"/>
      <c r="B311" s="783"/>
      <c r="C311" s="783"/>
      <c r="D311" s="783"/>
      <c r="E311" s="783"/>
      <c r="F311" s="784"/>
      <c r="G311" s="792" t="s">
        <v>215</v>
      </c>
      <c r="H311" s="793"/>
      <c r="I311" s="793"/>
      <c r="J311" s="793"/>
      <c r="K311" s="794"/>
      <c r="L311" s="795" t="s">
        <v>218</v>
      </c>
      <c r="M311" s="796"/>
      <c r="N311" s="796"/>
      <c r="O311" s="796"/>
      <c r="P311" s="796"/>
      <c r="Q311" s="796"/>
      <c r="R311" s="796"/>
      <c r="S311" s="796"/>
      <c r="T311" s="796"/>
      <c r="U311" s="796"/>
      <c r="V311" s="796"/>
      <c r="W311" s="796"/>
      <c r="X311" s="797"/>
      <c r="Y311" s="798">
        <v>281</v>
      </c>
      <c r="Z311" s="799"/>
      <c r="AA311" s="799"/>
      <c r="AB311" s="800"/>
      <c r="AC311" s="792" t="s">
        <v>219</v>
      </c>
      <c r="AD311" s="793"/>
      <c r="AE311" s="793"/>
      <c r="AF311" s="793"/>
      <c r="AG311" s="794"/>
      <c r="AH311" s="795" t="s">
        <v>220</v>
      </c>
      <c r="AI311" s="796"/>
      <c r="AJ311" s="796"/>
      <c r="AK311" s="796"/>
      <c r="AL311" s="796"/>
      <c r="AM311" s="796"/>
      <c r="AN311" s="796"/>
      <c r="AO311" s="796"/>
      <c r="AP311" s="796"/>
      <c r="AQ311" s="796"/>
      <c r="AR311" s="796"/>
      <c r="AS311" s="796"/>
      <c r="AT311" s="797"/>
      <c r="AU311" s="798">
        <v>223.8</v>
      </c>
      <c r="AV311" s="799"/>
      <c r="AW311" s="799"/>
      <c r="AX311" s="801"/>
    </row>
    <row r="312" spans="1:50" ht="24.75" customHeight="1" x14ac:dyDescent="0.15">
      <c r="A312" s="782"/>
      <c r="B312" s="783"/>
      <c r="C312" s="783"/>
      <c r="D312" s="783"/>
      <c r="E312" s="783"/>
      <c r="F312" s="784"/>
      <c r="G312" s="792" t="s">
        <v>221</v>
      </c>
      <c r="H312" s="793"/>
      <c r="I312" s="793"/>
      <c r="J312" s="793"/>
      <c r="K312" s="794"/>
      <c r="L312" s="795" t="s">
        <v>222</v>
      </c>
      <c r="M312" s="796"/>
      <c r="N312" s="796"/>
      <c r="O312" s="796"/>
      <c r="P312" s="796"/>
      <c r="Q312" s="796"/>
      <c r="R312" s="796"/>
      <c r="S312" s="796"/>
      <c r="T312" s="796"/>
      <c r="U312" s="796"/>
      <c r="V312" s="796"/>
      <c r="W312" s="796"/>
      <c r="X312" s="797"/>
      <c r="Y312" s="798">
        <v>6.5</v>
      </c>
      <c r="Z312" s="799"/>
      <c r="AA312" s="799"/>
      <c r="AB312" s="800"/>
      <c r="AC312" s="792" t="s">
        <v>223</v>
      </c>
      <c r="AD312" s="793"/>
      <c r="AE312" s="793"/>
      <c r="AF312" s="793"/>
      <c r="AG312" s="794"/>
      <c r="AH312" s="795" t="s">
        <v>224</v>
      </c>
      <c r="AI312" s="796"/>
      <c r="AJ312" s="796"/>
      <c r="AK312" s="796"/>
      <c r="AL312" s="796"/>
      <c r="AM312" s="796"/>
      <c r="AN312" s="796"/>
      <c r="AO312" s="796"/>
      <c r="AP312" s="796"/>
      <c r="AQ312" s="796"/>
      <c r="AR312" s="796"/>
      <c r="AS312" s="796"/>
      <c r="AT312" s="797"/>
      <c r="AU312" s="798">
        <v>114.6</v>
      </c>
      <c r="AV312" s="799"/>
      <c r="AW312" s="799"/>
      <c r="AX312" s="801"/>
    </row>
    <row r="313" spans="1:50" ht="24.75"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t="s">
        <v>225</v>
      </c>
      <c r="AD313" s="793"/>
      <c r="AE313" s="793"/>
      <c r="AF313" s="793"/>
      <c r="AG313" s="794"/>
      <c r="AH313" s="795" t="s">
        <v>226</v>
      </c>
      <c r="AI313" s="796"/>
      <c r="AJ313" s="796"/>
      <c r="AK313" s="796"/>
      <c r="AL313" s="796"/>
      <c r="AM313" s="796"/>
      <c r="AN313" s="796"/>
      <c r="AO313" s="796"/>
      <c r="AP313" s="796"/>
      <c r="AQ313" s="796"/>
      <c r="AR313" s="796"/>
      <c r="AS313" s="796"/>
      <c r="AT313" s="797"/>
      <c r="AU313" s="798">
        <v>33.799999999999997</v>
      </c>
      <c r="AV313" s="799"/>
      <c r="AW313" s="799"/>
      <c r="AX313" s="801"/>
    </row>
    <row r="314" spans="1:50" ht="24.75"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1044.7</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757.19999999999993</v>
      </c>
      <c r="AV320" s="822"/>
      <c r="AW320" s="822"/>
      <c r="AX320" s="824"/>
    </row>
    <row r="321" spans="1:51" ht="24.75" customHeight="1" x14ac:dyDescent="0.15">
      <c r="A321" s="782"/>
      <c r="B321" s="783"/>
      <c r="C321" s="783"/>
      <c r="D321" s="783"/>
      <c r="E321" s="783"/>
      <c r="F321" s="784"/>
      <c r="G321" s="785" t="s">
        <v>227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228</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212</v>
      </c>
      <c r="H322" s="789"/>
      <c r="I322" s="789"/>
      <c r="J322" s="789"/>
      <c r="K322" s="789"/>
      <c r="L322" s="790" t="s">
        <v>213</v>
      </c>
      <c r="M322" s="789"/>
      <c r="N322" s="789"/>
      <c r="O322" s="789"/>
      <c r="P322" s="789"/>
      <c r="Q322" s="789"/>
      <c r="R322" s="789"/>
      <c r="S322" s="789"/>
      <c r="T322" s="789"/>
      <c r="U322" s="789"/>
      <c r="V322" s="789"/>
      <c r="W322" s="789"/>
      <c r="X322" s="791"/>
      <c r="Y322" s="802" t="s">
        <v>214</v>
      </c>
      <c r="Z322" s="803"/>
      <c r="AA322" s="803"/>
      <c r="AB322" s="804"/>
      <c r="AC322" s="130" t="s">
        <v>212</v>
      </c>
      <c r="AD322" s="789"/>
      <c r="AE322" s="789"/>
      <c r="AF322" s="789"/>
      <c r="AG322" s="789"/>
      <c r="AH322" s="790" t="s">
        <v>213</v>
      </c>
      <c r="AI322" s="789"/>
      <c r="AJ322" s="789"/>
      <c r="AK322" s="789"/>
      <c r="AL322" s="789"/>
      <c r="AM322" s="789"/>
      <c r="AN322" s="789"/>
      <c r="AO322" s="789"/>
      <c r="AP322" s="789"/>
      <c r="AQ322" s="789"/>
      <c r="AR322" s="789"/>
      <c r="AS322" s="789"/>
      <c r="AT322" s="791"/>
      <c r="AU322" s="802" t="s">
        <v>214</v>
      </c>
      <c r="AV322" s="803"/>
      <c r="AW322" s="803"/>
      <c r="AX322" s="805"/>
      <c r="AY322">
        <f t="shared" ref="AY322:AY333" si="11">$AY$321</f>
        <v>2</v>
      </c>
    </row>
    <row r="323" spans="1:51" ht="24.75" customHeight="1" x14ac:dyDescent="0.15">
      <c r="A323" s="782"/>
      <c r="B323" s="783"/>
      <c r="C323" s="783"/>
      <c r="D323" s="783"/>
      <c r="E323" s="783"/>
      <c r="F323" s="784"/>
      <c r="G323" s="806" t="s">
        <v>229</v>
      </c>
      <c r="H323" s="807"/>
      <c r="I323" s="807"/>
      <c r="J323" s="807"/>
      <c r="K323" s="808"/>
      <c r="L323" s="809" t="s">
        <v>230</v>
      </c>
      <c r="M323" s="810"/>
      <c r="N323" s="810"/>
      <c r="O323" s="810"/>
      <c r="P323" s="810"/>
      <c r="Q323" s="810"/>
      <c r="R323" s="810"/>
      <c r="S323" s="810"/>
      <c r="T323" s="810"/>
      <c r="U323" s="810"/>
      <c r="V323" s="810"/>
      <c r="W323" s="810"/>
      <c r="X323" s="811"/>
      <c r="Y323" s="812">
        <v>105.8</v>
      </c>
      <c r="Z323" s="813"/>
      <c r="AA323" s="813"/>
      <c r="AB323" s="814"/>
      <c r="AC323" s="806" t="s">
        <v>229</v>
      </c>
      <c r="AD323" s="807"/>
      <c r="AE323" s="807"/>
      <c r="AF323" s="807"/>
      <c r="AG323" s="808"/>
      <c r="AH323" s="809" t="s">
        <v>230</v>
      </c>
      <c r="AI323" s="810"/>
      <c r="AJ323" s="810"/>
      <c r="AK323" s="810"/>
      <c r="AL323" s="810"/>
      <c r="AM323" s="810"/>
      <c r="AN323" s="810"/>
      <c r="AO323" s="810"/>
      <c r="AP323" s="810"/>
      <c r="AQ323" s="810"/>
      <c r="AR323" s="810"/>
      <c r="AS323" s="810"/>
      <c r="AT323" s="811"/>
      <c r="AU323" s="812">
        <v>105.8</v>
      </c>
      <c r="AV323" s="813"/>
      <c r="AW323" s="813"/>
      <c r="AX323" s="815"/>
      <c r="AY323">
        <f t="shared" si="11"/>
        <v>2</v>
      </c>
    </row>
    <row r="324" spans="1:51" ht="24.75" customHeight="1" x14ac:dyDescent="0.15">
      <c r="A324" s="782"/>
      <c r="B324" s="783"/>
      <c r="C324" s="783"/>
      <c r="D324" s="783"/>
      <c r="E324" s="783"/>
      <c r="F324" s="784"/>
      <c r="G324" s="792" t="s">
        <v>223</v>
      </c>
      <c r="H324" s="793"/>
      <c r="I324" s="793"/>
      <c r="J324" s="793"/>
      <c r="K324" s="794"/>
      <c r="L324" s="795" t="s">
        <v>231</v>
      </c>
      <c r="M324" s="796"/>
      <c r="N324" s="796"/>
      <c r="O324" s="796"/>
      <c r="P324" s="796"/>
      <c r="Q324" s="796"/>
      <c r="R324" s="796"/>
      <c r="S324" s="796"/>
      <c r="T324" s="796"/>
      <c r="U324" s="796"/>
      <c r="V324" s="796"/>
      <c r="W324" s="796"/>
      <c r="X324" s="797"/>
      <c r="Y324" s="798">
        <v>14.5</v>
      </c>
      <c r="Z324" s="799"/>
      <c r="AA324" s="799"/>
      <c r="AB324" s="800"/>
      <c r="AC324" s="792" t="s">
        <v>223</v>
      </c>
      <c r="AD324" s="793"/>
      <c r="AE324" s="793"/>
      <c r="AF324" s="793"/>
      <c r="AG324" s="794"/>
      <c r="AH324" s="795" t="s">
        <v>231</v>
      </c>
      <c r="AI324" s="796"/>
      <c r="AJ324" s="796"/>
      <c r="AK324" s="796"/>
      <c r="AL324" s="796"/>
      <c r="AM324" s="796"/>
      <c r="AN324" s="796"/>
      <c r="AO324" s="796"/>
      <c r="AP324" s="796"/>
      <c r="AQ324" s="796"/>
      <c r="AR324" s="796"/>
      <c r="AS324" s="796"/>
      <c r="AT324" s="797"/>
      <c r="AU324" s="798">
        <v>29.4</v>
      </c>
      <c r="AV324" s="799"/>
      <c r="AW324" s="799"/>
      <c r="AX324" s="801"/>
      <c r="AY324">
        <f t="shared" si="11"/>
        <v>2</v>
      </c>
    </row>
    <row r="325" spans="1:51" ht="24.75" customHeight="1" x14ac:dyDescent="0.15">
      <c r="A325" s="782"/>
      <c r="B325" s="783"/>
      <c r="C325" s="783"/>
      <c r="D325" s="783"/>
      <c r="E325" s="783"/>
      <c r="F325" s="784"/>
      <c r="G325" s="792" t="s">
        <v>225</v>
      </c>
      <c r="H325" s="793"/>
      <c r="I325" s="793"/>
      <c r="J325" s="793"/>
      <c r="K325" s="794"/>
      <c r="L325" s="795" t="s">
        <v>226</v>
      </c>
      <c r="M325" s="796"/>
      <c r="N325" s="796"/>
      <c r="O325" s="796"/>
      <c r="P325" s="796"/>
      <c r="Q325" s="796"/>
      <c r="R325" s="796"/>
      <c r="S325" s="796"/>
      <c r="T325" s="796"/>
      <c r="U325" s="796"/>
      <c r="V325" s="796"/>
      <c r="W325" s="796"/>
      <c r="X325" s="797"/>
      <c r="Y325" s="798">
        <v>12</v>
      </c>
      <c r="Z325" s="799"/>
      <c r="AA325" s="799"/>
      <c r="AB325" s="800"/>
      <c r="AC325" s="792" t="s">
        <v>225</v>
      </c>
      <c r="AD325" s="793"/>
      <c r="AE325" s="793"/>
      <c r="AF325" s="793"/>
      <c r="AG325" s="794"/>
      <c r="AH325" s="795" t="s">
        <v>226</v>
      </c>
      <c r="AI325" s="796"/>
      <c r="AJ325" s="796"/>
      <c r="AK325" s="796"/>
      <c r="AL325" s="796"/>
      <c r="AM325" s="796"/>
      <c r="AN325" s="796"/>
      <c r="AO325" s="796"/>
      <c r="AP325" s="796"/>
      <c r="AQ325" s="796"/>
      <c r="AR325" s="796"/>
      <c r="AS325" s="796"/>
      <c r="AT325" s="797"/>
      <c r="AU325" s="798">
        <v>13.5</v>
      </c>
      <c r="AV325" s="799"/>
      <c r="AW325" s="799"/>
      <c r="AX325" s="801"/>
      <c r="AY325">
        <f t="shared" si="11"/>
        <v>2</v>
      </c>
    </row>
    <row r="326" spans="1:51" ht="24.75"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132.30000000000001</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148.69999999999999</v>
      </c>
      <c r="AV333" s="822"/>
      <c r="AW333" s="822"/>
      <c r="AX333" s="824"/>
      <c r="AY333">
        <f t="shared" si="11"/>
        <v>2</v>
      </c>
    </row>
    <row r="334" spans="1:51" ht="24.75" customHeight="1" x14ac:dyDescent="0.15">
      <c r="A334" s="782"/>
      <c r="B334" s="783"/>
      <c r="C334" s="783"/>
      <c r="D334" s="783"/>
      <c r="E334" s="783"/>
      <c r="F334" s="784"/>
      <c r="G334" s="785" t="s">
        <v>232</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233</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1</v>
      </c>
    </row>
    <row r="335" spans="1:51" ht="24.75" customHeight="1" x14ac:dyDescent="0.15">
      <c r="A335" s="782"/>
      <c r="B335" s="783"/>
      <c r="C335" s="783"/>
      <c r="D335" s="783"/>
      <c r="E335" s="783"/>
      <c r="F335" s="784"/>
      <c r="G335" s="130" t="s">
        <v>212</v>
      </c>
      <c r="H335" s="789"/>
      <c r="I335" s="789"/>
      <c r="J335" s="789"/>
      <c r="K335" s="789"/>
      <c r="L335" s="790" t="s">
        <v>213</v>
      </c>
      <c r="M335" s="789"/>
      <c r="N335" s="789"/>
      <c r="O335" s="789"/>
      <c r="P335" s="789"/>
      <c r="Q335" s="789"/>
      <c r="R335" s="789"/>
      <c r="S335" s="789"/>
      <c r="T335" s="789"/>
      <c r="U335" s="789"/>
      <c r="V335" s="789"/>
      <c r="W335" s="789"/>
      <c r="X335" s="791"/>
      <c r="Y335" s="802" t="s">
        <v>214</v>
      </c>
      <c r="Z335" s="803"/>
      <c r="AA335" s="803"/>
      <c r="AB335" s="804"/>
      <c r="AC335" s="130" t="s">
        <v>212</v>
      </c>
      <c r="AD335" s="789"/>
      <c r="AE335" s="789"/>
      <c r="AF335" s="789"/>
      <c r="AG335" s="789"/>
      <c r="AH335" s="790" t="s">
        <v>213</v>
      </c>
      <c r="AI335" s="789"/>
      <c r="AJ335" s="789"/>
      <c r="AK335" s="789"/>
      <c r="AL335" s="789"/>
      <c r="AM335" s="789"/>
      <c r="AN335" s="789"/>
      <c r="AO335" s="789"/>
      <c r="AP335" s="789"/>
      <c r="AQ335" s="789"/>
      <c r="AR335" s="789"/>
      <c r="AS335" s="789"/>
      <c r="AT335" s="791"/>
      <c r="AU335" s="802" t="s">
        <v>214</v>
      </c>
      <c r="AV335" s="803"/>
      <c r="AW335" s="803"/>
      <c r="AX335" s="805"/>
      <c r="AY335">
        <f t="shared" ref="AY335:AY341" si="12">$AY$334</f>
        <v>1</v>
      </c>
    </row>
    <row r="336" spans="1:51" ht="24.75" customHeight="1" x14ac:dyDescent="0.15">
      <c r="A336" s="782"/>
      <c r="B336" s="783"/>
      <c r="C336" s="783"/>
      <c r="D336" s="783"/>
      <c r="E336" s="783"/>
      <c r="F336" s="784"/>
      <c r="G336" s="806" t="s">
        <v>234</v>
      </c>
      <c r="H336" s="807"/>
      <c r="I336" s="807"/>
      <c r="J336" s="807"/>
      <c r="K336" s="808"/>
      <c r="L336" s="809" t="s">
        <v>235</v>
      </c>
      <c r="M336" s="810"/>
      <c r="N336" s="810"/>
      <c r="O336" s="810"/>
      <c r="P336" s="810"/>
      <c r="Q336" s="810"/>
      <c r="R336" s="810"/>
      <c r="S336" s="810"/>
      <c r="T336" s="810"/>
      <c r="U336" s="810"/>
      <c r="V336" s="810"/>
      <c r="W336" s="810"/>
      <c r="X336" s="811"/>
      <c r="Y336" s="812">
        <v>60</v>
      </c>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1</v>
      </c>
    </row>
    <row r="337" spans="1:51" ht="24.75" customHeight="1" x14ac:dyDescent="0.15">
      <c r="A337" s="782"/>
      <c r="B337" s="783"/>
      <c r="C337" s="783"/>
      <c r="D337" s="783"/>
      <c r="E337" s="783"/>
      <c r="F337" s="784"/>
      <c r="G337" s="792" t="s">
        <v>236</v>
      </c>
      <c r="H337" s="793"/>
      <c r="I337" s="793"/>
      <c r="J337" s="793"/>
      <c r="K337" s="794"/>
      <c r="L337" s="795" t="s">
        <v>237</v>
      </c>
      <c r="M337" s="796"/>
      <c r="N337" s="796"/>
      <c r="O337" s="796"/>
      <c r="P337" s="796"/>
      <c r="Q337" s="796"/>
      <c r="R337" s="796"/>
      <c r="S337" s="796"/>
      <c r="T337" s="796"/>
      <c r="U337" s="796"/>
      <c r="V337" s="796"/>
      <c r="W337" s="796"/>
      <c r="X337" s="797"/>
      <c r="Y337" s="798">
        <v>89.1</v>
      </c>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1</v>
      </c>
    </row>
    <row r="338" spans="1:51" ht="24.75" customHeight="1" x14ac:dyDescent="0.15">
      <c r="A338" s="782"/>
      <c r="B338" s="783"/>
      <c r="C338" s="783"/>
      <c r="D338" s="783"/>
      <c r="E338" s="783"/>
      <c r="F338" s="784"/>
      <c r="G338" s="792" t="s">
        <v>238</v>
      </c>
      <c r="H338" s="793"/>
      <c r="I338" s="793"/>
      <c r="J338" s="793"/>
      <c r="K338" s="794"/>
      <c r="L338" s="795" t="s">
        <v>239</v>
      </c>
      <c r="M338" s="796"/>
      <c r="N338" s="796"/>
      <c r="O338" s="796"/>
      <c r="P338" s="796"/>
      <c r="Q338" s="796"/>
      <c r="R338" s="796"/>
      <c r="S338" s="796"/>
      <c r="T338" s="796"/>
      <c r="U338" s="796"/>
      <c r="V338" s="796"/>
      <c r="W338" s="796"/>
      <c r="X338" s="797"/>
      <c r="Y338" s="798">
        <v>0.9</v>
      </c>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1</v>
      </c>
    </row>
    <row r="339" spans="1:51" ht="24.75"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1</v>
      </c>
    </row>
    <row r="340" spans="1:51" ht="24.75"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1</v>
      </c>
    </row>
    <row r="341" spans="1:51" ht="24.75"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1</v>
      </c>
    </row>
    <row r="342" spans="1:51" ht="24.75"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1</v>
      </c>
    </row>
    <row r="343" spans="1:51" ht="24.75"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1</v>
      </c>
    </row>
    <row r="344" spans="1:51" ht="24.75"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1</v>
      </c>
    </row>
    <row r="345" spans="1:51" ht="24.75"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1</v>
      </c>
    </row>
    <row r="346" spans="1:51" ht="24.75" customHeight="1" x14ac:dyDescent="0.15">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150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1</v>
      </c>
    </row>
    <row r="347" spans="1:51" ht="24.75" hidden="1" customHeight="1" x14ac:dyDescent="0.15">
      <c r="A347" s="782"/>
      <c r="B347" s="783"/>
      <c r="C347" s="783"/>
      <c r="D347" s="783"/>
      <c r="E347" s="783"/>
      <c r="F347" s="784"/>
      <c r="G347" s="785" t="s">
        <v>240</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241</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212</v>
      </c>
      <c r="H348" s="789"/>
      <c r="I348" s="789"/>
      <c r="J348" s="789"/>
      <c r="K348" s="789"/>
      <c r="L348" s="790" t="s">
        <v>213</v>
      </c>
      <c r="M348" s="789"/>
      <c r="N348" s="789"/>
      <c r="O348" s="789"/>
      <c r="P348" s="789"/>
      <c r="Q348" s="789"/>
      <c r="R348" s="789"/>
      <c r="S348" s="789"/>
      <c r="T348" s="789"/>
      <c r="U348" s="789"/>
      <c r="V348" s="789"/>
      <c r="W348" s="789"/>
      <c r="X348" s="791"/>
      <c r="Y348" s="802" t="s">
        <v>214</v>
      </c>
      <c r="Z348" s="803"/>
      <c r="AA348" s="803"/>
      <c r="AB348" s="804"/>
      <c r="AC348" s="130" t="s">
        <v>212</v>
      </c>
      <c r="AD348" s="789"/>
      <c r="AE348" s="789"/>
      <c r="AF348" s="789"/>
      <c r="AG348" s="789"/>
      <c r="AH348" s="790" t="s">
        <v>213</v>
      </c>
      <c r="AI348" s="789"/>
      <c r="AJ348" s="789"/>
      <c r="AK348" s="789"/>
      <c r="AL348" s="789"/>
      <c r="AM348" s="789"/>
      <c r="AN348" s="789"/>
      <c r="AO348" s="789"/>
      <c r="AP348" s="789"/>
      <c r="AQ348" s="789"/>
      <c r="AR348" s="789"/>
      <c r="AS348" s="789"/>
      <c r="AT348" s="791"/>
      <c r="AU348" s="802" t="s">
        <v>214</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242</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118</v>
      </c>
      <c r="AM360" s="829"/>
      <c r="AN360" s="829"/>
      <c r="AO360" s="83" t="s">
        <v>104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245</v>
      </c>
      <c r="D365" s="830"/>
      <c r="E365" s="830"/>
      <c r="F365" s="830"/>
      <c r="G365" s="830"/>
      <c r="H365" s="830"/>
      <c r="I365" s="830"/>
      <c r="J365" s="831" t="s">
        <v>246</v>
      </c>
      <c r="K365" s="140"/>
      <c r="L365" s="140"/>
      <c r="M365" s="140"/>
      <c r="N365" s="140"/>
      <c r="O365" s="140"/>
      <c r="P365" s="417" t="s">
        <v>247</v>
      </c>
      <c r="Q365" s="417"/>
      <c r="R365" s="417"/>
      <c r="S365" s="417"/>
      <c r="T365" s="417"/>
      <c r="U365" s="417"/>
      <c r="V365" s="417"/>
      <c r="W365" s="417"/>
      <c r="X365" s="417"/>
      <c r="Y365" s="832" t="s">
        <v>248</v>
      </c>
      <c r="Z365" s="833"/>
      <c r="AA365" s="833"/>
      <c r="AB365" s="833"/>
      <c r="AC365" s="831" t="s">
        <v>249</v>
      </c>
      <c r="AD365" s="831"/>
      <c r="AE365" s="831"/>
      <c r="AF365" s="831"/>
      <c r="AG365" s="831"/>
      <c r="AH365" s="832" t="s">
        <v>250</v>
      </c>
      <c r="AI365" s="830"/>
      <c r="AJ365" s="830"/>
      <c r="AK365" s="830"/>
      <c r="AL365" s="830" t="s">
        <v>251</v>
      </c>
      <c r="AM365" s="830"/>
      <c r="AN365" s="830"/>
      <c r="AO365" s="834"/>
      <c r="AP365" s="831" t="s">
        <v>252</v>
      </c>
      <c r="AQ365" s="831"/>
      <c r="AR365" s="831"/>
      <c r="AS365" s="831"/>
      <c r="AT365" s="831"/>
      <c r="AU365" s="831"/>
      <c r="AV365" s="831"/>
      <c r="AW365" s="831"/>
      <c r="AX365" s="831"/>
    </row>
    <row r="366" spans="1:51" ht="30" customHeight="1" x14ac:dyDescent="0.15">
      <c r="A366" s="840">
        <v>1</v>
      </c>
      <c r="B366" s="840">
        <v>1</v>
      </c>
      <c r="C366" s="842" t="s">
        <v>253</v>
      </c>
      <c r="D366" s="842"/>
      <c r="E366" s="842"/>
      <c r="F366" s="842"/>
      <c r="G366" s="842"/>
      <c r="H366" s="842"/>
      <c r="I366" s="842"/>
      <c r="J366" s="843">
        <v>4010405009573</v>
      </c>
      <c r="K366" s="844"/>
      <c r="L366" s="844"/>
      <c r="M366" s="844"/>
      <c r="N366" s="844"/>
      <c r="O366" s="844"/>
      <c r="P366" s="846" t="s">
        <v>254</v>
      </c>
      <c r="Q366" s="846"/>
      <c r="R366" s="846"/>
      <c r="S366" s="846"/>
      <c r="T366" s="846"/>
      <c r="U366" s="846"/>
      <c r="V366" s="846"/>
      <c r="W366" s="846"/>
      <c r="X366" s="846"/>
      <c r="Y366" s="847">
        <v>1045</v>
      </c>
      <c r="Z366" s="848"/>
      <c r="AA366" s="848"/>
      <c r="AB366" s="849"/>
      <c r="AC366" s="850" t="s">
        <v>255</v>
      </c>
      <c r="AD366" s="851"/>
      <c r="AE366" s="851"/>
      <c r="AF366" s="851"/>
      <c r="AG366" s="851"/>
      <c r="AH366" s="835" t="s">
        <v>53</v>
      </c>
      <c r="AI366" s="836"/>
      <c r="AJ366" s="836"/>
      <c r="AK366" s="836"/>
      <c r="AL366" s="837" t="s">
        <v>53</v>
      </c>
      <c r="AM366" s="838"/>
      <c r="AN366" s="838"/>
      <c r="AO366" s="839"/>
      <c r="AP366" s="632" t="s">
        <v>53</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245</v>
      </c>
      <c r="D398" s="830"/>
      <c r="E398" s="830"/>
      <c r="F398" s="830"/>
      <c r="G398" s="830"/>
      <c r="H398" s="830"/>
      <c r="I398" s="830"/>
      <c r="J398" s="831" t="s">
        <v>246</v>
      </c>
      <c r="K398" s="140"/>
      <c r="L398" s="140"/>
      <c r="M398" s="140"/>
      <c r="N398" s="140"/>
      <c r="O398" s="140"/>
      <c r="P398" s="417" t="s">
        <v>247</v>
      </c>
      <c r="Q398" s="417"/>
      <c r="R398" s="417"/>
      <c r="S398" s="417"/>
      <c r="T398" s="417"/>
      <c r="U398" s="417"/>
      <c r="V398" s="417"/>
      <c r="W398" s="417"/>
      <c r="X398" s="417"/>
      <c r="Y398" s="832" t="s">
        <v>248</v>
      </c>
      <c r="Z398" s="833"/>
      <c r="AA398" s="833"/>
      <c r="AB398" s="833"/>
      <c r="AC398" s="831" t="s">
        <v>249</v>
      </c>
      <c r="AD398" s="831"/>
      <c r="AE398" s="831"/>
      <c r="AF398" s="831"/>
      <c r="AG398" s="831"/>
      <c r="AH398" s="832" t="s">
        <v>250</v>
      </c>
      <c r="AI398" s="830"/>
      <c r="AJ398" s="830"/>
      <c r="AK398" s="830"/>
      <c r="AL398" s="830" t="s">
        <v>251</v>
      </c>
      <c r="AM398" s="830"/>
      <c r="AN398" s="830"/>
      <c r="AO398" s="834"/>
      <c r="AP398" s="831" t="s">
        <v>252</v>
      </c>
      <c r="AQ398" s="831"/>
      <c r="AR398" s="831"/>
      <c r="AS398" s="831"/>
      <c r="AT398" s="831"/>
      <c r="AU398" s="831"/>
      <c r="AV398" s="831"/>
      <c r="AW398" s="831"/>
      <c r="AX398" s="831"/>
      <c r="AY398">
        <f>$AY$396</f>
        <v>1</v>
      </c>
    </row>
    <row r="399" spans="1:51" ht="30" customHeight="1" x14ac:dyDescent="0.15">
      <c r="A399" s="840">
        <v>1</v>
      </c>
      <c r="B399" s="840">
        <v>1</v>
      </c>
      <c r="C399" s="842" t="s">
        <v>257</v>
      </c>
      <c r="D399" s="842"/>
      <c r="E399" s="842"/>
      <c r="F399" s="842"/>
      <c r="G399" s="842"/>
      <c r="H399" s="842"/>
      <c r="I399" s="842"/>
      <c r="J399" s="843">
        <v>9460001002115</v>
      </c>
      <c r="K399" s="844"/>
      <c r="L399" s="844"/>
      <c r="M399" s="844"/>
      <c r="N399" s="844"/>
      <c r="O399" s="844"/>
      <c r="P399" s="846" t="s">
        <v>258</v>
      </c>
      <c r="Q399" s="846"/>
      <c r="R399" s="846"/>
      <c r="S399" s="846"/>
      <c r="T399" s="846"/>
      <c r="U399" s="846"/>
      <c r="V399" s="846"/>
      <c r="W399" s="846"/>
      <c r="X399" s="846"/>
      <c r="Y399" s="847">
        <v>757</v>
      </c>
      <c r="Z399" s="848"/>
      <c r="AA399" s="848"/>
      <c r="AB399" s="849"/>
      <c r="AC399" s="850" t="s">
        <v>259</v>
      </c>
      <c r="AD399" s="851"/>
      <c r="AE399" s="851"/>
      <c r="AF399" s="851"/>
      <c r="AG399" s="851"/>
      <c r="AH399" s="835">
        <v>1</v>
      </c>
      <c r="AI399" s="836"/>
      <c r="AJ399" s="836"/>
      <c r="AK399" s="836"/>
      <c r="AL399" s="837" t="s">
        <v>53</v>
      </c>
      <c r="AM399" s="838"/>
      <c r="AN399" s="838"/>
      <c r="AO399" s="839"/>
      <c r="AP399" s="632" t="s">
        <v>53</v>
      </c>
      <c r="AQ399" s="632"/>
      <c r="AR399" s="632"/>
      <c r="AS399" s="632"/>
      <c r="AT399" s="632"/>
      <c r="AU399" s="632"/>
      <c r="AV399" s="632"/>
      <c r="AW399" s="632"/>
      <c r="AX399" s="632"/>
      <c r="AY399">
        <f>$AY$396</f>
        <v>1</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245</v>
      </c>
      <c r="D431" s="830"/>
      <c r="E431" s="830"/>
      <c r="F431" s="830"/>
      <c r="G431" s="830"/>
      <c r="H431" s="830"/>
      <c r="I431" s="830"/>
      <c r="J431" s="831" t="s">
        <v>246</v>
      </c>
      <c r="K431" s="140"/>
      <c r="L431" s="140"/>
      <c r="M431" s="140"/>
      <c r="N431" s="140"/>
      <c r="O431" s="140"/>
      <c r="P431" s="417" t="s">
        <v>247</v>
      </c>
      <c r="Q431" s="417"/>
      <c r="R431" s="417"/>
      <c r="S431" s="417"/>
      <c r="T431" s="417"/>
      <c r="U431" s="417"/>
      <c r="V431" s="417"/>
      <c r="W431" s="417"/>
      <c r="X431" s="417"/>
      <c r="Y431" s="832" t="s">
        <v>248</v>
      </c>
      <c r="Z431" s="833"/>
      <c r="AA431" s="833"/>
      <c r="AB431" s="833"/>
      <c r="AC431" s="831" t="s">
        <v>249</v>
      </c>
      <c r="AD431" s="831"/>
      <c r="AE431" s="831"/>
      <c r="AF431" s="831"/>
      <c r="AG431" s="831"/>
      <c r="AH431" s="832" t="s">
        <v>250</v>
      </c>
      <c r="AI431" s="830"/>
      <c r="AJ431" s="830"/>
      <c r="AK431" s="830"/>
      <c r="AL431" s="830" t="s">
        <v>251</v>
      </c>
      <c r="AM431" s="830"/>
      <c r="AN431" s="830"/>
      <c r="AO431" s="834"/>
      <c r="AP431" s="831" t="s">
        <v>252</v>
      </c>
      <c r="AQ431" s="831"/>
      <c r="AR431" s="831"/>
      <c r="AS431" s="831"/>
      <c r="AT431" s="831"/>
      <c r="AU431" s="831"/>
      <c r="AV431" s="831"/>
      <c r="AW431" s="831"/>
      <c r="AX431" s="831"/>
      <c r="AY431">
        <f>$AY$429</f>
        <v>1</v>
      </c>
    </row>
    <row r="432" spans="1:51" ht="30" customHeight="1" x14ac:dyDescent="0.15">
      <c r="A432" s="840">
        <v>1</v>
      </c>
      <c r="B432" s="840">
        <v>1</v>
      </c>
      <c r="C432" s="841" t="s">
        <v>261</v>
      </c>
      <c r="D432" s="842"/>
      <c r="E432" s="842"/>
      <c r="F432" s="842"/>
      <c r="G432" s="842"/>
      <c r="H432" s="842"/>
      <c r="I432" s="842"/>
      <c r="J432" s="843">
        <v>9460001002115</v>
      </c>
      <c r="K432" s="844"/>
      <c r="L432" s="844"/>
      <c r="M432" s="844"/>
      <c r="N432" s="844"/>
      <c r="O432" s="844"/>
      <c r="P432" s="846" t="s">
        <v>262</v>
      </c>
      <c r="Q432" s="846"/>
      <c r="R432" s="846"/>
      <c r="S432" s="846"/>
      <c r="T432" s="846"/>
      <c r="U432" s="846"/>
      <c r="V432" s="846"/>
      <c r="W432" s="846"/>
      <c r="X432" s="846"/>
      <c r="Y432" s="847">
        <v>132</v>
      </c>
      <c r="Z432" s="848"/>
      <c r="AA432" s="848"/>
      <c r="AB432" s="849"/>
      <c r="AC432" s="850" t="s">
        <v>263</v>
      </c>
      <c r="AD432" s="851"/>
      <c r="AE432" s="851"/>
      <c r="AF432" s="851"/>
      <c r="AG432" s="851"/>
      <c r="AH432" s="835">
        <v>1</v>
      </c>
      <c r="AI432" s="836"/>
      <c r="AJ432" s="836"/>
      <c r="AK432" s="836"/>
      <c r="AL432" s="837">
        <v>100</v>
      </c>
      <c r="AM432" s="838"/>
      <c r="AN432" s="838"/>
      <c r="AO432" s="839"/>
      <c r="AP432" s="632" t="s">
        <v>53</v>
      </c>
      <c r="AQ432" s="632"/>
      <c r="AR432" s="632"/>
      <c r="AS432" s="632"/>
      <c r="AT432" s="632"/>
      <c r="AU432" s="632"/>
      <c r="AV432" s="632"/>
      <c r="AW432" s="632"/>
      <c r="AX432" s="632"/>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0"/>
      <c r="B464" s="830"/>
      <c r="C464" s="830" t="s">
        <v>245</v>
      </c>
      <c r="D464" s="830"/>
      <c r="E464" s="830"/>
      <c r="F464" s="830"/>
      <c r="G464" s="830"/>
      <c r="H464" s="830"/>
      <c r="I464" s="830"/>
      <c r="J464" s="831" t="s">
        <v>246</v>
      </c>
      <c r="K464" s="140"/>
      <c r="L464" s="140"/>
      <c r="M464" s="140"/>
      <c r="N464" s="140"/>
      <c r="O464" s="140"/>
      <c r="P464" s="417" t="s">
        <v>247</v>
      </c>
      <c r="Q464" s="417"/>
      <c r="R464" s="417"/>
      <c r="S464" s="417"/>
      <c r="T464" s="417"/>
      <c r="U464" s="417"/>
      <c r="V464" s="417"/>
      <c r="W464" s="417"/>
      <c r="X464" s="417"/>
      <c r="Y464" s="832" t="s">
        <v>248</v>
      </c>
      <c r="Z464" s="833"/>
      <c r="AA464" s="833"/>
      <c r="AB464" s="833"/>
      <c r="AC464" s="831" t="s">
        <v>249</v>
      </c>
      <c r="AD464" s="831"/>
      <c r="AE464" s="831"/>
      <c r="AF464" s="831"/>
      <c r="AG464" s="831"/>
      <c r="AH464" s="832" t="s">
        <v>250</v>
      </c>
      <c r="AI464" s="830"/>
      <c r="AJ464" s="830"/>
      <c r="AK464" s="830"/>
      <c r="AL464" s="830" t="s">
        <v>251</v>
      </c>
      <c r="AM464" s="830"/>
      <c r="AN464" s="830"/>
      <c r="AO464" s="834"/>
      <c r="AP464" s="831" t="s">
        <v>252</v>
      </c>
      <c r="AQ464" s="831"/>
      <c r="AR464" s="831"/>
      <c r="AS464" s="831"/>
      <c r="AT464" s="831"/>
      <c r="AU464" s="831"/>
      <c r="AV464" s="831"/>
      <c r="AW464" s="831"/>
      <c r="AX464" s="831"/>
      <c r="AY464">
        <f>$AY$462</f>
        <v>1</v>
      </c>
    </row>
    <row r="465" spans="1:51" ht="30" customHeight="1" x14ac:dyDescent="0.15">
      <c r="A465" s="840">
        <v>1</v>
      </c>
      <c r="B465" s="840">
        <v>1</v>
      </c>
      <c r="C465" s="842" t="s">
        <v>265</v>
      </c>
      <c r="D465" s="842"/>
      <c r="E465" s="842"/>
      <c r="F465" s="842"/>
      <c r="G465" s="842"/>
      <c r="H465" s="842"/>
      <c r="I465" s="842"/>
      <c r="J465" s="843">
        <v>2310001003183</v>
      </c>
      <c r="K465" s="844"/>
      <c r="L465" s="844"/>
      <c r="M465" s="844"/>
      <c r="N465" s="844"/>
      <c r="O465" s="844"/>
      <c r="P465" s="846" t="s">
        <v>266</v>
      </c>
      <c r="Q465" s="846"/>
      <c r="R465" s="846"/>
      <c r="S465" s="846"/>
      <c r="T465" s="846"/>
      <c r="U465" s="846"/>
      <c r="V465" s="846"/>
      <c r="W465" s="846"/>
      <c r="X465" s="846"/>
      <c r="Y465" s="847">
        <v>149</v>
      </c>
      <c r="Z465" s="848"/>
      <c r="AA465" s="848"/>
      <c r="AB465" s="849"/>
      <c r="AC465" s="850" t="s">
        <v>263</v>
      </c>
      <c r="AD465" s="851"/>
      <c r="AE465" s="851"/>
      <c r="AF465" s="851"/>
      <c r="AG465" s="851"/>
      <c r="AH465" s="835">
        <v>1</v>
      </c>
      <c r="AI465" s="836"/>
      <c r="AJ465" s="836"/>
      <c r="AK465" s="836"/>
      <c r="AL465" s="837">
        <v>100</v>
      </c>
      <c r="AM465" s="838"/>
      <c r="AN465" s="838"/>
      <c r="AO465" s="839"/>
      <c r="AP465" s="632" t="s">
        <v>53</v>
      </c>
      <c r="AQ465" s="632"/>
      <c r="AR465" s="632"/>
      <c r="AS465" s="632"/>
      <c r="AT465" s="632"/>
      <c r="AU465" s="632"/>
      <c r="AV465" s="632"/>
      <c r="AW465" s="632"/>
      <c r="AX465" s="632"/>
      <c r="AY465">
        <f>$AY$462</f>
        <v>1</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0"/>
      <c r="B497" s="830"/>
      <c r="C497" s="830" t="s">
        <v>245</v>
      </c>
      <c r="D497" s="830"/>
      <c r="E497" s="830"/>
      <c r="F497" s="830"/>
      <c r="G497" s="830"/>
      <c r="H497" s="830"/>
      <c r="I497" s="830"/>
      <c r="J497" s="831" t="s">
        <v>246</v>
      </c>
      <c r="K497" s="140"/>
      <c r="L497" s="140"/>
      <c r="M497" s="140"/>
      <c r="N497" s="140"/>
      <c r="O497" s="140"/>
      <c r="P497" s="417" t="s">
        <v>247</v>
      </c>
      <c r="Q497" s="417"/>
      <c r="R497" s="417"/>
      <c r="S497" s="417"/>
      <c r="T497" s="417"/>
      <c r="U497" s="417"/>
      <c r="V497" s="417"/>
      <c r="W497" s="417"/>
      <c r="X497" s="417"/>
      <c r="Y497" s="832" t="s">
        <v>248</v>
      </c>
      <c r="Z497" s="833"/>
      <c r="AA497" s="833"/>
      <c r="AB497" s="833"/>
      <c r="AC497" s="831" t="s">
        <v>249</v>
      </c>
      <c r="AD497" s="831"/>
      <c r="AE497" s="831"/>
      <c r="AF497" s="831"/>
      <c r="AG497" s="831"/>
      <c r="AH497" s="832" t="s">
        <v>250</v>
      </c>
      <c r="AI497" s="830"/>
      <c r="AJ497" s="830"/>
      <c r="AK497" s="830"/>
      <c r="AL497" s="830" t="s">
        <v>251</v>
      </c>
      <c r="AM497" s="830"/>
      <c r="AN497" s="830"/>
      <c r="AO497" s="834"/>
      <c r="AP497" s="831" t="s">
        <v>252</v>
      </c>
      <c r="AQ497" s="831"/>
      <c r="AR497" s="831"/>
      <c r="AS497" s="831"/>
      <c r="AT497" s="831"/>
      <c r="AU497" s="831"/>
      <c r="AV497" s="831"/>
      <c r="AW497" s="831"/>
      <c r="AX497" s="831"/>
      <c r="AY497">
        <f>$AY$495</f>
        <v>1</v>
      </c>
    </row>
    <row r="498" spans="1:51" ht="30" customHeight="1" x14ac:dyDescent="0.15">
      <c r="A498" s="840">
        <v>1</v>
      </c>
      <c r="B498" s="840">
        <v>1</v>
      </c>
      <c r="C498" s="842" t="s">
        <v>257</v>
      </c>
      <c r="D498" s="842"/>
      <c r="E498" s="842"/>
      <c r="F498" s="842"/>
      <c r="G498" s="842"/>
      <c r="H498" s="842"/>
      <c r="I498" s="842"/>
      <c r="J498" s="843">
        <v>9460001002115</v>
      </c>
      <c r="K498" s="844"/>
      <c r="L498" s="844"/>
      <c r="M498" s="844"/>
      <c r="N498" s="844"/>
      <c r="O498" s="844"/>
      <c r="P498" s="846" t="s">
        <v>268</v>
      </c>
      <c r="Q498" s="846"/>
      <c r="R498" s="846"/>
      <c r="S498" s="846"/>
      <c r="T498" s="846"/>
      <c r="U498" s="846"/>
      <c r="V498" s="846"/>
      <c r="W498" s="846"/>
      <c r="X498" s="846"/>
      <c r="Y498" s="847">
        <v>150</v>
      </c>
      <c r="Z498" s="848"/>
      <c r="AA498" s="848"/>
      <c r="AB498" s="849"/>
      <c r="AC498" s="850" t="s">
        <v>255</v>
      </c>
      <c r="AD498" s="851"/>
      <c r="AE498" s="851"/>
      <c r="AF498" s="851"/>
      <c r="AG498" s="851"/>
      <c r="AH498" s="835">
        <v>1</v>
      </c>
      <c r="AI498" s="836"/>
      <c r="AJ498" s="836"/>
      <c r="AK498" s="836"/>
      <c r="AL498" s="837" t="s">
        <v>53</v>
      </c>
      <c r="AM498" s="838"/>
      <c r="AN498" s="838"/>
      <c r="AO498" s="839"/>
      <c r="AP498" s="632" t="s">
        <v>53</v>
      </c>
      <c r="AQ498" s="632"/>
      <c r="AR498" s="632"/>
      <c r="AS498" s="632"/>
      <c r="AT498" s="632"/>
      <c r="AU498" s="632"/>
      <c r="AV498" s="632"/>
      <c r="AW498" s="632"/>
      <c r="AX498" s="632"/>
      <c r="AY498">
        <f>$AY$495</f>
        <v>1</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245</v>
      </c>
      <c r="D530" s="830"/>
      <c r="E530" s="830"/>
      <c r="F530" s="830"/>
      <c r="G530" s="830"/>
      <c r="H530" s="830"/>
      <c r="I530" s="830"/>
      <c r="J530" s="831" t="s">
        <v>246</v>
      </c>
      <c r="K530" s="140"/>
      <c r="L530" s="140"/>
      <c r="M530" s="140"/>
      <c r="N530" s="140"/>
      <c r="O530" s="140"/>
      <c r="P530" s="417" t="s">
        <v>247</v>
      </c>
      <c r="Q530" s="417"/>
      <c r="R530" s="417"/>
      <c r="S530" s="417"/>
      <c r="T530" s="417"/>
      <c r="U530" s="417"/>
      <c r="V530" s="417"/>
      <c r="W530" s="417"/>
      <c r="X530" s="417"/>
      <c r="Y530" s="832" t="s">
        <v>248</v>
      </c>
      <c r="Z530" s="833"/>
      <c r="AA530" s="833"/>
      <c r="AB530" s="833"/>
      <c r="AC530" s="831" t="s">
        <v>249</v>
      </c>
      <c r="AD530" s="831"/>
      <c r="AE530" s="831"/>
      <c r="AF530" s="831"/>
      <c r="AG530" s="831"/>
      <c r="AH530" s="832" t="s">
        <v>250</v>
      </c>
      <c r="AI530" s="830"/>
      <c r="AJ530" s="830"/>
      <c r="AK530" s="830"/>
      <c r="AL530" s="830" t="s">
        <v>251</v>
      </c>
      <c r="AM530" s="830"/>
      <c r="AN530" s="830"/>
      <c r="AO530" s="834"/>
      <c r="AP530" s="831" t="s">
        <v>252</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245</v>
      </c>
      <c r="D563" s="830"/>
      <c r="E563" s="830"/>
      <c r="F563" s="830"/>
      <c r="G563" s="830"/>
      <c r="H563" s="830"/>
      <c r="I563" s="830"/>
      <c r="J563" s="831" t="s">
        <v>246</v>
      </c>
      <c r="K563" s="140"/>
      <c r="L563" s="140"/>
      <c r="M563" s="140"/>
      <c r="N563" s="140"/>
      <c r="O563" s="140"/>
      <c r="P563" s="417" t="s">
        <v>247</v>
      </c>
      <c r="Q563" s="417"/>
      <c r="R563" s="417"/>
      <c r="S563" s="417"/>
      <c r="T563" s="417"/>
      <c r="U563" s="417"/>
      <c r="V563" s="417"/>
      <c r="W563" s="417"/>
      <c r="X563" s="417"/>
      <c r="Y563" s="832" t="s">
        <v>248</v>
      </c>
      <c r="Z563" s="833"/>
      <c r="AA563" s="833"/>
      <c r="AB563" s="833"/>
      <c r="AC563" s="831" t="s">
        <v>249</v>
      </c>
      <c r="AD563" s="831"/>
      <c r="AE563" s="831"/>
      <c r="AF563" s="831"/>
      <c r="AG563" s="831"/>
      <c r="AH563" s="832" t="s">
        <v>250</v>
      </c>
      <c r="AI563" s="830"/>
      <c r="AJ563" s="830"/>
      <c r="AK563" s="830"/>
      <c r="AL563" s="830" t="s">
        <v>251</v>
      </c>
      <c r="AM563" s="830"/>
      <c r="AN563" s="830"/>
      <c r="AO563" s="834"/>
      <c r="AP563" s="831" t="s">
        <v>252</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245</v>
      </c>
      <c r="D596" s="830"/>
      <c r="E596" s="830"/>
      <c r="F596" s="830"/>
      <c r="G596" s="830"/>
      <c r="H596" s="830"/>
      <c r="I596" s="830"/>
      <c r="J596" s="831" t="s">
        <v>246</v>
      </c>
      <c r="K596" s="140"/>
      <c r="L596" s="140"/>
      <c r="M596" s="140"/>
      <c r="N596" s="140"/>
      <c r="O596" s="140"/>
      <c r="P596" s="417" t="s">
        <v>247</v>
      </c>
      <c r="Q596" s="417"/>
      <c r="R596" s="417"/>
      <c r="S596" s="417"/>
      <c r="T596" s="417"/>
      <c r="U596" s="417"/>
      <c r="V596" s="417"/>
      <c r="W596" s="417"/>
      <c r="X596" s="417"/>
      <c r="Y596" s="832" t="s">
        <v>248</v>
      </c>
      <c r="Z596" s="833"/>
      <c r="AA596" s="833"/>
      <c r="AB596" s="833"/>
      <c r="AC596" s="831" t="s">
        <v>249</v>
      </c>
      <c r="AD596" s="831"/>
      <c r="AE596" s="831"/>
      <c r="AF596" s="831"/>
      <c r="AG596" s="831"/>
      <c r="AH596" s="832" t="s">
        <v>250</v>
      </c>
      <c r="AI596" s="830"/>
      <c r="AJ596" s="830"/>
      <c r="AK596" s="830"/>
      <c r="AL596" s="830" t="s">
        <v>251</v>
      </c>
      <c r="AM596" s="830"/>
      <c r="AN596" s="830"/>
      <c r="AO596" s="834"/>
      <c r="AP596" s="831" t="s">
        <v>252</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272</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118</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9"/>
      <c r="B630" s="859"/>
      <c r="C630" s="831" t="s">
        <v>274</v>
      </c>
      <c r="D630" s="860"/>
      <c r="E630" s="831" t="s">
        <v>275</v>
      </c>
      <c r="F630" s="860"/>
      <c r="G630" s="860"/>
      <c r="H630" s="860"/>
      <c r="I630" s="860"/>
      <c r="J630" s="831" t="s">
        <v>246</v>
      </c>
      <c r="K630" s="831"/>
      <c r="L630" s="831"/>
      <c r="M630" s="831"/>
      <c r="N630" s="831"/>
      <c r="O630" s="831"/>
      <c r="P630" s="831" t="s">
        <v>247</v>
      </c>
      <c r="Q630" s="831"/>
      <c r="R630" s="831"/>
      <c r="S630" s="831"/>
      <c r="T630" s="831"/>
      <c r="U630" s="831"/>
      <c r="V630" s="831"/>
      <c r="W630" s="831"/>
      <c r="X630" s="831"/>
      <c r="Y630" s="831" t="s">
        <v>276</v>
      </c>
      <c r="Z630" s="860"/>
      <c r="AA630" s="860"/>
      <c r="AB630" s="860"/>
      <c r="AC630" s="831" t="s">
        <v>277</v>
      </c>
      <c r="AD630" s="831"/>
      <c r="AE630" s="831"/>
      <c r="AF630" s="831"/>
      <c r="AG630" s="831"/>
      <c r="AH630" s="831" t="s">
        <v>278</v>
      </c>
      <c r="AI630" s="860"/>
      <c r="AJ630" s="860"/>
      <c r="AK630" s="860"/>
      <c r="AL630" s="860" t="s">
        <v>251</v>
      </c>
      <c r="AM630" s="860"/>
      <c r="AN630" s="860"/>
      <c r="AO630" s="859"/>
      <c r="AP630" s="831" t="s">
        <v>279</v>
      </c>
      <c r="AQ630" s="831"/>
      <c r="AR630" s="831"/>
      <c r="AS630" s="831"/>
      <c r="AT630" s="831"/>
      <c r="AU630" s="831"/>
      <c r="AV630" s="831"/>
      <c r="AW630" s="831"/>
      <c r="AX630" s="831"/>
    </row>
    <row r="631" spans="1:51" ht="30"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181</v>
      </c>
      <c r="AD1" s="26"/>
      <c r="AE1" s="27" t="s">
        <v>184</v>
      </c>
      <c r="AF1" s="28"/>
      <c r="AG1" s="47" t="s">
        <v>277</v>
      </c>
      <c r="AI1" s="47" t="s">
        <v>290</v>
      </c>
      <c r="AK1" s="47" t="s">
        <v>291</v>
      </c>
      <c r="AP1" s="26" t="s">
        <v>292</v>
      </c>
    </row>
    <row r="2" spans="1:42" ht="13.5" customHeight="1" x14ac:dyDescent="0.15">
      <c r="A2" s="13" t="s">
        <v>293</v>
      </c>
      <c r="B2" s="14"/>
      <c r="C2" s="12" t="str">
        <f>IF(B2="","",A2)</f>
        <v/>
      </c>
      <c r="D2" s="12" t="str">
        <f>IF(C2="","",IF(D1&lt;&gt;"",CONCATENATE(D1,"、",C2),C2))</f>
        <v/>
      </c>
      <c r="F2" s="11" t="s">
        <v>294</v>
      </c>
      <c r="G2" s="16"/>
      <c r="H2" s="12" t="str">
        <f>IF(G2="","",F2)</f>
        <v/>
      </c>
      <c r="I2" s="12" t="str">
        <f>IF(H2="","",IF(I1&lt;&gt;"",CONCATENATE(I1,"、",H2),H2))</f>
        <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x14ac:dyDescent="0.15">
      <c r="A3" s="13" t="s">
        <v>305</v>
      </c>
      <c r="B3" s="14"/>
      <c r="C3" s="12" t="str">
        <f t="shared" ref="C3:C11" si="0">IF(B3="","",A3)</f>
        <v/>
      </c>
      <c r="D3" s="12" t="str">
        <f>IF(C3="",D2,IF(D2&lt;&gt;"",CONCATENATE(D2,"、",C3),C3))</f>
        <v/>
      </c>
      <c r="F3" s="17" t="s">
        <v>306</v>
      </c>
      <c r="G3" s="16"/>
      <c r="H3" s="12" t="str">
        <f t="shared" ref="H3:H37" si="1">IF(G3="","",F3)</f>
        <v/>
      </c>
      <c r="I3" s="12" t="str">
        <f>IF(H3="",I2,IF(I2&lt;&gt;"",CONCATENATE(I2,"、",H3),H3))</f>
        <v/>
      </c>
      <c r="K3" s="13" t="s">
        <v>307</v>
      </c>
      <c r="L3" s="14"/>
      <c r="M3" s="12" t="str">
        <f t="shared" ref="M3:M11" si="2">IF(L3="","",K3)</f>
        <v/>
      </c>
      <c r="N3" s="12" t="str">
        <f>IF(M3="",N2,IF(N2&lt;&gt;"",CONCATENATE(N2,"、",M3),M3))</f>
        <v/>
      </c>
      <c r="O3" s="12"/>
      <c r="P3" s="11" t="s">
        <v>308</v>
      </c>
      <c r="Q3" s="16"/>
      <c r="R3" s="12" t="str">
        <f t="shared" ref="R3:R8" si="3">IF(Q3="","",P3)</f>
        <v/>
      </c>
      <c r="S3" s="12" t="str">
        <f t="shared" ref="S3:S8" si="4">IF(R3="",S2,IF(S2&lt;&gt;"",CONCATENATE(S2,"、",R3),R3))</f>
        <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x14ac:dyDescent="0.15">
      <c r="A4" s="13" t="s">
        <v>319</v>
      </c>
      <c r="B4" s="14"/>
      <c r="C4" s="12" t="str">
        <f t="shared" si="0"/>
        <v/>
      </c>
      <c r="D4" s="12" t="str">
        <f>IF(C4="",D3,IF(D3&lt;&gt;"",CONCATENATE(D3,"、",C4),C4))</f>
        <v/>
      </c>
      <c r="F4" s="17" t="s">
        <v>320</v>
      </c>
      <c r="G4" s="16"/>
      <c r="H4" s="12" t="str">
        <f t="shared" si="1"/>
        <v/>
      </c>
      <c r="I4" s="12" t="str">
        <f t="shared" ref="I4:I37" si="5">IF(H4="",I3,IF(I3&lt;&gt;"",CONCATENATE(I3,"、",H4),H4))</f>
        <v/>
      </c>
      <c r="K4" s="13" t="s">
        <v>321</v>
      </c>
      <c r="L4" s="14"/>
      <c r="M4" s="12" t="str">
        <f t="shared" si="2"/>
        <v/>
      </c>
      <c r="N4" s="12" t="str">
        <f t="shared" ref="N4:N11" si="6">IF(M4="",N3,IF(N3&lt;&gt;"",CONCATENATE(N3,"、",M4),M4))</f>
        <v/>
      </c>
      <c r="O4" s="12"/>
      <c r="P4" s="11" t="s">
        <v>322</v>
      </c>
      <c r="Q4" s="16" t="s">
        <v>137</v>
      </c>
      <c r="R4" s="12" t="str">
        <f t="shared" si="3"/>
        <v>補助</v>
      </c>
      <c r="S4" s="12" t="str">
        <f t="shared" si="4"/>
        <v>補助</v>
      </c>
      <c r="T4" s="12"/>
      <c r="U4" s="30" t="s">
        <v>323</v>
      </c>
      <c r="W4" s="30" t="s">
        <v>324</v>
      </c>
      <c r="Y4" s="30" t="s">
        <v>325</v>
      </c>
      <c r="Z4" s="30" t="s">
        <v>326</v>
      </c>
      <c r="AA4" s="76" t="s">
        <v>327</v>
      </c>
      <c r="AB4" s="76" t="s">
        <v>328</v>
      </c>
      <c r="AC4" s="76" t="s">
        <v>329</v>
      </c>
      <c r="AD4" s="26"/>
      <c r="AE4" s="39" t="s">
        <v>330</v>
      </c>
      <c r="AF4" s="28"/>
      <c r="AG4" s="49" t="s">
        <v>331</v>
      </c>
      <c r="AI4" s="47" t="s">
        <v>332</v>
      </c>
      <c r="AK4" s="47" t="str">
        <f t="shared" ref="AK4:AK49" si="7">CHAR(CODE(AK3)+1)</f>
        <v>C</v>
      </c>
      <c r="AP4" s="49" t="s">
        <v>331</v>
      </c>
    </row>
    <row r="5" spans="1:42" ht="13.5" customHeight="1" x14ac:dyDescent="0.15">
      <c r="A5" s="13" t="s">
        <v>333</v>
      </c>
      <c r="B5" s="14"/>
      <c r="C5" s="12" t="str">
        <f t="shared" si="0"/>
        <v/>
      </c>
      <c r="D5" s="12" t="str">
        <f>IF(C5="",D4,IF(D4&lt;&gt;"",CONCATENATE(D4,"、",C5),C5))</f>
        <v/>
      </c>
      <c r="F5" s="17" t="s">
        <v>334</v>
      </c>
      <c r="G5" s="16"/>
      <c r="H5" s="12" t="str">
        <f t="shared" si="1"/>
        <v/>
      </c>
      <c r="I5" s="12" t="str">
        <f t="shared" si="5"/>
        <v/>
      </c>
      <c r="K5" s="13" t="s">
        <v>335</v>
      </c>
      <c r="L5" s="14"/>
      <c r="M5" s="12" t="str">
        <f t="shared" si="2"/>
        <v/>
      </c>
      <c r="N5" s="12" t="str">
        <f t="shared" si="6"/>
        <v/>
      </c>
      <c r="O5" s="12"/>
      <c r="P5" s="11" t="s">
        <v>336</v>
      </c>
      <c r="Q5" s="16"/>
      <c r="R5" s="12" t="str">
        <f t="shared" si="3"/>
        <v/>
      </c>
      <c r="S5" s="12" t="str">
        <f t="shared" si="4"/>
        <v>補助</v>
      </c>
      <c r="T5" s="12"/>
      <c r="W5" s="30" t="s">
        <v>337</v>
      </c>
      <c r="Y5" s="30" t="s">
        <v>338</v>
      </c>
      <c r="Z5" s="30" t="s">
        <v>339</v>
      </c>
      <c r="AA5" s="76" t="s">
        <v>340</v>
      </c>
      <c r="AB5" s="76" t="s">
        <v>341</v>
      </c>
      <c r="AC5" s="76" t="s">
        <v>342</v>
      </c>
      <c r="AE5" s="39" t="s">
        <v>343</v>
      </c>
      <c r="AF5" s="28"/>
      <c r="AG5" s="49" t="s">
        <v>344</v>
      </c>
      <c r="AI5" s="47" t="s">
        <v>345</v>
      </c>
      <c r="AK5" s="47" t="str">
        <f t="shared" si="7"/>
        <v>D</v>
      </c>
      <c r="AP5" s="49" t="s">
        <v>344</v>
      </c>
    </row>
    <row r="6" spans="1:42" ht="13.5" customHeight="1" x14ac:dyDescent="0.15">
      <c r="A6" s="13" t="s">
        <v>346</v>
      </c>
      <c r="B6" s="14"/>
      <c r="C6" s="12" t="str">
        <f t="shared" si="0"/>
        <v/>
      </c>
      <c r="D6" s="12" t="str">
        <f t="shared" ref="D6:D21" si="8">IF(C6="",D5,IF(D5&lt;&gt;"",CONCATENATE(D5,"、",C6),C6))</f>
        <v/>
      </c>
      <c r="F6" s="17" t="s">
        <v>347</v>
      </c>
      <c r="G6" s="16"/>
      <c r="H6" s="12" t="str">
        <f t="shared" si="1"/>
        <v/>
      </c>
      <c r="I6" s="12" t="str">
        <f t="shared" si="5"/>
        <v/>
      </c>
      <c r="K6" s="13" t="s">
        <v>348</v>
      </c>
      <c r="L6" s="14"/>
      <c r="M6" s="12" t="str">
        <f t="shared" si="2"/>
        <v/>
      </c>
      <c r="N6" s="12" t="str">
        <f t="shared" si="6"/>
        <v/>
      </c>
      <c r="O6" s="12"/>
      <c r="P6" s="11" t="s">
        <v>349</v>
      </c>
      <c r="Q6" s="16"/>
      <c r="R6" s="12" t="str">
        <f t="shared" si="3"/>
        <v/>
      </c>
      <c r="S6" s="12" t="str">
        <f t="shared" si="4"/>
        <v>補助</v>
      </c>
      <c r="T6" s="12"/>
      <c r="U6" s="30" t="s">
        <v>350</v>
      </c>
      <c r="W6" s="30" t="s">
        <v>351</v>
      </c>
      <c r="Y6" s="30" t="s">
        <v>352</v>
      </c>
      <c r="Z6" s="30" t="s">
        <v>353</v>
      </c>
      <c r="AA6" s="76" t="s">
        <v>354</v>
      </c>
      <c r="AB6" s="76" t="s">
        <v>355</v>
      </c>
      <c r="AC6" s="76" t="s">
        <v>182</v>
      </c>
      <c r="AE6" s="39" t="s">
        <v>356</v>
      </c>
      <c r="AF6" s="28"/>
      <c r="AG6" s="49" t="s">
        <v>357</v>
      </c>
      <c r="AI6" s="47" t="s">
        <v>358</v>
      </c>
      <c r="AK6" s="47" t="str">
        <f>CHAR(CODE(AK5)+1)</f>
        <v>E</v>
      </c>
      <c r="AP6" s="49" t="s">
        <v>357</v>
      </c>
    </row>
    <row r="7" spans="1:42" ht="13.5" customHeight="1" x14ac:dyDescent="0.15">
      <c r="A7" s="13" t="s">
        <v>359</v>
      </c>
      <c r="B7" s="14"/>
      <c r="C7" s="12" t="str">
        <f t="shared" si="0"/>
        <v/>
      </c>
      <c r="D7" s="12" t="str">
        <f t="shared" si="8"/>
        <v/>
      </c>
      <c r="F7" s="17" t="s">
        <v>360</v>
      </c>
      <c r="G7" s="16"/>
      <c r="H7" s="12" t="str">
        <f t="shared" si="1"/>
        <v/>
      </c>
      <c r="I7" s="12" t="str">
        <f t="shared" si="5"/>
        <v/>
      </c>
      <c r="K7" s="13" t="s">
        <v>361</v>
      </c>
      <c r="L7" s="14"/>
      <c r="M7" s="12" t="str">
        <f t="shared" si="2"/>
        <v/>
      </c>
      <c r="N7" s="12" t="str">
        <f t="shared" si="6"/>
        <v/>
      </c>
      <c r="O7" s="12"/>
      <c r="P7" s="11" t="s">
        <v>362</v>
      </c>
      <c r="Q7" s="16"/>
      <c r="R7" s="12" t="str">
        <f t="shared" si="3"/>
        <v/>
      </c>
      <c r="S7" s="12" t="str">
        <f t="shared" si="4"/>
        <v>補助</v>
      </c>
      <c r="T7" s="12"/>
      <c r="U7" s="30"/>
      <c r="W7" s="30" t="s">
        <v>363</v>
      </c>
      <c r="Y7" s="30" t="s">
        <v>364</v>
      </c>
      <c r="Z7" s="30" t="s">
        <v>365</v>
      </c>
      <c r="AA7" s="76" t="s">
        <v>366</v>
      </c>
      <c r="AB7" s="76" t="s">
        <v>367</v>
      </c>
      <c r="AE7" s="30" t="s">
        <v>182</v>
      </c>
      <c r="AF7" s="28"/>
      <c r="AG7" s="49" t="s">
        <v>368</v>
      </c>
      <c r="AH7" s="72"/>
      <c r="AI7" s="49" t="s">
        <v>369</v>
      </c>
      <c r="AK7" s="47" t="str">
        <f>CHAR(CODE(AK6)+1)</f>
        <v>F</v>
      </c>
      <c r="AP7" s="49" t="s">
        <v>368</v>
      </c>
    </row>
    <row r="8" spans="1:42" ht="13.5" customHeight="1" x14ac:dyDescent="0.15">
      <c r="A8" s="13" t="s">
        <v>370</v>
      </c>
      <c r="B8" s="14"/>
      <c r="C8" s="12" t="str">
        <f t="shared" si="0"/>
        <v/>
      </c>
      <c r="D8" s="12" t="str">
        <f t="shared" si="8"/>
        <v/>
      </c>
      <c r="F8" s="17" t="s">
        <v>371</v>
      </c>
      <c r="G8" s="16"/>
      <c r="H8" s="12" t="str">
        <f t="shared" si="1"/>
        <v/>
      </c>
      <c r="I8" s="12" t="str">
        <f t="shared" si="5"/>
        <v/>
      </c>
      <c r="K8" s="13" t="s">
        <v>372</v>
      </c>
      <c r="L8" s="14"/>
      <c r="M8" s="12" t="str">
        <f t="shared" si="2"/>
        <v/>
      </c>
      <c r="N8" s="12" t="str">
        <f t="shared" si="6"/>
        <v/>
      </c>
      <c r="O8" s="12"/>
      <c r="P8" s="11" t="s">
        <v>373</v>
      </c>
      <c r="Q8" s="16"/>
      <c r="R8" s="12" t="str">
        <f t="shared" si="3"/>
        <v/>
      </c>
      <c r="S8" s="12" t="str">
        <f t="shared" si="4"/>
        <v>補助</v>
      </c>
      <c r="T8" s="12"/>
      <c r="U8" s="30" t="s">
        <v>374</v>
      </c>
      <c r="W8" s="30" t="s">
        <v>375</v>
      </c>
      <c r="Y8" s="30" t="s">
        <v>376</v>
      </c>
      <c r="Z8" s="30" t="s">
        <v>377</v>
      </c>
      <c r="AA8" s="76" t="s">
        <v>378</v>
      </c>
      <c r="AB8" s="76" t="s">
        <v>379</v>
      </c>
      <c r="AF8" s="28"/>
      <c r="AG8" s="49" t="s">
        <v>380</v>
      </c>
      <c r="AI8" s="47" t="s">
        <v>381</v>
      </c>
      <c r="AK8" s="47" t="str">
        <f t="shared" si="7"/>
        <v>G</v>
      </c>
      <c r="AP8" s="49" t="s">
        <v>380</v>
      </c>
    </row>
    <row r="9" spans="1:42" ht="13.5" customHeight="1" x14ac:dyDescent="0.15">
      <c r="A9" s="13" t="s">
        <v>382</v>
      </c>
      <c r="B9" s="14"/>
      <c r="C9" s="12" t="str">
        <f t="shared" si="0"/>
        <v/>
      </c>
      <c r="D9" s="12" t="str">
        <f t="shared" si="8"/>
        <v/>
      </c>
      <c r="F9" s="17" t="s">
        <v>383</v>
      </c>
      <c r="G9" s="16"/>
      <c r="H9" s="12" t="str">
        <f t="shared" si="1"/>
        <v/>
      </c>
      <c r="I9" s="12" t="str">
        <f t="shared" si="5"/>
        <v/>
      </c>
      <c r="K9" s="13" t="s">
        <v>384</v>
      </c>
      <c r="L9" s="14" t="s">
        <v>137</v>
      </c>
      <c r="M9" s="12" t="str">
        <f t="shared" si="2"/>
        <v>エネルギー対策</v>
      </c>
      <c r="N9" s="12" t="str">
        <f t="shared" si="6"/>
        <v>エネルギー対策</v>
      </c>
      <c r="O9" s="12"/>
      <c r="P9" s="12"/>
      <c r="Q9" s="18"/>
      <c r="T9" s="12"/>
      <c r="U9" s="30" t="s">
        <v>385</v>
      </c>
      <c r="W9" s="30" t="s">
        <v>386</v>
      </c>
      <c r="Y9" s="30" t="s">
        <v>387</v>
      </c>
      <c r="Z9" s="30" t="s">
        <v>388</v>
      </c>
      <c r="AA9" s="76" t="s">
        <v>389</v>
      </c>
      <c r="AB9" s="76" t="s">
        <v>390</v>
      </c>
      <c r="AF9" s="28"/>
      <c r="AG9" s="49" t="s">
        <v>391</v>
      </c>
      <c r="AI9" s="70"/>
      <c r="AK9" s="47" t="str">
        <f t="shared" si="7"/>
        <v>H</v>
      </c>
      <c r="AP9" s="49" t="s">
        <v>391</v>
      </c>
    </row>
    <row r="10" spans="1:42" ht="13.5" customHeight="1" x14ac:dyDescent="0.15">
      <c r="A10" s="13" t="s">
        <v>392</v>
      </c>
      <c r="B10" s="14"/>
      <c r="C10" s="12" t="str">
        <f t="shared" si="0"/>
        <v/>
      </c>
      <c r="D10" s="12" t="str">
        <f t="shared" si="8"/>
        <v/>
      </c>
      <c r="F10" s="17" t="s">
        <v>393</v>
      </c>
      <c r="G10" s="16" t="s">
        <v>137</v>
      </c>
      <c r="H10" s="12" t="str">
        <f t="shared" si="1"/>
        <v>エネルギー対策特別会計エネルギー需給勘定</v>
      </c>
      <c r="I10" s="12" t="str">
        <f t="shared" si="5"/>
        <v>エネルギー対策特別会計エネルギー需給勘定</v>
      </c>
      <c r="K10" s="13" t="s">
        <v>394</v>
      </c>
      <c r="L10" s="14"/>
      <c r="M10" s="12" t="str">
        <f t="shared" si="2"/>
        <v/>
      </c>
      <c r="N10" s="12" t="str">
        <f t="shared" si="6"/>
        <v>エネルギー対策</v>
      </c>
      <c r="O10" s="12"/>
      <c r="P10" s="12" t="str">
        <f>S8</f>
        <v>補助</v>
      </c>
      <c r="Q10" s="18"/>
      <c r="T10" s="12"/>
      <c r="W10" s="30" t="s">
        <v>395</v>
      </c>
      <c r="Y10" s="30" t="s">
        <v>396</v>
      </c>
      <c r="Z10" s="30" t="s">
        <v>397</v>
      </c>
      <c r="AA10" s="76" t="s">
        <v>398</v>
      </c>
      <c r="AB10" s="76" t="s">
        <v>399</v>
      </c>
      <c r="AF10" s="28"/>
      <c r="AG10" s="49" t="s">
        <v>400</v>
      </c>
      <c r="AK10" s="47" t="str">
        <f t="shared" si="7"/>
        <v>I</v>
      </c>
      <c r="AP10" s="47" t="s">
        <v>373</v>
      </c>
    </row>
    <row r="11" spans="1:42" ht="13.5" customHeight="1" x14ac:dyDescent="0.15">
      <c r="A11" s="13" t="s">
        <v>401</v>
      </c>
      <c r="B11" s="14"/>
      <c r="C11" s="12" t="str">
        <f t="shared" si="0"/>
        <v/>
      </c>
      <c r="D11" s="12" t="str">
        <f t="shared" si="8"/>
        <v/>
      </c>
      <c r="F11" s="17" t="s">
        <v>402</v>
      </c>
      <c r="G11" s="16"/>
      <c r="H11" s="12" t="str">
        <f t="shared" si="1"/>
        <v/>
      </c>
      <c r="I11" s="12" t="str">
        <f t="shared" si="5"/>
        <v>エネルギー対策特別会計エネルギー需給勘定</v>
      </c>
      <c r="K11" s="13" t="s">
        <v>403</v>
      </c>
      <c r="L11" s="14"/>
      <c r="M11" s="12" t="str">
        <f t="shared" si="2"/>
        <v/>
      </c>
      <c r="N11" s="12" t="str">
        <f t="shared" si="6"/>
        <v>エネルギー対策</v>
      </c>
      <c r="O11" s="12"/>
      <c r="P11" s="12"/>
      <c r="Q11" s="18"/>
      <c r="T11" s="12"/>
      <c r="W11" s="30" t="s">
        <v>404</v>
      </c>
      <c r="Y11" s="30" t="s">
        <v>405</v>
      </c>
      <c r="Z11" s="30" t="s">
        <v>406</v>
      </c>
      <c r="AA11" s="76" t="s">
        <v>407</v>
      </c>
      <c r="AB11" s="76" t="s">
        <v>408</v>
      </c>
      <c r="AF11" s="28"/>
      <c r="AG11" s="47" t="s">
        <v>409</v>
      </c>
      <c r="AK11" s="47" t="str">
        <f t="shared" si="7"/>
        <v>J</v>
      </c>
    </row>
    <row r="12" spans="1:42" ht="13.5" customHeight="1" x14ac:dyDescent="0.15">
      <c r="A12" s="13" t="s">
        <v>410</v>
      </c>
      <c r="B12" s="14"/>
      <c r="C12" s="12" t="str">
        <f t="shared" ref="C12:C23" si="9">IF(B12="","",A12)</f>
        <v/>
      </c>
      <c r="D12" s="12" t="str">
        <f t="shared" si="8"/>
        <v/>
      </c>
      <c r="F12" s="17" t="s">
        <v>411</v>
      </c>
      <c r="G12" s="16"/>
      <c r="H12" s="12" t="str">
        <f t="shared" si="1"/>
        <v/>
      </c>
      <c r="I12" s="12" t="str">
        <f t="shared" si="5"/>
        <v>エネルギー対策特別会計エネルギー需給勘定</v>
      </c>
      <c r="K12" s="12"/>
      <c r="L12" s="12"/>
      <c r="O12" s="12"/>
      <c r="P12" s="12"/>
      <c r="Q12" s="18"/>
      <c r="T12" s="12"/>
      <c r="U12" s="27" t="s">
        <v>412</v>
      </c>
      <c r="W12" s="30" t="s">
        <v>413</v>
      </c>
      <c r="Y12" s="30" t="s">
        <v>414</v>
      </c>
      <c r="Z12" s="30" t="s">
        <v>415</v>
      </c>
      <c r="AA12" s="76" t="s">
        <v>416</v>
      </c>
      <c r="AB12" s="76" t="s">
        <v>417</v>
      </c>
      <c r="AF12" s="28"/>
      <c r="AG12" s="47" t="s">
        <v>418</v>
      </c>
      <c r="AK12" s="47" t="str">
        <f t="shared" si="7"/>
        <v>K</v>
      </c>
    </row>
    <row r="13" spans="1:42" ht="13.5" customHeight="1" x14ac:dyDescent="0.15">
      <c r="A13" s="13" t="s">
        <v>419</v>
      </c>
      <c r="B13" s="14"/>
      <c r="C13" s="12" t="str">
        <f t="shared" si="9"/>
        <v/>
      </c>
      <c r="D13" s="12" t="str">
        <f t="shared" si="8"/>
        <v/>
      </c>
      <c r="F13" s="17" t="s">
        <v>420</v>
      </c>
      <c r="G13" s="16"/>
      <c r="H13" s="12" t="str">
        <f t="shared" si="1"/>
        <v/>
      </c>
      <c r="I13" s="12" t="str">
        <f t="shared" si="5"/>
        <v>エネルギー対策特別会計エネルギー需給勘定</v>
      </c>
      <c r="K13" s="12" t="str">
        <f>N11</f>
        <v>エネルギー対策</v>
      </c>
      <c r="L13" s="12"/>
      <c r="O13" s="12"/>
      <c r="P13" s="12"/>
      <c r="Q13" s="18"/>
      <c r="T13" s="12"/>
      <c r="U13" s="30" t="s">
        <v>297</v>
      </c>
      <c r="W13" s="30" t="s">
        <v>421</v>
      </c>
      <c r="Y13" s="30" t="s">
        <v>422</v>
      </c>
      <c r="Z13" s="30" t="s">
        <v>423</v>
      </c>
      <c r="AA13" s="76" t="s">
        <v>424</v>
      </c>
      <c r="AB13" s="76" t="s">
        <v>425</v>
      </c>
      <c r="AF13" s="28"/>
      <c r="AG13" s="47" t="s">
        <v>373</v>
      </c>
      <c r="AK13" s="47" t="str">
        <f t="shared" si="7"/>
        <v>L</v>
      </c>
    </row>
    <row r="14" spans="1:42" ht="13.5" customHeight="1" x14ac:dyDescent="0.15">
      <c r="A14" s="13" t="s">
        <v>426</v>
      </c>
      <c r="B14" s="14"/>
      <c r="C14" s="12" t="str">
        <f t="shared" si="9"/>
        <v/>
      </c>
      <c r="D14" s="12" t="str">
        <f t="shared" si="8"/>
        <v/>
      </c>
      <c r="F14" s="17" t="s">
        <v>427</v>
      </c>
      <c r="G14" s="16"/>
      <c r="H14" s="12" t="str">
        <f t="shared" si="1"/>
        <v/>
      </c>
      <c r="I14" s="12" t="str">
        <f t="shared" si="5"/>
        <v>エネルギー対策特別会計エネルギー需給勘定</v>
      </c>
      <c r="K14" s="12"/>
      <c r="L14" s="12"/>
      <c r="O14" s="12"/>
      <c r="P14" s="12"/>
      <c r="Q14" s="18"/>
      <c r="T14" s="12"/>
      <c r="U14" s="30" t="s">
        <v>428</v>
      </c>
      <c r="W14" s="30" t="s">
        <v>429</v>
      </c>
      <c r="Y14" s="30" t="s">
        <v>430</v>
      </c>
      <c r="Z14" s="30" t="s">
        <v>431</v>
      </c>
      <c r="AA14" s="76" t="s">
        <v>432</v>
      </c>
      <c r="AB14" s="76" t="s">
        <v>433</v>
      </c>
      <c r="AF14" s="28"/>
      <c r="AG14" s="70"/>
      <c r="AK14" s="47" t="str">
        <f t="shared" si="7"/>
        <v>M</v>
      </c>
    </row>
    <row r="15" spans="1:42" ht="13.5" customHeight="1" x14ac:dyDescent="0.15">
      <c r="A15" s="13" t="s">
        <v>434</v>
      </c>
      <c r="B15" s="14"/>
      <c r="C15" s="12" t="str">
        <f t="shared" si="9"/>
        <v/>
      </c>
      <c r="D15" s="12" t="str">
        <f t="shared" si="8"/>
        <v/>
      </c>
      <c r="F15" s="17" t="s">
        <v>435</v>
      </c>
      <c r="G15" s="16"/>
      <c r="H15" s="12" t="str">
        <f t="shared" si="1"/>
        <v/>
      </c>
      <c r="I15" s="12" t="str">
        <f t="shared" si="5"/>
        <v>エネルギー対策特別会計エネルギー需給勘定</v>
      </c>
      <c r="K15" s="12"/>
      <c r="L15" s="12"/>
      <c r="O15" s="12"/>
      <c r="P15" s="12"/>
      <c r="Q15" s="18"/>
      <c r="T15" s="12"/>
      <c r="U15" s="30" t="s">
        <v>436</v>
      </c>
      <c r="W15" s="30" t="s">
        <v>437</v>
      </c>
      <c r="Y15" s="30" t="s">
        <v>438</v>
      </c>
      <c r="Z15" s="30" t="s">
        <v>439</v>
      </c>
      <c r="AA15" s="76" t="s">
        <v>440</v>
      </c>
      <c r="AB15" s="76" t="s">
        <v>441</v>
      </c>
      <c r="AF15" s="28"/>
      <c r="AK15" s="47" t="str">
        <f t="shared" si="7"/>
        <v>N</v>
      </c>
    </row>
    <row r="16" spans="1:42" ht="13.5" customHeight="1" x14ac:dyDescent="0.15">
      <c r="A16" s="13" t="s">
        <v>442</v>
      </c>
      <c r="B16" s="14"/>
      <c r="C16" s="12" t="str">
        <f t="shared" si="9"/>
        <v/>
      </c>
      <c r="D16" s="12" t="str">
        <f t="shared" si="8"/>
        <v/>
      </c>
      <c r="F16" s="17" t="s">
        <v>443</v>
      </c>
      <c r="G16" s="16"/>
      <c r="H16" s="12" t="str">
        <f t="shared" si="1"/>
        <v/>
      </c>
      <c r="I16" s="12" t="str">
        <f t="shared" si="5"/>
        <v>エネルギー対策特別会計エネルギー需給勘定</v>
      </c>
      <c r="K16" s="12"/>
      <c r="L16" s="12"/>
      <c r="O16" s="12"/>
      <c r="P16" s="12"/>
      <c r="Q16" s="18"/>
      <c r="T16" s="12"/>
      <c r="U16" s="30" t="s">
        <v>444</v>
      </c>
      <c r="W16" s="30" t="s">
        <v>445</v>
      </c>
      <c r="Y16" s="30" t="s">
        <v>446</v>
      </c>
      <c r="Z16" s="30" t="s">
        <v>447</v>
      </c>
      <c r="AA16" s="76" t="s">
        <v>448</v>
      </c>
      <c r="AB16" s="76" t="s">
        <v>449</v>
      </c>
      <c r="AF16" s="28"/>
      <c r="AK16" s="47" t="str">
        <f t="shared" si="7"/>
        <v>O</v>
      </c>
    </row>
    <row r="17" spans="1:37" ht="13.5" customHeight="1" x14ac:dyDescent="0.15">
      <c r="A17" s="13" t="s">
        <v>450</v>
      </c>
      <c r="B17" s="14"/>
      <c r="C17" s="12" t="str">
        <f t="shared" si="9"/>
        <v/>
      </c>
      <c r="D17" s="12" t="str">
        <f t="shared" si="8"/>
        <v/>
      </c>
      <c r="F17" s="17" t="s">
        <v>451</v>
      </c>
      <c r="G17" s="16"/>
      <c r="H17" s="12" t="str">
        <f t="shared" si="1"/>
        <v/>
      </c>
      <c r="I17" s="12" t="str">
        <f t="shared" si="5"/>
        <v>エネルギー対策特別会計エネルギー需給勘定</v>
      </c>
      <c r="K17" s="12"/>
      <c r="L17" s="12"/>
      <c r="O17" s="12"/>
      <c r="P17" s="12"/>
      <c r="Q17" s="18"/>
      <c r="T17" s="12"/>
      <c r="U17" s="30" t="s">
        <v>452</v>
      </c>
      <c r="W17" s="30" t="s">
        <v>453</v>
      </c>
      <c r="Y17" s="30" t="s">
        <v>454</v>
      </c>
      <c r="Z17" s="30" t="s">
        <v>455</v>
      </c>
      <c r="AA17" s="76" t="s">
        <v>456</v>
      </c>
      <c r="AB17" s="76" t="s">
        <v>457</v>
      </c>
      <c r="AF17" s="28"/>
      <c r="AK17" s="47" t="str">
        <f t="shared" si="7"/>
        <v>P</v>
      </c>
    </row>
    <row r="18" spans="1:37" ht="13.5" customHeight="1" x14ac:dyDescent="0.15">
      <c r="A18" s="13" t="s">
        <v>458</v>
      </c>
      <c r="B18" s="14"/>
      <c r="C18" s="12" t="str">
        <f t="shared" si="9"/>
        <v/>
      </c>
      <c r="D18" s="12" t="str">
        <f t="shared" si="8"/>
        <v/>
      </c>
      <c r="F18" s="17" t="s">
        <v>459</v>
      </c>
      <c r="G18" s="16"/>
      <c r="H18" s="12" t="str">
        <f t="shared" si="1"/>
        <v/>
      </c>
      <c r="I18" s="12" t="str">
        <f t="shared" si="5"/>
        <v>エネルギー対策特別会計エネルギー需給勘定</v>
      </c>
      <c r="K18" s="12"/>
      <c r="L18" s="12"/>
      <c r="O18" s="12"/>
      <c r="P18" s="12"/>
      <c r="Q18" s="18"/>
      <c r="T18" s="12"/>
      <c r="U18" s="30" t="s">
        <v>460</v>
      </c>
      <c r="W18" s="30" t="s">
        <v>461</v>
      </c>
      <c r="Y18" s="30" t="s">
        <v>462</v>
      </c>
      <c r="Z18" s="30" t="s">
        <v>463</v>
      </c>
      <c r="AA18" s="76" t="s">
        <v>464</v>
      </c>
      <c r="AB18" s="76" t="s">
        <v>465</v>
      </c>
      <c r="AF18" s="28"/>
      <c r="AK18" s="47" t="str">
        <f t="shared" si="7"/>
        <v>Q</v>
      </c>
    </row>
    <row r="19" spans="1:37" ht="13.5" customHeight="1" x14ac:dyDescent="0.15">
      <c r="A19" s="13" t="s">
        <v>466</v>
      </c>
      <c r="B19" s="14"/>
      <c r="C19" s="12" t="str">
        <f t="shared" si="9"/>
        <v/>
      </c>
      <c r="D19" s="12" t="str">
        <f t="shared" si="8"/>
        <v/>
      </c>
      <c r="F19" s="17" t="s">
        <v>467</v>
      </c>
      <c r="G19" s="16"/>
      <c r="H19" s="12" t="str">
        <f t="shared" si="1"/>
        <v/>
      </c>
      <c r="I19" s="12" t="str">
        <f t="shared" si="5"/>
        <v>エネルギー対策特別会計エネルギー需給勘定</v>
      </c>
      <c r="K19" s="12"/>
      <c r="L19" s="12"/>
      <c r="O19" s="12"/>
      <c r="P19" s="12"/>
      <c r="Q19" s="18"/>
      <c r="T19" s="12"/>
      <c r="U19" s="30" t="s">
        <v>468</v>
      </c>
      <c r="W19" s="30" t="s">
        <v>469</v>
      </c>
      <c r="Y19" s="30" t="s">
        <v>470</v>
      </c>
      <c r="Z19" s="30" t="s">
        <v>471</v>
      </c>
      <c r="AA19" s="76" t="s">
        <v>472</v>
      </c>
      <c r="AB19" s="76" t="s">
        <v>473</v>
      </c>
      <c r="AF19" s="28"/>
      <c r="AK19" s="47" t="str">
        <f t="shared" si="7"/>
        <v>R</v>
      </c>
    </row>
    <row r="20" spans="1:37" ht="13.5" customHeight="1" x14ac:dyDescent="0.15">
      <c r="A20" s="13" t="s">
        <v>474</v>
      </c>
      <c r="B20" s="14"/>
      <c r="C20" s="12" t="str">
        <f t="shared" si="9"/>
        <v/>
      </c>
      <c r="D20" s="12" t="str">
        <f t="shared" si="8"/>
        <v/>
      </c>
      <c r="F20" s="17" t="s">
        <v>475</v>
      </c>
      <c r="G20" s="16"/>
      <c r="H20" s="12" t="str">
        <f t="shared" si="1"/>
        <v/>
      </c>
      <c r="I20" s="12" t="str">
        <f t="shared" si="5"/>
        <v>エネルギー対策特別会計エネルギー需給勘定</v>
      </c>
      <c r="K20" s="12"/>
      <c r="L20" s="12"/>
      <c r="O20" s="12"/>
      <c r="P20" s="12"/>
      <c r="Q20" s="18"/>
      <c r="T20" s="12"/>
      <c r="U20" s="30" t="s">
        <v>476</v>
      </c>
      <c r="W20" s="30" t="s">
        <v>477</v>
      </c>
      <c r="Y20" s="30" t="s">
        <v>478</v>
      </c>
      <c r="Z20" s="30" t="s">
        <v>479</v>
      </c>
      <c r="AA20" s="76" t="s">
        <v>480</v>
      </c>
      <c r="AB20" s="76" t="s">
        <v>481</v>
      </c>
      <c r="AF20" s="28"/>
      <c r="AK20" s="47" t="str">
        <f t="shared" si="7"/>
        <v>S</v>
      </c>
    </row>
    <row r="21" spans="1:37" ht="13.5" customHeight="1" x14ac:dyDescent="0.15">
      <c r="A21" s="13" t="s">
        <v>482</v>
      </c>
      <c r="B21" s="14"/>
      <c r="C21" s="12" t="str">
        <f t="shared" si="9"/>
        <v/>
      </c>
      <c r="D21" s="12" t="str">
        <f t="shared" si="8"/>
        <v/>
      </c>
      <c r="F21" s="17" t="s">
        <v>483</v>
      </c>
      <c r="G21" s="16"/>
      <c r="H21" s="12" t="str">
        <f t="shared" si="1"/>
        <v/>
      </c>
      <c r="I21" s="12" t="str">
        <f t="shared" si="5"/>
        <v>エネルギー対策特別会計エネルギー需給勘定</v>
      </c>
      <c r="K21" s="12"/>
      <c r="L21" s="12"/>
      <c r="O21" s="12"/>
      <c r="P21" s="12"/>
      <c r="Q21" s="18"/>
      <c r="T21" s="12"/>
      <c r="U21" s="30" t="s">
        <v>484</v>
      </c>
      <c r="W21" s="30" t="s">
        <v>485</v>
      </c>
      <c r="Y21" s="30" t="s">
        <v>486</v>
      </c>
      <c r="Z21" s="30" t="s">
        <v>487</v>
      </c>
      <c r="AA21" s="76" t="s">
        <v>488</v>
      </c>
      <c r="AB21" s="76" t="s">
        <v>489</v>
      </c>
      <c r="AF21" s="28"/>
      <c r="AK21" s="47" t="str">
        <f t="shared" si="7"/>
        <v>T</v>
      </c>
    </row>
    <row r="22" spans="1:37" ht="13.5" customHeight="1" x14ac:dyDescent="0.15">
      <c r="A22" s="13" t="s">
        <v>490</v>
      </c>
      <c r="B22" s="14"/>
      <c r="C22" s="12" t="str">
        <f t="shared" si="9"/>
        <v/>
      </c>
      <c r="D22" s="12" t="str">
        <f>IF(C22="",D21,IF(D21&lt;&gt;"",CONCATENATE(D21,"、",C22),C22))</f>
        <v/>
      </c>
      <c r="F22" s="17" t="s">
        <v>491</v>
      </c>
      <c r="G22" s="16"/>
      <c r="H22" s="12" t="str">
        <f t="shared" si="1"/>
        <v/>
      </c>
      <c r="I22" s="12" t="str">
        <f t="shared" si="5"/>
        <v>エネルギー対策特別会計エネルギー需給勘定</v>
      </c>
      <c r="K22" s="12"/>
      <c r="L22" s="12"/>
      <c r="O22" s="12"/>
      <c r="P22" s="12"/>
      <c r="Q22" s="18"/>
      <c r="T22" s="12"/>
      <c r="U22" s="30" t="s">
        <v>492</v>
      </c>
      <c r="W22" s="30" t="s">
        <v>493</v>
      </c>
      <c r="Y22" s="30" t="s">
        <v>494</v>
      </c>
      <c r="Z22" s="30" t="s">
        <v>495</v>
      </c>
      <c r="AA22" s="76" t="s">
        <v>496</v>
      </c>
      <c r="AB22" s="76" t="s">
        <v>497</v>
      </c>
      <c r="AF22" s="28"/>
      <c r="AK22" s="47" t="str">
        <f t="shared" si="7"/>
        <v>U</v>
      </c>
    </row>
    <row r="23" spans="1:37" ht="13.5" customHeight="1" x14ac:dyDescent="0.15">
      <c r="A23" s="13" t="s">
        <v>498</v>
      </c>
      <c r="B23" s="14"/>
      <c r="C23" s="12" t="str">
        <f t="shared" si="9"/>
        <v/>
      </c>
      <c r="D23" s="12" t="str">
        <f>IF(C23="",D22,IF(D22&lt;&gt;"",CONCATENATE(D22,"、",C23),C23))</f>
        <v/>
      </c>
      <c r="F23" s="17" t="s">
        <v>499</v>
      </c>
      <c r="G23" s="16"/>
      <c r="H23" s="12" t="str">
        <f t="shared" si="1"/>
        <v/>
      </c>
      <c r="I23" s="12" t="str">
        <f t="shared" si="5"/>
        <v>エネルギー対策特別会計エネルギー需給勘定</v>
      </c>
      <c r="K23" s="12"/>
      <c r="L23" s="12"/>
      <c r="O23" s="12"/>
      <c r="P23" s="12"/>
      <c r="Q23" s="18"/>
      <c r="T23" s="12"/>
      <c r="U23" s="30" t="s">
        <v>500</v>
      </c>
      <c r="W23" s="30" t="s">
        <v>501</v>
      </c>
      <c r="Y23" s="30" t="s">
        <v>502</v>
      </c>
      <c r="Z23" s="30" t="s">
        <v>503</v>
      </c>
      <c r="AA23" s="76" t="s">
        <v>504</v>
      </c>
      <c r="AB23" s="76" t="s">
        <v>505</v>
      </c>
      <c r="AF23" s="28"/>
      <c r="AK23" s="47" t="str">
        <f t="shared" si="7"/>
        <v>V</v>
      </c>
    </row>
    <row r="24" spans="1:37" ht="13.5" customHeight="1" x14ac:dyDescent="0.15">
      <c r="A24" s="87"/>
      <c r="B24" s="73"/>
      <c r="F24" s="17" t="s">
        <v>506</v>
      </c>
      <c r="G24" s="16"/>
      <c r="H24" s="12" t="str">
        <f t="shared" si="1"/>
        <v/>
      </c>
      <c r="I24" s="12" t="str">
        <f t="shared" si="5"/>
        <v>エネルギー対策特別会計エネルギー需給勘定</v>
      </c>
      <c r="K24" s="12"/>
      <c r="L24" s="12"/>
      <c r="O24" s="12"/>
      <c r="P24" s="12"/>
      <c r="Q24" s="18"/>
      <c r="T24" s="12"/>
      <c r="U24" s="30" t="s">
        <v>507</v>
      </c>
      <c r="W24" s="30" t="s">
        <v>508</v>
      </c>
      <c r="Y24" s="30" t="s">
        <v>509</v>
      </c>
      <c r="Z24" s="30" t="s">
        <v>510</v>
      </c>
      <c r="AA24" s="76" t="s">
        <v>511</v>
      </c>
      <c r="AB24" s="76" t="s">
        <v>512</v>
      </c>
      <c r="AF24" s="28"/>
      <c r="AK24" s="47" t="str">
        <f>CHAR(CODE(AK23)+1)</f>
        <v>W</v>
      </c>
    </row>
    <row r="25" spans="1:37" ht="13.5" customHeight="1" x14ac:dyDescent="0.15">
      <c r="A25" s="12"/>
      <c r="B25" s="73"/>
      <c r="F25" s="17" t="s">
        <v>513</v>
      </c>
      <c r="G25" s="16"/>
      <c r="H25" s="12" t="str">
        <f t="shared" si="1"/>
        <v/>
      </c>
      <c r="I25" s="12" t="str">
        <f t="shared" si="5"/>
        <v>エネルギー対策特別会計エネルギー需給勘定</v>
      </c>
      <c r="K25" s="12"/>
      <c r="L25" s="12"/>
      <c r="O25" s="12"/>
      <c r="P25" s="12"/>
      <c r="Q25" s="18"/>
      <c r="T25" s="12"/>
      <c r="U25" s="30" t="s">
        <v>514</v>
      </c>
      <c r="W25" s="68"/>
      <c r="Y25" s="30" t="s">
        <v>515</v>
      </c>
      <c r="Z25" s="30" t="s">
        <v>516</v>
      </c>
      <c r="AA25" s="76" t="s">
        <v>517</v>
      </c>
      <c r="AB25" s="76" t="s">
        <v>518</v>
      </c>
      <c r="AF25" s="28"/>
      <c r="AK25" s="47" t="str">
        <f t="shared" si="7"/>
        <v>X</v>
      </c>
    </row>
    <row r="26" spans="1:37" ht="13.5" customHeight="1" x14ac:dyDescent="0.15">
      <c r="A26" s="12"/>
      <c r="B26" s="73"/>
      <c r="F26" s="17" t="s">
        <v>519</v>
      </c>
      <c r="G26" s="16"/>
      <c r="H26" s="12" t="str">
        <f t="shared" si="1"/>
        <v/>
      </c>
      <c r="I26" s="12" t="str">
        <f t="shared" si="5"/>
        <v>エネルギー対策特別会計エネルギー需給勘定</v>
      </c>
      <c r="K26" s="12"/>
      <c r="L26" s="12"/>
      <c r="O26" s="12"/>
      <c r="P26" s="12"/>
      <c r="Q26" s="18"/>
      <c r="T26" s="12"/>
      <c r="U26" s="30" t="s">
        <v>520</v>
      </c>
      <c r="Y26" s="30" t="s">
        <v>521</v>
      </c>
      <c r="Z26" s="30" t="s">
        <v>522</v>
      </c>
      <c r="AA26" s="76" t="s">
        <v>523</v>
      </c>
      <c r="AB26" s="76" t="s">
        <v>524</v>
      </c>
      <c r="AF26" s="28"/>
      <c r="AK26" s="47" t="str">
        <f t="shared" si="7"/>
        <v>Y</v>
      </c>
    </row>
    <row r="27" spans="1:37" ht="13.5" customHeight="1" x14ac:dyDescent="0.15">
      <c r="A27" s="12" t="str">
        <f>IF(D23="", "-", D23)</f>
        <v>-</v>
      </c>
      <c r="B27" s="12"/>
      <c r="F27" s="17" t="s">
        <v>525</v>
      </c>
      <c r="G27" s="16"/>
      <c r="H27" s="12" t="str">
        <f t="shared" si="1"/>
        <v/>
      </c>
      <c r="I27" s="12" t="str">
        <f t="shared" si="5"/>
        <v>エネルギー対策特別会計エネルギー需給勘定</v>
      </c>
      <c r="K27" s="12"/>
      <c r="L27" s="12"/>
      <c r="O27" s="12"/>
      <c r="P27" s="12"/>
      <c r="Q27" s="18"/>
      <c r="T27" s="12"/>
      <c r="U27" s="30" t="s">
        <v>526</v>
      </c>
      <c r="Y27" s="30" t="s">
        <v>527</v>
      </c>
      <c r="Z27" s="30" t="s">
        <v>528</v>
      </c>
      <c r="AA27" s="76" t="s">
        <v>529</v>
      </c>
      <c r="AB27" s="76" t="s">
        <v>530</v>
      </c>
      <c r="AF27" s="28"/>
      <c r="AK27" s="47" t="str">
        <f>CHAR(CODE(AK26)+1)</f>
        <v>Z</v>
      </c>
    </row>
    <row r="28" spans="1:37" ht="13.5" customHeight="1" x14ac:dyDescent="0.15">
      <c r="B28" s="12"/>
      <c r="F28" s="17" t="s">
        <v>531</v>
      </c>
      <c r="G28" s="16"/>
      <c r="H28" s="12" t="str">
        <f t="shared" si="1"/>
        <v/>
      </c>
      <c r="I28" s="12" t="str">
        <f t="shared" si="5"/>
        <v>エネルギー対策特別会計エネルギー需給勘定</v>
      </c>
      <c r="K28" s="12"/>
      <c r="L28" s="12"/>
      <c r="O28" s="12"/>
      <c r="P28" s="12"/>
      <c r="Q28" s="18"/>
      <c r="T28" s="12"/>
      <c r="U28" s="30" t="s">
        <v>532</v>
      </c>
      <c r="Y28" s="30" t="s">
        <v>533</v>
      </c>
      <c r="Z28" s="30" t="s">
        <v>534</v>
      </c>
      <c r="AA28" s="76" t="s">
        <v>535</v>
      </c>
      <c r="AB28" s="76" t="s">
        <v>536</v>
      </c>
      <c r="AF28" s="28"/>
      <c r="AK28" s="47" t="s">
        <v>537</v>
      </c>
    </row>
    <row r="29" spans="1:37" ht="13.5" customHeight="1" x14ac:dyDescent="0.15">
      <c r="A29" s="12"/>
      <c r="B29" s="12"/>
      <c r="F29" s="17" t="s">
        <v>538</v>
      </c>
      <c r="G29" s="16"/>
      <c r="H29" s="12" t="str">
        <f t="shared" si="1"/>
        <v/>
      </c>
      <c r="I29" s="12" t="str">
        <f t="shared" si="5"/>
        <v>エネルギー対策特別会計エネルギー需給勘定</v>
      </c>
      <c r="K29" s="12"/>
      <c r="L29" s="12"/>
      <c r="O29" s="12"/>
      <c r="P29" s="12"/>
      <c r="Q29" s="18"/>
      <c r="T29" s="12"/>
      <c r="U29" s="30" t="s">
        <v>539</v>
      </c>
      <c r="Y29" s="30" t="s">
        <v>540</v>
      </c>
      <c r="Z29" s="30" t="s">
        <v>541</v>
      </c>
      <c r="AA29" s="76" t="s">
        <v>542</v>
      </c>
      <c r="AB29" s="76" t="s">
        <v>543</v>
      </c>
      <c r="AF29" s="28"/>
      <c r="AK29" s="47" t="str">
        <f t="shared" si="7"/>
        <v>b</v>
      </c>
    </row>
    <row r="30" spans="1:37" ht="13.5" customHeight="1" x14ac:dyDescent="0.15">
      <c r="A30" s="12"/>
      <c r="B30" s="12"/>
      <c r="F30" s="17" t="s">
        <v>544</v>
      </c>
      <c r="G30" s="16"/>
      <c r="H30" s="12" t="str">
        <f t="shared" si="1"/>
        <v/>
      </c>
      <c r="I30" s="12" t="str">
        <f t="shared" si="5"/>
        <v>エネルギー対策特別会計エネルギー需給勘定</v>
      </c>
      <c r="K30" s="12"/>
      <c r="L30" s="12"/>
      <c r="O30" s="12"/>
      <c r="P30" s="12"/>
      <c r="Q30" s="18"/>
      <c r="T30" s="12"/>
      <c r="U30" s="30" t="s">
        <v>545</v>
      </c>
      <c r="Y30" s="30" t="s">
        <v>546</v>
      </c>
      <c r="Z30" s="30" t="s">
        <v>547</v>
      </c>
      <c r="AA30" s="76" t="s">
        <v>548</v>
      </c>
      <c r="AB30" s="76" t="s">
        <v>549</v>
      </c>
      <c r="AF30" s="28"/>
      <c r="AK30" s="47" t="str">
        <f t="shared" si="7"/>
        <v>c</v>
      </c>
    </row>
    <row r="31" spans="1:37" ht="13.5" customHeight="1" x14ac:dyDescent="0.15">
      <c r="A31" s="12"/>
      <c r="B31" s="12"/>
      <c r="F31" s="17" t="s">
        <v>550</v>
      </c>
      <c r="G31" s="16"/>
      <c r="H31" s="12" t="str">
        <f t="shared" si="1"/>
        <v/>
      </c>
      <c r="I31" s="12" t="str">
        <f t="shared" si="5"/>
        <v>エネルギー対策特別会計エネルギー需給勘定</v>
      </c>
      <c r="K31" s="12"/>
      <c r="L31" s="12"/>
      <c r="O31" s="12"/>
      <c r="P31" s="12"/>
      <c r="Q31" s="18"/>
      <c r="T31" s="12"/>
      <c r="U31" s="30" t="s">
        <v>551</v>
      </c>
      <c r="Y31" s="30" t="s">
        <v>552</v>
      </c>
      <c r="Z31" s="30" t="s">
        <v>553</v>
      </c>
      <c r="AA31" s="76" t="s">
        <v>554</v>
      </c>
      <c r="AB31" s="76" t="s">
        <v>555</v>
      </c>
      <c r="AF31" s="28"/>
      <c r="AK31" s="47" t="str">
        <f t="shared" si="7"/>
        <v>d</v>
      </c>
    </row>
    <row r="32" spans="1:37" ht="13.5" customHeight="1" x14ac:dyDescent="0.15">
      <c r="A32" s="12"/>
      <c r="B32" s="12"/>
      <c r="F32" s="17" t="s">
        <v>556</v>
      </c>
      <c r="G32" s="16"/>
      <c r="H32" s="12" t="str">
        <f t="shared" si="1"/>
        <v/>
      </c>
      <c r="I32" s="12" t="str">
        <f t="shared" si="5"/>
        <v>エネルギー対策特別会計エネルギー需給勘定</v>
      </c>
      <c r="K32" s="12"/>
      <c r="L32" s="12"/>
      <c r="O32" s="12"/>
      <c r="P32" s="12"/>
      <c r="Q32" s="18"/>
      <c r="T32" s="12"/>
      <c r="U32" s="30" t="s">
        <v>557</v>
      </c>
      <c r="Y32" s="30" t="s">
        <v>558</v>
      </c>
      <c r="Z32" s="30" t="s">
        <v>559</v>
      </c>
      <c r="AA32" s="76" t="s">
        <v>560</v>
      </c>
      <c r="AB32" s="76" t="s">
        <v>560</v>
      </c>
      <c r="AF32" s="28"/>
      <c r="AK32" s="47" t="str">
        <f t="shared" si="7"/>
        <v>e</v>
      </c>
    </row>
    <row r="33" spans="1:37" ht="13.5" customHeight="1" x14ac:dyDescent="0.15">
      <c r="A33" s="12"/>
      <c r="B33" s="12"/>
      <c r="F33" s="17" t="s">
        <v>561</v>
      </c>
      <c r="G33" s="16"/>
      <c r="H33" s="12" t="str">
        <f t="shared" si="1"/>
        <v/>
      </c>
      <c r="I33" s="12" t="str">
        <f t="shared" si="5"/>
        <v>エネルギー対策特別会計エネルギー需給勘定</v>
      </c>
      <c r="K33" s="12"/>
      <c r="L33" s="12"/>
      <c r="O33" s="12"/>
      <c r="P33" s="12"/>
      <c r="Q33" s="18"/>
      <c r="T33" s="12"/>
      <c r="U33" s="30" t="s">
        <v>562</v>
      </c>
      <c r="Y33" s="30" t="s">
        <v>563</v>
      </c>
      <c r="Z33" s="30" t="s">
        <v>564</v>
      </c>
      <c r="AA33" s="68"/>
      <c r="AF33" s="28"/>
      <c r="AK33" s="47" t="str">
        <f t="shared" si="7"/>
        <v>f</v>
      </c>
    </row>
    <row r="34" spans="1:37" ht="13.5" customHeight="1" x14ac:dyDescent="0.15">
      <c r="A34" s="12"/>
      <c r="B34" s="12"/>
      <c r="F34" s="17" t="s">
        <v>565</v>
      </c>
      <c r="G34" s="16"/>
      <c r="H34" s="12" t="str">
        <f t="shared" si="1"/>
        <v/>
      </c>
      <c r="I34" s="12" t="str">
        <f t="shared" si="5"/>
        <v>エネルギー対策特別会計エネルギー需給勘定</v>
      </c>
      <c r="K34" s="12"/>
      <c r="L34" s="12"/>
      <c r="O34" s="12"/>
      <c r="P34" s="12"/>
      <c r="Q34" s="18"/>
      <c r="T34" s="12"/>
      <c r="U34" s="30" t="s">
        <v>566</v>
      </c>
      <c r="Y34" s="30" t="s">
        <v>567</v>
      </c>
      <c r="Z34" s="30" t="s">
        <v>568</v>
      </c>
      <c r="AF34" s="28"/>
      <c r="AK34" s="47" t="str">
        <f t="shared" si="7"/>
        <v>g</v>
      </c>
    </row>
    <row r="35" spans="1:37" ht="13.5" customHeight="1" x14ac:dyDescent="0.15">
      <c r="A35" s="12"/>
      <c r="B35" s="12"/>
      <c r="F35" s="17" t="s">
        <v>569</v>
      </c>
      <c r="G35" s="16"/>
      <c r="H35" s="12" t="str">
        <f t="shared" si="1"/>
        <v/>
      </c>
      <c r="I35" s="12" t="str">
        <f t="shared" si="5"/>
        <v>エネルギー対策特別会計エネルギー需給勘定</v>
      </c>
      <c r="K35" s="12"/>
      <c r="L35" s="12"/>
      <c r="O35" s="12"/>
      <c r="P35" s="12"/>
      <c r="Q35" s="18"/>
      <c r="T35" s="12"/>
      <c r="U35" s="30" t="s">
        <v>570</v>
      </c>
      <c r="Y35" s="30" t="s">
        <v>571</v>
      </c>
      <c r="Z35" s="30" t="s">
        <v>572</v>
      </c>
      <c r="AF35" s="28"/>
      <c r="AK35" s="47" t="str">
        <f t="shared" si="7"/>
        <v>h</v>
      </c>
    </row>
    <row r="36" spans="1:37" ht="13.5" customHeight="1" x14ac:dyDescent="0.15">
      <c r="A36" s="12"/>
      <c r="B36" s="12"/>
      <c r="F36" s="17" t="s">
        <v>573</v>
      </c>
      <c r="G36" s="16"/>
      <c r="H36" s="12" t="str">
        <f t="shared" si="1"/>
        <v/>
      </c>
      <c r="I36" s="12" t="str">
        <f t="shared" si="5"/>
        <v>エネルギー対策特別会計エネルギー需給勘定</v>
      </c>
      <c r="K36" s="12"/>
      <c r="L36" s="12"/>
      <c r="O36" s="12"/>
      <c r="P36" s="12"/>
      <c r="Q36" s="18"/>
      <c r="T36" s="12"/>
      <c r="Y36" s="30" t="s">
        <v>574</v>
      </c>
      <c r="Z36" s="30" t="s">
        <v>575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576</v>
      </c>
      <c r="Z37" s="30" t="s">
        <v>577</v>
      </c>
      <c r="AF37" s="28"/>
      <c r="AK37" s="47" t="str">
        <f t="shared" si="7"/>
        <v>j</v>
      </c>
    </row>
    <row r="38" spans="1:37" x14ac:dyDescent="0.15">
      <c r="A38" s="12"/>
      <c r="B38" s="12"/>
      <c r="F38" s="12"/>
      <c r="G38" s="18"/>
      <c r="K38" s="12"/>
      <c r="L38" s="12"/>
      <c r="O38" s="12"/>
      <c r="P38" s="12"/>
      <c r="Q38" s="18"/>
      <c r="T38" s="12"/>
      <c r="Y38" s="30" t="s">
        <v>578</v>
      </c>
      <c r="Z38" s="30" t="s">
        <v>579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580</v>
      </c>
      <c r="Y39" s="30" t="s">
        <v>581</v>
      </c>
      <c r="Z39" s="30" t="s">
        <v>582</v>
      </c>
      <c r="AF39" s="28"/>
      <c r="AK39" s="47" t="str">
        <f t="shared" si="7"/>
        <v>l</v>
      </c>
    </row>
    <row r="40" spans="1:37" x14ac:dyDescent="0.15">
      <c r="A40" s="12"/>
      <c r="B40" s="12"/>
      <c r="F40" s="12"/>
      <c r="G40" s="18"/>
      <c r="K40" s="12"/>
      <c r="L40" s="12"/>
      <c r="O40" s="12"/>
      <c r="P40" s="12"/>
      <c r="Q40" s="18"/>
      <c r="T40" s="12"/>
      <c r="U40" s="30"/>
      <c r="Y40" s="30" t="s">
        <v>583</v>
      </c>
      <c r="Z40" s="30" t="s">
        <v>584</v>
      </c>
      <c r="AF40" s="28"/>
      <c r="AK40" s="47" t="str">
        <f t="shared" si="7"/>
        <v>m</v>
      </c>
    </row>
    <row r="41" spans="1:37" x14ac:dyDescent="0.15">
      <c r="A41" s="12"/>
      <c r="B41" s="12"/>
      <c r="F41" s="12"/>
      <c r="G41" s="18"/>
      <c r="K41" s="12"/>
      <c r="L41" s="12"/>
      <c r="O41" s="12"/>
      <c r="P41" s="12"/>
      <c r="Q41" s="18"/>
      <c r="T41" s="12"/>
      <c r="U41" s="30" t="s">
        <v>585</v>
      </c>
      <c r="Y41" s="30" t="s">
        <v>586</v>
      </c>
      <c r="Z41" s="30" t="s">
        <v>587</v>
      </c>
      <c r="AF41" s="28"/>
      <c r="AK41" s="47" t="str">
        <f t="shared" si="7"/>
        <v>n</v>
      </c>
    </row>
    <row r="42" spans="1:37" x14ac:dyDescent="0.15">
      <c r="A42" s="12"/>
      <c r="B42" s="12"/>
      <c r="F42" s="12"/>
      <c r="G42" s="18"/>
      <c r="K42" s="12"/>
      <c r="L42" s="12"/>
      <c r="O42" s="12"/>
      <c r="P42" s="12"/>
      <c r="Q42" s="18"/>
      <c r="T42" s="12"/>
      <c r="U42" s="30" t="s">
        <v>588</v>
      </c>
      <c r="Y42" s="30" t="s">
        <v>589</v>
      </c>
      <c r="Z42" s="30" t="s">
        <v>590</v>
      </c>
      <c r="AF42" s="28"/>
      <c r="AK42" s="47" t="str">
        <f t="shared" si="7"/>
        <v>o</v>
      </c>
    </row>
    <row r="43" spans="1:37" x14ac:dyDescent="0.15">
      <c r="A43" s="12"/>
      <c r="B43" s="12"/>
      <c r="F43" s="12"/>
      <c r="G43" s="18"/>
      <c r="K43" s="12"/>
      <c r="L43" s="12"/>
      <c r="O43" s="12"/>
      <c r="P43" s="12"/>
      <c r="Q43" s="18"/>
      <c r="T43" s="12"/>
      <c r="Y43" s="30" t="s">
        <v>591</v>
      </c>
      <c r="Z43" s="30" t="s">
        <v>592</v>
      </c>
      <c r="AF43" s="28"/>
      <c r="AK43" s="47" t="str">
        <f t="shared" si="7"/>
        <v>p</v>
      </c>
    </row>
    <row r="44" spans="1:37" x14ac:dyDescent="0.15">
      <c r="A44" s="12"/>
      <c r="B44" s="12"/>
      <c r="F44" s="12"/>
      <c r="G44" s="18"/>
      <c r="K44" s="12"/>
      <c r="L44" s="12"/>
      <c r="O44" s="12"/>
      <c r="P44" s="12"/>
      <c r="Q44" s="18"/>
      <c r="T44" s="12"/>
      <c r="Y44" s="30" t="s">
        <v>593</v>
      </c>
      <c r="Z44" s="30" t="s">
        <v>594</v>
      </c>
      <c r="AF44" s="28"/>
      <c r="AK44" s="47" t="str">
        <f t="shared" si="7"/>
        <v>q</v>
      </c>
    </row>
    <row r="45" spans="1:37" x14ac:dyDescent="0.15">
      <c r="A45" s="12"/>
      <c r="B45" s="12"/>
      <c r="F45" s="12"/>
      <c r="G45" s="18"/>
      <c r="K45" s="12"/>
      <c r="L45" s="12"/>
      <c r="O45" s="12"/>
      <c r="P45" s="12"/>
      <c r="Q45" s="18"/>
      <c r="T45" s="12"/>
      <c r="U45" s="27" t="s">
        <v>284</v>
      </c>
      <c r="Y45" s="30" t="s">
        <v>595</v>
      </c>
      <c r="Z45" s="30" t="s">
        <v>596</v>
      </c>
      <c r="AF45" s="28"/>
      <c r="AK45" s="47" t="str">
        <f t="shared" si="7"/>
        <v>r</v>
      </c>
    </row>
    <row r="46" spans="1:37" x14ac:dyDescent="0.15">
      <c r="A46" s="12"/>
      <c r="B46" s="12"/>
      <c r="F46" s="12"/>
      <c r="G46" s="18"/>
      <c r="K46" s="12"/>
      <c r="L46" s="12"/>
      <c r="O46" s="12"/>
      <c r="P46" s="12"/>
      <c r="Q46" s="18"/>
      <c r="T46" s="12"/>
      <c r="U46" s="82" t="s">
        <v>597</v>
      </c>
      <c r="Y46" s="30" t="s">
        <v>598</v>
      </c>
      <c r="Z46" s="30" t="s">
        <v>599</v>
      </c>
      <c r="AF46" s="28"/>
      <c r="AK46" s="47" t="str">
        <f t="shared" si="7"/>
        <v>s</v>
      </c>
    </row>
    <row r="47" spans="1:37" x14ac:dyDescent="0.15">
      <c r="A47" s="12"/>
      <c r="B47" s="12"/>
      <c r="F47" s="12"/>
      <c r="G47" s="18"/>
      <c r="K47" s="12"/>
      <c r="L47" s="12"/>
      <c r="O47" s="12"/>
      <c r="P47" s="12"/>
      <c r="Q47" s="18"/>
      <c r="T47" s="12"/>
      <c r="Y47" s="30" t="s">
        <v>600</v>
      </c>
      <c r="Z47" s="30" t="s">
        <v>601</v>
      </c>
      <c r="AF47" s="28"/>
      <c r="AK47" s="47" t="str">
        <f t="shared" si="7"/>
        <v>t</v>
      </c>
    </row>
    <row r="48" spans="1:37" x14ac:dyDescent="0.15">
      <c r="A48" s="12"/>
      <c r="B48" s="12"/>
      <c r="F48" s="12"/>
      <c r="G48" s="18"/>
      <c r="K48" s="12"/>
      <c r="L48" s="12"/>
      <c r="O48" s="12"/>
      <c r="P48" s="12"/>
      <c r="Q48" s="18"/>
      <c r="T48" s="12"/>
      <c r="U48" s="82">
        <v>2021</v>
      </c>
      <c r="Y48" s="30" t="s">
        <v>602</v>
      </c>
      <c r="Z48" s="30" t="s">
        <v>603</v>
      </c>
      <c r="AF48" s="28"/>
      <c r="AK48" s="47" t="str">
        <f t="shared" si="7"/>
        <v>u</v>
      </c>
    </row>
    <row r="49" spans="1:37" x14ac:dyDescent="0.15">
      <c r="A49" s="12"/>
      <c r="B49" s="12"/>
      <c r="F49" s="12"/>
      <c r="G49" s="18"/>
      <c r="K49" s="12"/>
      <c r="L49" s="12"/>
      <c r="O49" s="12"/>
      <c r="P49" s="12"/>
      <c r="Q49" s="18"/>
      <c r="T49" s="12"/>
      <c r="U49" s="82">
        <v>2022</v>
      </c>
      <c r="Y49" s="30" t="s">
        <v>604</v>
      </c>
      <c r="Z49" s="30" t="s">
        <v>605</v>
      </c>
      <c r="AF49" s="28"/>
      <c r="AK49" s="47" t="str">
        <f t="shared" si="7"/>
        <v>v</v>
      </c>
    </row>
    <row r="50" spans="1:37" x14ac:dyDescent="0.15">
      <c r="A50" s="12"/>
      <c r="B50" s="12"/>
      <c r="F50" s="12"/>
      <c r="G50" s="18"/>
      <c r="K50" s="12"/>
      <c r="L50" s="12"/>
      <c r="O50" s="12"/>
      <c r="P50" s="12"/>
      <c r="Q50" s="18"/>
      <c r="T50" s="12"/>
      <c r="U50" s="82">
        <v>2023</v>
      </c>
      <c r="Y50" s="30" t="s">
        <v>606</v>
      </c>
      <c r="Z50" s="30" t="s">
        <v>607</v>
      </c>
      <c r="AF50" s="28"/>
    </row>
    <row r="51" spans="1:37" x14ac:dyDescent="0.15">
      <c r="A51" s="12"/>
      <c r="B51" s="12"/>
      <c r="F51" s="12"/>
      <c r="G51" s="18"/>
      <c r="K51" s="12"/>
      <c r="L51" s="12"/>
      <c r="O51" s="12"/>
      <c r="P51" s="12"/>
      <c r="Q51" s="18"/>
      <c r="T51" s="12"/>
      <c r="U51" s="82">
        <v>2024</v>
      </c>
      <c r="Y51" s="30" t="s">
        <v>608</v>
      </c>
      <c r="Z51" s="30" t="s">
        <v>609</v>
      </c>
      <c r="AF51" s="28"/>
    </row>
    <row r="52" spans="1:37" x14ac:dyDescent="0.15">
      <c r="A52" s="12"/>
      <c r="B52" s="12"/>
      <c r="F52" s="12"/>
      <c r="G52" s="18"/>
      <c r="K52" s="12"/>
      <c r="L52" s="12"/>
      <c r="O52" s="12"/>
      <c r="P52" s="12"/>
      <c r="Q52" s="18"/>
      <c r="T52" s="12"/>
      <c r="U52" s="82">
        <v>2025</v>
      </c>
      <c r="Y52" s="30" t="s">
        <v>610</v>
      </c>
      <c r="Z52" s="30" t="s">
        <v>611</v>
      </c>
      <c r="AF52" s="28"/>
    </row>
    <row r="53" spans="1:37" x14ac:dyDescent="0.15">
      <c r="A53" s="12"/>
      <c r="B53" s="12"/>
      <c r="F53" s="12"/>
      <c r="G53" s="18"/>
      <c r="K53" s="12"/>
      <c r="L53" s="12"/>
      <c r="O53" s="12"/>
      <c r="P53" s="12"/>
      <c r="Q53" s="18"/>
      <c r="T53" s="12"/>
      <c r="U53" s="82">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82">
        <v>20</v>
      </c>
      <c r="Y56" s="30" t="s">
        <v>618</v>
      </c>
      <c r="Z56" s="30" t="s">
        <v>619</v>
      </c>
      <c r="AF56" s="28"/>
    </row>
    <row r="57" spans="1:37" x14ac:dyDescent="0.15">
      <c r="A57" s="12"/>
      <c r="B57" s="12"/>
      <c r="F57" s="12"/>
      <c r="G57" s="18"/>
      <c r="K57" s="12"/>
      <c r="L57" s="12"/>
      <c r="O57" s="12"/>
      <c r="P57" s="12"/>
      <c r="Q57" s="18"/>
      <c r="T57" s="12"/>
      <c r="U57" s="30" t="s">
        <v>620</v>
      </c>
      <c r="Y57" s="30" t="s">
        <v>621</v>
      </c>
      <c r="Z57" s="30" t="s">
        <v>622</v>
      </c>
      <c r="AF57" s="28"/>
    </row>
    <row r="58" spans="1:37" x14ac:dyDescent="0.15">
      <c r="A58" s="12"/>
      <c r="B58" s="12"/>
      <c r="F58" s="12"/>
      <c r="G58" s="18"/>
      <c r="K58" s="12"/>
      <c r="L58" s="12"/>
      <c r="O58" s="12"/>
      <c r="P58" s="12"/>
      <c r="Q58" s="18"/>
      <c r="T58" s="12"/>
      <c r="U58" s="30" t="s">
        <v>309</v>
      </c>
      <c r="Y58" s="30" t="s">
        <v>623</v>
      </c>
      <c r="Z58" s="30" t="s">
        <v>624</v>
      </c>
      <c r="AF58" s="28"/>
    </row>
    <row r="59" spans="1:37" x14ac:dyDescent="0.15">
      <c r="A59" s="12"/>
      <c r="B59" s="12"/>
      <c r="F59" s="12"/>
      <c r="G59" s="18"/>
      <c r="K59" s="12"/>
      <c r="L59" s="12"/>
      <c r="O59" s="12"/>
      <c r="P59" s="12"/>
      <c r="Q59" s="18"/>
      <c r="T59" s="12"/>
      <c r="Y59" s="30" t="s">
        <v>625</v>
      </c>
      <c r="Z59" s="30" t="s">
        <v>626</v>
      </c>
      <c r="AF59" s="28"/>
    </row>
    <row r="60" spans="1:37" x14ac:dyDescent="0.15">
      <c r="A60" s="12"/>
      <c r="B60" s="12"/>
      <c r="F60" s="12"/>
      <c r="G60" s="18"/>
      <c r="K60" s="12"/>
      <c r="L60" s="12"/>
      <c r="O60" s="12"/>
      <c r="P60" s="12"/>
      <c r="Q60" s="18"/>
      <c r="T60" s="12"/>
      <c r="Y60" s="30" t="s">
        <v>627</v>
      </c>
      <c r="Z60" s="30" t="s">
        <v>628</v>
      </c>
      <c r="AF60" s="28"/>
    </row>
    <row r="61" spans="1:37" x14ac:dyDescent="0.15">
      <c r="A61" s="12"/>
      <c r="B61" s="12"/>
      <c r="F61" s="12"/>
      <c r="G61" s="18"/>
      <c r="K61" s="12"/>
      <c r="L61" s="12"/>
      <c r="O61" s="12"/>
      <c r="P61" s="12"/>
      <c r="Q61" s="18"/>
      <c r="T61" s="12"/>
      <c r="Y61" s="30" t="s">
        <v>629</v>
      </c>
      <c r="Z61" s="30" t="s">
        <v>630</v>
      </c>
      <c r="AF61" s="28"/>
    </row>
    <row r="62" spans="1:37" x14ac:dyDescent="0.15">
      <c r="A62" s="12"/>
      <c r="B62" s="12"/>
      <c r="F62" s="12"/>
      <c r="G62" s="18"/>
      <c r="K62" s="12"/>
      <c r="L62" s="12"/>
      <c r="O62" s="12"/>
      <c r="P62" s="12"/>
      <c r="Q62" s="18"/>
      <c r="T62" s="12"/>
      <c r="Y62" s="30" t="s">
        <v>631</v>
      </c>
      <c r="Z62" s="30" t="s">
        <v>632</v>
      </c>
      <c r="AF62" s="28"/>
    </row>
    <row r="63" spans="1:37" x14ac:dyDescent="0.15">
      <c r="A63" s="12"/>
      <c r="B63" s="12"/>
      <c r="F63" s="12"/>
      <c r="G63" s="18"/>
      <c r="K63" s="12"/>
      <c r="L63" s="12"/>
      <c r="O63" s="12"/>
      <c r="P63" s="12"/>
      <c r="Q63" s="18"/>
      <c r="T63" s="12"/>
      <c r="Y63" s="30" t="s">
        <v>633</v>
      </c>
      <c r="Z63" s="30" t="s">
        <v>634</v>
      </c>
      <c r="AF63" s="28"/>
    </row>
    <row r="64" spans="1:37" x14ac:dyDescent="0.15">
      <c r="A64" s="12"/>
      <c r="B64" s="12"/>
      <c r="F64" s="12"/>
      <c r="G64" s="18"/>
      <c r="K64" s="12"/>
      <c r="L64" s="12"/>
      <c r="O64" s="12"/>
      <c r="P64" s="12"/>
      <c r="Q64" s="18"/>
      <c r="T64" s="12"/>
      <c r="Y64" s="30" t="s">
        <v>635</v>
      </c>
      <c r="Z64" s="30" t="s">
        <v>636</v>
      </c>
      <c r="AF64" s="28"/>
    </row>
    <row r="65" spans="1:32" x14ac:dyDescent="0.15">
      <c r="A65" s="12"/>
      <c r="B65" s="12"/>
      <c r="F65" s="12"/>
      <c r="G65" s="18"/>
      <c r="K65" s="12"/>
      <c r="L65" s="12"/>
      <c r="O65" s="12"/>
      <c r="P65" s="12"/>
      <c r="Q65" s="18"/>
      <c r="T65" s="12"/>
      <c r="Y65" s="30" t="s">
        <v>637</v>
      </c>
      <c r="Z65" s="30" t="s">
        <v>638</v>
      </c>
      <c r="AF65" s="28"/>
    </row>
    <row r="66" spans="1:32" x14ac:dyDescent="0.15">
      <c r="A66" s="12"/>
      <c r="B66" s="12"/>
      <c r="F66" s="12"/>
      <c r="G66" s="18"/>
      <c r="K66" s="12"/>
      <c r="L66" s="12"/>
      <c r="O66" s="12"/>
      <c r="P66" s="12"/>
      <c r="Q66" s="18"/>
      <c r="T66" s="12"/>
      <c r="Y66" s="30" t="s">
        <v>639</v>
      </c>
      <c r="Z66" s="30" t="s">
        <v>640</v>
      </c>
      <c r="AF66" s="28"/>
    </row>
    <row r="67" spans="1:32" x14ac:dyDescent="0.15">
      <c r="A67" s="12"/>
      <c r="B67" s="12"/>
      <c r="F67" s="12"/>
      <c r="G67" s="18"/>
      <c r="K67" s="12"/>
      <c r="L67" s="12"/>
      <c r="O67" s="12"/>
      <c r="P67" s="12"/>
      <c r="Q67" s="18"/>
      <c r="T67" s="12"/>
      <c r="Y67" s="30" t="s">
        <v>641</v>
      </c>
      <c r="Z67" s="30" t="s">
        <v>642</v>
      </c>
      <c r="AF67" s="28"/>
    </row>
    <row r="68" spans="1:32" x14ac:dyDescent="0.15">
      <c r="A68" s="12"/>
      <c r="B68" s="12"/>
      <c r="F68" s="12"/>
      <c r="G68" s="18"/>
      <c r="K68" s="12"/>
      <c r="L68" s="12"/>
      <c r="O68" s="12"/>
      <c r="P68" s="12"/>
      <c r="Q68" s="18"/>
      <c r="T68" s="12"/>
      <c r="Y68" s="30" t="s">
        <v>643</v>
      </c>
      <c r="Z68" s="30" t="s">
        <v>644</v>
      </c>
      <c r="AF68" s="28"/>
    </row>
    <row r="69" spans="1:32" x14ac:dyDescent="0.15">
      <c r="A69" s="12"/>
      <c r="B69" s="12"/>
      <c r="F69" s="12"/>
      <c r="G69" s="18"/>
      <c r="K69" s="12"/>
      <c r="L69" s="12"/>
      <c r="O69" s="12"/>
      <c r="P69" s="12"/>
      <c r="Q69" s="18"/>
      <c r="T69" s="12"/>
      <c r="Y69" s="30" t="s">
        <v>645</v>
      </c>
      <c r="Z69" s="30" t="s">
        <v>646</v>
      </c>
      <c r="AF69" s="28"/>
    </row>
    <row r="70" spans="1:32" x14ac:dyDescent="0.15">
      <c r="A70" s="12"/>
      <c r="B70" s="12"/>
      <c r="Y70" s="30" t="s">
        <v>647</v>
      </c>
      <c r="Z70" s="30" t="s">
        <v>648</v>
      </c>
    </row>
    <row r="71" spans="1:32" x14ac:dyDescent="0.15">
      <c r="Y71" s="30" t="s">
        <v>649</v>
      </c>
      <c r="Z71" s="30" t="s">
        <v>650</v>
      </c>
    </row>
    <row r="72" spans="1:32" x14ac:dyDescent="0.15">
      <c r="Y72" s="30" t="s">
        <v>651</v>
      </c>
      <c r="Z72" s="30" t="s">
        <v>652</v>
      </c>
    </row>
    <row r="73" spans="1:32" x14ac:dyDescent="0.15">
      <c r="Y73" s="30" t="s">
        <v>653</v>
      </c>
      <c r="Z73" s="30" t="s">
        <v>654</v>
      </c>
    </row>
    <row r="74" spans="1:32" x14ac:dyDescent="0.15">
      <c r="Y74" s="30" t="s">
        <v>655</v>
      </c>
      <c r="Z74" s="30" t="s">
        <v>656</v>
      </c>
    </row>
    <row r="75" spans="1:32" x14ac:dyDescent="0.15">
      <c r="Y75" s="30" t="s">
        <v>657</v>
      </c>
      <c r="Z75" s="30" t="s">
        <v>658</v>
      </c>
    </row>
    <row r="76" spans="1:32" x14ac:dyDescent="0.15">
      <c r="Y76" s="30" t="s">
        <v>659</v>
      </c>
      <c r="Z76" s="30" t="s">
        <v>660</v>
      </c>
    </row>
    <row r="77" spans="1:32" x14ac:dyDescent="0.15">
      <c r="Y77" s="30" t="s">
        <v>661</v>
      </c>
      <c r="Z77" s="30" t="s">
        <v>662</v>
      </c>
    </row>
    <row r="78" spans="1:32" x14ac:dyDescent="0.15">
      <c r="Y78" s="30" t="s">
        <v>663</v>
      </c>
      <c r="Z78" s="30" t="s">
        <v>664</v>
      </c>
    </row>
    <row r="79" spans="1:32" x14ac:dyDescent="0.15">
      <c r="Y79" s="30" t="s">
        <v>665</v>
      </c>
      <c r="Z79" s="30" t="s">
        <v>666</v>
      </c>
    </row>
    <row r="80" spans="1:32" x14ac:dyDescent="0.15">
      <c r="Y80" s="30" t="s">
        <v>667</v>
      </c>
      <c r="Z80" s="30" t="s">
        <v>668</v>
      </c>
    </row>
    <row r="81" spans="25:26" x14ac:dyDescent="0.15">
      <c r="Y81" s="30" t="s">
        <v>669</v>
      </c>
      <c r="Z81" s="30" t="s">
        <v>670</v>
      </c>
    </row>
    <row r="82" spans="25:26" x14ac:dyDescent="0.15">
      <c r="Y82" s="30" t="s">
        <v>671</v>
      </c>
      <c r="Z82" s="30" t="s">
        <v>672</v>
      </c>
    </row>
    <row r="83" spans="25:26" x14ac:dyDescent="0.15">
      <c r="Y83" s="30" t="s">
        <v>673</v>
      </c>
      <c r="Z83" s="30" t="s">
        <v>674</v>
      </c>
    </row>
    <row r="84" spans="25:26" x14ac:dyDescent="0.15">
      <c r="Y84" s="30" t="s">
        <v>675</v>
      </c>
      <c r="Z84" s="30" t="s">
        <v>676</v>
      </c>
    </row>
    <row r="85" spans="25:26" x14ac:dyDescent="0.15">
      <c r="Y85" s="30" t="s">
        <v>677</v>
      </c>
      <c r="Z85" s="30" t="s">
        <v>678</v>
      </c>
    </row>
    <row r="86" spans="25:26" x14ac:dyDescent="0.15">
      <c r="Y86" s="30" t="s">
        <v>679</v>
      </c>
      <c r="Z86" s="30" t="s">
        <v>680</v>
      </c>
    </row>
    <row r="87" spans="25:26" x14ac:dyDescent="0.15">
      <c r="Y87" s="30" t="s">
        <v>681</v>
      </c>
      <c r="Z87" s="30" t="s">
        <v>682</v>
      </c>
    </row>
    <row r="88" spans="25:26" x14ac:dyDescent="0.15">
      <c r="Y88" s="30" t="s">
        <v>683</v>
      </c>
      <c r="Z88" s="30" t="s">
        <v>684</v>
      </c>
    </row>
    <row r="89" spans="25:26" x14ac:dyDescent="0.15">
      <c r="Y89" s="30" t="s">
        <v>685</v>
      </c>
      <c r="Z89" s="30" t="s">
        <v>686</v>
      </c>
    </row>
    <row r="90" spans="25:26" x14ac:dyDescent="0.15">
      <c r="Y90" s="30" t="s">
        <v>687</v>
      </c>
      <c r="Z90" s="30" t="s">
        <v>688</v>
      </c>
    </row>
    <row r="91" spans="25:26" x14ac:dyDescent="0.15">
      <c r="Y91" s="30" t="s">
        <v>689</v>
      </c>
      <c r="Z91" s="30" t="s">
        <v>690</v>
      </c>
    </row>
    <row r="92" spans="25:26" x14ac:dyDescent="0.15">
      <c r="Y92" s="30" t="s">
        <v>691</v>
      </c>
      <c r="Z92" s="30" t="s">
        <v>692</v>
      </c>
    </row>
    <row r="93" spans="25:26" x14ac:dyDescent="0.15">
      <c r="Y93" s="30" t="s">
        <v>693</v>
      </c>
      <c r="Z93" s="30" t="s">
        <v>694</v>
      </c>
    </row>
    <row r="94" spans="25:26" x14ac:dyDescent="0.15">
      <c r="Y94" s="30" t="s">
        <v>695</v>
      </c>
      <c r="Z94" s="30" t="s">
        <v>696</v>
      </c>
    </row>
    <row r="95" spans="25:26" x14ac:dyDescent="0.15">
      <c r="Y95" s="30" t="s">
        <v>697</v>
      </c>
      <c r="Z95" s="30" t="s">
        <v>698</v>
      </c>
    </row>
    <row r="96" spans="25:26" x14ac:dyDescent="0.15">
      <c r="Y96" s="30" t="s">
        <v>699</v>
      </c>
      <c r="Z96" s="30" t="s">
        <v>300</v>
      </c>
    </row>
    <row r="97" spans="25:26" x14ac:dyDescent="0.15">
      <c r="Y97" s="30" t="s">
        <v>700</v>
      </c>
      <c r="Z97" s="30" t="s">
        <v>314</v>
      </c>
    </row>
    <row r="98" spans="25:26" x14ac:dyDescent="0.15">
      <c r="Y98" s="30" t="s">
        <v>60</v>
      </c>
      <c r="Z98" s="30" t="s">
        <v>328</v>
      </c>
    </row>
    <row r="99" spans="25:26" x14ac:dyDescent="0.15">
      <c r="Y99" s="30" t="s">
        <v>701</v>
      </c>
      <c r="Z99" s="30" t="s">
        <v>341</v>
      </c>
    </row>
    <row r="100" spans="25:26" x14ac:dyDescent="0.15">
      <c r="Y100" s="30" t="s">
        <v>702</v>
      </c>
      <c r="Z100" s="30" t="s">
        <v>355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79</v>
      </c>
      <c r="B2" s="472"/>
      <c r="C2" s="472"/>
      <c r="D2" s="472"/>
      <c r="E2" s="472"/>
      <c r="F2" s="473"/>
      <c r="G2" s="343" t="s">
        <v>80</v>
      </c>
      <c r="H2" s="344"/>
      <c r="I2" s="344"/>
      <c r="J2" s="344"/>
      <c r="K2" s="344"/>
      <c r="L2" s="344"/>
      <c r="M2" s="344"/>
      <c r="N2" s="344"/>
      <c r="O2" s="345"/>
      <c r="P2" s="347" t="s">
        <v>81</v>
      </c>
      <c r="Q2" s="344"/>
      <c r="R2" s="344"/>
      <c r="S2" s="344"/>
      <c r="T2" s="344"/>
      <c r="U2" s="344"/>
      <c r="V2" s="344"/>
      <c r="W2" s="344"/>
      <c r="X2" s="345"/>
      <c r="Y2" s="920"/>
      <c r="Z2" s="819"/>
      <c r="AA2" s="820"/>
      <c r="AB2" s="921" t="s">
        <v>59</v>
      </c>
      <c r="AC2" s="922"/>
      <c r="AD2" s="923"/>
      <c r="AE2" s="925" t="s">
        <v>703</v>
      </c>
      <c r="AF2" s="925"/>
      <c r="AG2" s="925"/>
      <c r="AH2" s="866"/>
      <c r="AI2" s="925" t="s">
        <v>700</v>
      </c>
      <c r="AJ2" s="925"/>
      <c r="AK2" s="925"/>
      <c r="AL2" s="866"/>
      <c r="AM2" s="925" t="s">
        <v>60</v>
      </c>
      <c r="AN2" s="925"/>
      <c r="AO2" s="925"/>
      <c r="AP2" s="866"/>
      <c r="AQ2" s="492" t="s">
        <v>82</v>
      </c>
      <c r="AR2" s="493"/>
      <c r="AS2" s="493"/>
      <c r="AT2" s="494"/>
      <c r="AU2" s="495" t="s">
        <v>83</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c r="AR3" s="438"/>
      <c r="AS3" s="436" t="s">
        <v>84</v>
      </c>
      <c r="AT3" s="437"/>
      <c r="AU3" s="438"/>
      <c r="AV3" s="438"/>
      <c r="AW3" s="327" t="s">
        <v>85</v>
      </c>
      <c r="AX3" s="332"/>
      <c r="AY3" s="31">
        <f t="shared" ref="AY3:AY8" si="0">$AY$2</f>
        <v>0</v>
      </c>
    </row>
    <row r="4" spans="1:51" ht="22.5" customHeight="1" x14ac:dyDescent="0.15">
      <c r="A4" s="474"/>
      <c r="B4" s="472"/>
      <c r="C4" s="472"/>
      <c r="D4" s="472"/>
      <c r="E4" s="472"/>
      <c r="F4" s="473"/>
      <c r="G4" s="377"/>
      <c r="H4" s="902"/>
      <c r="I4" s="902"/>
      <c r="J4" s="902"/>
      <c r="K4" s="902"/>
      <c r="L4" s="902"/>
      <c r="M4" s="902"/>
      <c r="N4" s="902"/>
      <c r="O4" s="903"/>
      <c r="P4" s="143"/>
      <c r="Q4" s="365"/>
      <c r="R4" s="365"/>
      <c r="S4" s="365"/>
      <c r="T4" s="365"/>
      <c r="U4" s="365"/>
      <c r="V4" s="365"/>
      <c r="W4" s="365"/>
      <c r="X4" s="366"/>
      <c r="Y4" s="916" t="s">
        <v>88</v>
      </c>
      <c r="Z4" s="917"/>
      <c r="AA4" s="918"/>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91</v>
      </c>
      <c r="Z5" s="913"/>
      <c r="AA5" s="914"/>
      <c r="AB5" s="449"/>
      <c r="AC5" s="919"/>
      <c r="AD5" s="919"/>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92</v>
      </c>
      <c r="Z6" s="913"/>
      <c r="AA6" s="914"/>
      <c r="AB6" s="556" t="s">
        <v>93</v>
      </c>
      <c r="AC6" s="915"/>
      <c r="AD6" s="915"/>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0" t="s">
        <v>94</v>
      </c>
      <c r="B7" s="891"/>
      <c r="C7" s="891"/>
      <c r="D7" s="891"/>
      <c r="E7" s="891"/>
      <c r="F7" s="89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15">
      <c r="A9" s="471" t="s">
        <v>79</v>
      </c>
      <c r="B9" s="472"/>
      <c r="C9" s="472"/>
      <c r="D9" s="472"/>
      <c r="E9" s="472"/>
      <c r="F9" s="473"/>
      <c r="G9" s="343" t="s">
        <v>80</v>
      </c>
      <c r="H9" s="344"/>
      <c r="I9" s="344"/>
      <c r="J9" s="344"/>
      <c r="K9" s="344"/>
      <c r="L9" s="344"/>
      <c r="M9" s="344"/>
      <c r="N9" s="344"/>
      <c r="O9" s="345"/>
      <c r="P9" s="347" t="s">
        <v>81</v>
      </c>
      <c r="Q9" s="344"/>
      <c r="R9" s="344"/>
      <c r="S9" s="344"/>
      <c r="T9" s="344"/>
      <c r="U9" s="344"/>
      <c r="V9" s="344"/>
      <c r="W9" s="344"/>
      <c r="X9" s="345"/>
      <c r="Y9" s="920"/>
      <c r="Z9" s="819"/>
      <c r="AA9" s="820"/>
      <c r="AB9" s="921" t="s">
        <v>59</v>
      </c>
      <c r="AC9" s="922"/>
      <c r="AD9" s="923"/>
      <c r="AE9" s="925" t="s">
        <v>703</v>
      </c>
      <c r="AF9" s="925"/>
      <c r="AG9" s="925"/>
      <c r="AH9" s="866"/>
      <c r="AI9" s="925" t="s">
        <v>700</v>
      </c>
      <c r="AJ9" s="925"/>
      <c r="AK9" s="925"/>
      <c r="AL9" s="866"/>
      <c r="AM9" s="925" t="s">
        <v>60</v>
      </c>
      <c r="AN9" s="925"/>
      <c r="AO9" s="925"/>
      <c r="AP9" s="866"/>
      <c r="AQ9" s="492" t="s">
        <v>82</v>
      </c>
      <c r="AR9" s="493"/>
      <c r="AS9" s="493"/>
      <c r="AT9" s="494"/>
      <c r="AU9" s="495" t="s">
        <v>83</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c r="AR10" s="438"/>
      <c r="AS10" s="436" t="s">
        <v>84</v>
      </c>
      <c r="AT10" s="437"/>
      <c r="AU10" s="438"/>
      <c r="AV10" s="438"/>
      <c r="AW10" s="327" t="s">
        <v>85</v>
      </c>
      <c r="AX10" s="332"/>
      <c r="AY10" s="31">
        <f t="shared" ref="AY10:AY15" si="1">$AY$9</f>
        <v>0</v>
      </c>
    </row>
    <row r="11" spans="1:51" ht="22.5" customHeight="1" x14ac:dyDescent="0.15">
      <c r="A11" s="474"/>
      <c r="B11" s="472"/>
      <c r="C11" s="472"/>
      <c r="D11" s="472"/>
      <c r="E11" s="472"/>
      <c r="F11" s="473"/>
      <c r="G11" s="377"/>
      <c r="H11" s="902"/>
      <c r="I11" s="902"/>
      <c r="J11" s="902"/>
      <c r="K11" s="902"/>
      <c r="L11" s="902"/>
      <c r="M11" s="902"/>
      <c r="N11" s="902"/>
      <c r="O11" s="903"/>
      <c r="P11" s="143"/>
      <c r="Q11" s="365"/>
      <c r="R11" s="365"/>
      <c r="S11" s="365"/>
      <c r="T11" s="365"/>
      <c r="U11" s="365"/>
      <c r="V11" s="365"/>
      <c r="W11" s="365"/>
      <c r="X11" s="366"/>
      <c r="Y11" s="916" t="s">
        <v>88</v>
      </c>
      <c r="Z11" s="917"/>
      <c r="AA11" s="918"/>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91</v>
      </c>
      <c r="Z12" s="913"/>
      <c r="AA12" s="914"/>
      <c r="AB12" s="449"/>
      <c r="AC12" s="919"/>
      <c r="AD12" s="919"/>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92</v>
      </c>
      <c r="Z13" s="913"/>
      <c r="AA13" s="914"/>
      <c r="AB13" s="556" t="s">
        <v>93</v>
      </c>
      <c r="AC13" s="915"/>
      <c r="AD13" s="915"/>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0" t="s">
        <v>94</v>
      </c>
      <c r="B14" s="891"/>
      <c r="C14" s="891"/>
      <c r="D14" s="891"/>
      <c r="E14" s="891"/>
      <c r="F14" s="89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15">
      <c r="A16" s="471" t="s">
        <v>79</v>
      </c>
      <c r="B16" s="472"/>
      <c r="C16" s="472"/>
      <c r="D16" s="472"/>
      <c r="E16" s="472"/>
      <c r="F16" s="473"/>
      <c r="G16" s="343" t="s">
        <v>80</v>
      </c>
      <c r="H16" s="344"/>
      <c r="I16" s="344"/>
      <c r="J16" s="344"/>
      <c r="K16" s="344"/>
      <c r="L16" s="344"/>
      <c r="M16" s="344"/>
      <c r="N16" s="344"/>
      <c r="O16" s="345"/>
      <c r="P16" s="347" t="s">
        <v>81</v>
      </c>
      <c r="Q16" s="344"/>
      <c r="R16" s="344"/>
      <c r="S16" s="344"/>
      <c r="T16" s="344"/>
      <c r="U16" s="344"/>
      <c r="V16" s="344"/>
      <c r="W16" s="344"/>
      <c r="X16" s="345"/>
      <c r="Y16" s="920"/>
      <c r="Z16" s="819"/>
      <c r="AA16" s="820"/>
      <c r="AB16" s="921" t="s">
        <v>59</v>
      </c>
      <c r="AC16" s="922"/>
      <c r="AD16" s="923"/>
      <c r="AE16" s="925" t="s">
        <v>703</v>
      </c>
      <c r="AF16" s="925"/>
      <c r="AG16" s="925"/>
      <c r="AH16" s="866"/>
      <c r="AI16" s="925" t="s">
        <v>700</v>
      </c>
      <c r="AJ16" s="925"/>
      <c r="AK16" s="925"/>
      <c r="AL16" s="866"/>
      <c r="AM16" s="925" t="s">
        <v>60</v>
      </c>
      <c r="AN16" s="925"/>
      <c r="AO16" s="925"/>
      <c r="AP16" s="866"/>
      <c r="AQ16" s="492" t="s">
        <v>82</v>
      </c>
      <c r="AR16" s="493"/>
      <c r="AS16" s="493"/>
      <c r="AT16" s="494"/>
      <c r="AU16" s="495" t="s">
        <v>83</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c r="AR17" s="438"/>
      <c r="AS17" s="436" t="s">
        <v>84</v>
      </c>
      <c r="AT17" s="437"/>
      <c r="AU17" s="438"/>
      <c r="AV17" s="438"/>
      <c r="AW17" s="327" t="s">
        <v>85</v>
      </c>
      <c r="AX17" s="332"/>
      <c r="AY17" s="31">
        <f t="shared" ref="AY17:AY22" si="2">$AY$16</f>
        <v>0</v>
      </c>
    </row>
    <row r="18" spans="1:51" ht="22.5" customHeight="1" x14ac:dyDescent="0.15">
      <c r="A18" s="474"/>
      <c r="B18" s="472"/>
      <c r="C18" s="472"/>
      <c r="D18" s="472"/>
      <c r="E18" s="472"/>
      <c r="F18" s="473"/>
      <c r="G18" s="377"/>
      <c r="H18" s="902"/>
      <c r="I18" s="902"/>
      <c r="J18" s="902"/>
      <c r="K18" s="902"/>
      <c r="L18" s="902"/>
      <c r="M18" s="902"/>
      <c r="N18" s="902"/>
      <c r="O18" s="903"/>
      <c r="P18" s="143"/>
      <c r="Q18" s="365"/>
      <c r="R18" s="365"/>
      <c r="S18" s="365"/>
      <c r="T18" s="365"/>
      <c r="U18" s="365"/>
      <c r="V18" s="365"/>
      <c r="W18" s="365"/>
      <c r="X18" s="366"/>
      <c r="Y18" s="916" t="s">
        <v>88</v>
      </c>
      <c r="Z18" s="917"/>
      <c r="AA18" s="918"/>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91</v>
      </c>
      <c r="Z19" s="913"/>
      <c r="AA19" s="914"/>
      <c r="AB19" s="449"/>
      <c r="AC19" s="919"/>
      <c r="AD19" s="919"/>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92</v>
      </c>
      <c r="Z20" s="913"/>
      <c r="AA20" s="914"/>
      <c r="AB20" s="556" t="s">
        <v>93</v>
      </c>
      <c r="AC20" s="915"/>
      <c r="AD20" s="915"/>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0" t="s">
        <v>94</v>
      </c>
      <c r="B21" s="891"/>
      <c r="C21" s="891"/>
      <c r="D21" s="891"/>
      <c r="E21" s="891"/>
      <c r="F21" s="89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15">
      <c r="A23" s="471" t="s">
        <v>79</v>
      </c>
      <c r="B23" s="472"/>
      <c r="C23" s="472"/>
      <c r="D23" s="472"/>
      <c r="E23" s="472"/>
      <c r="F23" s="473"/>
      <c r="G23" s="343" t="s">
        <v>80</v>
      </c>
      <c r="H23" s="344"/>
      <c r="I23" s="344"/>
      <c r="J23" s="344"/>
      <c r="K23" s="344"/>
      <c r="L23" s="344"/>
      <c r="M23" s="344"/>
      <c r="N23" s="344"/>
      <c r="O23" s="345"/>
      <c r="P23" s="347" t="s">
        <v>81</v>
      </c>
      <c r="Q23" s="344"/>
      <c r="R23" s="344"/>
      <c r="S23" s="344"/>
      <c r="T23" s="344"/>
      <c r="U23" s="344"/>
      <c r="V23" s="344"/>
      <c r="W23" s="344"/>
      <c r="X23" s="345"/>
      <c r="Y23" s="920"/>
      <c r="Z23" s="819"/>
      <c r="AA23" s="820"/>
      <c r="AB23" s="921" t="s">
        <v>59</v>
      </c>
      <c r="AC23" s="922"/>
      <c r="AD23" s="923"/>
      <c r="AE23" s="925" t="s">
        <v>703</v>
      </c>
      <c r="AF23" s="925"/>
      <c r="AG23" s="925"/>
      <c r="AH23" s="866"/>
      <c r="AI23" s="925" t="s">
        <v>700</v>
      </c>
      <c r="AJ23" s="925"/>
      <c r="AK23" s="925"/>
      <c r="AL23" s="866"/>
      <c r="AM23" s="925" t="s">
        <v>60</v>
      </c>
      <c r="AN23" s="925"/>
      <c r="AO23" s="925"/>
      <c r="AP23" s="866"/>
      <c r="AQ23" s="492" t="s">
        <v>82</v>
      </c>
      <c r="AR23" s="493"/>
      <c r="AS23" s="493"/>
      <c r="AT23" s="494"/>
      <c r="AU23" s="495" t="s">
        <v>83</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8"/>
      <c r="AS24" s="436" t="s">
        <v>84</v>
      </c>
      <c r="AT24" s="437"/>
      <c r="AU24" s="438"/>
      <c r="AV24" s="438"/>
      <c r="AW24" s="327" t="s">
        <v>85</v>
      </c>
      <c r="AX24" s="332"/>
      <c r="AY24" s="31">
        <f t="shared" ref="AY24:AY29" si="3">$AY$23</f>
        <v>0</v>
      </c>
    </row>
    <row r="25" spans="1:51" ht="22.5" customHeight="1" x14ac:dyDescent="0.15">
      <c r="A25" s="474"/>
      <c r="B25" s="472"/>
      <c r="C25" s="472"/>
      <c r="D25" s="472"/>
      <c r="E25" s="472"/>
      <c r="F25" s="473"/>
      <c r="G25" s="377"/>
      <c r="H25" s="902"/>
      <c r="I25" s="902"/>
      <c r="J25" s="902"/>
      <c r="K25" s="902"/>
      <c r="L25" s="902"/>
      <c r="M25" s="902"/>
      <c r="N25" s="902"/>
      <c r="O25" s="903"/>
      <c r="P25" s="143"/>
      <c r="Q25" s="365"/>
      <c r="R25" s="365"/>
      <c r="S25" s="365"/>
      <c r="T25" s="365"/>
      <c r="U25" s="365"/>
      <c r="V25" s="365"/>
      <c r="W25" s="365"/>
      <c r="X25" s="366"/>
      <c r="Y25" s="916" t="s">
        <v>88</v>
      </c>
      <c r="Z25" s="917"/>
      <c r="AA25" s="918"/>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91</v>
      </c>
      <c r="Z26" s="913"/>
      <c r="AA26" s="914"/>
      <c r="AB26" s="449"/>
      <c r="AC26" s="919"/>
      <c r="AD26" s="919"/>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92</v>
      </c>
      <c r="Z27" s="913"/>
      <c r="AA27" s="914"/>
      <c r="AB27" s="556" t="s">
        <v>93</v>
      </c>
      <c r="AC27" s="915"/>
      <c r="AD27" s="915"/>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0" t="s">
        <v>94</v>
      </c>
      <c r="B28" s="891"/>
      <c r="C28" s="891"/>
      <c r="D28" s="891"/>
      <c r="E28" s="891"/>
      <c r="F28" s="89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15">
      <c r="A30" s="471" t="s">
        <v>79</v>
      </c>
      <c r="B30" s="472"/>
      <c r="C30" s="472"/>
      <c r="D30" s="472"/>
      <c r="E30" s="472"/>
      <c r="F30" s="473"/>
      <c r="G30" s="343" t="s">
        <v>80</v>
      </c>
      <c r="H30" s="344"/>
      <c r="I30" s="344"/>
      <c r="J30" s="344"/>
      <c r="K30" s="344"/>
      <c r="L30" s="344"/>
      <c r="M30" s="344"/>
      <c r="N30" s="344"/>
      <c r="O30" s="345"/>
      <c r="P30" s="347" t="s">
        <v>81</v>
      </c>
      <c r="Q30" s="344"/>
      <c r="R30" s="344"/>
      <c r="S30" s="344"/>
      <c r="T30" s="344"/>
      <c r="U30" s="344"/>
      <c r="V30" s="344"/>
      <c r="W30" s="344"/>
      <c r="X30" s="345"/>
      <c r="Y30" s="920"/>
      <c r="Z30" s="819"/>
      <c r="AA30" s="820"/>
      <c r="AB30" s="921" t="s">
        <v>59</v>
      </c>
      <c r="AC30" s="922"/>
      <c r="AD30" s="923"/>
      <c r="AE30" s="925" t="s">
        <v>703</v>
      </c>
      <c r="AF30" s="925"/>
      <c r="AG30" s="925"/>
      <c r="AH30" s="866"/>
      <c r="AI30" s="925" t="s">
        <v>700</v>
      </c>
      <c r="AJ30" s="925"/>
      <c r="AK30" s="925"/>
      <c r="AL30" s="866"/>
      <c r="AM30" s="925" t="s">
        <v>60</v>
      </c>
      <c r="AN30" s="925"/>
      <c r="AO30" s="925"/>
      <c r="AP30" s="866"/>
      <c r="AQ30" s="492" t="s">
        <v>82</v>
      </c>
      <c r="AR30" s="493"/>
      <c r="AS30" s="493"/>
      <c r="AT30" s="494"/>
      <c r="AU30" s="495" t="s">
        <v>83</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8"/>
      <c r="AS31" s="436" t="s">
        <v>84</v>
      </c>
      <c r="AT31" s="437"/>
      <c r="AU31" s="438"/>
      <c r="AV31" s="438"/>
      <c r="AW31" s="327" t="s">
        <v>85</v>
      </c>
      <c r="AX31" s="332"/>
      <c r="AY31" s="31">
        <f t="shared" ref="AY31:AY36" si="4">$AY$30</f>
        <v>0</v>
      </c>
    </row>
    <row r="32" spans="1:51" ht="22.5" customHeight="1" x14ac:dyDescent="0.15">
      <c r="A32" s="474"/>
      <c r="B32" s="472"/>
      <c r="C32" s="472"/>
      <c r="D32" s="472"/>
      <c r="E32" s="472"/>
      <c r="F32" s="473"/>
      <c r="G32" s="377"/>
      <c r="H32" s="902"/>
      <c r="I32" s="902"/>
      <c r="J32" s="902"/>
      <c r="K32" s="902"/>
      <c r="L32" s="902"/>
      <c r="M32" s="902"/>
      <c r="N32" s="902"/>
      <c r="O32" s="903"/>
      <c r="P32" s="143"/>
      <c r="Q32" s="365"/>
      <c r="R32" s="365"/>
      <c r="S32" s="365"/>
      <c r="T32" s="365"/>
      <c r="U32" s="365"/>
      <c r="V32" s="365"/>
      <c r="W32" s="365"/>
      <c r="X32" s="366"/>
      <c r="Y32" s="916" t="s">
        <v>88</v>
      </c>
      <c r="Z32" s="917"/>
      <c r="AA32" s="91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91</v>
      </c>
      <c r="Z33" s="913"/>
      <c r="AA33" s="914"/>
      <c r="AB33" s="449"/>
      <c r="AC33" s="919"/>
      <c r="AD33" s="91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92</v>
      </c>
      <c r="Z34" s="913"/>
      <c r="AA34" s="914"/>
      <c r="AB34" s="556" t="s">
        <v>93</v>
      </c>
      <c r="AC34" s="915"/>
      <c r="AD34" s="91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0" t="s">
        <v>94</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15">
      <c r="A37" s="471" t="s">
        <v>79</v>
      </c>
      <c r="B37" s="472"/>
      <c r="C37" s="472"/>
      <c r="D37" s="472"/>
      <c r="E37" s="472"/>
      <c r="F37" s="473"/>
      <c r="G37" s="343" t="s">
        <v>80</v>
      </c>
      <c r="H37" s="344"/>
      <c r="I37" s="344"/>
      <c r="J37" s="344"/>
      <c r="K37" s="344"/>
      <c r="L37" s="344"/>
      <c r="M37" s="344"/>
      <c r="N37" s="344"/>
      <c r="O37" s="345"/>
      <c r="P37" s="347" t="s">
        <v>81</v>
      </c>
      <c r="Q37" s="344"/>
      <c r="R37" s="344"/>
      <c r="S37" s="344"/>
      <c r="T37" s="344"/>
      <c r="U37" s="344"/>
      <c r="V37" s="344"/>
      <c r="W37" s="344"/>
      <c r="X37" s="345"/>
      <c r="Y37" s="920"/>
      <c r="Z37" s="819"/>
      <c r="AA37" s="820"/>
      <c r="AB37" s="921" t="s">
        <v>59</v>
      </c>
      <c r="AC37" s="922"/>
      <c r="AD37" s="923"/>
      <c r="AE37" s="925" t="s">
        <v>703</v>
      </c>
      <c r="AF37" s="925"/>
      <c r="AG37" s="925"/>
      <c r="AH37" s="866"/>
      <c r="AI37" s="925" t="s">
        <v>700</v>
      </c>
      <c r="AJ37" s="925"/>
      <c r="AK37" s="925"/>
      <c r="AL37" s="866"/>
      <c r="AM37" s="925" t="s">
        <v>60</v>
      </c>
      <c r="AN37" s="925"/>
      <c r="AO37" s="925"/>
      <c r="AP37" s="866"/>
      <c r="AQ37" s="492" t="s">
        <v>82</v>
      </c>
      <c r="AR37" s="493"/>
      <c r="AS37" s="493"/>
      <c r="AT37" s="494"/>
      <c r="AU37" s="495" t="s">
        <v>83</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8"/>
      <c r="AS38" s="436" t="s">
        <v>84</v>
      </c>
      <c r="AT38" s="437"/>
      <c r="AU38" s="438"/>
      <c r="AV38" s="438"/>
      <c r="AW38" s="327" t="s">
        <v>85</v>
      </c>
      <c r="AX38" s="332"/>
      <c r="AY38" s="31">
        <f t="shared" ref="AY38:AY43" si="5">$AY$37</f>
        <v>0</v>
      </c>
    </row>
    <row r="39" spans="1:51" ht="22.5" customHeight="1" x14ac:dyDescent="0.15">
      <c r="A39" s="474"/>
      <c r="B39" s="472"/>
      <c r="C39" s="472"/>
      <c r="D39" s="472"/>
      <c r="E39" s="472"/>
      <c r="F39" s="473"/>
      <c r="G39" s="377"/>
      <c r="H39" s="902"/>
      <c r="I39" s="902"/>
      <c r="J39" s="902"/>
      <c r="K39" s="902"/>
      <c r="L39" s="902"/>
      <c r="M39" s="902"/>
      <c r="N39" s="902"/>
      <c r="O39" s="903"/>
      <c r="P39" s="143"/>
      <c r="Q39" s="365"/>
      <c r="R39" s="365"/>
      <c r="S39" s="365"/>
      <c r="T39" s="365"/>
      <c r="U39" s="365"/>
      <c r="V39" s="365"/>
      <c r="W39" s="365"/>
      <c r="X39" s="366"/>
      <c r="Y39" s="916" t="s">
        <v>88</v>
      </c>
      <c r="Z39" s="917"/>
      <c r="AA39" s="91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91</v>
      </c>
      <c r="Z40" s="913"/>
      <c r="AA40" s="914"/>
      <c r="AB40" s="449"/>
      <c r="AC40" s="919"/>
      <c r="AD40" s="91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92</v>
      </c>
      <c r="Z41" s="913"/>
      <c r="AA41" s="914"/>
      <c r="AB41" s="556" t="s">
        <v>93</v>
      </c>
      <c r="AC41" s="915"/>
      <c r="AD41" s="91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0" t="s">
        <v>94</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15">
      <c r="A44" s="471" t="s">
        <v>79</v>
      </c>
      <c r="B44" s="472"/>
      <c r="C44" s="472"/>
      <c r="D44" s="472"/>
      <c r="E44" s="472"/>
      <c r="F44" s="473"/>
      <c r="G44" s="343" t="s">
        <v>80</v>
      </c>
      <c r="H44" s="344"/>
      <c r="I44" s="344"/>
      <c r="J44" s="344"/>
      <c r="K44" s="344"/>
      <c r="L44" s="344"/>
      <c r="M44" s="344"/>
      <c r="N44" s="344"/>
      <c r="O44" s="345"/>
      <c r="P44" s="347" t="s">
        <v>81</v>
      </c>
      <c r="Q44" s="344"/>
      <c r="R44" s="344"/>
      <c r="S44" s="344"/>
      <c r="T44" s="344"/>
      <c r="U44" s="344"/>
      <c r="V44" s="344"/>
      <c r="W44" s="344"/>
      <c r="X44" s="345"/>
      <c r="Y44" s="920"/>
      <c r="Z44" s="819"/>
      <c r="AA44" s="820"/>
      <c r="AB44" s="921" t="s">
        <v>59</v>
      </c>
      <c r="AC44" s="922"/>
      <c r="AD44" s="923"/>
      <c r="AE44" s="925" t="s">
        <v>703</v>
      </c>
      <c r="AF44" s="925"/>
      <c r="AG44" s="925"/>
      <c r="AH44" s="866"/>
      <c r="AI44" s="925" t="s">
        <v>700</v>
      </c>
      <c r="AJ44" s="925"/>
      <c r="AK44" s="925"/>
      <c r="AL44" s="866"/>
      <c r="AM44" s="925" t="s">
        <v>60</v>
      </c>
      <c r="AN44" s="925"/>
      <c r="AO44" s="925"/>
      <c r="AP44" s="866"/>
      <c r="AQ44" s="492" t="s">
        <v>82</v>
      </c>
      <c r="AR44" s="493"/>
      <c r="AS44" s="493"/>
      <c r="AT44" s="494"/>
      <c r="AU44" s="495" t="s">
        <v>83</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8"/>
      <c r="AS45" s="436" t="s">
        <v>84</v>
      </c>
      <c r="AT45" s="437"/>
      <c r="AU45" s="438"/>
      <c r="AV45" s="438"/>
      <c r="AW45" s="327" t="s">
        <v>85</v>
      </c>
      <c r="AX45" s="332"/>
      <c r="AY45" s="31">
        <f t="shared" ref="AY45:AY50" si="6">$AY$44</f>
        <v>0</v>
      </c>
    </row>
    <row r="46" spans="1:51" ht="22.5" customHeight="1" x14ac:dyDescent="0.15">
      <c r="A46" s="474"/>
      <c r="B46" s="472"/>
      <c r="C46" s="472"/>
      <c r="D46" s="472"/>
      <c r="E46" s="472"/>
      <c r="F46" s="473"/>
      <c r="G46" s="377"/>
      <c r="H46" s="902"/>
      <c r="I46" s="902"/>
      <c r="J46" s="902"/>
      <c r="K46" s="902"/>
      <c r="L46" s="902"/>
      <c r="M46" s="902"/>
      <c r="N46" s="902"/>
      <c r="O46" s="903"/>
      <c r="P46" s="143"/>
      <c r="Q46" s="365"/>
      <c r="R46" s="365"/>
      <c r="S46" s="365"/>
      <c r="T46" s="365"/>
      <c r="U46" s="365"/>
      <c r="V46" s="365"/>
      <c r="W46" s="365"/>
      <c r="X46" s="366"/>
      <c r="Y46" s="916" t="s">
        <v>88</v>
      </c>
      <c r="Z46" s="917"/>
      <c r="AA46" s="91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91</v>
      </c>
      <c r="Z47" s="913"/>
      <c r="AA47" s="914"/>
      <c r="AB47" s="449"/>
      <c r="AC47" s="919"/>
      <c r="AD47" s="91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92</v>
      </c>
      <c r="Z48" s="913"/>
      <c r="AA48" s="914"/>
      <c r="AB48" s="556" t="s">
        <v>93</v>
      </c>
      <c r="AC48" s="915"/>
      <c r="AD48" s="91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0" t="s">
        <v>94</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15">
      <c r="A51" s="471" t="s">
        <v>79</v>
      </c>
      <c r="B51" s="472"/>
      <c r="C51" s="472"/>
      <c r="D51" s="472"/>
      <c r="E51" s="472"/>
      <c r="F51" s="473"/>
      <c r="G51" s="343" t="s">
        <v>80</v>
      </c>
      <c r="H51" s="344"/>
      <c r="I51" s="344"/>
      <c r="J51" s="344"/>
      <c r="K51" s="344"/>
      <c r="L51" s="344"/>
      <c r="M51" s="344"/>
      <c r="N51" s="344"/>
      <c r="O51" s="345"/>
      <c r="P51" s="347" t="s">
        <v>81</v>
      </c>
      <c r="Q51" s="344"/>
      <c r="R51" s="344"/>
      <c r="S51" s="344"/>
      <c r="T51" s="344"/>
      <c r="U51" s="344"/>
      <c r="V51" s="344"/>
      <c r="W51" s="344"/>
      <c r="X51" s="345"/>
      <c r="Y51" s="920"/>
      <c r="Z51" s="819"/>
      <c r="AA51" s="820"/>
      <c r="AB51" s="866" t="s">
        <v>59</v>
      </c>
      <c r="AC51" s="922"/>
      <c r="AD51" s="923"/>
      <c r="AE51" s="925" t="s">
        <v>703</v>
      </c>
      <c r="AF51" s="925"/>
      <c r="AG51" s="925"/>
      <c r="AH51" s="866"/>
      <c r="AI51" s="925" t="s">
        <v>700</v>
      </c>
      <c r="AJ51" s="925"/>
      <c r="AK51" s="925"/>
      <c r="AL51" s="866"/>
      <c r="AM51" s="925" t="s">
        <v>60</v>
      </c>
      <c r="AN51" s="925"/>
      <c r="AO51" s="925"/>
      <c r="AP51" s="866"/>
      <c r="AQ51" s="492" t="s">
        <v>82</v>
      </c>
      <c r="AR51" s="493"/>
      <c r="AS51" s="493"/>
      <c r="AT51" s="494"/>
      <c r="AU51" s="495" t="s">
        <v>83</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8"/>
      <c r="AS52" s="436" t="s">
        <v>84</v>
      </c>
      <c r="AT52" s="437"/>
      <c r="AU52" s="438"/>
      <c r="AV52" s="438"/>
      <c r="AW52" s="327" t="s">
        <v>85</v>
      </c>
      <c r="AX52" s="332"/>
      <c r="AY52" s="31">
        <f t="shared" ref="AY52:AY57" si="7">$AY$51</f>
        <v>0</v>
      </c>
    </row>
    <row r="53" spans="1:51" ht="22.5" customHeight="1" x14ac:dyDescent="0.15">
      <c r="A53" s="474"/>
      <c r="B53" s="472"/>
      <c r="C53" s="472"/>
      <c r="D53" s="472"/>
      <c r="E53" s="472"/>
      <c r="F53" s="473"/>
      <c r="G53" s="377"/>
      <c r="H53" s="902"/>
      <c r="I53" s="902"/>
      <c r="J53" s="902"/>
      <c r="K53" s="902"/>
      <c r="L53" s="902"/>
      <c r="M53" s="902"/>
      <c r="N53" s="902"/>
      <c r="O53" s="903"/>
      <c r="P53" s="143"/>
      <c r="Q53" s="365"/>
      <c r="R53" s="365"/>
      <c r="S53" s="365"/>
      <c r="T53" s="365"/>
      <c r="U53" s="365"/>
      <c r="V53" s="365"/>
      <c r="W53" s="365"/>
      <c r="X53" s="366"/>
      <c r="Y53" s="916" t="s">
        <v>88</v>
      </c>
      <c r="Z53" s="917"/>
      <c r="AA53" s="91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91</v>
      </c>
      <c r="Z54" s="913"/>
      <c r="AA54" s="914"/>
      <c r="AB54" s="449"/>
      <c r="AC54" s="919"/>
      <c r="AD54" s="91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92</v>
      </c>
      <c r="Z55" s="913"/>
      <c r="AA55" s="914"/>
      <c r="AB55" s="556" t="s">
        <v>93</v>
      </c>
      <c r="AC55" s="915"/>
      <c r="AD55" s="91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0" t="s">
        <v>94</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15">
      <c r="A58" s="471" t="s">
        <v>79</v>
      </c>
      <c r="B58" s="472"/>
      <c r="C58" s="472"/>
      <c r="D58" s="472"/>
      <c r="E58" s="472"/>
      <c r="F58" s="473"/>
      <c r="G58" s="343" t="s">
        <v>80</v>
      </c>
      <c r="H58" s="344"/>
      <c r="I58" s="344"/>
      <c r="J58" s="344"/>
      <c r="K58" s="344"/>
      <c r="L58" s="344"/>
      <c r="M58" s="344"/>
      <c r="N58" s="344"/>
      <c r="O58" s="345"/>
      <c r="P58" s="347" t="s">
        <v>81</v>
      </c>
      <c r="Q58" s="344"/>
      <c r="R58" s="344"/>
      <c r="S58" s="344"/>
      <c r="T58" s="344"/>
      <c r="U58" s="344"/>
      <c r="V58" s="344"/>
      <c r="W58" s="344"/>
      <c r="X58" s="345"/>
      <c r="Y58" s="920"/>
      <c r="Z58" s="819"/>
      <c r="AA58" s="820"/>
      <c r="AB58" s="921" t="s">
        <v>59</v>
      </c>
      <c r="AC58" s="922"/>
      <c r="AD58" s="923"/>
      <c r="AE58" s="925" t="s">
        <v>703</v>
      </c>
      <c r="AF58" s="925"/>
      <c r="AG58" s="925"/>
      <c r="AH58" s="866"/>
      <c r="AI58" s="925" t="s">
        <v>700</v>
      </c>
      <c r="AJ58" s="925"/>
      <c r="AK58" s="925"/>
      <c r="AL58" s="866"/>
      <c r="AM58" s="925" t="s">
        <v>60</v>
      </c>
      <c r="AN58" s="925"/>
      <c r="AO58" s="925"/>
      <c r="AP58" s="866"/>
      <c r="AQ58" s="492" t="s">
        <v>82</v>
      </c>
      <c r="AR58" s="493"/>
      <c r="AS58" s="493"/>
      <c r="AT58" s="494"/>
      <c r="AU58" s="495" t="s">
        <v>83</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8"/>
      <c r="AS59" s="436" t="s">
        <v>84</v>
      </c>
      <c r="AT59" s="437"/>
      <c r="AU59" s="438"/>
      <c r="AV59" s="438"/>
      <c r="AW59" s="327" t="s">
        <v>85</v>
      </c>
      <c r="AX59" s="332"/>
      <c r="AY59" s="31">
        <f t="shared" ref="AY59:AY64" si="8">$AY$58</f>
        <v>0</v>
      </c>
    </row>
    <row r="60" spans="1:51" ht="22.5" customHeight="1" x14ac:dyDescent="0.15">
      <c r="A60" s="474"/>
      <c r="B60" s="472"/>
      <c r="C60" s="472"/>
      <c r="D60" s="472"/>
      <c r="E60" s="472"/>
      <c r="F60" s="473"/>
      <c r="G60" s="377"/>
      <c r="H60" s="902"/>
      <c r="I60" s="902"/>
      <c r="J60" s="902"/>
      <c r="K60" s="902"/>
      <c r="L60" s="902"/>
      <c r="M60" s="902"/>
      <c r="N60" s="902"/>
      <c r="O60" s="903"/>
      <c r="P60" s="143"/>
      <c r="Q60" s="365"/>
      <c r="R60" s="365"/>
      <c r="S60" s="365"/>
      <c r="T60" s="365"/>
      <c r="U60" s="365"/>
      <c r="V60" s="365"/>
      <c r="W60" s="365"/>
      <c r="X60" s="366"/>
      <c r="Y60" s="916" t="s">
        <v>88</v>
      </c>
      <c r="Z60" s="917"/>
      <c r="AA60" s="91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91</v>
      </c>
      <c r="Z61" s="913"/>
      <c r="AA61" s="914"/>
      <c r="AB61" s="449"/>
      <c r="AC61" s="919"/>
      <c r="AD61" s="91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92</v>
      </c>
      <c r="Z62" s="913"/>
      <c r="AA62" s="914"/>
      <c r="AB62" s="556" t="s">
        <v>93</v>
      </c>
      <c r="AC62" s="915"/>
      <c r="AD62" s="91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0" t="s">
        <v>94</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15">
      <c r="A65" s="471" t="s">
        <v>79</v>
      </c>
      <c r="B65" s="472"/>
      <c r="C65" s="472"/>
      <c r="D65" s="472"/>
      <c r="E65" s="472"/>
      <c r="F65" s="473"/>
      <c r="G65" s="343" t="s">
        <v>80</v>
      </c>
      <c r="H65" s="344"/>
      <c r="I65" s="344"/>
      <c r="J65" s="344"/>
      <c r="K65" s="344"/>
      <c r="L65" s="344"/>
      <c r="M65" s="344"/>
      <c r="N65" s="344"/>
      <c r="O65" s="345"/>
      <c r="P65" s="347" t="s">
        <v>81</v>
      </c>
      <c r="Q65" s="344"/>
      <c r="R65" s="344"/>
      <c r="S65" s="344"/>
      <c r="T65" s="344"/>
      <c r="U65" s="344"/>
      <c r="V65" s="344"/>
      <c r="W65" s="344"/>
      <c r="X65" s="345"/>
      <c r="Y65" s="920"/>
      <c r="Z65" s="819"/>
      <c r="AA65" s="820"/>
      <c r="AB65" s="921" t="s">
        <v>59</v>
      </c>
      <c r="AC65" s="922"/>
      <c r="AD65" s="923"/>
      <c r="AE65" s="925" t="s">
        <v>703</v>
      </c>
      <c r="AF65" s="925"/>
      <c r="AG65" s="925"/>
      <c r="AH65" s="866"/>
      <c r="AI65" s="925" t="s">
        <v>700</v>
      </c>
      <c r="AJ65" s="925"/>
      <c r="AK65" s="925"/>
      <c r="AL65" s="866"/>
      <c r="AM65" s="925" t="s">
        <v>60</v>
      </c>
      <c r="AN65" s="925"/>
      <c r="AO65" s="925"/>
      <c r="AP65" s="866"/>
      <c r="AQ65" s="492" t="s">
        <v>82</v>
      </c>
      <c r="AR65" s="493"/>
      <c r="AS65" s="493"/>
      <c r="AT65" s="494"/>
      <c r="AU65" s="495" t="s">
        <v>83</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8"/>
      <c r="AS66" s="436" t="s">
        <v>84</v>
      </c>
      <c r="AT66" s="437"/>
      <c r="AU66" s="438"/>
      <c r="AV66" s="438"/>
      <c r="AW66" s="327" t="s">
        <v>85</v>
      </c>
      <c r="AX66" s="332"/>
      <c r="AY66" s="31">
        <f t="shared" ref="AY66:AY71" si="9">$AY$65</f>
        <v>0</v>
      </c>
    </row>
    <row r="67" spans="1:51" ht="22.5" customHeight="1" x14ac:dyDescent="0.15">
      <c r="A67" s="474"/>
      <c r="B67" s="472"/>
      <c r="C67" s="472"/>
      <c r="D67" s="472"/>
      <c r="E67" s="472"/>
      <c r="F67" s="473"/>
      <c r="G67" s="377"/>
      <c r="H67" s="902"/>
      <c r="I67" s="902"/>
      <c r="J67" s="902"/>
      <c r="K67" s="902"/>
      <c r="L67" s="902"/>
      <c r="M67" s="902"/>
      <c r="N67" s="902"/>
      <c r="O67" s="903"/>
      <c r="P67" s="143"/>
      <c r="Q67" s="365"/>
      <c r="R67" s="365"/>
      <c r="S67" s="365"/>
      <c r="T67" s="365"/>
      <c r="U67" s="365"/>
      <c r="V67" s="365"/>
      <c r="W67" s="365"/>
      <c r="X67" s="366"/>
      <c r="Y67" s="916" t="s">
        <v>88</v>
      </c>
      <c r="Z67" s="917"/>
      <c r="AA67" s="91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91</v>
      </c>
      <c r="Z68" s="913"/>
      <c r="AA68" s="914"/>
      <c r="AB68" s="449"/>
      <c r="AC68" s="919"/>
      <c r="AD68" s="91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92</v>
      </c>
      <c r="Z69" s="913"/>
      <c r="AA69" s="914"/>
      <c r="AB69" s="392" t="s">
        <v>93</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0" t="s">
        <v>94</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704</v>
      </c>
      <c r="B2" s="945"/>
      <c r="C2" s="945"/>
      <c r="D2" s="945"/>
      <c r="E2" s="945"/>
      <c r="F2" s="946"/>
      <c r="G2" s="785" t="s">
        <v>705</v>
      </c>
      <c r="H2" s="786"/>
      <c r="I2" s="786"/>
      <c r="J2" s="786"/>
      <c r="K2" s="786"/>
      <c r="L2" s="786"/>
      <c r="M2" s="786"/>
      <c r="N2" s="786"/>
      <c r="O2" s="786"/>
      <c r="P2" s="786"/>
      <c r="Q2" s="786"/>
      <c r="R2" s="786"/>
      <c r="S2" s="786"/>
      <c r="T2" s="786"/>
      <c r="U2" s="786"/>
      <c r="V2" s="786"/>
      <c r="W2" s="786"/>
      <c r="X2" s="786"/>
      <c r="Y2" s="786"/>
      <c r="Z2" s="786"/>
      <c r="AA2" s="786"/>
      <c r="AB2" s="787"/>
      <c r="AC2" s="785" t="s">
        <v>706</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212</v>
      </c>
      <c r="H3" s="789"/>
      <c r="I3" s="789"/>
      <c r="J3" s="789"/>
      <c r="K3" s="789"/>
      <c r="L3" s="790" t="s">
        <v>213</v>
      </c>
      <c r="M3" s="789"/>
      <c r="N3" s="789"/>
      <c r="O3" s="789"/>
      <c r="P3" s="789"/>
      <c r="Q3" s="789"/>
      <c r="R3" s="789"/>
      <c r="S3" s="789"/>
      <c r="T3" s="789"/>
      <c r="U3" s="789"/>
      <c r="V3" s="789"/>
      <c r="W3" s="789"/>
      <c r="X3" s="791"/>
      <c r="Y3" s="802" t="s">
        <v>214</v>
      </c>
      <c r="Z3" s="803"/>
      <c r="AA3" s="803"/>
      <c r="AB3" s="804"/>
      <c r="AC3" s="130" t="s">
        <v>212</v>
      </c>
      <c r="AD3" s="789"/>
      <c r="AE3" s="789"/>
      <c r="AF3" s="789"/>
      <c r="AG3" s="789"/>
      <c r="AH3" s="790" t="s">
        <v>213</v>
      </c>
      <c r="AI3" s="789"/>
      <c r="AJ3" s="789"/>
      <c r="AK3" s="789"/>
      <c r="AL3" s="789"/>
      <c r="AM3" s="789"/>
      <c r="AN3" s="789"/>
      <c r="AO3" s="789"/>
      <c r="AP3" s="789"/>
      <c r="AQ3" s="789"/>
      <c r="AR3" s="789"/>
      <c r="AS3" s="789"/>
      <c r="AT3" s="791"/>
      <c r="AU3" s="802" t="s">
        <v>214</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707</v>
      </c>
      <c r="H15" s="786"/>
      <c r="I15" s="786"/>
      <c r="J15" s="786"/>
      <c r="K15" s="786"/>
      <c r="L15" s="786"/>
      <c r="M15" s="786"/>
      <c r="N15" s="786"/>
      <c r="O15" s="786"/>
      <c r="P15" s="786"/>
      <c r="Q15" s="786"/>
      <c r="R15" s="786"/>
      <c r="S15" s="786"/>
      <c r="T15" s="786"/>
      <c r="U15" s="786"/>
      <c r="V15" s="786"/>
      <c r="W15" s="786"/>
      <c r="X15" s="786"/>
      <c r="Y15" s="786"/>
      <c r="Z15" s="786"/>
      <c r="AA15" s="786"/>
      <c r="AB15" s="787"/>
      <c r="AC15" s="785" t="s">
        <v>708</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212</v>
      </c>
      <c r="H16" s="789"/>
      <c r="I16" s="789"/>
      <c r="J16" s="789"/>
      <c r="K16" s="789"/>
      <c r="L16" s="790" t="s">
        <v>213</v>
      </c>
      <c r="M16" s="789"/>
      <c r="N16" s="789"/>
      <c r="O16" s="789"/>
      <c r="P16" s="789"/>
      <c r="Q16" s="789"/>
      <c r="R16" s="789"/>
      <c r="S16" s="789"/>
      <c r="T16" s="789"/>
      <c r="U16" s="789"/>
      <c r="V16" s="789"/>
      <c r="W16" s="789"/>
      <c r="X16" s="791"/>
      <c r="Y16" s="802" t="s">
        <v>214</v>
      </c>
      <c r="Z16" s="803"/>
      <c r="AA16" s="803"/>
      <c r="AB16" s="804"/>
      <c r="AC16" s="130" t="s">
        <v>212</v>
      </c>
      <c r="AD16" s="789"/>
      <c r="AE16" s="789"/>
      <c r="AF16" s="789"/>
      <c r="AG16" s="789"/>
      <c r="AH16" s="790" t="s">
        <v>213</v>
      </c>
      <c r="AI16" s="789"/>
      <c r="AJ16" s="789"/>
      <c r="AK16" s="789"/>
      <c r="AL16" s="789"/>
      <c r="AM16" s="789"/>
      <c r="AN16" s="789"/>
      <c r="AO16" s="789"/>
      <c r="AP16" s="789"/>
      <c r="AQ16" s="789"/>
      <c r="AR16" s="789"/>
      <c r="AS16" s="789"/>
      <c r="AT16" s="791"/>
      <c r="AU16" s="802" t="s">
        <v>214</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709</v>
      </c>
      <c r="H28" s="786"/>
      <c r="I28" s="786"/>
      <c r="J28" s="786"/>
      <c r="K28" s="786"/>
      <c r="L28" s="786"/>
      <c r="M28" s="786"/>
      <c r="N28" s="786"/>
      <c r="O28" s="786"/>
      <c r="P28" s="786"/>
      <c r="Q28" s="786"/>
      <c r="R28" s="786"/>
      <c r="S28" s="786"/>
      <c r="T28" s="786"/>
      <c r="U28" s="786"/>
      <c r="V28" s="786"/>
      <c r="W28" s="786"/>
      <c r="X28" s="786"/>
      <c r="Y28" s="786"/>
      <c r="Z28" s="786"/>
      <c r="AA28" s="786"/>
      <c r="AB28" s="787"/>
      <c r="AC28" s="785" t="s">
        <v>710</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212</v>
      </c>
      <c r="H29" s="789"/>
      <c r="I29" s="789"/>
      <c r="J29" s="789"/>
      <c r="K29" s="789"/>
      <c r="L29" s="790" t="s">
        <v>213</v>
      </c>
      <c r="M29" s="789"/>
      <c r="N29" s="789"/>
      <c r="O29" s="789"/>
      <c r="P29" s="789"/>
      <c r="Q29" s="789"/>
      <c r="R29" s="789"/>
      <c r="S29" s="789"/>
      <c r="T29" s="789"/>
      <c r="U29" s="789"/>
      <c r="V29" s="789"/>
      <c r="W29" s="789"/>
      <c r="X29" s="791"/>
      <c r="Y29" s="802" t="s">
        <v>214</v>
      </c>
      <c r="Z29" s="803"/>
      <c r="AA29" s="803"/>
      <c r="AB29" s="804"/>
      <c r="AC29" s="130" t="s">
        <v>212</v>
      </c>
      <c r="AD29" s="789"/>
      <c r="AE29" s="789"/>
      <c r="AF29" s="789"/>
      <c r="AG29" s="789"/>
      <c r="AH29" s="790" t="s">
        <v>213</v>
      </c>
      <c r="AI29" s="789"/>
      <c r="AJ29" s="789"/>
      <c r="AK29" s="789"/>
      <c r="AL29" s="789"/>
      <c r="AM29" s="789"/>
      <c r="AN29" s="789"/>
      <c r="AO29" s="789"/>
      <c r="AP29" s="789"/>
      <c r="AQ29" s="789"/>
      <c r="AR29" s="789"/>
      <c r="AS29" s="789"/>
      <c r="AT29" s="791"/>
      <c r="AU29" s="802" t="s">
        <v>214</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711</v>
      </c>
      <c r="H41" s="786"/>
      <c r="I41" s="786"/>
      <c r="J41" s="786"/>
      <c r="K41" s="786"/>
      <c r="L41" s="786"/>
      <c r="M41" s="786"/>
      <c r="N41" s="786"/>
      <c r="O41" s="786"/>
      <c r="P41" s="786"/>
      <c r="Q41" s="786"/>
      <c r="R41" s="786"/>
      <c r="S41" s="786"/>
      <c r="T41" s="786"/>
      <c r="U41" s="786"/>
      <c r="V41" s="786"/>
      <c r="W41" s="786"/>
      <c r="X41" s="786"/>
      <c r="Y41" s="786"/>
      <c r="Z41" s="786"/>
      <c r="AA41" s="786"/>
      <c r="AB41" s="787"/>
      <c r="AC41" s="785" t="s">
        <v>712</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212</v>
      </c>
      <c r="H42" s="789"/>
      <c r="I42" s="789"/>
      <c r="J42" s="789"/>
      <c r="K42" s="789"/>
      <c r="L42" s="790" t="s">
        <v>213</v>
      </c>
      <c r="M42" s="789"/>
      <c r="N42" s="789"/>
      <c r="O42" s="789"/>
      <c r="P42" s="789"/>
      <c r="Q42" s="789"/>
      <c r="R42" s="789"/>
      <c r="S42" s="789"/>
      <c r="T42" s="789"/>
      <c r="U42" s="789"/>
      <c r="V42" s="789"/>
      <c r="W42" s="789"/>
      <c r="X42" s="791"/>
      <c r="Y42" s="802" t="s">
        <v>214</v>
      </c>
      <c r="Z42" s="803"/>
      <c r="AA42" s="803"/>
      <c r="AB42" s="804"/>
      <c r="AC42" s="130" t="s">
        <v>212</v>
      </c>
      <c r="AD42" s="789"/>
      <c r="AE42" s="789"/>
      <c r="AF42" s="789"/>
      <c r="AG42" s="789"/>
      <c r="AH42" s="790" t="s">
        <v>213</v>
      </c>
      <c r="AI42" s="789"/>
      <c r="AJ42" s="789"/>
      <c r="AK42" s="789"/>
      <c r="AL42" s="789"/>
      <c r="AM42" s="789"/>
      <c r="AN42" s="789"/>
      <c r="AO42" s="789"/>
      <c r="AP42" s="789"/>
      <c r="AQ42" s="789"/>
      <c r="AR42" s="789"/>
      <c r="AS42" s="789"/>
      <c r="AT42" s="791"/>
      <c r="AU42" s="802" t="s">
        <v>214</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704</v>
      </c>
      <c r="B55" s="945"/>
      <c r="C55" s="945"/>
      <c r="D55" s="945"/>
      <c r="E55" s="945"/>
      <c r="F55" s="946"/>
      <c r="G55" s="785" t="s">
        <v>713</v>
      </c>
      <c r="H55" s="786"/>
      <c r="I55" s="786"/>
      <c r="J55" s="786"/>
      <c r="K55" s="786"/>
      <c r="L55" s="786"/>
      <c r="M55" s="786"/>
      <c r="N55" s="786"/>
      <c r="O55" s="786"/>
      <c r="P55" s="786"/>
      <c r="Q55" s="786"/>
      <c r="R55" s="786"/>
      <c r="S55" s="786"/>
      <c r="T55" s="786"/>
      <c r="U55" s="786"/>
      <c r="V55" s="786"/>
      <c r="W55" s="786"/>
      <c r="X55" s="786"/>
      <c r="Y55" s="786"/>
      <c r="Z55" s="786"/>
      <c r="AA55" s="786"/>
      <c r="AB55" s="787"/>
      <c r="AC55" s="785" t="s">
        <v>714</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212</v>
      </c>
      <c r="H56" s="789"/>
      <c r="I56" s="789"/>
      <c r="J56" s="789"/>
      <c r="K56" s="789"/>
      <c r="L56" s="790" t="s">
        <v>213</v>
      </c>
      <c r="M56" s="789"/>
      <c r="N56" s="789"/>
      <c r="O56" s="789"/>
      <c r="P56" s="789"/>
      <c r="Q56" s="789"/>
      <c r="R56" s="789"/>
      <c r="S56" s="789"/>
      <c r="T56" s="789"/>
      <c r="U56" s="789"/>
      <c r="V56" s="789"/>
      <c r="W56" s="789"/>
      <c r="X56" s="791"/>
      <c r="Y56" s="802" t="s">
        <v>214</v>
      </c>
      <c r="Z56" s="803"/>
      <c r="AA56" s="803"/>
      <c r="AB56" s="804"/>
      <c r="AC56" s="130" t="s">
        <v>212</v>
      </c>
      <c r="AD56" s="789"/>
      <c r="AE56" s="789"/>
      <c r="AF56" s="789"/>
      <c r="AG56" s="789"/>
      <c r="AH56" s="790" t="s">
        <v>213</v>
      </c>
      <c r="AI56" s="789"/>
      <c r="AJ56" s="789"/>
      <c r="AK56" s="789"/>
      <c r="AL56" s="789"/>
      <c r="AM56" s="789"/>
      <c r="AN56" s="789"/>
      <c r="AO56" s="789"/>
      <c r="AP56" s="789"/>
      <c r="AQ56" s="789"/>
      <c r="AR56" s="789"/>
      <c r="AS56" s="789"/>
      <c r="AT56" s="791"/>
      <c r="AU56" s="802" t="s">
        <v>214</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715</v>
      </c>
      <c r="H68" s="786"/>
      <c r="I68" s="786"/>
      <c r="J68" s="786"/>
      <c r="K68" s="786"/>
      <c r="L68" s="786"/>
      <c r="M68" s="786"/>
      <c r="N68" s="786"/>
      <c r="O68" s="786"/>
      <c r="P68" s="786"/>
      <c r="Q68" s="786"/>
      <c r="R68" s="786"/>
      <c r="S68" s="786"/>
      <c r="T68" s="786"/>
      <c r="U68" s="786"/>
      <c r="V68" s="786"/>
      <c r="W68" s="786"/>
      <c r="X68" s="786"/>
      <c r="Y68" s="786"/>
      <c r="Z68" s="786"/>
      <c r="AA68" s="786"/>
      <c r="AB68" s="787"/>
      <c r="AC68" s="785" t="s">
        <v>716</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212</v>
      </c>
      <c r="H69" s="789"/>
      <c r="I69" s="789"/>
      <c r="J69" s="789"/>
      <c r="K69" s="789"/>
      <c r="L69" s="790" t="s">
        <v>213</v>
      </c>
      <c r="M69" s="789"/>
      <c r="N69" s="789"/>
      <c r="O69" s="789"/>
      <c r="P69" s="789"/>
      <c r="Q69" s="789"/>
      <c r="R69" s="789"/>
      <c r="S69" s="789"/>
      <c r="T69" s="789"/>
      <c r="U69" s="789"/>
      <c r="V69" s="789"/>
      <c r="W69" s="789"/>
      <c r="X69" s="791"/>
      <c r="Y69" s="802" t="s">
        <v>214</v>
      </c>
      <c r="Z69" s="803"/>
      <c r="AA69" s="803"/>
      <c r="AB69" s="804"/>
      <c r="AC69" s="130" t="s">
        <v>212</v>
      </c>
      <c r="AD69" s="789"/>
      <c r="AE69" s="789"/>
      <c r="AF69" s="789"/>
      <c r="AG69" s="789"/>
      <c r="AH69" s="790" t="s">
        <v>213</v>
      </c>
      <c r="AI69" s="789"/>
      <c r="AJ69" s="789"/>
      <c r="AK69" s="789"/>
      <c r="AL69" s="789"/>
      <c r="AM69" s="789"/>
      <c r="AN69" s="789"/>
      <c r="AO69" s="789"/>
      <c r="AP69" s="789"/>
      <c r="AQ69" s="789"/>
      <c r="AR69" s="789"/>
      <c r="AS69" s="789"/>
      <c r="AT69" s="791"/>
      <c r="AU69" s="802" t="s">
        <v>214</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717</v>
      </c>
      <c r="H81" s="786"/>
      <c r="I81" s="786"/>
      <c r="J81" s="786"/>
      <c r="K81" s="786"/>
      <c r="L81" s="786"/>
      <c r="M81" s="786"/>
      <c r="N81" s="786"/>
      <c r="O81" s="786"/>
      <c r="P81" s="786"/>
      <c r="Q81" s="786"/>
      <c r="R81" s="786"/>
      <c r="S81" s="786"/>
      <c r="T81" s="786"/>
      <c r="U81" s="786"/>
      <c r="V81" s="786"/>
      <c r="W81" s="786"/>
      <c r="X81" s="786"/>
      <c r="Y81" s="786"/>
      <c r="Z81" s="786"/>
      <c r="AA81" s="786"/>
      <c r="AB81" s="787"/>
      <c r="AC81" s="785" t="s">
        <v>718</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212</v>
      </c>
      <c r="H82" s="789"/>
      <c r="I82" s="789"/>
      <c r="J82" s="789"/>
      <c r="K82" s="789"/>
      <c r="L82" s="790" t="s">
        <v>213</v>
      </c>
      <c r="M82" s="789"/>
      <c r="N82" s="789"/>
      <c r="O82" s="789"/>
      <c r="P82" s="789"/>
      <c r="Q82" s="789"/>
      <c r="R82" s="789"/>
      <c r="S82" s="789"/>
      <c r="T82" s="789"/>
      <c r="U82" s="789"/>
      <c r="V82" s="789"/>
      <c r="W82" s="789"/>
      <c r="X82" s="791"/>
      <c r="Y82" s="802" t="s">
        <v>214</v>
      </c>
      <c r="Z82" s="803"/>
      <c r="AA82" s="803"/>
      <c r="AB82" s="804"/>
      <c r="AC82" s="130" t="s">
        <v>212</v>
      </c>
      <c r="AD82" s="789"/>
      <c r="AE82" s="789"/>
      <c r="AF82" s="789"/>
      <c r="AG82" s="789"/>
      <c r="AH82" s="790" t="s">
        <v>213</v>
      </c>
      <c r="AI82" s="789"/>
      <c r="AJ82" s="789"/>
      <c r="AK82" s="789"/>
      <c r="AL82" s="789"/>
      <c r="AM82" s="789"/>
      <c r="AN82" s="789"/>
      <c r="AO82" s="789"/>
      <c r="AP82" s="789"/>
      <c r="AQ82" s="789"/>
      <c r="AR82" s="789"/>
      <c r="AS82" s="789"/>
      <c r="AT82" s="791"/>
      <c r="AU82" s="802" t="s">
        <v>214</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719</v>
      </c>
      <c r="H94" s="786"/>
      <c r="I94" s="786"/>
      <c r="J94" s="786"/>
      <c r="K94" s="786"/>
      <c r="L94" s="786"/>
      <c r="M94" s="786"/>
      <c r="N94" s="786"/>
      <c r="O94" s="786"/>
      <c r="P94" s="786"/>
      <c r="Q94" s="786"/>
      <c r="R94" s="786"/>
      <c r="S94" s="786"/>
      <c r="T94" s="786"/>
      <c r="U94" s="786"/>
      <c r="V94" s="786"/>
      <c r="W94" s="786"/>
      <c r="X94" s="786"/>
      <c r="Y94" s="786"/>
      <c r="Z94" s="786"/>
      <c r="AA94" s="786"/>
      <c r="AB94" s="787"/>
      <c r="AC94" s="785" t="s">
        <v>720</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212</v>
      </c>
      <c r="H95" s="789"/>
      <c r="I95" s="789"/>
      <c r="J95" s="789"/>
      <c r="K95" s="789"/>
      <c r="L95" s="790" t="s">
        <v>213</v>
      </c>
      <c r="M95" s="789"/>
      <c r="N95" s="789"/>
      <c r="O95" s="789"/>
      <c r="P95" s="789"/>
      <c r="Q95" s="789"/>
      <c r="R95" s="789"/>
      <c r="S95" s="789"/>
      <c r="T95" s="789"/>
      <c r="U95" s="789"/>
      <c r="V95" s="789"/>
      <c r="W95" s="789"/>
      <c r="X95" s="791"/>
      <c r="Y95" s="802" t="s">
        <v>214</v>
      </c>
      <c r="Z95" s="803"/>
      <c r="AA95" s="803"/>
      <c r="AB95" s="804"/>
      <c r="AC95" s="130" t="s">
        <v>212</v>
      </c>
      <c r="AD95" s="789"/>
      <c r="AE95" s="789"/>
      <c r="AF95" s="789"/>
      <c r="AG95" s="789"/>
      <c r="AH95" s="790" t="s">
        <v>213</v>
      </c>
      <c r="AI95" s="789"/>
      <c r="AJ95" s="789"/>
      <c r="AK95" s="789"/>
      <c r="AL95" s="789"/>
      <c r="AM95" s="789"/>
      <c r="AN95" s="789"/>
      <c r="AO95" s="789"/>
      <c r="AP95" s="789"/>
      <c r="AQ95" s="789"/>
      <c r="AR95" s="789"/>
      <c r="AS95" s="789"/>
      <c r="AT95" s="791"/>
      <c r="AU95" s="802" t="s">
        <v>214</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704</v>
      </c>
      <c r="B108" s="945"/>
      <c r="C108" s="945"/>
      <c r="D108" s="945"/>
      <c r="E108" s="945"/>
      <c r="F108" s="946"/>
      <c r="G108" s="785" t="s">
        <v>721</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722</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212</v>
      </c>
      <c r="H109" s="789"/>
      <c r="I109" s="789"/>
      <c r="J109" s="789"/>
      <c r="K109" s="789"/>
      <c r="L109" s="790" t="s">
        <v>213</v>
      </c>
      <c r="M109" s="789"/>
      <c r="N109" s="789"/>
      <c r="O109" s="789"/>
      <c r="P109" s="789"/>
      <c r="Q109" s="789"/>
      <c r="R109" s="789"/>
      <c r="S109" s="789"/>
      <c r="T109" s="789"/>
      <c r="U109" s="789"/>
      <c r="V109" s="789"/>
      <c r="W109" s="789"/>
      <c r="X109" s="791"/>
      <c r="Y109" s="802" t="s">
        <v>214</v>
      </c>
      <c r="Z109" s="803"/>
      <c r="AA109" s="803"/>
      <c r="AB109" s="804"/>
      <c r="AC109" s="130" t="s">
        <v>212</v>
      </c>
      <c r="AD109" s="789"/>
      <c r="AE109" s="789"/>
      <c r="AF109" s="789"/>
      <c r="AG109" s="789"/>
      <c r="AH109" s="790" t="s">
        <v>213</v>
      </c>
      <c r="AI109" s="789"/>
      <c r="AJ109" s="789"/>
      <c r="AK109" s="789"/>
      <c r="AL109" s="789"/>
      <c r="AM109" s="789"/>
      <c r="AN109" s="789"/>
      <c r="AO109" s="789"/>
      <c r="AP109" s="789"/>
      <c r="AQ109" s="789"/>
      <c r="AR109" s="789"/>
      <c r="AS109" s="789"/>
      <c r="AT109" s="791"/>
      <c r="AU109" s="802" t="s">
        <v>214</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723</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724</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212</v>
      </c>
      <c r="H122" s="789"/>
      <c r="I122" s="789"/>
      <c r="J122" s="789"/>
      <c r="K122" s="789"/>
      <c r="L122" s="790" t="s">
        <v>213</v>
      </c>
      <c r="M122" s="789"/>
      <c r="N122" s="789"/>
      <c r="O122" s="789"/>
      <c r="P122" s="789"/>
      <c r="Q122" s="789"/>
      <c r="R122" s="789"/>
      <c r="S122" s="789"/>
      <c r="T122" s="789"/>
      <c r="U122" s="789"/>
      <c r="V122" s="789"/>
      <c r="W122" s="789"/>
      <c r="X122" s="791"/>
      <c r="Y122" s="802" t="s">
        <v>214</v>
      </c>
      <c r="Z122" s="803"/>
      <c r="AA122" s="803"/>
      <c r="AB122" s="804"/>
      <c r="AC122" s="130" t="s">
        <v>212</v>
      </c>
      <c r="AD122" s="789"/>
      <c r="AE122" s="789"/>
      <c r="AF122" s="789"/>
      <c r="AG122" s="789"/>
      <c r="AH122" s="790" t="s">
        <v>213</v>
      </c>
      <c r="AI122" s="789"/>
      <c r="AJ122" s="789"/>
      <c r="AK122" s="789"/>
      <c r="AL122" s="789"/>
      <c r="AM122" s="789"/>
      <c r="AN122" s="789"/>
      <c r="AO122" s="789"/>
      <c r="AP122" s="789"/>
      <c r="AQ122" s="789"/>
      <c r="AR122" s="789"/>
      <c r="AS122" s="789"/>
      <c r="AT122" s="791"/>
      <c r="AU122" s="802" t="s">
        <v>214</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725</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726</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212</v>
      </c>
      <c r="H135" s="789"/>
      <c r="I135" s="789"/>
      <c r="J135" s="789"/>
      <c r="K135" s="789"/>
      <c r="L135" s="790" t="s">
        <v>213</v>
      </c>
      <c r="M135" s="789"/>
      <c r="N135" s="789"/>
      <c r="O135" s="789"/>
      <c r="P135" s="789"/>
      <c r="Q135" s="789"/>
      <c r="R135" s="789"/>
      <c r="S135" s="789"/>
      <c r="T135" s="789"/>
      <c r="U135" s="789"/>
      <c r="V135" s="789"/>
      <c r="W135" s="789"/>
      <c r="X135" s="791"/>
      <c r="Y135" s="802" t="s">
        <v>214</v>
      </c>
      <c r="Z135" s="803"/>
      <c r="AA135" s="803"/>
      <c r="AB135" s="804"/>
      <c r="AC135" s="130" t="s">
        <v>212</v>
      </c>
      <c r="AD135" s="789"/>
      <c r="AE135" s="789"/>
      <c r="AF135" s="789"/>
      <c r="AG135" s="789"/>
      <c r="AH135" s="790" t="s">
        <v>213</v>
      </c>
      <c r="AI135" s="789"/>
      <c r="AJ135" s="789"/>
      <c r="AK135" s="789"/>
      <c r="AL135" s="789"/>
      <c r="AM135" s="789"/>
      <c r="AN135" s="789"/>
      <c r="AO135" s="789"/>
      <c r="AP135" s="789"/>
      <c r="AQ135" s="789"/>
      <c r="AR135" s="789"/>
      <c r="AS135" s="789"/>
      <c r="AT135" s="791"/>
      <c r="AU135" s="802" t="s">
        <v>214</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727</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728</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212</v>
      </c>
      <c r="H148" s="789"/>
      <c r="I148" s="789"/>
      <c r="J148" s="789"/>
      <c r="K148" s="789"/>
      <c r="L148" s="790" t="s">
        <v>213</v>
      </c>
      <c r="M148" s="789"/>
      <c r="N148" s="789"/>
      <c r="O148" s="789"/>
      <c r="P148" s="789"/>
      <c r="Q148" s="789"/>
      <c r="R148" s="789"/>
      <c r="S148" s="789"/>
      <c r="T148" s="789"/>
      <c r="U148" s="789"/>
      <c r="V148" s="789"/>
      <c r="W148" s="789"/>
      <c r="X148" s="791"/>
      <c r="Y148" s="802" t="s">
        <v>214</v>
      </c>
      <c r="Z148" s="803"/>
      <c r="AA148" s="803"/>
      <c r="AB148" s="804"/>
      <c r="AC148" s="130" t="s">
        <v>212</v>
      </c>
      <c r="AD148" s="789"/>
      <c r="AE148" s="789"/>
      <c r="AF148" s="789"/>
      <c r="AG148" s="789"/>
      <c r="AH148" s="790" t="s">
        <v>213</v>
      </c>
      <c r="AI148" s="789"/>
      <c r="AJ148" s="789"/>
      <c r="AK148" s="789"/>
      <c r="AL148" s="789"/>
      <c r="AM148" s="789"/>
      <c r="AN148" s="789"/>
      <c r="AO148" s="789"/>
      <c r="AP148" s="789"/>
      <c r="AQ148" s="789"/>
      <c r="AR148" s="789"/>
      <c r="AS148" s="789"/>
      <c r="AT148" s="791"/>
      <c r="AU148" s="802" t="s">
        <v>214</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704</v>
      </c>
      <c r="B161" s="945"/>
      <c r="C161" s="945"/>
      <c r="D161" s="945"/>
      <c r="E161" s="945"/>
      <c r="F161" s="946"/>
      <c r="G161" s="785" t="s">
        <v>729</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730</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212</v>
      </c>
      <c r="H162" s="789"/>
      <c r="I162" s="789"/>
      <c r="J162" s="789"/>
      <c r="K162" s="789"/>
      <c r="L162" s="790" t="s">
        <v>213</v>
      </c>
      <c r="M162" s="789"/>
      <c r="N162" s="789"/>
      <c r="O162" s="789"/>
      <c r="P162" s="789"/>
      <c r="Q162" s="789"/>
      <c r="R162" s="789"/>
      <c r="S162" s="789"/>
      <c r="T162" s="789"/>
      <c r="U162" s="789"/>
      <c r="V162" s="789"/>
      <c r="W162" s="789"/>
      <c r="X162" s="791"/>
      <c r="Y162" s="802" t="s">
        <v>214</v>
      </c>
      <c r="Z162" s="803"/>
      <c r="AA162" s="803"/>
      <c r="AB162" s="804"/>
      <c r="AC162" s="130" t="s">
        <v>212</v>
      </c>
      <c r="AD162" s="789"/>
      <c r="AE162" s="789"/>
      <c r="AF162" s="789"/>
      <c r="AG162" s="789"/>
      <c r="AH162" s="790" t="s">
        <v>213</v>
      </c>
      <c r="AI162" s="789"/>
      <c r="AJ162" s="789"/>
      <c r="AK162" s="789"/>
      <c r="AL162" s="789"/>
      <c r="AM162" s="789"/>
      <c r="AN162" s="789"/>
      <c r="AO162" s="789"/>
      <c r="AP162" s="789"/>
      <c r="AQ162" s="789"/>
      <c r="AR162" s="789"/>
      <c r="AS162" s="789"/>
      <c r="AT162" s="791"/>
      <c r="AU162" s="802" t="s">
        <v>214</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731</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732</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212</v>
      </c>
      <c r="H175" s="789"/>
      <c r="I175" s="789"/>
      <c r="J175" s="789"/>
      <c r="K175" s="789"/>
      <c r="L175" s="790" t="s">
        <v>213</v>
      </c>
      <c r="M175" s="789"/>
      <c r="N175" s="789"/>
      <c r="O175" s="789"/>
      <c r="P175" s="789"/>
      <c r="Q175" s="789"/>
      <c r="R175" s="789"/>
      <c r="S175" s="789"/>
      <c r="T175" s="789"/>
      <c r="U175" s="789"/>
      <c r="V175" s="789"/>
      <c r="W175" s="789"/>
      <c r="X175" s="791"/>
      <c r="Y175" s="802" t="s">
        <v>214</v>
      </c>
      <c r="Z175" s="803"/>
      <c r="AA175" s="803"/>
      <c r="AB175" s="804"/>
      <c r="AC175" s="130" t="s">
        <v>212</v>
      </c>
      <c r="AD175" s="789"/>
      <c r="AE175" s="789"/>
      <c r="AF175" s="789"/>
      <c r="AG175" s="789"/>
      <c r="AH175" s="790" t="s">
        <v>213</v>
      </c>
      <c r="AI175" s="789"/>
      <c r="AJ175" s="789"/>
      <c r="AK175" s="789"/>
      <c r="AL175" s="789"/>
      <c r="AM175" s="789"/>
      <c r="AN175" s="789"/>
      <c r="AO175" s="789"/>
      <c r="AP175" s="789"/>
      <c r="AQ175" s="789"/>
      <c r="AR175" s="789"/>
      <c r="AS175" s="789"/>
      <c r="AT175" s="791"/>
      <c r="AU175" s="802" t="s">
        <v>214</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733</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734</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212</v>
      </c>
      <c r="H188" s="789"/>
      <c r="I188" s="789"/>
      <c r="J188" s="789"/>
      <c r="K188" s="789"/>
      <c r="L188" s="790" t="s">
        <v>213</v>
      </c>
      <c r="M188" s="789"/>
      <c r="N188" s="789"/>
      <c r="O188" s="789"/>
      <c r="P188" s="789"/>
      <c r="Q188" s="789"/>
      <c r="R188" s="789"/>
      <c r="S188" s="789"/>
      <c r="T188" s="789"/>
      <c r="U188" s="789"/>
      <c r="V188" s="789"/>
      <c r="W188" s="789"/>
      <c r="X188" s="791"/>
      <c r="Y188" s="802" t="s">
        <v>214</v>
      </c>
      <c r="Z188" s="803"/>
      <c r="AA188" s="803"/>
      <c r="AB188" s="804"/>
      <c r="AC188" s="130" t="s">
        <v>212</v>
      </c>
      <c r="AD188" s="789"/>
      <c r="AE188" s="789"/>
      <c r="AF188" s="789"/>
      <c r="AG188" s="789"/>
      <c r="AH188" s="790" t="s">
        <v>213</v>
      </c>
      <c r="AI188" s="789"/>
      <c r="AJ188" s="789"/>
      <c r="AK188" s="789"/>
      <c r="AL188" s="789"/>
      <c r="AM188" s="789"/>
      <c r="AN188" s="789"/>
      <c r="AO188" s="789"/>
      <c r="AP188" s="789"/>
      <c r="AQ188" s="789"/>
      <c r="AR188" s="789"/>
      <c r="AS188" s="789"/>
      <c r="AT188" s="791"/>
      <c r="AU188" s="802" t="s">
        <v>214</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735</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736</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212</v>
      </c>
      <c r="H201" s="789"/>
      <c r="I201" s="789"/>
      <c r="J201" s="789"/>
      <c r="K201" s="789"/>
      <c r="L201" s="790" t="s">
        <v>213</v>
      </c>
      <c r="M201" s="789"/>
      <c r="N201" s="789"/>
      <c r="O201" s="789"/>
      <c r="P201" s="789"/>
      <c r="Q201" s="789"/>
      <c r="R201" s="789"/>
      <c r="S201" s="789"/>
      <c r="T201" s="789"/>
      <c r="U201" s="789"/>
      <c r="V201" s="789"/>
      <c r="W201" s="789"/>
      <c r="X201" s="791"/>
      <c r="Y201" s="802" t="s">
        <v>214</v>
      </c>
      <c r="Z201" s="803"/>
      <c r="AA201" s="803"/>
      <c r="AB201" s="804"/>
      <c r="AC201" s="130" t="s">
        <v>212</v>
      </c>
      <c r="AD201" s="789"/>
      <c r="AE201" s="789"/>
      <c r="AF201" s="789"/>
      <c r="AG201" s="789"/>
      <c r="AH201" s="790" t="s">
        <v>213</v>
      </c>
      <c r="AI201" s="789"/>
      <c r="AJ201" s="789"/>
      <c r="AK201" s="789"/>
      <c r="AL201" s="789"/>
      <c r="AM201" s="789"/>
      <c r="AN201" s="789"/>
      <c r="AO201" s="789"/>
      <c r="AP201" s="789"/>
      <c r="AQ201" s="789"/>
      <c r="AR201" s="789"/>
      <c r="AS201" s="789"/>
      <c r="AT201" s="791"/>
      <c r="AU201" s="802" t="s">
        <v>214</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704</v>
      </c>
      <c r="B214" s="936"/>
      <c r="C214" s="936"/>
      <c r="D214" s="936"/>
      <c r="E214" s="936"/>
      <c r="F214" s="937"/>
      <c r="G214" s="785" t="s">
        <v>737</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738</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212</v>
      </c>
      <c r="H215" s="789"/>
      <c r="I215" s="789"/>
      <c r="J215" s="789"/>
      <c r="K215" s="789"/>
      <c r="L215" s="790" t="s">
        <v>213</v>
      </c>
      <c r="M215" s="789"/>
      <c r="N215" s="789"/>
      <c r="O215" s="789"/>
      <c r="P215" s="789"/>
      <c r="Q215" s="789"/>
      <c r="R215" s="789"/>
      <c r="S215" s="789"/>
      <c r="T215" s="789"/>
      <c r="U215" s="789"/>
      <c r="V215" s="789"/>
      <c r="W215" s="789"/>
      <c r="X215" s="791"/>
      <c r="Y215" s="802" t="s">
        <v>214</v>
      </c>
      <c r="Z215" s="803"/>
      <c r="AA215" s="803"/>
      <c r="AB215" s="804"/>
      <c r="AC215" s="130" t="s">
        <v>212</v>
      </c>
      <c r="AD215" s="789"/>
      <c r="AE215" s="789"/>
      <c r="AF215" s="789"/>
      <c r="AG215" s="789"/>
      <c r="AH215" s="790" t="s">
        <v>213</v>
      </c>
      <c r="AI215" s="789"/>
      <c r="AJ215" s="789"/>
      <c r="AK215" s="789"/>
      <c r="AL215" s="789"/>
      <c r="AM215" s="789"/>
      <c r="AN215" s="789"/>
      <c r="AO215" s="789"/>
      <c r="AP215" s="789"/>
      <c r="AQ215" s="789"/>
      <c r="AR215" s="789"/>
      <c r="AS215" s="789"/>
      <c r="AT215" s="791"/>
      <c r="AU215" s="802" t="s">
        <v>214</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739</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740</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212</v>
      </c>
      <c r="H228" s="789"/>
      <c r="I228" s="789"/>
      <c r="J228" s="789"/>
      <c r="K228" s="789"/>
      <c r="L228" s="790" t="s">
        <v>213</v>
      </c>
      <c r="M228" s="789"/>
      <c r="N228" s="789"/>
      <c r="O228" s="789"/>
      <c r="P228" s="789"/>
      <c r="Q228" s="789"/>
      <c r="R228" s="789"/>
      <c r="S228" s="789"/>
      <c r="T228" s="789"/>
      <c r="U228" s="789"/>
      <c r="V228" s="789"/>
      <c r="W228" s="789"/>
      <c r="X228" s="791"/>
      <c r="Y228" s="802" t="s">
        <v>214</v>
      </c>
      <c r="Z228" s="803"/>
      <c r="AA228" s="803"/>
      <c r="AB228" s="804"/>
      <c r="AC228" s="130" t="s">
        <v>212</v>
      </c>
      <c r="AD228" s="789"/>
      <c r="AE228" s="789"/>
      <c r="AF228" s="789"/>
      <c r="AG228" s="789"/>
      <c r="AH228" s="790" t="s">
        <v>213</v>
      </c>
      <c r="AI228" s="789"/>
      <c r="AJ228" s="789"/>
      <c r="AK228" s="789"/>
      <c r="AL228" s="789"/>
      <c r="AM228" s="789"/>
      <c r="AN228" s="789"/>
      <c r="AO228" s="789"/>
      <c r="AP228" s="789"/>
      <c r="AQ228" s="789"/>
      <c r="AR228" s="789"/>
      <c r="AS228" s="789"/>
      <c r="AT228" s="791"/>
      <c r="AU228" s="802" t="s">
        <v>214</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741</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742</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212</v>
      </c>
      <c r="H241" s="789"/>
      <c r="I241" s="789"/>
      <c r="J241" s="789"/>
      <c r="K241" s="789"/>
      <c r="L241" s="790" t="s">
        <v>213</v>
      </c>
      <c r="M241" s="789"/>
      <c r="N241" s="789"/>
      <c r="O241" s="789"/>
      <c r="P241" s="789"/>
      <c r="Q241" s="789"/>
      <c r="R241" s="789"/>
      <c r="S241" s="789"/>
      <c r="T241" s="789"/>
      <c r="U241" s="789"/>
      <c r="V241" s="789"/>
      <c r="W241" s="789"/>
      <c r="X241" s="791"/>
      <c r="Y241" s="802" t="s">
        <v>214</v>
      </c>
      <c r="Z241" s="803"/>
      <c r="AA241" s="803"/>
      <c r="AB241" s="804"/>
      <c r="AC241" s="130" t="s">
        <v>212</v>
      </c>
      <c r="AD241" s="789"/>
      <c r="AE241" s="789"/>
      <c r="AF241" s="789"/>
      <c r="AG241" s="789"/>
      <c r="AH241" s="790" t="s">
        <v>213</v>
      </c>
      <c r="AI241" s="789"/>
      <c r="AJ241" s="789"/>
      <c r="AK241" s="789"/>
      <c r="AL241" s="789"/>
      <c r="AM241" s="789"/>
      <c r="AN241" s="789"/>
      <c r="AO241" s="789"/>
      <c r="AP241" s="789"/>
      <c r="AQ241" s="789"/>
      <c r="AR241" s="789"/>
      <c r="AS241" s="789"/>
      <c r="AT241" s="791"/>
      <c r="AU241" s="802" t="s">
        <v>214</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743</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744</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212</v>
      </c>
      <c r="H254" s="789"/>
      <c r="I254" s="789"/>
      <c r="J254" s="789"/>
      <c r="K254" s="789"/>
      <c r="L254" s="790" t="s">
        <v>213</v>
      </c>
      <c r="M254" s="789"/>
      <c r="N254" s="789"/>
      <c r="O254" s="789"/>
      <c r="P254" s="789"/>
      <c r="Q254" s="789"/>
      <c r="R254" s="789"/>
      <c r="S254" s="789"/>
      <c r="T254" s="789"/>
      <c r="U254" s="789"/>
      <c r="V254" s="789"/>
      <c r="W254" s="789"/>
      <c r="X254" s="791"/>
      <c r="Y254" s="802" t="s">
        <v>214</v>
      </c>
      <c r="Z254" s="803"/>
      <c r="AA254" s="803"/>
      <c r="AB254" s="804"/>
      <c r="AC254" s="130" t="s">
        <v>212</v>
      </c>
      <c r="AD254" s="789"/>
      <c r="AE254" s="789"/>
      <c r="AF254" s="789"/>
      <c r="AG254" s="789"/>
      <c r="AH254" s="790" t="s">
        <v>213</v>
      </c>
      <c r="AI254" s="789"/>
      <c r="AJ254" s="789"/>
      <c r="AK254" s="789"/>
      <c r="AL254" s="789"/>
      <c r="AM254" s="789"/>
      <c r="AN254" s="789"/>
      <c r="AO254" s="789"/>
      <c r="AP254" s="789"/>
      <c r="AQ254" s="789"/>
      <c r="AR254" s="789"/>
      <c r="AS254" s="789"/>
      <c r="AT254" s="791"/>
      <c r="AU254" s="802" t="s">
        <v>214</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245</v>
      </c>
      <c r="D3" s="830"/>
      <c r="E3" s="830"/>
      <c r="F3" s="830"/>
      <c r="G3" s="830"/>
      <c r="H3" s="830"/>
      <c r="I3" s="830"/>
      <c r="J3" s="949" t="s">
        <v>246</v>
      </c>
      <c r="K3" s="950"/>
      <c r="L3" s="950"/>
      <c r="M3" s="950"/>
      <c r="N3" s="950"/>
      <c r="O3" s="950"/>
      <c r="P3" s="417" t="s">
        <v>247</v>
      </c>
      <c r="Q3" s="417"/>
      <c r="R3" s="417"/>
      <c r="S3" s="417"/>
      <c r="T3" s="417"/>
      <c r="U3" s="417"/>
      <c r="V3" s="417"/>
      <c r="W3" s="417"/>
      <c r="X3" s="417"/>
      <c r="Y3" s="832" t="s">
        <v>248</v>
      </c>
      <c r="Z3" s="833"/>
      <c r="AA3" s="833"/>
      <c r="AB3" s="833"/>
      <c r="AC3" s="949" t="s">
        <v>249</v>
      </c>
      <c r="AD3" s="949"/>
      <c r="AE3" s="949"/>
      <c r="AF3" s="949"/>
      <c r="AG3" s="949"/>
      <c r="AH3" s="832" t="s">
        <v>278</v>
      </c>
      <c r="AI3" s="830"/>
      <c r="AJ3" s="830"/>
      <c r="AK3" s="830"/>
      <c r="AL3" s="830" t="s">
        <v>251</v>
      </c>
      <c r="AM3" s="830"/>
      <c r="AN3" s="830"/>
      <c r="AO3" s="834"/>
      <c r="AP3" s="949" t="s">
        <v>252</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245</v>
      </c>
      <c r="D36" s="830"/>
      <c r="E36" s="830"/>
      <c r="F36" s="830"/>
      <c r="G36" s="830"/>
      <c r="H36" s="830"/>
      <c r="I36" s="830"/>
      <c r="J36" s="949" t="s">
        <v>246</v>
      </c>
      <c r="K36" s="950"/>
      <c r="L36" s="950"/>
      <c r="M36" s="950"/>
      <c r="N36" s="950"/>
      <c r="O36" s="950"/>
      <c r="P36" s="417" t="s">
        <v>247</v>
      </c>
      <c r="Q36" s="417"/>
      <c r="R36" s="417"/>
      <c r="S36" s="417"/>
      <c r="T36" s="417"/>
      <c r="U36" s="417"/>
      <c r="V36" s="417"/>
      <c r="W36" s="417"/>
      <c r="X36" s="417"/>
      <c r="Y36" s="832" t="s">
        <v>248</v>
      </c>
      <c r="Z36" s="833"/>
      <c r="AA36" s="833"/>
      <c r="AB36" s="833"/>
      <c r="AC36" s="949" t="s">
        <v>249</v>
      </c>
      <c r="AD36" s="949"/>
      <c r="AE36" s="949"/>
      <c r="AF36" s="949"/>
      <c r="AG36" s="949"/>
      <c r="AH36" s="832" t="s">
        <v>278</v>
      </c>
      <c r="AI36" s="830"/>
      <c r="AJ36" s="830"/>
      <c r="AK36" s="830"/>
      <c r="AL36" s="830" t="s">
        <v>251</v>
      </c>
      <c r="AM36" s="830"/>
      <c r="AN36" s="830"/>
      <c r="AO36" s="834"/>
      <c r="AP36" s="949" t="s">
        <v>252</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245</v>
      </c>
      <c r="D69" s="830"/>
      <c r="E69" s="830"/>
      <c r="F69" s="830"/>
      <c r="G69" s="830"/>
      <c r="H69" s="830"/>
      <c r="I69" s="830"/>
      <c r="J69" s="949" t="s">
        <v>246</v>
      </c>
      <c r="K69" s="950"/>
      <c r="L69" s="950"/>
      <c r="M69" s="950"/>
      <c r="N69" s="950"/>
      <c r="O69" s="950"/>
      <c r="P69" s="417" t="s">
        <v>247</v>
      </c>
      <c r="Q69" s="417"/>
      <c r="R69" s="417"/>
      <c r="S69" s="417"/>
      <c r="T69" s="417"/>
      <c r="U69" s="417"/>
      <c r="V69" s="417"/>
      <c r="W69" s="417"/>
      <c r="X69" s="417"/>
      <c r="Y69" s="832" t="s">
        <v>248</v>
      </c>
      <c r="Z69" s="833"/>
      <c r="AA69" s="833"/>
      <c r="AB69" s="833"/>
      <c r="AC69" s="949" t="s">
        <v>249</v>
      </c>
      <c r="AD69" s="949"/>
      <c r="AE69" s="949"/>
      <c r="AF69" s="949"/>
      <c r="AG69" s="949"/>
      <c r="AH69" s="832" t="s">
        <v>278</v>
      </c>
      <c r="AI69" s="830"/>
      <c r="AJ69" s="830"/>
      <c r="AK69" s="830"/>
      <c r="AL69" s="830" t="s">
        <v>251</v>
      </c>
      <c r="AM69" s="830"/>
      <c r="AN69" s="830"/>
      <c r="AO69" s="834"/>
      <c r="AP69" s="949" t="s">
        <v>252</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245</v>
      </c>
      <c r="D102" s="830"/>
      <c r="E102" s="830"/>
      <c r="F102" s="830"/>
      <c r="G102" s="830"/>
      <c r="H102" s="830"/>
      <c r="I102" s="830"/>
      <c r="J102" s="949" t="s">
        <v>246</v>
      </c>
      <c r="K102" s="950"/>
      <c r="L102" s="950"/>
      <c r="M102" s="950"/>
      <c r="N102" s="950"/>
      <c r="O102" s="950"/>
      <c r="P102" s="417" t="s">
        <v>247</v>
      </c>
      <c r="Q102" s="417"/>
      <c r="R102" s="417"/>
      <c r="S102" s="417"/>
      <c r="T102" s="417"/>
      <c r="U102" s="417"/>
      <c r="V102" s="417"/>
      <c r="W102" s="417"/>
      <c r="X102" s="417"/>
      <c r="Y102" s="832" t="s">
        <v>248</v>
      </c>
      <c r="Z102" s="833"/>
      <c r="AA102" s="833"/>
      <c r="AB102" s="833"/>
      <c r="AC102" s="949" t="s">
        <v>249</v>
      </c>
      <c r="AD102" s="949"/>
      <c r="AE102" s="949"/>
      <c r="AF102" s="949"/>
      <c r="AG102" s="949"/>
      <c r="AH102" s="832" t="s">
        <v>278</v>
      </c>
      <c r="AI102" s="830"/>
      <c r="AJ102" s="830"/>
      <c r="AK102" s="830"/>
      <c r="AL102" s="830" t="s">
        <v>251</v>
      </c>
      <c r="AM102" s="830"/>
      <c r="AN102" s="830"/>
      <c r="AO102" s="834"/>
      <c r="AP102" s="949" t="s">
        <v>252</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245</v>
      </c>
      <c r="D135" s="830"/>
      <c r="E135" s="830"/>
      <c r="F135" s="830"/>
      <c r="G135" s="830"/>
      <c r="H135" s="830"/>
      <c r="I135" s="830"/>
      <c r="J135" s="949" t="s">
        <v>246</v>
      </c>
      <c r="K135" s="950"/>
      <c r="L135" s="950"/>
      <c r="M135" s="950"/>
      <c r="N135" s="950"/>
      <c r="O135" s="950"/>
      <c r="P135" s="417" t="s">
        <v>247</v>
      </c>
      <c r="Q135" s="417"/>
      <c r="R135" s="417"/>
      <c r="S135" s="417"/>
      <c r="T135" s="417"/>
      <c r="U135" s="417"/>
      <c r="V135" s="417"/>
      <c r="W135" s="417"/>
      <c r="X135" s="417"/>
      <c r="Y135" s="832" t="s">
        <v>248</v>
      </c>
      <c r="Z135" s="833"/>
      <c r="AA135" s="833"/>
      <c r="AB135" s="833"/>
      <c r="AC135" s="949" t="s">
        <v>249</v>
      </c>
      <c r="AD135" s="949"/>
      <c r="AE135" s="949"/>
      <c r="AF135" s="949"/>
      <c r="AG135" s="949"/>
      <c r="AH135" s="832" t="s">
        <v>278</v>
      </c>
      <c r="AI135" s="830"/>
      <c r="AJ135" s="830"/>
      <c r="AK135" s="830"/>
      <c r="AL135" s="830" t="s">
        <v>251</v>
      </c>
      <c r="AM135" s="830"/>
      <c r="AN135" s="830"/>
      <c r="AO135" s="834"/>
      <c r="AP135" s="949" t="s">
        <v>252</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245</v>
      </c>
      <c r="D168" s="830"/>
      <c r="E168" s="830"/>
      <c r="F168" s="830"/>
      <c r="G168" s="830"/>
      <c r="H168" s="830"/>
      <c r="I168" s="830"/>
      <c r="J168" s="949" t="s">
        <v>246</v>
      </c>
      <c r="K168" s="950"/>
      <c r="L168" s="950"/>
      <c r="M168" s="950"/>
      <c r="N168" s="950"/>
      <c r="O168" s="950"/>
      <c r="P168" s="417" t="s">
        <v>247</v>
      </c>
      <c r="Q168" s="417"/>
      <c r="R168" s="417"/>
      <c r="S168" s="417"/>
      <c r="T168" s="417"/>
      <c r="U168" s="417"/>
      <c r="V168" s="417"/>
      <c r="W168" s="417"/>
      <c r="X168" s="417"/>
      <c r="Y168" s="832" t="s">
        <v>248</v>
      </c>
      <c r="Z168" s="833"/>
      <c r="AA168" s="833"/>
      <c r="AB168" s="833"/>
      <c r="AC168" s="949" t="s">
        <v>249</v>
      </c>
      <c r="AD168" s="949"/>
      <c r="AE168" s="949"/>
      <c r="AF168" s="949"/>
      <c r="AG168" s="949"/>
      <c r="AH168" s="832" t="s">
        <v>278</v>
      </c>
      <c r="AI168" s="830"/>
      <c r="AJ168" s="830"/>
      <c r="AK168" s="830"/>
      <c r="AL168" s="830" t="s">
        <v>251</v>
      </c>
      <c r="AM168" s="830"/>
      <c r="AN168" s="830"/>
      <c r="AO168" s="834"/>
      <c r="AP168" s="949" t="s">
        <v>252</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245</v>
      </c>
      <c r="D201" s="830"/>
      <c r="E201" s="830"/>
      <c r="F201" s="830"/>
      <c r="G201" s="830"/>
      <c r="H201" s="830"/>
      <c r="I201" s="830"/>
      <c r="J201" s="949" t="s">
        <v>246</v>
      </c>
      <c r="K201" s="950"/>
      <c r="L201" s="950"/>
      <c r="M201" s="950"/>
      <c r="N201" s="950"/>
      <c r="O201" s="950"/>
      <c r="P201" s="417" t="s">
        <v>247</v>
      </c>
      <c r="Q201" s="417"/>
      <c r="R201" s="417"/>
      <c r="S201" s="417"/>
      <c r="T201" s="417"/>
      <c r="U201" s="417"/>
      <c r="V201" s="417"/>
      <c r="W201" s="417"/>
      <c r="X201" s="417"/>
      <c r="Y201" s="832" t="s">
        <v>248</v>
      </c>
      <c r="Z201" s="833"/>
      <c r="AA201" s="833"/>
      <c r="AB201" s="833"/>
      <c r="AC201" s="949" t="s">
        <v>249</v>
      </c>
      <c r="AD201" s="949"/>
      <c r="AE201" s="949"/>
      <c r="AF201" s="949"/>
      <c r="AG201" s="949"/>
      <c r="AH201" s="832" t="s">
        <v>278</v>
      </c>
      <c r="AI201" s="830"/>
      <c r="AJ201" s="830"/>
      <c r="AK201" s="830"/>
      <c r="AL201" s="830" t="s">
        <v>251</v>
      </c>
      <c r="AM201" s="830"/>
      <c r="AN201" s="830"/>
      <c r="AO201" s="834"/>
      <c r="AP201" s="949" t="s">
        <v>252</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245</v>
      </c>
      <c r="D234" s="830"/>
      <c r="E234" s="830"/>
      <c r="F234" s="830"/>
      <c r="G234" s="830"/>
      <c r="H234" s="830"/>
      <c r="I234" s="830"/>
      <c r="J234" s="949" t="s">
        <v>246</v>
      </c>
      <c r="K234" s="950"/>
      <c r="L234" s="950"/>
      <c r="M234" s="950"/>
      <c r="N234" s="950"/>
      <c r="O234" s="950"/>
      <c r="P234" s="417" t="s">
        <v>247</v>
      </c>
      <c r="Q234" s="417"/>
      <c r="R234" s="417"/>
      <c r="S234" s="417"/>
      <c r="T234" s="417"/>
      <c r="U234" s="417"/>
      <c r="V234" s="417"/>
      <c r="W234" s="417"/>
      <c r="X234" s="417"/>
      <c r="Y234" s="832" t="s">
        <v>248</v>
      </c>
      <c r="Z234" s="833"/>
      <c r="AA234" s="833"/>
      <c r="AB234" s="833"/>
      <c r="AC234" s="949" t="s">
        <v>249</v>
      </c>
      <c r="AD234" s="949"/>
      <c r="AE234" s="949"/>
      <c r="AF234" s="949"/>
      <c r="AG234" s="949"/>
      <c r="AH234" s="832" t="s">
        <v>278</v>
      </c>
      <c r="AI234" s="830"/>
      <c r="AJ234" s="830"/>
      <c r="AK234" s="830"/>
      <c r="AL234" s="830" t="s">
        <v>251</v>
      </c>
      <c r="AM234" s="830"/>
      <c r="AN234" s="830"/>
      <c r="AO234" s="834"/>
      <c r="AP234" s="949" t="s">
        <v>252</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245</v>
      </c>
      <c r="D267" s="830"/>
      <c r="E267" s="830"/>
      <c r="F267" s="830"/>
      <c r="G267" s="830"/>
      <c r="H267" s="830"/>
      <c r="I267" s="830"/>
      <c r="J267" s="949" t="s">
        <v>246</v>
      </c>
      <c r="K267" s="950"/>
      <c r="L267" s="950"/>
      <c r="M267" s="950"/>
      <c r="N267" s="950"/>
      <c r="O267" s="950"/>
      <c r="P267" s="417" t="s">
        <v>247</v>
      </c>
      <c r="Q267" s="417"/>
      <c r="R267" s="417"/>
      <c r="S267" s="417"/>
      <c r="T267" s="417"/>
      <c r="U267" s="417"/>
      <c r="V267" s="417"/>
      <c r="W267" s="417"/>
      <c r="X267" s="417"/>
      <c r="Y267" s="832" t="s">
        <v>248</v>
      </c>
      <c r="Z267" s="833"/>
      <c r="AA267" s="833"/>
      <c r="AB267" s="833"/>
      <c r="AC267" s="949" t="s">
        <v>249</v>
      </c>
      <c r="AD267" s="949"/>
      <c r="AE267" s="949"/>
      <c r="AF267" s="949"/>
      <c r="AG267" s="949"/>
      <c r="AH267" s="832" t="s">
        <v>278</v>
      </c>
      <c r="AI267" s="830"/>
      <c r="AJ267" s="830"/>
      <c r="AK267" s="830"/>
      <c r="AL267" s="830" t="s">
        <v>251</v>
      </c>
      <c r="AM267" s="830"/>
      <c r="AN267" s="830"/>
      <c r="AO267" s="834"/>
      <c r="AP267" s="949" t="s">
        <v>252</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245</v>
      </c>
      <c r="D300" s="830"/>
      <c r="E300" s="830"/>
      <c r="F300" s="830"/>
      <c r="G300" s="830"/>
      <c r="H300" s="830"/>
      <c r="I300" s="830"/>
      <c r="J300" s="949" t="s">
        <v>246</v>
      </c>
      <c r="K300" s="950"/>
      <c r="L300" s="950"/>
      <c r="M300" s="950"/>
      <c r="N300" s="950"/>
      <c r="O300" s="950"/>
      <c r="P300" s="417" t="s">
        <v>247</v>
      </c>
      <c r="Q300" s="417"/>
      <c r="R300" s="417"/>
      <c r="S300" s="417"/>
      <c r="T300" s="417"/>
      <c r="U300" s="417"/>
      <c r="V300" s="417"/>
      <c r="W300" s="417"/>
      <c r="X300" s="417"/>
      <c r="Y300" s="832" t="s">
        <v>248</v>
      </c>
      <c r="Z300" s="833"/>
      <c r="AA300" s="833"/>
      <c r="AB300" s="833"/>
      <c r="AC300" s="949" t="s">
        <v>249</v>
      </c>
      <c r="AD300" s="949"/>
      <c r="AE300" s="949"/>
      <c r="AF300" s="949"/>
      <c r="AG300" s="949"/>
      <c r="AH300" s="832" t="s">
        <v>278</v>
      </c>
      <c r="AI300" s="830"/>
      <c r="AJ300" s="830"/>
      <c r="AK300" s="830"/>
      <c r="AL300" s="830" t="s">
        <v>251</v>
      </c>
      <c r="AM300" s="830"/>
      <c r="AN300" s="830"/>
      <c r="AO300" s="834"/>
      <c r="AP300" s="949" t="s">
        <v>252</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245</v>
      </c>
      <c r="D333" s="830"/>
      <c r="E333" s="830"/>
      <c r="F333" s="830"/>
      <c r="G333" s="830"/>
      <c r="H333" s="830"/>
      <c r="I333" s="830"/>
      <c r="J333" s="949" t="s">
        <v>246</v>
      </c>
      <c r="K333" s="950"/>
      <c r="L333" s="950"/>
      <c r="M333" s="950"/>
      <c r="N333" s="950"/>
      <c r="O333" s="950"/>
      <c r="P333" s="417" t="s">
        <v>247</v>
      </c>
      <c r="Q333" s="417"/>
      <c r="R333" s="417"/>
      <c r="S333" s="417"/>
      <c r="T333" s="417"/>
      <c r="U333" s="417"/>
      <c r="V333" s="417"/>
      <c r="W333" s="417"/>
      <c r="X333" s="417"/>
      <c r="Y333" s="832" t="s">
        <v>248</v>
      </c>
      <c r="Z333" s="833"/>
      <c r="AA333" s="833"/>
      <c r="AB333" s="833"/>
      <c r="AC333" s="949" t="s">
        <v>249</v>
      </c>
      <c r="AD333" s="949"/>
      <c r="AE333" s="949"/>
      <c r="AF333" s="949"/>
      <c r="AG333" s="949"/>
      <c r="AH333" s="832" t="s">
        <v>278</v>
      </c>
      <c r="AI333" s="830"/>
      <c r="AJ333" s="830"/>
      <c r="AK333" s="830"/>
      <c r="AL333" s="830" t="s">
        <v>251</v>
      </c>
      <c r="AM333" s="830"/>
      <c r="AN333" s="830"/>
      <c r="AO333" s="834"/>
      <c r="AP333" s="949" t="s">
        <v>252</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245</v>
      </c>
      <c r="D366" s="830"/>
      <c r="E366" s="830"/>
      <c r="F366" s="830"/>
      <c r="G366" s="830"/>
      <c r="H366" s="830"/>
      <c r="I366" s="830"/>
      <c r="J366" s="949" t="s">
        <v>246</v>
      </c>
      <c r="K366" s="950"/>
      <c r="L366" s="950"/>
      <c r="M366" s="950"/>
      <c r="N366" s="950"/>
      <c r="O366" s="950"/>
      <c r="P366" s="417" t="s">
        <v>247</v>
      </c>
      <c r="Q366" s="417"/>
      <c r="R366" s="417"/>
      <c r="S366" s="417"/>
      <c r="T366" s="417"/>
      <c r="U366" s="417"/>
      <c r="V366" s="417"/>
      <c r="W366" s="417"/>
      <c r="X366" s="417"/>
      <c r="Y366" s="832" t="s">
        <v>248</v>
      </c>
      <c r="Z366" s="833"/>
      <c r="AA366" s="833"/>
      <c r="AB366" s="833"/>
      <c r="AC366" s="949" t="s">
        <v>249</v>
      </c>
      <c r="AD366" s="949"/>
      <c r="AE366" s="949"/>
      <c r="AF366" s="949"/>
      <c r="AG366" s="949"/>
      <c r="AH366" s="832" t="s">
        <v>278</v>
      </c>
      <c r="AI366" s="830"/>
      <c r="AJ366" s="830"/>
      <c r="AK366" s="830"/>
      <c r="AL366" s="830" t="s">
        <v>251</v>
      </c>
      <c r="AM366" s="830"/>
      <c r="AN366" s="830"/>
      <c r="AO366" s="834"/>
      <c r="AP366" s="949" t="s">
        <v>252</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245</v>
      </c>
      <c r="D399" s="830"/>
      <c r="E399" s="830"/>
      <c r="F399" s="830"/>
      <c r="G399" s="830"/>
      <c r="H399" s="830"/>
      <c r="I399" s="830"/>
      <c r="J399" s="949" t="s">
        <v>246</v>
      </c>
      <c r="K399" s="950"/>
      <c r="L399" s="950"/>
      <c r="M399" s="950"/>
      <c r="N399" s="950"/>
      <c r="O399" s="950"/>
      <c r="P399" s="417" t="s">
        <v>247</v>
      </c>
      <c r="Q399" s="417"/>
      <c r="R399" s="417"/>
      <c r="S399" s="417"/>
      <c r="T399" s="417"/>
      <c r="U399" s="417"/>
      <c r="V399" s="417"/>
      <c r="W399" s="417"/>
      <c r="X399" s="417"/>
      <c r="Y399" s="832" t="s">
        <v>248</v>
      </c>
      <c r="Z399" s="833"/>
      <c r="AA399" s="833"/>
      <c r="AB399" s="833"/>
      <c r="AC399" s="949" t="s">
        <v>249</v>
      </c>
      <c r="AD399" s="949"/>
      <c r="AE399" s="949"/>
      <c r="AF399" s="949"/>
      <c r="AG399" s="949"/>
      <c r="AH399" s="832" t="s">
        <v>278</v>
      </c>
      <c r="AI399" s="830"/>
      <c r="AJ399" s="830"/>
      <c r="AK399" s="830"/>
      <c r="AL399" s="830" t="s">
        <v>251</v>
      </c>
      <c r="AM399" s="830"/>
      <c r="AN399" s="830"/>
      <c r="AO399" s="834"/>
      <c r="AP399" s="949" t="s">
        <v>252</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245</v>
      </c>
      <c r="D432" s="830"/>
      <c r="E432" s="830"/>
      <c r="F432" s="830"/>
      <c r="G432" s="830"/>
      <c r="H432" s="830"/>
      <c r="I432" s="830"/>
      <c r="J432" s="949" t="s">
        <v>246</v>
      </c>
      <c r="K432" s="950"/>
      <c r="L432" s="950"/>
      <c r="M432" s="950"/>
      <c r="N432" s="950"/>
      <c r="O432" s="950"/>
      <c r="P432" s="417" t="s">
        <v>247</v>
      </c>
      <c r="Q432" s="417"/>
      <c r="R432" s="417"/>
      <c r="S432" s="417"/>
      <c r="T432" s="417"/>
      <c r="U432" s="417"/>
      <c r="V432" s="417"/>
      <c r="W432" s="417"/>
      <c r="X432" s="417"/>
      <c r="Y432" s="832" t="s">
        <v>248</v>
      </c>
      <c r="Z432" s="833"/>
      <c r="AA432" s="833"/>
      <c r="AB432" s="833"/>
      <c r="AC432" s="949" t="s">
        <v>249</v>
      </c>
      <c r="AD432" s="949"/>
      <c r="AE432" s="949"/>
      <c r="AF432" s="949"/>
      <c r="AG432" s="949"/>
      <c r="AH432" s="832" t="s">
        <v>278</v>
      </c>
      <c r="AI432" s="830"/>
      <c r="AJ432" s="830"/>
      <c r="AK432" s="830"/>
      <c r="AL432" s="830" t="s">
        <v>251</v>
      </c>
      <c r="AM432" s="830"/>
      <c r="AN432" s="830"/>
      <c r="AO432" s="834"/>
      <c r="AP432" s="949" t="s">
        <v>252</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245</v>
      </c>
      <c r="D465" s="830"/>
      <c r="E465" s="830"/>
      <c r="F465" s="830"/>
      <c r="G465" s="830"/>
      <c r="H465" s="830"/>
      <c r="I465" s="830"/>
      <c r="J465" s="949" t="s">
        <v>246</v>
      </c>
      <c r="K465" s="950"/>
      <c r="L465" s="950"/>
      <c r="M465" s="950"/>
      <c r="N465" s="950"/>
      <c r="O465" s="950"/>
      <c r="P465" s="417" t="s">
        <v>247</v>
      </c>
      <c r="Q465" s="417"/>
      <c r="R465" s="417"/>
      <c r="S465" s="417"/>
      <c r="T465" s="417"/>
      <c r="U465" s="417"/>
      <c r="V465" s="417"/>
      <c r="W465" s="417"/>
      <c r="X465" s="417"/>
      <c r="Y465" s="832" t="s">
        <v>248</v>
      </c>
      <c r="Z465" s="833"/>
      <c r="AA465" s="833"/>
      <c r="AB465" s="833"/>
      <c r="AC465" s="949" t="s">
        <v>249</v>
      </c>
      <c r="AD465" s="949"/>
      <c r="AE465" s="949"/>
      <c r="AF465" s="949"/>
      <c r="AG465" s="949"/>
      <c r="AH465" s="832" t="s">
        <v>278</v>
      </c>
      <c r="AI465" s="830"/>
      <c r="AJ465" s="830"/>
      <c r="AK465" s="830"/>
      <c r="AL465" s="830" t="s">
        <v>251</v>
      </c>
      <c r="AM465" s="830"/>
      <c r="AN465" s="830"/>
      <c r="AO465" s="834"/>
      <c r="AP465" s="949" t="s">
        <v>252</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245</v>
      </c>
      <c r="D498" s="830"/>
      <c r="E498" s="830"/>
      <c r="F498" s="830"/>
      <c r="G498" s="830"/>
      <c r="H498" s="830"/>
      <c r="I498" s="830"/>
      <c r="J498" s="949" t="s">
        <v>246</v>
      </c>
      <c r="K498" s="950"/>
      <c r="L498" s="950"/>
      <c r="M498" s="950"/>
      <c r="N498" s="950"/>
      <c r="O498" s="950"/>
      <c r="P498" s="417" t="s">
        <v>247</v>
      </c>
      <c r="Q498" s="417"/>
      <c r="R498" s="417"/>
      <c r="S498" s="417"/>
      <c r="T498" s="417"/>
      <c r="U498" s="417"/>
      <c r="V498" s="417"/>
      <c r="W498" s="417"/>
      <c r="X498" s="417"/>
      <c r="Y498" s="832" t="s">
        <v>248</v>
      </c>
      <c r="Z498" s="833"/>
      <c r="AA498" s="833"/>
      <c r="AB498" s="833"/>
      <c r="AC498" s="949" t="s">
        <v>249</v>
      </c>
      <c r="AD498" s="949"/>
      <c r="AE498" s="949"/>
      <c r="AF498" s="949"/>
      <c r="AG498" s="949"/>
      <c r="AH498" s="832" t="s">
        <v>278</v>
      </c>
      <c r="AI498" s="830"/>
      <c r="AJ498" s="830"/>
      <c r="AK498" s="830"/>
      <c r="AL498" s="830" t="s">
        <v>251</v>
      </c>
      <c r="AM498" s="830"/>
      <c r="AN498" s="830"/>
      <c r="AO498" s="834"/>
      <c r="AP498" s="949" t="s">
        <v>252</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245</v>
      </c>
      <c r="D531" s="830"/>
      <c r="E531" s="830"/>
      <c r="F531" s="830"/>
      <c r="G531" s="830"/>
      <c r="H531" s="830"/>
      <c r="I531" s="830"/>
      <c r="J531" s="949" t="s">
        <v>246</v>
      </c>
      <c r="K531" s="950"/>
      <c r="L531" s="950"/>
      <c r="M531" s="950"/>
      <c r="N531" s="950"/>
      <c r="O531" s="950"/>
      <c r="P531" s="417" t="s">
        <v>247</v>
      </c>
      <c r="Q531" s="417"/>
      <c r="R531" s="417"/>
      <c r="S531" s="417"/>
      <c r="T531" s="417"/>
      <c r="U531" s="417"/>
      <c r="V531" s="417"/>
      <c r="W531" s="417"/>
      <c r="X531" s="417"/>
      <c r="Y531" s="832" t="s">
        <v>248</v>
      </c>
      <c r="Z531" s="833"/>
      <c r="AA531" s="833"/>
      <c r="AB531" s="833"/>
      <c r="AC531" s="949" t="s">
        <v>249</v>
      </c>
      <c r="AD531" s="949"/>
      <c r="AE531" s="949"/>
      <c r="AF531" s="949"/>
      <c r="AG531" s="949"/>
      <c r="AH531" s="832" t="s">
        <v>278</v>
      </c>
      <c r="AI531" s="830"/>
      <c r="AJ531" s="830"/>
      <c r="AK531" s="830"/>
      <c r="AL531" s="830" t="s">
        <v>251</v>
      </c>
      <c r="AM531" s="830"/>
      <c r="AN531" s="830"/>
      <c r="AO531" s="834"/>
      <c r="AP531" s="949" t="s">
        <v>252</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245</v>
      </c>
      <c r="D564" s="830"/>
      <c r="E564" s="830"/>
      <c r="F564" s="830"/>
      <c r="G564" s="830"/>
      <c r="H564" s="830"/>
      <c r="I564" s="830"/>
      <c r="J564" s="949" t="s">
        <v>246</v>
      </c>
      <c r="K564" s="950"/>
      <c r="L564" s="950"/>
      <c r="M564" s="950"/>
      <c r="N564" s="950"/>
      <c r="O564" s="950"/>
      <c r="P564" s="417" t="s">
        <v>247</v>
      </c>
      <c r="Q564" s="417"/>
      <c r="R564" s="417"/>
      <c r="S564" s="417"/>
      <c r="T564" s="417"/>
      <c r="U564" s="417"/>
      <c r="V564" s="417"/>
      <c r="W564" s="417"/>
      <c r="X564" s="417"/>
      <c r="Y564" s="832" t="s">
        <v>248</v>
      </c>
      <c r="Z564" s="833"/>
      <c r="AA564" s="833"/>
      <c r="AB564" s="833"/>
      <c r="AC564" s="949" t="s">
        <v>249</v>
      </c>
      <c r="AD564" s="949"/>
      <c r="AE564" s="949"/>
      <c r="AF564" s="949"/>
      <c r="AG564" s="949"/>
      <c r="AH564" s="832" t="s">
        <v>278</v>
      </c>
      <c r="AI564" s="830"/>
      <c r="AJ564" s="830"/>
      <c r="AK564" s="830"/>
      <c r="AL564" s="830" t="s">
        <v>251</v>
      </c>
      <c r="AM564" s="830"/>
      <c r="AN564" s="830"/>
      <c r="AO564" s="834"/>
      <c r="AP564" s="949" t="s">
        <v>252</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245</v>
      </c>
      <c r="D597" s="830"/>
      <c r="E597" s="830"/>
      <c r="F597" s="830"/>
      <c r="G597" s="830"/>
      <c r="H597" s="830"/>
      <c r="I597" s="830"/>
      <c r="J597" s="949" t="s">
        <v>246</v>
      </c>
      <c r="K597" s="950"/>
      <c r="L597" s="950"/>
      <c r="M597" s="950"/>
      <c r="N597" s="950"/>
      <c r="O597" s="950"/>
      <c r="P597" s="417" t="s">
        <v>247</v>
      </c>
      <c r="Q597" s="417"/>
      <c r="R597" s="417"/>
      <c r="S597" s="417"/>
      <c r="T597" s="417"/>
      <c r="U597" s="417"/>
      <c r="V597" s="417"/>
      <c r="W597" s="417"/>
      <c r="X597" s="417"/>
      <c r="Y597" s="832" t="s">
        <v>248</v>
      </c>
      <c r="Z597" s="833"/>
      <c r="AA597" s="833"/>
      <c r="AB597" s="833"/>
      <c r="AC597" s="949" t="s">
        <v>249</v>
      </c>
      <c r="AD597" s="949"/>
      <c r="AE597" s="949"/>
      <c r="AF597" s="949"/>
      <c r="AG597" s="949"/>
      <c r="AH597" s="832" t="s">
        <v>278</v>
      </c>
      <c r="AI597" s="830"/>
      <c r="AJ597" s="830"/>
      <c r="AK597" s="830"/>
      <c r="AL597" s="830" t="s">
        <v>251</v>
      </c>
      <c r="AM597" s="830"/>
      <c r="AN597" s="830"/>
      <c r="AO597" s="834"/>
      <c r="AP597" s="949" t="s">
        <v>252</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245</v>
      </c>
      <c r="D630" s="830"/>
      <c r="E630" s="830"/>
      <c r="F630" s="830"/>
      <c r="G630" s="830"/>
      <c r="H630" s="830"/>
      <c r="I630" s="830"/>
      <c r="J630" s="949" t="s">
        <v>246</v>
      </c>
      <c r="K630" s="950"/>
      <c r="L630" s="950"/>
      <c r="M630" s="950"/>
      <c r="N630" s="950"/>
      <c r="O630" s="950"/>
      <c r="P630" s="417" t="s">
        <v>247</v>
      </c>
      <c r="Q630" s="417"/>
      <c r="R630" s="417"/>
      <c r="S630" s="417"/>
      <c r="T630" s="417"/>
      <c r="U630" s="417"/>
      <c r="V630" s="417"/>
      <c r="W630" s="417"/>
      <c r="X630" s="417"/>
      <c r="Y630" s="832" t="s">
        <v>248</v>
      </c>
      <c r="Z630" s="833"/>
      <c r="AA630" s="833"/>
      <c r="AB630" s="833"/>
      <c r="AC630" s="949" t="s">
        <v>249</v>
      </c>
      <c r="AD630" s="949"/>
      <c r="AE630" s="949"/>
      <c r="AF630" s="949"/>
      <c r="AG630" s="949"/>
      <c r="AH630" s="832" t="s">
        <v>278</v>
      </c>
      <c r="AI630" s="830"/>
      <c r="AJ630" s="830"/>
      <c r="AK630" s="830"/>
      <c r="AL630" s="830" t="s">
        <v>251</v>
      </c>
      <c r="AM630" s="830"/>
      <c r="AN630" s="830"/>
      <c r="AO630" s="834"/>
      <c r="AP630" s="949" t="s">
        <v>252</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245</v>
      </c>
      <c r="D663" s="830"/>
      <c r="E663" s="830"/>
      <c r="F663" s="830"/>
      <c r="G663" s="830"/>
      <c r="H663" s="830"/>
      <c r="I663" s="830"/>
      <c r="J663" s="949" t="s">
        <v>246</v>
      </c>
      <c r="K663" s="950"/>
      <c r="L663" s="950"/>
      <c r="M663" s="950"/>
      <c r="N663" s="950"/>
      <c r="O663" s="950"/>
      <c r="P663" s="417" t="s">
        <v>247</v>
      </c>
      <c r="Q663" s="417"/>
      <c r="R663" s="417"/>
      <c r="S663" s="417"/>
      <c r="T663" s="417"/>
      <c r="U663" s="417"/>
      <c r="V663" s="417"/>
      <c r="W663" s="417"/>
      <c r="X663" s="417"/>
      <c r="Y663" s="832" t="s">
        <v>248</v>
      </c>
      <c r="Z663" s="833"/>
      <c r="AA663" s="833"/>
      <c r="AB663" s="833"/>
      <c r="AC663" s="949" t="s">
        <v>249</v>
      </c>
      <c r="AD663" s="949"/>
      <c r="AE663" s="949"/>
      <c r="AF663" s="949"/>
      <c r="AG663" s="949"/>
      <c r="AH663" s="832" t="s">
        <v>278</v>
      </c>
      <c r="AI663" s="830"/>
      <c r="AJ663" s="830"/>
      <c r="AK663" s="830"/>
      <c r="AL663" s="830" t="s">
        <v>251</v>
      </c>
      <c r="AM663" s="830"/>
      <c r="AN663" s="830"/>
      <c r="AO663" s="834"/>
      <c r="AP663" s="949" t="s">
        <v>252</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245</v>
      </c>
      <c r="D696" s="830"/>
      <c r="E696" s="830"/>
      <c r="F696" s="830"/>
      <c r="G696" s="830"/>
      <c r="H696" s="830"/>
      <c r="I696" s="830"/>
      <c r="J696" s="949" t="s">
        <v>246</v>
      </c>
      <c r="K696" s="950"/>
      <c r="L696" s="950"/>
      <c r="M696" s="950"/>
      <c r="N696" s="950"/>
      <c r="O696" s="950"/>
      <c r="P696" s="417" t="s">
        <v>247</v>
      </c>
      <c r="Q696" s="417"/>
      <c r="R696" s="417"/>
      <c r="S696" s="417"/>
      <c r="T696" s="417"/>
      <c r="U696" s="417"/>
      <c r="V696" s="417"/>
      <c r="W696" s="417"/>
      <c r="X696" s="417"/>
      <c r="Y696" s="832" t="s">
        <v>248</v>
      </c>
      <c r="Z696" s="833"/>
      <c r="AA696" s="833"/>
      <c r="AB696" s="833"/>
      <c r="AC696" s="949" t="s">
        <v>249</v>
      </c>
      <c r="AD696" s="949"/>
      <c r="AE696" s="949"/>
      <c r="AF696" s="949"/>
      <c r="AG696" s="949"/>
      <c r="AH696" s="832" t="s">
        <v>278</v>
      </c>
      <c r="AI696" s="830"/>
      <c r="AJ696" s="830"/>
      <c r="AK696" s="830"/>
      <c r="AL696" s="830" t="s">
        <v>251</v>
      </c>
      <c r="AM696" s="830"/>
      <c r="AN696" s="830"/>
      <c r="AO696" s="834"/>
      <c r="AP696" s="949" t="s">
        <v>252</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245</v>
      </c>
      <c r="D729" s="830"/>
      <c r="E729" s="830"/>
      <c r="F729" s="830"/>
      <c r="G729" s="830"/>
      <c r="H729" s="830"/>
      <c r="I729" s="830"/>
      <c r="J729" s="949" t="s">
        <v>246</v>
      </c>
      <c r="K729" s="950"/>
      <c r="L729" s="950"/>
      <c r="M729" s="950"/>
      <c r="N729" s="950"/>
      <c r="O729" s="950"/>
      <c r="P729" s="417" t="s">
        <v>247</v>
      </c>
      <c r="Q729" s="417"/>
      <c r="R729" s="417"/>
      <c r="S729" s="417"/>
      <c r="T729" s="417"/>
      <c r="U729" s="417"/>
      <c r="V729" s="417"/>
      <c r="W729" s="417"/>
      <c r="X729" s="417"/>
      <c r="Y729" s="832" t="s">
        <v>248</v>
      </c>
      <c r="Z729" s="833"/>
      <c r="AA729" s="833"/>
      <c r="AB729" s="833"/>
      <c r="AC729" s="949" t="s">
        <v>249</v>
      </c>
      <c r="AD729" s="949"/>
      <c r="AE729" s="949"/>
      <c r="AF729" s="949"/>
      <c r="AG729" s="949"/>
      <c r="AH729" s="832" t="s">
        <v>278</v>
      </c>
      <c r="AI729" s="830"/>
      <c r="AJ729" s="830"/>
      <c r="AK729" s="830"/>
      <c r="AL729" s="830" t="s">
        <v>251</v>
      </c>
      <c r="AM729" s="830"/>
      <c r="AN729" s="830"/>
      <c r="AO729" s="834"/>
      <c r="AP729" s="949" t="s">
        <v>252</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245</v>
      </c>
      <c r="D762" s="830"/>
      <c r="E762" s="830"/>
      <c r="F762" s="830"/>
      <c r="G762" s="830"/>
      <c r="H762" s="830"/>
      <c r="I762" s="830"/>
      <c r="J762" s="949" t="s">
        <v>246</v>
      </c>
      <c r="K762" s="950"/>
      <c r="L762" s="950"/>
      <c r="M762" s="950"/>
      <c r="N762" s="950"/>
      <c r="O762" s="950"/>
      <c r="P762" s="417" t="s">
        <v>247</v>
      </c>
      <c r="Q762" s="417"/>
      <c r="R762" s="417"/>
      <c r="S762" s="417"/>
      <c r="T762" s="417"/>
      <c r="U762" s="417"/>
      <c r="V762" s="417"/>
      <c r="W762" s="417"/>
      <c r="X762" s="417"/>
      <c r="Y762" s="832" t="s">
        <v>248</v>
      </c>
      <c r="Z762" s="833"/>
      <c r="AA762" s="833"/>
      <c r="AB762" s="833"/>
      <c r="AC762" s="949" t="s">
        <v>249</v>
      </c>
      <c r="AD762" s="949"/>
      <c r="AE762" s="949"/>
      <c r="AF762" s="949"/>
      <c r="AG762" s="949"/>
      <c r="AH762" s="832" t="s">
        <v>278</v>
      </c>
      <c r="AI762" s="830"/>
      <c r="AJ762" s="830"/>
      <c r="AK762" s="830"/>
      <c r="AL762" s="830" t="s">
        <v>251</v>
      </c>
      <c r="AM762" s="830"/>
      <c r="AN762" s="830"/>
      <c r="AO762" s="834"/>
      <c r="AP762" s="949" t="s">
        <v>252</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245</v>
      </c>
      <c r="D795" s="830"/>
      <c r="E795" s="830"/>
      <c r="F795" s="830"/>
      <c r="G795" s="830"/>
      <c r="H795" s="830"/>
      <c r="I795" s="830"/>
      <c r="J795" s="949" t="s">
        <v>246</v>
      </c>
      <c r="K795" s="950"/>
      <c r="L795" s="950"/>
      <c r="M795" s="950"/>
      <c r="N795" s="950"/>
      <c r="O795" s="950"/>
      <c r="P795" s="417" t="s">
        <v>247</v>
      </c>
      <c r="Q795" s="417"/>
      <c r="R795" s="417"/>
      <c r="S795" s="417"/>
      <c r="T795" s="417"/>
      <c r="U795" s="417"/>
      <c r="V795" s="417"/>
      <c r="W795" s="417"/>
      <c r="X795" s="417"/>
      <c r="Y795" s="832" t="s">
        <v>248</v>
      </c>
      <c r="Z795" s="833"/>
      <c r="AA795" s="833"/>
      <c r="AB795" s="833"/>
      <c r="AC795" s="949" t="s">
        <v>249</v>
      </c>
      <c r="AD795" s="949"/>
      <c r="AE795" s="949"/>
      <c r="AF795" s="949"/>
      <c r="AG795" s="949"/>
      <c r="AH795" s="832" t="s">
        <v>278</v>
      </c>
      <c r="AI795" s="830"/>
      <c r="AJ795" s="830"/>
      <c r="AK795" s="830"/>
      <c r="AL795" s="830" t="s">
        <v>251</v>
      </c>
      <c r="AM795" s="830"/>
      <c r="AN795" s="830"/>
      <c r="AO795" s="834"/>
      <c r="AP795" s="949" t="s">
        <v>252</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245</v>
      </c>
      <c r="D828" s="830"/>
      <c r="E828" s="830"/>
      <c r="F828" s="830"/>
      <c r="G828" s="830"/>
      <c r="H828" s="830"/>
      <c r="I828" s="830"/>
      <c r="J828" s="949" t="s">
        <v>246</v>
      </c>
      <c r="K828" s="950"/>
      <c r="L828" s="950"/>
      <c r="M828" s="950"/>
      <c r="N828" s="950"/>
      <c r="O828" s="950"/>
      <c r="P828" s="417" t="s">
        <v>247</v>
      </c>
      <c r="Q828" s="417"/>
      <c r="R828" s="417"/>
      <c r="S828" s="417"/>
      <c r="T828" s="417"/>
      <c r="U828" s="417"/>
      <c r="V828" s="417"/>
      <c r="W828" s="417"/>
      <c r="X828" s="417"/>
      <c r="Y828" s="832" t="s">
        <v>248</v>
      </c>
      <c r="Z828" s="833"/>
      <c r="AA828" s="833"/>
      <c r="AB828" s="833"/>
      <c r="AC828" s="949" t="s">
        <v>249</v>
      </c>
      <c r="AD828" s="949"/>
      <c r="AE828" s="949"/>
      <c r="AF828" s="949"/>
      <c r="AG828" s="949"/>
      <c r="AH828" s="832" t="s">
        <v>278</v>
      </c>
      <c r="AI828" s="830"/>
      <c r="AJ828" s="830"/>
      <c r="AK828" s="830"/>
      <c r="AL828" s="830" t="s">
        <v>251</v>
      </c>
      <c r="AM828" s="830"/>
      <c r="AN828" s="830"/>
      <c r="AO828" s="834"/>
      <c r="AP828" s="949" t="s">
        <v>252</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245</v>
      </c>
      <c r="D861" s="830"/>
      <c r="E861" s="830"/>
      <c r="F861" s="830"/>
      <c r="G861" s="830"/>
      <c r="H861" s="830"/>
      <c r="I861" s="830"/>
      <c r="J861" s="949" t="s">
        <v>246</v>
      </c>
      <c r="K861" s="950"/>
      <c r="L861" s="950"/>
      <c r="M861" s="950"/>
      <c r="N861" s="950"/>
      <c r="O861" s="950"/>
      <c r="P861" s="417" t="s">
        <v>247</v>
      </c>
      <c r="Q861" s="417"/>
      <c r="R861" s="417"/>
      <c r="S861" s="417"/>
      <c r="T861" s="417"/>
      <c r="U861" s="417"/>
      <c r="V861" s="417"/>
      <c r="W861" s="417"/>
      <c r="X861" s="417"/>
      <c r="Y861" s="832" t="s">
        <v>248</v>
      </c>
      <c r="Z861" s="833"/>
      <c r="AA861" s="833"/>
      <c r="AB861" s="833"/>
      <c r="AC861" s="949" t="s">
        <v>249</v>
      </c>
      <c r="AD861" s="949"/>
      <c r="AE861" s="949"/>
      <c r="AF861" s="949"/>
      <c r="AG861" s="949"/>
      <c r="AH861" s="832" t="s">
        <v>278</v>
      </c>
      <c r="AI861" s="830"/>
      <c r="AJ861" s="830"/>
      <c r="AK861" s="830"/>
      <c r="AL861" s="830" t="s">
        <v>251</v>
      </c>
      <c r="AM861" s="830"/>
      <c r="AN861" s="830"/>
      <c r="AO861" s="834"/>
      <c r="AP861" s="949" t="s">
        <v>252</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245</v>
      </c>
      <c r="D894" s="830"/>
      <c r="E894" s="830"/>
      <c r="F894" s="830"/>
      <c r="G894" s="830"/>
      <c r="H894" s="830"/>
      <c r="I894" s="830"/>
      <c r="J894" s="949" t="s">
        <v>246</v>
      </c>
      <c r="K894" s="950"/>
      <c r="L894" s="950"/>
      <c r="M894" s="950"/>
      <c r="N894" s="950"/>
      <c r="O894" s="950"/>
      <c r="P894" s="417" t="s">
        <v>247</v>
      </c>
      <c r="Q894" s="417"/>
      <c r="R894" s="417"/>
      <c r="S894" s="417"/>
      <c r="T894" s="417"/>
      <c r="U894" s="417"/>
      <c r="V894" s="417"/>
      <c r="W894" s="417"/>
      <c r="X894" s="417"/>
      <c r="Y894" s="832" t="s">
        <v>248</v>
      </c>
      <c r="Z894" s="833"/>
      <c r="AA894" s="833"/>
      <c r="AB894" s="833"/>
      <c r="AC894" s="949" t="s">
        <v>249</v>
      </c>
      <c r="AD894" s="949"/>
      <c r="AE894" s="949"/>
      <c r="AF894" s="949"/>
      <c r="AG894" s="949"/>
      <c r="AH894" s="832" t="s">
        <v>278</v>
      </c>
      <c r="AI894" s="830"/>
      <c r="AJ894" s="830"/>
      <c r="AK894" s="830"/>
      <c r="AL894" s="830" t="s">
        <v>251</v>
      </c>
      <c r="AM894" s="830"/>
      <c r="AN894" s="830"/>
      <c r="AO894" s="834"/>
      <c r="AP894" s="949" t="s">
        <v>252</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245</v>
      </c>
      <c r="D927" s="830"/>
      <c r="E927" s="830"/>
      <c r="F927" s="830"/>
      <c r="G927" s="830"/>
      <c r="H927" s="830"/>
      <c r="I927" s="830"/>
      <c r="J927" s="949" t="s">
        <v>246</v>
      </c>
      <c r="K927" s="950"/>
      <c r="L927" s="950"/>
      <c r="M927" s="950"/>
      <c r="N927" s="950"/>
      <c r="O927" s="950"/>
      <c r="P927" s="417" t="s">
        <v>247</v>
      </c>
      <c r="Q927" s="417"/>
      <c r="R927" s="417"/>
      <c r="S927" s="417"/>
      <c r="T927" s="417"/>
      <c r="U927" s="417"/>
      <c r="V927" s="417"/>
      <c r="W927" s="417"/>
      <c r="X927" s="417"/>
      <c r="Y927" s="832" t="s">
        <v>248</v>
      </c>
      <c r="Z927" s="833"/>
      <c r="AA927" s="833"/>
      <c r="AB927" s="833"/>
      <c r="AC927" s="949" t="s">
        <v>249</v>
      </c>
      <c r="AD927" s="949"/>
      <c r="AE927" s="949"/>
      <c r="AF927" s="949"/>
      <c r="AG927" s="949"/>
      <c r="AH927" s="832" t="s">
        <v>278</v>
      </c>
      <c r="AI927" s="830"/>
      <c r="AJ927" s="830"/>
      <c r="AK927" s="830"/>
      <c r="AL927" s="830" t="s">
        <v>251</v>
      </c>
      <c r="AM927" s="830"/>
      <c r="AN927" s="830"/>
      <c r="AO927" s="834"/>
      <c r="AP927" s="949" t="s">
        <v>252</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245</v>
      </c>
      <c r="D960" s="830"/>
      <c r="E960" s="830"/>
      <c r="F960" s="830"/>
      <c r="G960" s="830"/>
      <c r="H960" s="830"/>
      <c r="I960" s="830"/>
      <c r="J960" s="949" t="s">
        <v>246</v>
      </c>
      <c r="K960" s="950"/>
      <c r="L960" s="950"/>
      <c r="M960" s="950"/>
      <c r="N960" s="950"/>
      <c r="O960" s="950"/>
      <c r="P960" s="417" t="s">
        <v>247</v>
      </c>
      <c r="Q960" s="417"/>
      <c r="R960" s="417"/>
      <c r="S960" s="417"/>
      <c r="T960" s="417"/>
      <c r="U960" s="417"/>
      <c r="V960" s="417"/>
      <c r="W960" s="417"/>
      <c r="X960" s="417"/>
      <c r="Y960" s="832" t="s">
        <v>248</v>
      </c>
      <c r="Z960" s="833"/>
      <c r="AA960" s="833"/>
      <c r="AB960" s="833"/>
      <c r="AC960" s="949" t="s">
        <v>249</v>
      </c>
      <c r="AD960" s="949"/>
      <c r="AE960" s="949"/>
      <c r="AF960" s="949"/>
      <c r="AG960" s="949"/>
      <c r="AH960" s="832" t="s">
        <v>278</v>
      </c>
      <c r="AI960" s="830"/>
      <c r="AJ960" s="830"/>
      <c r="AK960" s="830"/>
      <c r="AL960" s="830" t="s">
        <v>251</v>
      </c>
      <c r="AM960" s="830"/>
      <c r="AN960" s="830"/>
      <c r="AO960" s="834"/>
      <c r="AP960" s="949" t="s">
        <v>252</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245</v>
      </c>
      <c r="D993" s="830"/>
      <c r="E993" s="830"/>
      <c r="F993" s="830"/>
      <c r="G993" s="830"/>
      <c r="H993" s="830"/>
      <c r="I993" s="830"/>
      <c r="J993" s="949" t="s">
        <v>246</v>
      </c>
      <c r="K993" s="950"/>
      <c r="L993" s="950"/>
      <c r="M993" s="950"/>
      <c r="N993" s="950"/>
      <c r="O993" s="950"/>
      <c r="P993" s="417" t="s">
        <v>247</v>
      </c>
      <c r="Q993" s="417"/>
      <c r="R993" s="417"/>
      <c r="S993" s="417"/>
      <c r="T993" s="417"/>
      <c r="U993" s="417"/>
      <c r="V993" s="417"/>
      <c r="W993" s="417"/>
      <c r="X993" s="417"/>
      <c r="Y993" s="832" t="s">
        <v>248</v>
      </c>
      <c r="Z993" s="833"/>
      <c r="AA993" s="833"/>
      <c r="AB993" s="833"/>
      <c r="AC993" s="949" t="s">
        <v>249</v>
      </c>
      <c r="AD993" s="949"/>
      <c r="AE993" s="949"/>
      <c r="AF993" s="949"/>
      <c r="AG993" s="949"/>
      <c r="AH993" s="832" t="s">
        <v>278</v>
      </c>
      <c r="AI993" s="830"/>
      <c r="AJ993" s="830"/>
      <c r="AK993" s="830"/>
      <c r="AL993" s="830" t="s">
        <v>251</v>
      </c>
      <c r="AM993" s="830"/>
      <c r="AN993" s="830"/>
      <c r="AO993" s="834"/>
      <c r="AP993" s="949" t="s">
        <v>252</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245</v>
      </c>
      <c r="D1026" s="830"/>
      <c r="E1026" s="830"/>
      <c r="F1026" s="830"/>
      <c r="G1026" s="830"/>
      <c r="H1026" s="830"/>
      <c r="I1026" s="830"/>
      <c r="J1026" s="949" t="s">
        <v>246</v>
      </c>
      <c r="K1026" s="950"/>
      <c r="L1026" s="950"/>
      <c r="M1026" s="950"/>
      <c r="N1026" s="950"/>
      <c r="O1026" s="950"/>
      <c r="P1026" s="417" t="s">
        <v>247</v>
      </c>
      <c r="Q1026" s="417"/>
      <c r="R1026" s="417"/>
      <c r="S1026" s="417"/>
      <c r="T1026" s="417"/>
      <c r="U1026" s="417"/>
      <c r="V1026" s="417"/>
      <c r="W1026" s="417"/>
      <c r="X1026" s="417"/>
      <c r="Y1026" s="832" t="s">
        <v>248</v>
      </c>
      <c r="Z1026" s="833"/>
      <c r="AA1026" s="833"/>
      <c r="AB1026" s="833"/>
      <c r="AC1026" s="949" t="s">
        <v>249</v>
      </c>
      <c r="AD1026" s="949"/>
      <c r="AE1026" s="949"/>
      <c r="AF1026" s="949"/>
      <c r="AG1026" s="949"/>
      <c r="AH1026" s="832" t="s">
        <v>278</v>
      </c>
      <c r="AI1026" s="830"/>
      <c r="AJ1026" s="830"/>
      <c r="AK1026" s="830"/>
      <c r="AL1026" s="830" t="s">
        <v>251</v>
      </c>
      <c r="AM1026" s="830"/>
      <c r="AN1026" s="830"/>
      <c r="AO1026" s="834"/>
      <c r="AP1026" s="949" t="s">
        <v>252</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245</v>
      </c>
      <c r="D1059" s="830"/>
      <c r="E1059" s="830"/>
      <c r="F1059" s="830"/>
      <c r="G1059" s="830"/>
      <c r="H1059" s="830"/>
      <c r="I1059" s="830"/>
      <c r="J1059" s="949" t="s">
        <v>246</v>
      </c>
      <c r="K1059" s="950"/>
      <c r="L1059" s="950"/>
      <c r="M1059" s="950"/>
      <c r="N1059" s="950"/>
      <c r="O1059" s="950"/>
      <c r="P1059" s="417" t="s">
        <v>247</v>
      </c>
      <c r="Q1059" s="417"/>
      <c r="R1059" s="417"/>
      <c r="S1059" s="417"/>
      <c r="T1059" s="417"/>
      <c r="U1059" s="417"/>
      <c r="V1059" s="417"/>
      <c r="W1059" s="417"/>
      <c r="X1059" s="417"/>
      <c r="Y1059" s="832" t="s">
        <v>248</v>
      </c>
      <c r="Z1059" s="833"/>
      <c r="AA1059" s="833"/>
      <c r="AB1059" s="833"/>
      <c r="AC1059" s="949" t="s">
        <v>249</v>
      </c>
      <c r="AD1059" s="949"/>
      <c r="AE1059" s="949"/>
      <c r="AF1059" s="949"/>
      <c r="AG1059" s="949"/>
      <c r="AH1059" s="832" t="s">
        <v>278</v>
      </c>
      <c r="AI1059" s="830"/>
      <c r="AJ1059" s="830"/>
      <c r="AK1059" s="830"/>
      <c r="AL1059" s="830" t="s">
        <v>251</v>
      </c>
      <c r="AM1059" s="830"/>
      <c r="AN1059" s="830"/>
      <c r="AO1059" s="834"/>
      <c r="AP1059" s="949" t="s">
        <v>252</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245</v>
      </c>
      <c r="D1092" s="830"/>
      <c r="E1092" s="830"/>
      <c r="F1092" s="830"/>
      <c r="G1092" s="830"/>
      <c r="H1092" s="830"/>
      <c r="I1092" s="830"/>
      <c r="J1092" s="949" t="s">
        <v>246</v>
      </c>
      <c r="K1092" s="950"/>
      <c r="L1092" s="950"/>
      <c r="M1092" s="950"/>
      <c r="N1092" s="950"/>
      <c r="O1092" s="950"/>
      <c r="P1092" s="417" t="s">
        <v>247</v>
      </c>
      <c r="Q1092" s="417"/>
      <c r="R1092" s="417"/>
      <c r="S1092" s="417"/>
      <c r="T1092" s="417"/>
      <c r="U1092" s="417"/>
      <c r="V1092" s="417"/>
      <c r="W1092" s="417"/>
      <c r="X1092" s="417"/>
      <c r="Y1092" s="832" t="s">
        <v>248</v>
      </c>
      <c r="Z1092" s="833"/>
      <c r="AA1092" s="833"/>
      <c r="AB1092" s="833"/>
      <c r="AC1092" s="949" t="s">
        <v>249</v>
      </c>
      <c r="AD1092" s="949"/>
      <c r="AE1092" s="949"/>
      <c r="AF1092" s="949"/>
      <c r="AG1092" s="949"/>
      <c r="AH1092" s="832" t="s">
        <v>278</v>
      </c>
      <c r="AI1092" s="830"/>
      <c r="AJ1092" s="830"/>
      <c r="AK1092" s="830"/>
      <c r="AL1092" s="830" t="s">
        <v>251</v>
      </c>
      <c r="AM1092" s="830"/>
      <c r="AN1092" s="830"/>
      <c r="AO1092" s="834"/>
      <c r="AP1092" s="949" t="s">
        <v>252</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245</v>
      </c>
      <c r="D1125" s="830"/>
      <c r="E1125" s="830"/>
      <c r="F1125" s="830"/>
      <c r="G1125" s="830"/>
      <c r="H1125" s="830"/>
      <c r="I1125" s="830"/>
      <c r="J1125" s="949" t="s">
        <v>246</v>
      </c>
      <c r="K1125" s="950"/>
      <c r="L1125" s="950"/>
      <c r="M1125" s="950"/>
      <c r="N1125" s="950"/>
      <c r="O1125" s="950"/>
      <c r="P1125" s="417" t="s">
        <v>247</v>
      </c>
      <c r="Q1125" s="417"/>
      <c r="R1125" s="417"/>
      <c r="S1125" s="417"/>
      <c r="T1125" s="417"/>
      <c r="U1125" s="417"/>
      <c r="V1125" s="417"/>
      <c r="W1125" s="417"/>
      <c r="X1125" s="417"/>
      <c r="Y1125" s="832" t="s">
        <v>248</v>
      </c>
      <c r="Z1125" s="833"/>
      <c r="AA1125" s="833"/>
      <c r="AB1125" s="833"/>
      <c r="AC1125" s="949" t="s">
        <v>249</v>
      </c>
      <c r="AD1125" s="949"/>
      <c r="AE1125" s="949"/>
      <c r="AF1125" s="949"/>
      <c r="AG1125" s="949"/>
      <c r="AH1125" s="832" t="s">
        <v>278</v>
      </c>
      <c r="AI1125" s="830"/>
      <c r="AJ1125" s="830"/>
      <c r="AK1125" s="830"/>
      <c r="AL1125" s="830" t="s">
        <v>251</v>
      </c>
      <c r="AM1125" s="830"/>
      <c r="AN1125" s="830"/>
      <c r="AO1125" s="834"/>
      <c r="AP1125" s="949" t="s">
        <v>252</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245</v>
      </c>
      <c r="D1158" s="830"/>
      <c r="E1158" s="830"/>
      <c r="F1158" s="830"/>
      <c r="G1158" s="830"/>
      <c r="H1158" s="830"/>
      <c r="I1158" s="830"/>
      <c r="J1158" s="949" t="s">
        <v>246</v>
      </c>
      <c r="K1158" s="950"/>
      <c r="L1158" s="950"/>
      <c r="M1158" s="950"/>
      <c r="N1158" s="950"/>
      <c r="O1158" s="950"/>
      <c r="P1158" s="417" t="s">
        <v>247</v>
      </c>
      <c r="Q1158" s="417"/>
      <c r="R1158" s="417"/>
      <c r="S1158" s="417"/>
      <c r="T1158" s="417"/>
      <c r="U1158" s="417"/>
      <c r="V1158" s="417"/>
      <c r="W1158" s="417"/>
      <c r="X1158" s="417"/>
      <c r="Y1158" s="832" t="s">
        <v>248</v>
      </c>
      <c r="Z1158" s="833"/>
      <c r="AA1158" s="833"/>
      <c r="AB1158" s="833"/>
      <c r="AC1158" s="949" t="s">
        <v>249</v>
      </c>
      <c r="AD1158" s="949"/>
      <c r="AE1158" s="949"/>
      <c r="AF1158" s="949"/>
      <c r="AG1158" s="949"/>
      <c r="AH1158" s="832" t="s">
        <v>278</v>
      </c>
      <c r="AI1158" s="830"/>
      <c r="AJ1158" s="830"/>
      <c r="AK1158" s="830"/>
      <c r="AL1158" s="830" t="s">
        <v>251</v>
      </c>
      <c r="AM1158" s="830"/>
      <c r="AN1158" s="830"/>
      <c r="AO1158" s="834"/>
      <c r="AP1158" s="949" t="s">
        <v>252</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245</v>
      </c>
      <c r="D1191" s="830"/>
      <c r="E1191" s="830"/>
      <c r="F1191" s="830"/>
      <c r="G1191" s="830"/>
      <c r="H1191" s="830"/>
      <c r="I1191" s="830"/>
      <c r="J1191" s="949" t="s">
        <v>246</v>
      </c>
      <c r="K1191" s="950"/>
      <c r="L1191" s="950"/>
      <c r="M1191" s="950"/>
      <c r="N1191" s="950"/>
      <c r="O1191" s="950"/>
      <c r="P1191" s="417" t="s">
        <v>247</v>
      </c>
      <c r="Q1191" s="417"/>
      <c r="R1191" s="417"/>
      <c r="S1191" s="417"/>
      <c r="T1191" s="417"/>
      <c r="U1191" s="417"/>
      <c r="V1191" s="417"/>
      <c r="W1191" s="417"/>
      <c r="X1191" s="417"/>
      <c r="Y1191" s="832" t="s">
        <v>248</v>
      </c>
      <c r="Z1191" s="833"/>
      <c r="AA1191" s="833"/>
      <c r="AB1191" s="833"/>
      <c r="AC1191" s="949" t="s">
        <v>249</v>
      </c>
      <c r="AD1191" s="949"/>
      <c r="AE1191" s="949"/>
      <c r="AF1191" s="949"/>
      <c r="AG1191" s="949"/>
      <c r="AH1191" s="832" t="s">
        <v>278</v>
      </c>
      <c r="AI1191" s="830"/>
      <c r="AJ1191" s="830"/>
      <c r="AK1191" s="830"/>
      <c r="AL1191" s="830" t="s">
        <v>251</v>
      </c>
      <c r="AM1191" s="830"/>
      <c r="AN1191" s="830"/>
      <c r="AO1191" s="834"/>
      <c r="AP1191" s="949" t="s">
        <v>252</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245</v>
      </c>
      <c r="D1224" s="830"/>
      <c r="E1224" s="830"/>
      <c r="F1224" s="830"/>
      <c r="G1224" s="830"/>
      <c r="H1224" s="830"/>
      <c r="I1224" s="830"/>
      <c r="J1224" s="949" t="s">
        <v>246</v>
      </c>
      <c r="K1224" s="950"/>
      <c r="L1224" s="950"/>
      <c r="M1224" s="950"/>
      <c r="N1224" s="950"/>
      <c r="O1224" s="950"/>
      <c r="P1224" s="417" t="s">
        <v>247</v>
      </c>
      <c r="Q1224" s="417"/>
      <c r="R1224" s="417"/>
      <c r="S1224" s="417"/>
      <c r="T1224" s="417"/>
      <c r="U1224" s="417"/>
      <c r="V1224" s="417"/>
      <c r="W1224" s="417"/>
      <c r="X1224" s="417"/>
      <c r="Y1224" s="832" t="s">
        <v>248</v>
      </c>
      <c r="Z1224" s="833"/>
      <c r="AA1224" s="833"/>
      <c r="AB1224" s="833"/>
      <c r="AC1224" s="949" t="s">
        <v>249</v>
      </c>
      <c r="AD1224" s="949"/>
      <c r="AE1224" s="949"/>
      <c r="AF1224" s="949"/>
      <c r="AG1224" s="949"/>
      <c r="AH1224" s="832" t="s">
        <v>278</v>
      </c>
      <c r="AI1224" s="830"/>
      <c r="AJ1224" s="830"/>
      <c r="AK1224" s="830"/>
      <c r="AL1224" s="830" t="s">
        <v>251</v>
      </c>
      <c r="AM1224" s="830"/>
      <c r="AN1224" s="830"/>
      <c r="AO1224" s="834"/>
      <c r="AP1224" s="949" t="s">
        <v>252</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245</v>
      </c>
      <c r="D1257" s="830"/>
      <c r="E1257" s="830"/>
      <c r="F1257" s="830"/>
      <c r="G1257" s="830"/>
      <c r="H1257" s="830"/>
      <c r="I1257" s="830"/>
      <c r="J1257" s="949" t="s">
        <v>246</v>
      </c>
      <c r="K1257" s="950"/>
      <c r="L1257" s="950"/>
      <c r="M1257" s="950"/>
      <c r="N1257" s="950"/>
      <c r="O1257" s="950"/>
      <c r="P1257" s="417" t="s">
        <v>247</v>
      </c>
      <c r="Q1257" s="417"/>
      <c r="R1257" s="417"/>
      <c r="S1257" s="417"/>
      <c r="T1257" s="417"/>
      <c r="U1257" s="417"/>
      <c r="V1257" s="417"/>
      <c r="W1257" s="417"/>
      <c r="X1257" s="417"/>
      <c r="Y1257" s="832" t="s">
        <v>248</v>
      </c>
      <c r="Z1257" s="833"/>
      <c r="AA1257" s="833"/>
      <c r="AB1257" s="833"/>
      <c r="AC1257" s="949" t="s">
        <v>249</v>
      </c>
      <c r="AD1257" s="949"/>
      <c r="AE1257" s="949"/>
      <c r="AF1257" s="949"/>
      <c r="AG1257" s="949"/>
      <c r="AH1257" s="832" t="s">
        <v>278</v>
      </c>
      <c r="AI1257" s="830"/>
      <c r="AJ1257" s="830"/>
      <c r="AK1257" s="830"/>
      <c r="AL1257" s="830" t="s">
        <v>251</v>
      </c>
      <c r="AM1257" s="830"/>
      <c r="AN1257" s="830"/>
      <c r="AO1257" s="834"/>
      <c r="AP1257" s="949" t="s">
        <v>252</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245</v>
      </c>
      <c r="D1290" s="830"/>
      <c r="E1290" s="830"/>
      <c r="F1290" s="830"/>
      <c r="G1290" s="830"/>
      <c r="H1290" s="830"/>
      <c r="I1290" s="830"/>
      <c r="J1290" s="949" t="s">
        <v>246</v>
      </c>
      <c r="K1290" s="950"/>
      <c r="L1290" s="950"/>
      <c r="M1290" s="950"/>
      <c r="N1290" s="950"/>
      <c r="O1290" s="950"/>
      <c r="P1290" s="417" t="s">
        <v>247</v>
      </c>
      <c r="Q1290" s="417"/>
      <c r="R1290" s="417"/>
      <c r="S1290" s="417"/>
      <c r="T1290" s="417"/>
      <c r="U1290" s="417"/>
      <c r="V1290" s="417"/>
      <c r="W1290" s="417"/>
      <c r="X1290" s="417"/>
      <c r="Y1290" s="832" t="s">
        <v>248</v>
      </c>
      <c r="Z1290" s="833"/>
      <c r="AA1290" s="833"/>
      <c r="AB1290" s="833"/>
      <c r="AC1290" s="949" t="s">
        <v>249</v>
      </c>
      <c r="AD1290" s="949"/>
      <c r="AE1290" s="949"/>
      <c r="AF1290" s="949"/>
      <c r="AG1290" s="949"/>
      <c r="AH1290" s="832" t="s">
        <v>278</v>
      </c>
      <c r="AI1290" s="830"/>
      <c r="AJ1290" s="830"/>
      <c r="AK1290" s="830"/>
      <c r="AL1290" s="830" t="s">
        <v>251</v>
      </c>
      <c r="AM1290" s="830"/>
      <c r="AN1290" s="830"/>
      <c r="AO1290" s="834"/>
      <c r="AP1290" s="949" t="s">
        <v>252</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F04B4-8BDF-43C9-9173-CE8C75746886}">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FA3EE2A4-6E6F-4B6A-8864-3316D7FC2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C4D81-013C-4B06-90DD-46CB6EC67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