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BD493932-CEFD-4544-AA81-7B4E71C7212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24" i="11" l="1"/>
  <c r="AY330" i="11"/>
  <c r="AY338" i="11"/>
  <c r="AY398" i="11"/>
  <c r="AY69" i="11"/>
  <c r="AY325" i="11"/>
  <c r="AY331" i="11"/>
  <c r="AY340" i="11"/>
  <c r="AY399" i="11"/>
  <c r="AY327" i="11"/>
  <c r="AY333" i="11"/>
  <c r="AY322" i="11"/>
  <c r="AY328" i="11"/>
  <c r="AY336" i="11"/>
  <c r="AY323" i="11"/>
  <c r="AY329" i="11"/>
  <c r="AY337" i="11"/>
  <c r="AY326" i="11"/>
  <c r="AY341" i="11"/>
  <c r="AY66" i="11"/>
  <c r="AY75" i="11"/>
  <c r="AY73" i="11"/>
  <c r="AY77" i="11"/>
  <c r="AY74" i="11"/>
  <c r="AY72" i="11"/>
  <c r="AY335" i="11"/>
  <c r="AY214" i="11"/>
  <c r="AY208" i="1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0" i="11" l="1"/>
  <c r="AY213" i="11"/>
  <c r="AY212" i="11"/>
  <c r="AY211" i="11"/>
  <c r="AY205" i="11"/>
  <c r="AY198" i="11"/>
  <c r="AY178" i="11"/>
  <c r="AY172" i="11"/>
  <c r="AY155" i="11"/>
  <c r="AY154" i="11"/>
  <c r="AY144" i="11"/>
  <c r="AY131" i="11"/>
  <c r="AY130" i="11"/>
  <c r="AY124" i="11"/>
  <c r="AY125" i="11"/>
  <c r="AY126" i="11"/>
  <c r="AY100" i="11"/>
  <c r="AY116" i="11"/>
  <c r="AY128" i="11"/>
  <c r="AY152" i="11"/>
  <c r="AY163" i="11"/>
  <c r="AY142" i="11"/>
  <c r="AY134" i="11"/>
  <c r="AY176" i="11"/>
  <c r="AY193" i="11"/>
  <c r="AY203" i="11"/>
  <c r="AY209" i="11"/>
  <c r="AY118" i="11"/>
  <c r="AY113" i="11"/>
  <c r="AY119" i="11"/>
  <c r="AY145" i="11"/>
  <c r="AY137" i="11"/>
  <c r="AY179" i="11"/>
  <c r="AY206" i="11"/>
  <c r="AY114" i="11"/>
  <c r="AY120" i="11"/>
  <c r="AY140" i="11"/>
  <c r="AY174" i="11"/>
  <c r="AY201" i="11"/>
  <c r="AY207" i="11"/>
  <c r="AY115" i="11"/>
  <c r="AY121" i="11"/>
  <c r="AY151" i="11"/>
  <c r="AY141" i="11"/>
  <c r="AY175" i="11"/>
  <c r="AY202"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44" i="11"/>
  <c r="AY52" i="11" s="1"/>
  <c r="AY85" i="11" l="1"/>
  <c r="AY86" i="11"/>
  <c r="AY92" i="11"/>
  <c r="AY80" i="11"/>
  <c r="AY81" i="11"/>
  <c r="AY82" i="11"/>
  <c r="AY83" i="11"/>
  <c r="AY87" i="11"/>
  <c r="AY55" i="11"/>
  <c r="AY49" i="11"/>
  <c r="AY94" i="11"/>
  <c r="AY95" i="11"/>
  <c r="AY84" i="11"/>
  <c r="AY90" i="11"/>
  <c r="AY96" i="11"/>
  <c r="AY63"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<sst xmlns="http://schemas.openxmlformats.org/spreadsheetml/2006/main" count="2345" uniqueCount="850">
  <si>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</si>
  <si>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</si>
  <si>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</si>
  <si>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</si>
  <si>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</si>
  <si>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</si>
  <si>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</si>
  <si>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</si>
  <si>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脱炭素社会実現に向けた省エネルギー技術の研究開発・社会実装促進プログラム</t>
  </si>
  <si>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</si>
  <si>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</si>
  <si>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</si>
  <si>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</si>
  <si>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</si>
  <si>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</si>
  <si>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令和17年度</t>
  </si>
  <si>
    <t>担当課室</t>
    <rPh sb="0" eb="2">
      <t>タントウ</t>
    </rPh>
    <rPh sb="2" eb="3">
      <t>カ</t>
    </rPh>
    <rPh sb="3" eb="4">
      <t>シツ</t>
    </rPh>
    <phoneticPr fontId="5"/>
  </si>
  <si>
    <t>省エネルギー課</t>
  </si>
  <si>
    <t>課長　稲邑　拓馬</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</si>
  <si>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</si>
  <si>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</si>
  <si>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特別会計に関する法律第85条第3項第一号イ
国立研究開発法人新エネルギー・産業技術総合開発機構法第15条第一号ニ、第三号及び第九号</t>
  </si>
  <si>
    <t>関係する
計画、通知等</t>
    <phoneticPr fontId="5"/>
  </si>
  <si>
    <t>パリ協定に基づく成長戦略としての長期戦略（令和3年10月22日 閣議決定）
エネルギー基本計画（令和3年10月22日　閣議決定）
2030年度におけるエネルギー需給の見通し（令和3年10月22日）
省エネルギー技術戦略2016（平成28年9月16日）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</si>
  <si>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</si>
  <si>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</si>
  <si>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</si>
  <si>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本事業では、エネルギー基本計画（令和３年10月閣議決定）や、革新的環境イノベーション戦略（令和2年1月）を踏まえ、脱炭素社会の実現に向け、業種横断的に省エネに資する技術開発を促進する。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</si>
  <si>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</si>
  <si>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開発段階に合わせた４つのフェーズ毎の支援や、重点課題に関する長期的な視点での技術開発を支援します。
(１)個別課題推進スキーム
①FS調査：シーズの事業性や省エネルギー効果の検討等のための事前調査を行う。（補助率3/4）
②インキュベーション研究開発：技術開発・導入シナリオの策定等を行う。（補助率：1/2又は2/3）
③実用化開発フェーズ：保有技術等をベースとした応用技術開発を行う。（補助率2/3又は1/2）
④実証開発フェーズ：事業化に必要な実証データの取得等を行う。（補助率：1/2又は1/3）
(２)重点課題推進スキーム
重点テーマに関する技術開発を行う。（補助率2/3又は1/2）</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</si>
  <si>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</si>
  <si>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</si>
  <si>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</si>
  <si>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</si>
  <si>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</si>
  <si>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</si>
  <si>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</si>
  <si>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</si>
  <si>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</si>
  <si>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</si>
  <si>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</si>
  <si>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</si>
  <si>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</si>
  <si>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</si>
  <si>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</si>
  <si>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</si>
  <si>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</si>
  <si>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</si>
  <si>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</si>
  <si>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</si>
  <si>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</si>
  <si>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</si>
  <si>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</si>
  <si>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</si>
  <si>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過去に採択した事業の後年度負担額が減少したため。</t>
  </si>
  <si>
    <t>活動内容
（アクティビティ）</t>
    <phoneticPr fontId="5"/>
  </si>
  <si>
    <t>公募型技術開発を実施し、大学・企業等による省エネ技術のシーズ発掘から事業化までを一貫して支援。</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</si>
  <si>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</si>
  <si>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</si>
  <si>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</si>
  <si>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</si>
  <si>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</si>
  <si>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</si>
  <si>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</si>
  <si>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令和5年度までに補助事業86件の事業化を達成する。</t>
  </si>
  <si>
    <t>前年度までに事業化した補助事業の件数（累計）</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</si>
  <si>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</si>
  <si>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</si>
  <si>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</si>
  <si>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</si>
  <si>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</si>
  <si>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</si>
  <si>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執行額／実施したテーマ数（単年）　　</t>
    <phoneticPr fontId="5"/>
  </si>
  <si>
    <t>百万円/件</t>
  </si>
  <si>
    <t>計算式</t>
    <rPh sb="0" eb="2">
      <t>ケイサン</t>
    </rPh>
    <rPh sb="2" eb="3">
      <t>シキ</t>
    </rPh>
    <phoneticPr fontId="5"/>
  </si>
  <si>
    <t>百万円/件</t>
    <phoneticPr fontId="5"/>
  </si>
  <si>
    <t>7133/77</t>
  </si>
  <si>
    <t>7484/63</t>
  </si>
  <si>
    <t>7571/70</t>
  </si>
  <si>
    <t>7160/58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</si>
  <si>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</si>
  <si>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</si>
  <si>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</si>
  <si>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</si>
  <si>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</si>
  <si>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</si>
  <si>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</si>
  <si>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省エネ効果として、2050年度に原油換算で2,000万kl削減することを目標とする。</t>
  </si>
  <si>
    <t>令和3年度以降に採択した事業で、前年度までに事業化した事業の2050年度における省エネ効果見込み量</t>
  </si>
  <si>
    <t>成果実績</t>
    <rPh sb="0" eb="2">
      <t>セイカ</t>
    </rPh>
    <rPh sb="2" eb="4">
      <t>ジッセキ</t>
    </rPh>
    <phoneticPr fontId="5"/>
  </si>
  <si>
    <t>万kl</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</si>
  <si>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</si>
  <si>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</si>
  <si>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</si>
  <si>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</si>
  <si>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事業終了後、実施者へのアンケートにより事業化（製品化または商品化）の状況を調査して算出</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</si>
  <si>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</si>
  <si>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</si>
  <si>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</si>
  <si>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</si>
  <si>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</si>
  <si>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</si>
  <si>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</si>
  <si>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</si>
  <si>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</si>
  <si>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</si>
  <si>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省エネ効果として、2030年度に原油換算で1,000万kl削減することを目標とする。</t>
  </si>
  <si>
    <t>令和2年度以前に旧事業にて採択した事業で、前年度までに事業化した事業の2030年度における省エネ効果見込み量</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</si>
  <si>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</si>
  <si>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</si>
  <si>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</si>
  <si>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</si>
  <si>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</si>
  <si>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2030年度に原油換算で1,000万kl相当のCO2排出量を削減する。</t>
  </si>
  <si>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</si>
  <si>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</si>
  <si>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</si>
  <si>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</si>
  <si>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</si>
  <si>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全部門平均の排出係数（2.4075 t-CO2/kl）を用いて省エネ効果量からCO2削減量を算出。</t>
  </si>
  <si>
    <t>令和３年度以前に旧事業にて採択した事業で、前年度までに終了した補助事業への補助総額/CO2削減量</t>
  </si>
  <si>
    <t>うち、
直接効果</t>
    <rPh sb="4" eb="6">
      <t>チョクセツ</t>
    </rPh>
    <rPh sb="6" eb="8">
      <t>コウカ</t>
    </rPh>
    <phoneticPr fontId="5"/>
  </si>
  <si>
    <t>2050年度に原油換算で2,000万kl相当のCO2排出量を削減する。</t>
  </si>
  <si>
    <t>地球温暖化対策</t>
    <phoneticPr fontId="5"/>
  </si>
  <si>
    <t>関係</t>
    <phoneticPr fontId="5"/>
  </si>
  <si>
    <t>令和3年度以降に採択した事業で、前年度までに終了した補助事業への補助総額/CO2削減量</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</si>
  <si>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</si>
  <si>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</si>
  <si>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</si>
  <si>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</si>
  <si>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</si>
  <si>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</si>
  <si>
    <t>施策</t>
    <phoneticPr fontId="5"/>
  </si>
  <si>
    <t>６－２新エネルギー・省エネルギー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</si>
  <si>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</si>
  <si>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</si>
  <si>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</si>
  <si>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5ページ</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</si>
  <si>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</si>
  <si>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</si>
  <si>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</si>
  <si>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</si>
  <si>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</si>
  <si>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</si>
  <si>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</si>
  <si>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</si>
  <si>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</si>
  <si>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</si>
  <si>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</si>
  <si>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2030年度におけるエネルギー需給の見通し」に掲げられた省エネ見通しの達成等に向けて、経済成長と両立する持続可能な省エネルギーの実現がますます重要となっており、省エネルギーに関する技術開発が必要である。</t>
  </si>
  <si>
    <t>地方自治体、民間等に委ねることができない事業なのか。</t>
    <phoneticPr fontId="5"/>
  </si>
  <si>
    <t>省エネ技術はエネルギー需給構造の安定化に資するものの、製品サービスの高付加価値化といった収益に必ずしも直結するものではなく、企業における技術開発の優先順位が低い。このため、省エネ取組が進まなくなる恐れがあるので、国が支援していく必要がある。</t>
  </si>
  <si>
    <t>政策目的の達成手段として必要かつ適切な事業か。政策体系の中で優先度の高い事業か。</t>
    <phoneticPr fontId="5"/>
  </si>
  <si>
    <t>エネルギー基本計画において、業種横断的に、大幅な省エネルギーを実現する革新的な技術の開発を促進していくこととしている。本事業は、広く民間企業等からのアイディアを募集し、幅広い観点から革新的な技術開発を選抜することができるため、優先度が高い。</t>
  </si>
  <si>
    <t>事業の効率性</t>
    <phoneticPr fontId="5"/>
  </si>
  <si>
    <t>競争性が確保されているなど支出先の選定は妥当か。　</t>
    <phoneticPr fontId="5"/>
  </si>
  <si>
    <t>公募された提案に対して、1件2000万円以上の契約・交付については全て外部有識者による採択審査委員会等の厳正な審査を行い、採択先を決定している。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</si>
  <si>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</si>
  <si>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</si>
  <si>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</si>
  <si>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</si>
  <si>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</si>
  <si>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開発段階に応じて、事業者への応分の負担を求めている。</t>
  </si>
  <si>
    <t>単位当たりコスト等の水準は妥当か。</t>
    <rPh sb="8" eb="9">
      <t>トウ</t>
    </rPh>
    <phoneticPr fontId="5"/>
  </si>
  <si>
    <t>費目・使途は真に必要なものに限定する等単位当たりコストの削減に努めている。</t>
  </si>
  <si>
    <t>資金の流れの中間段階での支出は合理的なものとなっているか。</t>
    <phoneticPr fontId="5"/>
  </si>
  <si>
    <t>外部有識者による採択審査やNEDOによる実施体制の確認の際に、各提案の直接助成先と、そこからの委託・共同実施先の役割分担の妥当性を判断し、先の事業者ごとの支出額を決定している。</t>
  </si>
  <si>
    <t>費目・使途が事業目的に即し真に必要なものに限定されているか。</t>
    <phoneticPr fontId="5"/>
  </si>
  <si>
    <t>費目・使途は、確定検査にて確認しており、真に必要なものに限定されている。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</si>
  <si>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</si>
  <si>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</si>
  <si>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</si>
  <si>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複数年度の助成を行っており、事業者側からの計画の前倒しや遅れに対応している。</t>
  </si>
  <si>
    <t>その他コスト削減や効率化に向けた工夫は行われているか。</t>
    <phoneticPr fontId="5"/>
  </si>
  <si>
    <t>採択審査委員自身による事前審査を新設することで、審査の効率化、コスト削減を図っている。</t>
  </si>
  <si>
    <t>事業の有効性</t>
    <rPh sb="0" eb="2">
      <t>ジギョウ</t>
    </rPh>
    <rPh sb="3" eb="6">
      <t>ユウコウセイ</t>
    </rPh>
    <phoneticPr fontId="5"/>
  </si>
  <si>
    <t>成果実績は成果目標に見合ったものとなっているか。</t>
    <phoneticPr fontId="5"/>
  </si>
  <si>
    <t>△</t>
  </si>
  <si>
    <t>事業化への加速化を通じ、成果実績が成果目標に見合ったものになるよう努めている。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</si>
  <si>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</si>
  <si>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国が直執行する場合と比較して、提案公募型の事業とすることで、より広く民間企業等のアイディアからプロジェクトを選抜することが可能となり、目標達成に向けて効果的に事業が実施できている。</t>
  </si>
  <si>
    <t>活動実績は見込みに見合ったものであるか。</t>
    <phoneticPr fontId="5"/>
  </si>
  <si>
    <t>事業が終了した事業者のマッチング支援や事業化する上での課題の抽出等を通じ、補助事業の事業化への加速化に努めている。</t>
  </si>
  <si>
    <t>整備された施設や成果物は十分に活用されているか。</t>
    <phoneticPr fontId="5"/>
  </si>
  <si>
    <t>事業終了1年後にNEDOが実施する事後評価委員会や事業終了後6年間行われるアンケート調査において、成果物の活用について確認している。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</si>
  <si>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</si>
  <si>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</si>
  <si>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</si>
  <si>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</si>
  <si>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開発段階に応じて適切な負担を事業者に求めるとともに、技術委員会等による適切な管理やステージゲート審査を通じて各研究開発テーマの内容を適切に見直すことで事業全体の費用対効果の向上に努めている。</t>
  </si>
  <si>
    <t>改善の
方向性</t>
    <rPh sb="0" eb="2">
      <t>カイゼン</t>
    </rPh>
    <rPh sb="4" eb="7">
      <t>ホウコウセイ</t>
    </rPh>
    <phoneticPr fontId="5"/>
  </si>
  <si>
    <t>・引き続き、適切な執行に向けた点検及び検討を行い、ステージゲート方式による厳格な事業等により、更なる費用対効果の向上に努める。
・事業の成果の前倒しと最大化のために、採択後に技術委員会を開催しマネジメントの強化を行っている。また、採択時に省エネ効果量の妥当性に係る第三者評価を導入し、採択時の省エネルギー効果の審査を強化してい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</si>
  <si>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</si>
  <si>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</si>
  <si>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</si>
  <si>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</si>
  <si>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</si>
  <si>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</si>
  <si>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</si>
  <si>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</si>
  <si>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</si>
  <si>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</si>
  <si>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</si>
  <si>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0536</t>
  </si>
  <si>
    <t>平成25年度</t>
    <rPh sb="0" eb="2">
      <t>ヘイセイ</t>
    </rPh>
    <phoneticPr fontId="5"/>
  </si>
  <si>
    <t>0432</t>
  </si>
  <si>
    <t>平成26年度</t>
    <rPh sb="0" eb="2">
      <t>ヘイセイ</t>
    </rPh>
    <phoneticPr fontId="5"/>
  </si>
  <si>
    <t>0396</t>
  </si>
  <si>
    <t>平成27年度</t>
    <rPh sb="0" eb="2">
      <t>ヘイセイ</t>
    </rPh>
    <phoneticPr fontId="5"/>
  </si>
  <si>
    <t>0349</t>
  </si>
  <si>
    <t>平成28年度</t>
    <rPh sb="0" eb="2">
      <t>ヘイセイ</t>
    </rPh>
    <phoneticPr fontId="5"/>
  </si>
  <si>
    <t>平成29年度</t>
    <rPh sb="0" eb="2">
      <t>ヘイセイ</t>
    </rPh>
    <phoneticPr fontId="5"/>
  </si>
  <si>
    <t>0284</t>
  </si>
  <si>
    <t>平成30年度</t>
    <rPh sb="0" eb="2">
      <t>ヘイセイ</t>
    </rPh>
    <phoneticPr fontId="5"/>
  </si>
  <si>
    <t>0260</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</si>
  <si>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</si>
  <si>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</si>
  <si>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</si>
  <si>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</si>
  <si>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</si>
  <si>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</si>
  <si>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A.（国研)新エネルギー・産業技術総合開発機構</t>
    <phoneticPr fontId="5"/>
  </si>
  <si>
    <t>B.エレファンテック株式会社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</si>
  <si>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</si>
  <si>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</si>
  <si>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</si>
  <si>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委託・助成費</t>
  </si>
  <si>
    <t>当該事業に必要な委託又は助成費用（民間企業等）</t>
  </si>
  <si>
    <t>労務費</t>
  </si>
  <si>
    <t>研究員費、補助員費</t>
  </si>
  <si>
    <t>研究開発管理費</t>
  </si>
  <si>
    <t>当該事業のマネジメントに必要な経費</t>
  </si>
  <si>
    <t>機械装置等費</t>
  </si>
  <si>
    <t>機械装置等制作・購入費</t>
  </si>
  <si>
    <t>その他経費</t>
  </si>
  <si>
    <t>諸経費</t>
  </si>
  <si>
    <t>土木・建築工事費</t>
  </si>
  <si>
    <t>消耗品費</t>
  </si>
  <si>
    <t>外注費</t>
  </si>
  <si>
    <t>保守・改善修理費</t>
  </si>
  <si>
    <t>旅費</t>
  </si>
  <si>
    <t>C.株式会社ＪＯＬＥＤ</t>
    <phoneticPr fontId="5"/>
  </si>
  <si>
    <t>D.株式会社野村総合研究所</t>
    <phoneticPr fontId="5"/>
  </si>
  <si>
    <t>消費税及び地方消費税</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</si>
  <si>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</si>
  <si>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</si>
  <si>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</si>
  <si>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</si>
  <si>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</si>
  <si>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</si>
  <si>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</si>
  <si>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</si>
  <si>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</si>
  <si>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</si>
  <si>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</si>
  <si>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</si>
  <si>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</si>
  <si>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</si>
  <si>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</si>
  <si>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</si>
  <si>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</si>
  <si>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助成費及び研究開発管理費</t>
  </si>
  <si>
    <t>運営費交付金交付</t>
  </si>
  <si>
    <t>B</t>
    <phoneticPr fontId="5"/>
  </si>
  <si>
    <t>エレファンテック株式会社</t>
  </si>
  <si>
    <t>インクジェット印刷と無電解銅めっきによるＦＰＣ量産技術開発</t>
  </si>
  <si>
    <t>随意契約
（企画競争）</t>
  </si>
  <si>
    <t>株式会社デンソー</t>
  </si>
  <si>
    <t>高度情報化社会に用いる大画面・低消費電力の車室内情報提供装置の開発</t>
  </si>
  <si>
    <t>ＪＦＥスチール株式会社</t>
  </si>
  <si>
    <t>鉄鉱石の劣質化に向けた高級鋼材料創生のための革新的省エネプロセスの開発</t>
  </si>
  <si>
    <t>日本製鉄株式会社</t>
  </si>
  <si>
    <t>株式会社ＳｔｅｒａＶｉｓｉｏｎ</t>
  </si>
  <si>
    <t>長距離・広視野角・高解像度・車載用Ｌｉｄａｒの開発</t>
  </si>
  <si>
    <t>株式会社高砂ケミカル</t>
  </si>
  <si>
    <t>再構成可能なモジュール型単位操作の相互接続に基づいた医薬品製造用ｉＦａｃｔｏｒｙ（ＴＭ）の開発</t>
  </si>
  <si>
    <t>シャープディスプレイテクノロジー株式会社</t>
  </si>
  <si>
    <t>次世代高効率ディスプレイの材料およびプロセス開発</t>
  </si>
  <si>
    <t>東レ株式会社</t>
  </si>
  <si>
    <t>蒸留代替分離膜の開発</t>
  </si>
  <si>
    <t>高効率ディスプレイ用有機蛍光体の開発</t>
  </si>
  <si>
    <t>革新低コスト塗布型ＲＦＩＤの開発</t>
  </si>
  <si>
    <t>空気電池用イオン伝導ポリマー膜の研究開発</t>
  </si>
  <si>
    <t>革新電池交換レス無線センサーシステムの開発</t>
  </si>
  <si>
    <t>三菱ケミカル株式会社</t>
  </si>
  <si>
    <t>パワーエレクトロニクス用大口径バルクＧａＮ基板の実証開発</t>
  </si>
  <si>
    <t>株式会社アスター</t>
  </si>
  <si>
    <t>アルミニウムを用いたアスターコイルの製造プロセス及び軽量モータの開発</t>
  </si>
  <si>
    <t>C</t>
    <phoneticPr fontId="5"/>
  </si>
  <si>
    <t>株式会社ＪＯＬＥＤ</t>
  </si>
  <si>
    <t>国立研究開発法人産業技術総合研究所</t>
  </si>
  <si>
    <t>多品種少量生産に適した半導体デバイス製造ファブの実現</t>
  </si>
  <si>
    <t>機能制御した樹脂材料の革新的連続合成技術の開発</t>
  </si>
  <si>
    <t>タイヤコード用ＣＮＴ複合溶剤法セルロース繊維の開発</t>
  </si>
  <si>
    <t>航空機用チタン合金鋳造部材をターゲットとした３Ｄプリンタによる砂型作製と鋳造技術の開発</t>
  </si>
  <si>
    <t>βーＧａ２Ｏ３ショットキーバリアダイオードの製品化開発</t>
  </si>
  <si>
    <t>電力機器用革新的機能性絶縁材料の技術開発</t>
  </si>
  <si>
    <t>熱エネルギー循環型ハイブリッドヒートポンプ給湯システムの開発</t>
  </si>
  <si>
    <t>次世代パワーデバイス向け酸化ガリウム用の大口径量産型エピ成膜装置の研究開発</t>
  </si>
  <si>
    <t>難燃性マグネシウム合金のダイカストによる自動車部材の量産プロセス技術開発</t>
  </si>
  <si>
    <t>立体的金属ＭＥＭＳ製法による、省エネ・省資源な電子部品の革新的製造方法の開発</t>
  </si>
  <si>
    <t>国立大学法人東北大学</t>
  </si>
  <si>
    <t>アフターコロナ時代の感染ハザードマップのための高速人物位置同定ＡＩマイコンを用いた非接触多人数対応ＡＩ検温カメラの開発</t>
  </si>
  <si>
    <t>国立大学法人東北大学　未来科学技術共同研究センター</t>
  </si>
  <si>
    <t>ＥＬディスプレイの革新を拓く、高温酸化耐久かつ変形自在ヒーターの開発</t>
  </si>
  <si>
    <t>高効率スパークプラグに資するＩｒーＲｕ合金線材の革新的製造技術開発</t>
  </si>
  <si>
    <t>新規パワーデバイスの社会実装に資する、　革新的な低コスト・大口径βーＧａ２Ｏ３単結晶製造技術の開発</t>
  </si>
  <si>
    <t>国立大学法人大阪大学</t>
  </si>
  <si>
    <t>新しい生活様式に資する高色彩レーザー照明用蛍光体の開発</t>
  </si>
  <si>
    <t>ＥＶ走行中給電システムを活用した都市とモビリティのエネルギーに関する革新的な技術開発</t>
  </si>
  <si>
    <t>レーザー走査による蛍光励起照射エリア可変型ヘッドランプ技術の開発</t>
  </si>
  <si>
    <t>国立大学法人東京大学</t>
  </si>
  <si>
    <t>国立大学法人千葉大学</t>
  </si>
  <si>
    <t>ハイブリッド車向け高効率過給ガソリン用超希薄プレチャンバ―燃焼技術の開発</t>
  </si>
  <si>
    <t>コージェネレーション用革新的高効率ガスエンジンの技術開発</t>
  </si>
  <si>
    <t>国立大学法人神戸大学</t>
  </si>
  <si>
    <t>有機溶剤回収の省エネルギー化を目指した耐溶剤性分離膜プロセスの開発</t>
  </si>
  <si>
    <t>建設ＤＸ時代の高効率な空調を実現するインテリジェントパイプシステムの開発</t>
  </si>
  <si>
    <t>秋田県産業技術センター</t>
  </si>
  <si>
    <t>自動車向け省エネルギー効果を産むワイヤーハーネス代替部品の軽量化技術の開発</t>
  </si>
  <si>
    <t>株式会社ノベルクリスタルテクノロジー</t>
  </si>
  <si>
    <t>D</t>
    <phoneticPr fontId="5"/>
  </si>
  <si>
    <t>株式会社野村総合研究所</t>
  </si>
  <si>
    <t>データ処理基盤の変化に対応した省エネルギー技術開発項目策定のための技術課題および業界動向調査</t>
  </si>
  <si>
    <t>随意契約
（公募）</t>
  </si>
  <si>
    <t>株式会社三菱総合研究所</t>
  </si>
  <si>
    <t>化学産業において革新的省エネルギー技術として実現が期待される電化に関する調査</t>
  </si>
  <si>
    <t>みずほリサーチ＆テクノロジーズ株式会社</t>
  </si>
  <si>
    <t>戦略的省エネルギー技術革新プログラムの成果把握及び分析業務</t>
  </si>
  <si>
    <t>佐藤エネルギーリサーチ株式会社</t>
  </si>
  <si>
    <t>ＺＥＢを目指した個別分散型空調システムの設計課題に関する調査</t>
  </si>
  <si>
    <t>一般財団法人ヒートポンプ・蓄熱センター</t>
  </si>
  <si>
    <t>ヒートポンプ技術の研究開発および普及促進に関わる国際動向の分析と情報発信</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</si>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</sst>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156883</xdr:colOff>
      <xdr:row>269</xdr:row>
      <xdr:rowOff>201706</xdr:rowOff>
    </xdr:from>
    <xdr:to>
      <xdr:col>39</xdr:col>
      <xdr:colOff>162208</xdr:colOff>
      <xdr:row>290</xdr:row>
      <xdr:rowOff>360286</xdr:rowOff>
    </xdr:to>
    <xdr:grpSp>
      <xdr:nvGrpSpPr>
        <xdr:cNvPr id="53" name="グループ化 52">
          <a:extLst>
            <a:ext uri="{FF2B5EF4-FFF2-40B4-BE49-F238E27FC236}">
              <a16:creationId xmlns:a16="http://schemas.microsoft.com/office/drawing/2014/main" id="{A25B062C-B733-4749-816A-9CFEFF036AC9}"/>
            </a:ext>
          </a:extLst>
        </xdr:cNvPr>
        <xdr:cNvGrpSpPr/>
      </xdr:nvGrpSpPr>
      <xdr:grpSpPr>
        <a:xfrm>
          <a:off x="1985683" y="49274506"/>
          <a:ext cx="6101325" cy="8464380"/>
          <a:chOff x="2176159" y="34909135"/>
          <a:chExt cx="6171793" cy="8351633"/>
        </a:xfrm>
      </xdr:grpSpPr>
      <xdr:grpSp>
        <xdr:nvGrpSpPr>
          <xdr:cNvPr id="54" name="グループ化 82">
            <a:extLst>
              <a:ext uri="{FF2B5EF4-FFF2-40B4-BE49-F238E27FC236}">
                <a16:creationId xmlns:a16="http://schemas.microsoft.com/office/drawing/2014/main" id="{682B4B06-147C-44EB-9766-5ABC461AE584}"/>
              </a:ext>
            </a:extLst>
          </xdr:cNvPr>
          <xdr:cNvGrpSpPr>
            <a:grpSpLocks/>
          </xdr:cNvGrpSpPr>
        </xdr:nvGrpSpPr>
        <xdr:grpSpPr bwMode="auto">
          <a:xfrm>
            <a:off x="2176159" y="34909135"/>
            <a:ext cx="6171793" cy="8351633"/>
            <a:chOff x="2438061" y="32629339"/>
            <a:chExt cx="6291998" cy="8310530"/>
          </a:xfrm>
        </xdr:grpSpPr>
        <xdr:grpSp>
          <xdr:nvGrpSpPr>
            <xdr:cNvPr id="56" name="グループ化 141">
              <a:extLst>
                <a:ext uri="{FF2B5EF4-FFF2-40B4-BE49-F238E27FC236}">
                  <a16:creationId xmlns:a16="http://schemas.microsoft.com/office/drawing/2014/main" id="{B4A4A6F7-5068-4D7C-8FFA-C45698E2CFF4}"/>
                </a:ext>
              </a:extLst>
            </xdr:cNvPr>
            <xdr:cNvGrpSpPr>
              <a:grpSpLocks/>
            </xdr:cNvGrpSpPr>
          </xdr:nvGrpSpPr>
          <xdr:grpSpPr bwMode="auto">
            <a:xfrm>
              <a:off x="2438061" y="32629339"/>
              <a:ext cx="6291998" cy="8310530"/>
              <a:chOff x="14099332" y="67151250"/>
              <a:chExt cx="6360695" cy="8490536"/>
            </a:xfrm>
          </xdr:grpSpPr>
          <xdr:grpSp>
            <xdr:nvGrpSpPr>
              <xdr:cNvPr id="58" name="グループ化 139">
                <a:extLst>
                  <a:ext uri="{FF2B5EF4-FFF2-40B4-BE49-F238E27FC236}">
                    <a16:creationId xmlns:a16="http://schemas.microsoft.com/office/drawing/2014/main" id="{4642498F-4863-4DB3-847E-0446B86AE818}"/>
                  </a:ext>
                </a:extLst>
              </xdr:cNvPr>
              <xdr:cNvGrpSpPr>
                <a:grpSpLocks/>
              </xdr:cNvGrpSpPr>
            </xdr:nvGrpSpPr>
            <xdr:grpSpPr bwMode="auto">
              <a:xfrm>
                <a:off x="14375030" y="71804691"/>
                <a:ext cx="6084997" cy="521976"/>
                <a:chOff x="14375030" y="71804691"/>
                <a:chExt cx="6084997" cy="521976"/>
              </a:xfrm>
            </xdr:grpSpPr>
            <xdr:sp macro="" textlink="">
              <xdr:nvSpPr>
                <xdr:cNvPr id="74" name="正方形/長方形 73">
                  <a:extLst>
                    <a:ext uri="{FF2B5EF4-FFF2-40B4-BE49-F238E27FC236}">
                      <a16:creationId xmlns:a16="http://schemas.microsoft.com/office/drawing/2014/main" id="{168A8CA9-AC23-4434-81E1-AD5B2BF12BCC}"/>
                    </a:ext>
                  </a:extLst>
                </xdr:cNvPr>
                <xdr:cNvSpPr>
                  <a:spLocks/>
                </xdr:cNvSpPr>
              </xdr:nvSpPr>
              <xdr:spPr bwMode="auto">
                <a:xfrm>
                  <a:off x="14375030" y="71804691"/>
                  <a:ext cx="2149880" cy="521976"/>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7,223</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5" name="正方形/長方形 74">
                  <a:extLst>
                    <a:ext uri="{FF2B5EF4-FFF2-40B4-BE49-F238E27FC236}">
                      <a16:creationId xmlns:a16="http://schemas.microsoft.com/office/drawing/2014/main" id="{742E20B0-5766-4D3C-B697-CE150F9D7CED}"/>
                    </a:ext>
                  </a:extLst>
                </xdr:cNvPr>
                <xdr:cNvSpPr>
                  <a:spLocks/>
                </xdr:cNvSpPr>
              </xdr:nvSpPr>
              <xdr:spPr bwMode="auto">
                <a:xfrm>
                  <a:off x="18367478" y="71814287"/>
                  <a:ext cx="2092549" cy="502783"/>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Ｄ．民間企業等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nvGrpSpPr>
              <xdr:cNvPr id="59" name="グループ化 136">
                <a:extLst>
                  <a:ext uri="{FF2B5EF4-FFF2-40B4-BE49-F238E27FC236}">
                    <a16:creationId xmlns:a16="http://schemas.microsoft.com/office/drawing/2014/main" id="{282BEDB7-42BE-45D4-9A65-7DF1C74D08F2}"/>
                  </a:ext>
                </a:extLst>
              </xdr:cNvPr>
              <xdr:cNvGrpSpPr>
                <a:grpSpLocks/>
              </xdr:cNvGrpSpPr>
            </xdr:nvGrpSpPr>
            <xdr:grpSpPr bwMode="auto">
              <a:xfrm>
                <a:off x="14099332" y="73172579"/>
                <a:ext cx="4101126" cy="2469207"/>
                <a:chOff x="14099332" y="74744204"/>
                <a:chExt cx="4101126" cy="2469207"/>
              </a:xfrm>
            </xdr:grpSpPr>
            <xdr:cxnSp macro="">
              <xdr:nvCxnSpPr>
                <xdr:cNvPr id="72" name="直線矢印コネクタ 71">
                  <a:extLst>
                    <a:ext uri="{FF2B5EF4-FFF2-40B4-BE49-F238E27FC236}">
                      <a16:creationId xmlns:a16="http://schemas.microsoft.com/office/drawing/2014/main" id="{E324E8DB-0CB1-4276-A4EC-5E22CF66EE87}"/>
                    </a:ext>
                  </a:extLst>
                </xdr:cNvPr>
                <xdr:cNvCxnSpPr/>
              </xdr:nvCxnSpPr>
              <xdr:spPr bwMode="auto">
                <a:xfrm flipH="1">
                  <a:off x="15384847" y="74744204"/>
                  <a:ext cx="2990" cy="411719"/>
                </a:xfrm>
                <a:prstGeom prst="straightConnector1">
                  <a:avLst/>
                </a:prstGeom>
                <a:noFill/>
                <a:ln w="9525" cap="flat" cmpd="sng" algn="ctr">
                  <a:solidFill>
                    <a:sysClr val="windowText" lastClr="000000"/>
                  </a:solidFill>
                  <a:prstDash val="solid"/>
                  <a:tailEnd type="arrow"/>
                </a:ln>
                <a:effectLst/>
              </xdr:spPr>
            </xdr:cxnSp>
            <xdr:sp macro="" textlink="">
              <xdr:nvSpPr>
                <xdr:cNvPr id="73" name="テキスト ボックス 72">
                  <a:extLst>
                    <a:ext uri="{FF2B5EF4-FFF2-40B4-BE49-F238E27FC236}">
                      <a16:creationId xmlns:a16="http://schemas.microsoft.com/office/drawing/2014/main" id="{72323380-7A81-4E65-979C-149984E4B71D}"/>
                    </a:ext>
                  </a:extLst>
                </xdr:cNvPr>
                <xdr:cNvSpPr txBox="1"/>
              </xdr:nvSpPr>
              <xdr:spPr bwMode="auto">
                <a:xfrm>
                  <a:off x="14099332" y="76918798"/>
                  <a:ext cx="4101126" cy="29461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委託または共同実施先の金額は、助成先の金額の内数。</a:t>
                  </a:r>
                </a:p>
              </xdr:txBody>
            </xdr:sp>
          </xdr:grpSp>
          <xdr:grpSp>
            <xdr:nvGrpSpPr>
              <xdr:cNvPr id="60" name="グループ化 138">
                <a:extLst>
                  <a:ext uri="{FF2B5EF4-FFF2-40B4-BE49-F238E27FC236}">
                    <a16:creationId xmlns:a16="http://schemas.microsoft.com/office/drawing/2014/main" id="{56DE8D83-B4CA-425B-A2F2-F282CFBBA076}"/>
                  </a:ext>
                </a:extLst>
              </xdr:cNvPr>
              <xdr:cNvGrpSpPr>
                <a:grpSpLocks/>
              </xdr:cNvGrpSpPr>
            </xdr:nvGrpSpPr>
            <xdr:grpSpPr bwMode="auto">
              <a:xfrm>
                <a:off x="14261300" y="67151250"/>
                <a:ext cx="5999848" cy="4658333"/>
                <a:chOff x="14261300" y="67151250"/>
                <a:chExt cx="5999848" cy="4658333"/>
              </a:xfrm>
            </xdr:grpSpPr>
            <xdr:sp macro="" textlink="">
              <xdr:nvSpPr>
                <xdr:cNvPr id="61" name="大かっこ 60">
                  <a:extLst>
                    <a:ext uri="{FF2B5EF4-FFF2-40B4-BE49-F238E27FC236}">
                      <a16:creationId xmlns:a16="http://schemas.microsoft.com/office/drawing/2014/main" id="{CB9077F5-1DD1-4FA3-AC2F-64E0747F7D7E}"/>
                    </a:ext>
                  </a:extLst>
                </xdr:cNvPr>
                <xdr:cNvSpPr/>
              </xdr:nvSpPr>
              <xdr:spPr bwMode="auto">
                <a:xfrm>
                  <a:off x="16053756" y="67944348"/>
                  <a:ext cx="2433487" cy="57145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プロジェクトの立案・管理</a:t>
                  </a:r>
                </a:p>
              </xdr:txBody>
            </xdr:sp>
            <xdr:sp macro="" textlink="">
              <xdr:nvSpPr>
                <xdr:cNvPr id="62" name="正方形/長方形 61">
                  <a:extLst>
                    <a:ext uri="{FF2B5EF4-FFF2-40B4-BE49-F238E27FC236}">
                      <a16:creationId xmlns:a16="http://schemas.microsoft.com/office/drawing/2014/main" id="{6F6A36B3-9194-4502-8C6B-1311E0D78558}"/>
                    </a:ext>
                  </a:extLst>
                </xdr:cNvPr>
                <xdr:cNvSpPr/>
              </xdr:nvSpPr>
              <xdr:spPr bwMode="auto">
                <a:xfrm>
                  <a:off x="16460992" y="67151250"/>
                  <a:ext cx="1619014" cy="803912"/>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7,571</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 name="正方形/長方形 62">
                  <a:extLst>
                    <a:ext uri="{FF2B5EF4-FFF2-40B4-BE49-F238E27FC236}">
                      <a16:creationId xmlns:a16="http://schemas.microsoft.com/office/drawing/2014/main" id="{868E879E-10C3-4196-B837-421CDB3F50C7}"/>
                    </a:ext>
                  </a:extLst>
                </xdr:cNvPr>
                <xdr:cNvSpPr/>
              </xdr:nvSpPr>
              <xdr:spPr bwMode="auto">
                <a:xfrm>
                  <a:off x="15505546" y="69165874"/>
                  <a:ext cx="3529908" cy="614838"/>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新エネルギー・産業技術総合開発機構</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7,571</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大かっこ 63">
                  <a:extLst>
                    <a:ext uri="{FF2B5EF4-FFF2-40B4-BE49-F238E27FC236}">
                      <a16:creationId xmlns:a16="http://schemas.microsoft.com/office/drawing/2014/main" id="{D6608BBF-1F89-476B-86D5-58884F98A518}"/>
                    </a:ext>
                  </a:extLst>
                </xdr:cNvPr>
                <xdr:cNvSpPr/>
              </xdr:nvSpPr>
              <xdr:spPr bwMode="auto">
                <a:xfrm>
                  <a:off x="16369785" y="69821450"/>
                  <a:ext cx="1801428" cy="66275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プロジェクトの管理</a:t>
                  </a:r>
                </a:p>
              </xdr:txBody>
            </xdr:sp>
            <xdr:sp macro="" textlink="">
              <xdr:nvSpPr>
                <xdr:cNvPr id="65" name="テキスト ボックス 64">
                  <a:extLst>
                    <a:ext uri="{FF2B5EF4-FFF2-40B4-BE49-F238E27FC236}">
                      <a16:creationId xmlns:a16="http://schemas.microsoft.com/office/drawing/2014/main" id="{C40453A1-488B-4526-AD46-E95F5E02C10B}"/>
                    </a:ext>
                  </a:extLst>
                </xdr:cNvPr>
                <xdr:cNvSpPr txBox="1"/>
              </xdr:nvSpPr>
              <xdr:spPr bwMode="auto">
                <a:xfrm>
                  <a:off x="14261300" y="71548364"/>
                  <a:ext cx="1927485" cy="24077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6" name="テキスト ボックス 65">
                  <a:extLst>
                    <a:ext uri="{FF2B5EF4-FFF2-40B4-BE49-F238E27FC236}">
                      <a16:creationId xmlns:a16="http://schemas.microsoft.com/office/drawing/2014/main" id="{3056698B-2596-475E-AAE3-C735B6844767}"/>
                    </a:ext>
                  </a:extLst>
                </xdr:cNvPr>
                <xdr:cNvSpPr txBox="1"/>
              </xdr:nvSpPr>
              <xdr:spPr bwMode="auto">
                <a:xfrm>
                  <a:off x="18425850" y="71527918"/>
                  <a:ext cx="1835298" cy="28166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7" name="直線コネクタ 66">
                  <a:extLst>
                    <a:ext uri="{FF2B5EF4-FFF2-40B4-BE49-F238E27FC236}">
                      <a16:creationId xmlns:a16="http://schemas.microsoft.com/office/drawing/2014/main" id="{55FE6863-FE39-434B-AC09-40C2A93B03E3}"/>
                    </a:ext>
                  </a:extLst>
                </xdr:cNvPr>
                <xdr:cNvCxnSpPr/>
              </xdr:nvCxnSpPr>
              <xdr:spPr bwMode="auto">
                <a:xfrm flipV="1">
                  <a:off x="15338325" y="71003011"/>
                  <a:ext cx="3969898" cy="0"/>
                </a:xfrm>
                <a:prstGeom prst="line">
                  <a:avLst/>
                </a:prstGeom>
                <a:noFill/>
                <a:ln w="9525" cap="flat" cmpd="sng" algn="ctr">
                  <a:solidFill>
                    <a:sysClr val="windowText" lastClr="000000"/>
                  </a:solidFill>
                  <a:prstDash val="solid"/>
                </a:ln>
                <a:effectLst/>
              </xdr:spPr>
            </xdr:cxnSp>
            <xdr:cxnSp macro="">
              <xdr:nvCxnSpPr>
                <xdr:cNvPr id="68" name="直線コネクタ 67">
                  <a:extLst>
                    <a:ext uri="{FF2B5EF4-FFF2-40B4-BE49-F238E27FC236}">
                      <a16:creationId xmlns:a16="http://schemas.microsoft.com/office/drawing/2014/main" id="{01EC887E-E4AC-447D-AC40-218E8F2EEBA7}"/>
                    </a:ext>
                  </a:extLst>
                </xdr:cNvPr>
                <xdr:cNvCxnSpPr/>
              </xdr:nvCxnSpPr>
              <xdr:spPr bwMode="auto">
                <a:xfrm flipV="1">
                  <a:off x="17270499" y="70487276"/>
                  <a:ext cx="0" cy="512383"/>
                </a:xfrm>
                <a:prstGeom prst="line">
                  <a:avLst/>
                </a:prstGeom>
                <a:noFill/>
                <a:ln w="9525" cap="flat" cmpd="sng" algn="ctr">
                  <a:solidFill>
                    <a:sysClr val="windowText" lastClr="000000"/>
                  </a:solidFill>
                  <a:prstDash val="solid"/>
                </a:ln>
                <a:effectLst/>
              </xdr:spPr>
            </xdr:cxnSp>
            <xdr:cxnSp macro="">
              <xdr:nvCxnSpPr>
                <xdr:cNvPr id="69" name="直線矢印コネクタ 68">
                  <a:extLst>
                    <a:ext uri="{FF2B5EF4-FFF2-40B4-BE49-F238E27FC236}">
                      <a16:creationId xmlns:a16="http://schemas.microsoft.com/office/drawing/2014/main" id="{C548BC1B-4CF2-474B-9A5C-DBF11C783B79}"/>
                    </a:ext>
                  </a:extLst>
                </xdr:cNvPr>
                <xdr:cNvCxnSpPr/>
              </xdr:nvCxnSpPr>
              <xdr:spPr bwMode="auto">
                <a:xfrm>
                  <a:off x="15337886" y="71001038"/>
                  <a:ext cx="0" cy="532713"/>
                </a:xfrm>
                <a:prstGeom prst="straightConnector1">
                  <a:avLst/>
                </a:prstGeom>
                <a:noFill/>
                <a:ln w="9525" cap="flat" cmpd="sng" algn="ctr">
                  <a:solidFill>
                    <a:sysClr val="windowText" lastClr="000000"/>
                  </a:solidFill>
                  <a:prstDash val="solid"/>
                  <a:tailEnd type="arrow"/>
                </a:ln>
                <a:effectLst/>
              </xdr:spPr>
            </xdr:cxnSp>
            <xdr:cxnSp macro="">
              <xdr:nvCxnSpPr>
                <xdr:cNvPr id="70" name="直線矢印コネクタ 69">
                  <a:extLst>
                    <a:ext uri="{FF2B5EF4-FFF2-40B4-BE49-F238E27FC236}">
                      <a16:creationId xmlns:a16="http://schemas.microsoft.com/office/drawing/2014/main" id="{677BC98D-131C-4787-BBEF-E11CD635497B}"/>
                    </a:ext>
                  </a:extLst>
                </xdr:cNvPr>
                <xdr:cNvCxnSpPr/>
              </xdr:nvCxnSpPr>
              <xdr:spPr bwMode="auto">
                <a:xfrm>
                  <a:off x="19304656" y="70999914"/>
                  <a:ext cx="0" cy="552084"/>
                </a:xfrm>
                <a:prstGeom prst="straightConnector1">
                  <a:avLst/>
                </a:prstGeom>
                <a:noFill/>
                <a:ln w="9525" cap="flat" cmpd="sng" algn="ctr">
                  <a:solidFill>
                    <a:sysClr val="windowText" lastClr="000000"/>
                  </a:solidFill>
                  <a:prstDash val="solid"/>
                  <a:tailEnd type="arrow"/>
                </a:ln>
                <a:effectLst/>
              </xdr:spPr>
            </xdr:cxnSp>
            <xdr:cxnSp macro="">
              <xdr:nvCxnSpPr>
                <xdr:cNvPr id="71" name="直線矢印コネクタ 70">
                  <a:extLst>
                    <a:ext uri="{FF2B5EF4-FFF2-40B4-BE49-F238E27FC236}">
                      <a16:creationId xmlns:a16="http://schemas.microsoft.com/office/drawing/2014/main" id="{FA329F69-7532-45B2-A44E-148079252CDB}"/>
                    </a:ext>
                  </a:extLst>
                </xdr:cNvPr>
                <xdr:cNvCxnSpPr/>
              </xdr:nvCxnSpPr>
              <xdr:spPr bwMode="auto">
                <a:xfrm>
                  <a:off x="17270499" y="68520796"/>
                  <a:ext cx="0" cy="539750"/>
                </a:xfrm>
                <a:prstGeom prst="straightConnector1">
                  <a:avLst/>
                </a:prstGeom>
                <a:noFill/>
                <a:ln w="9525" cap="flat" cmpd="sng" algn="ctr">
                  <a:solidFill>
                    <a:sysClr val="windowText" lastClr="000000"/>
                  </a:solidFill>
                  <a:prstDash val="solid"/>
                  <a:tailEnd type="arrow"/>
                </a:ln>
                <a:effectLst/>
              </xdr:spPr>
            </xdr:cxnSp>
          </xdr:grpSp>
        </xdr:grpSp>
        <xdr:sp macro="" textlink="">
          <xdr:nvSpPr>
            <xdr:cNvPr id="57" name="テキスト ボックス 56">
              <a:extLst>
                <a:ext uri="{FF2B5EF4-FFF2-40B4-BE49-F238E27FC236}">
                  <a16:creationId xmlns:a16="http://schemas.microsoft.com/office/drawing/2014/main" id="{C6CE6A85-20F0-4884-9A6F-CE701081B87C}"/>
                </a:ext>
              </a:extLst>
            </xdr:cNvPr>
            <xdr:cNvSpPr txBox="1"/>
          </xdr:nvSpPr>
          <xdr:spPr bwMode="auto">
            <a:xfrm>
              <a:off x="3849476" y="34340306"/>
              <a:ext cx="1563094" cy="24504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55" name="テキスト ボックス 54">
            <a:extLst>
              <a:ext uri="{FF2B5EF4-FFF2-40B4-BE49-F238E27FC236}">
                <a16:creationId xmlns:a16="http://schemas.microsoft.com/office/drawing/2014/main" id="{BD12E281-5E04-471C-BD5A-A0006596BB18}"/>
              </a:ext>
            </a:extLst>
          </xdr:cNvPr>
          <xdr:cNvSpPr txBox="1"/>
        </xdr:nvSpPr>
        <xdr:spPr bwMode="auto">
          <a:xfrm>
            <a:off x="2291353" y="41290162"/>
            <a:ext cx="1870243" cy="23683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随意契約（その他）（委託・共同研究）</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29</xdr:col>
      <xdr:colOff>179294</xdr:colOff>
      <xdr:row>284</xdr:row>
      <xdr:rowOff>145677</xdr:rowOff>
    </xdr:from>
    <xdr:to>
      <xdr:col>39</xdr:col>
      <xdr:colOff>193797</xdr:colOff>
      <xdr:row>286</xdr:row>
      <xdr:rowOff>344208</xdr:rowOff>
    </xdr:to>
    <xdr:sp macro="" textlink="">
      <xdr:nvSpPr>
        <xdr:cNvPr id="76" name="大かっこ 75">
          <a:extLst>
            <a:ext uri="{FF2B5EF4-FFF2-40B4-BE49-F238E27FC236}">
              <a16:creationId xmlns:a16="http://schemas.microsoft.com/office/drawing/2014/main" id="{B8FC17BA-9EBB-4039-A064-81623D61921B}"/>
            </a:ext>
          </a:extLst>
        </xdr:cNvPr>
        <xdr:cNvSpPr/>
      </xdr:nvSpPr>
      <xdr:spPr bwMode="auto">
        <a:xfrm>
          <a:off x="6028765" y="54494206"/>
          <a:ext cx="2031561" cy="1218267"/>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800" b="0" i="0" baseline="0">
              <a:effectLst/>
              <a:latin typeface="ＭＳ Ｐゴシック" panose="020B0600070205080204" pitchFamily="50" charset="-128"/>
              <a:ea typeface="ＭＳ Ｐゴシック" panose="020B0600070205080204" pitchFamily="50" charset="-128"/>
              <a:cs typeface="+mn-cs"/>
            </a:rPr>
            <a:t>データ処理基盤の変化に対応した省エネルギー技術開発項目策定のための技術課題および業界動向調査</a:t>
          </a:r>
          <a:r>
            <a:rPr kumimoji="1" lang="ja-JP" altLang="en-US" sz="800" b="0" i="0" baseline="0">
              <a:effectLst/>
              <a:latin typeface="ＭＳ Ｐゴシック" panose="020B0600070205080204" pitchFamily="50" charset="-128"/>
              <a:ea typeface="ＭＳ Ｐゴシック" panose="020B0600070205080204" pitchFamily="50" charset="-128"/>
              <a:cs typeface="+mn-cs"/>
            </a:rPr>
            <a:t>、化学産業において革新的省エネルギー技術として実現が期待される電化に関する調査、戦略的省エネルギー技術革新プログラムの成果把握及び分析業務等</a:t>
          </a:r>
          <a:endParaRPr lang="ja-JP" altLang="ja-JP" sz="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22411</xdr:colOff>
      <xdr:row>284</xdr:row>
      <xdr:rowOff>145677</xdr:rowOff>
    </xdr:from>
    <xdr:to>
      <xdr:col>21</xdr:col>
      <xdr:colOff>153629</xdr:colOff>
      <xdr:row>285</xdr:row>
      <xdr:rowOff>629879</xdr:rowOff>
    </xdr:to>
    <xdr:sp macro="" textlink="">
      <xdr:nvSpPr>
        <xdr:cNvPr id="77" name="大かっこ 76">
          <a:extLst>
            <a:ext uri="{FF2B5EF4-FFF2-40B4-BE49-F238E27FC236}">
              <a16:creationId xmlns:a16="http://schemas.microsoft.com/office/drawing/2014/main" id="{A20ED12B-1683-4295-AE0D-37CFCA63487D}"/>
            </a:ext>
          </a:extLst>
        </xdr:cNvPr>
        <xdr:cNvSpPr/>
      </xdr:nvSpPr>
      <xdr:spPr bwMode="auto">
        <a:xfrm>
          <a:off x="2219306" y="54538036"/>
          <a:ext cx="2128396" cy="8375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インクジェット印刷と無電解銅めっきによるＦＰＣ量産技術開発、高度情報化社会に用いる大画面・低消費電力の車室内情報提供装置の開発、鉄鉱石の劣質化に向けた高級鋼材料創生のための革新的省エネプロセスの開発等</a:t>
          </a:r>
          <a:endParaRPr kumimoji="1" lang="en-US" altLang="ja-JP" sz="7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twoCellAnchor>
    <xdr:from>
      <xdr:col>11</xdr:col>
      <xdr:colOff>89646</xdr:colOff>
      <xdr:row>286</xdr:row>
      <xdr:rowOff>661147</xdr:rowOff>
    </xdr:from>
    <xdr:to>
      <xdr:col>21</xdr:col>
      <xdr:colOff>118003</xdr:colOff>
      <xdr:row>287</xdr:row>
      <xdr:rowOff>505458</xdr:rowOff>
    </xdr:to>
    <xdr:sp macro="" textlink="">
      <xdr:nvSpPr>
        <xdr:cNvPr id="78" name="正方形/長方形 77">
          <a:extLst>
            <a:ext uri="{FF2B5EF4-FFF2-40B4-BE49-F238E27FC236}">
              <a16:creationId xmlns:a16="http://schemas.microsoft.com/office/drawing/2014/main" id="{0E79A1BA-FECF-4A6C-9F1F-0EA637DA0532}"/>
            </a:ext>
          </a:extLst>
        </xdr:cNvPr>
        <xdr:cNvSpPr>
          <a:spLocks/>
        </xdr:cNvSpPr>
      </xdr:nvSpPr>
      <xdr:spPr bwMode="auto">
        <a:xfrm>
          <a:off x="2308411" y="56029412"/>
          <a:ext cx="2045416" cy="516664"/>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．大学・研究機関等（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1,238</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67235</xdr:colOff>
      <xdr:row>287</xdr:row>
      <xdr:rowOff>549087</xdr:rowOff>
    </xdr:from>
    <xdr:to>
      <xdr:col>21</xdr:col>
      <xdr:colOff>138266</xdr:colOff>
      <xdr:row>290</xdr:row>
      <xdr:rowOff>92176</xdr:rowOff>
    </xdr:to>
    <xdr:sp macro="" textlink="">
      <xdr:nvSpPr>
        <xdr:cNvPr id="79" name="大かっこ 78">
          <a:extLst>
            <a:ext uri="{FF2B5EF4-FFF2-40B4-BE49-F238E27FC236}">
              <a16:creationId xmlns:a16="http://schemas.microsoft.com/office/drawing/2014/main" id="{EF67FBBD-6731-4EEC-9356-61B45CD0E841}"/>
            </a:ext>
          </a:extLst>
        </xdr:cNvPr>
        <xdr:cNvSpPr/>
      </xdr:nvSpPr>
      <xdr:spPr bwMode="auto">
        <a:xfrm>
          <a:off x="2264130" y="56631365"/>
          <a:ext cx="2068209" cy="8105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高度情報化社会に用いる大画面・低消費電力の車室内情報提供装置の開発、多品種少量生産に適した半導体デバイス製造ファブの実現、機能制御した樹脂材料の革新的連続合成技術の開発等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30" zoomScale="75" zoomScaleNormal="75" zoomScaleSheetLayoutView="75" zoomScalePageLayoutView="85" workbookViewId="0">
      <selection activeCell="A432" sqref="A432:XFD4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263</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03.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69"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6.7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8150</v>
      </c>
      <c r="Q13" s="220"/>
      <c r="R13" s="220"/>
      <c r="S13" s="220"/>
      <c r="T13" s="220"/>
      <c r="U13" s="220"/>
      <c r="V13" s="221"/>
      <c r="W13" s="219">
        <v>7350</v>
      </c>
      <c r="X13" s="220"/>
      <c r="Y13" s="220"/>
      <c r="Z13" s="220"/>
      <c r="AA13" s="220"/>
      <c r="AB13" s="220"/>
      <c r="AC13" s="221"/>
      <c r="AD13" s="219">
        <v>7550</v>
      </c>
      <c r="AE13" s="220"/>
      <c r="AF13" s="220"/>
      <c r="AG13" s="220"/>
      <c r="AH13" s="220"/>
      <c r="AI13" s="220"/>
      <c r="AJ13" s="221"/>
      <c r="AK13" s="219">
        <v>7160</v>
      </c>
      <c r="AL13" s="220"/>
      <c r="AM13" s="220"/>
      <c r="AN13" s="220"/>
      <c r="AO13" s="220"/>
      <c r="AP13" s="220"/>
      <c r="AQ13" s="221"/>
      <c r="AR13" s="231">
        <v>7000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v>1058</v>
      </c>
      <c r="Q15" s="220"/>
      <c r="R15" s="220"/>
      <c r="S15" s="220"/>
      <c r="T15" s="220"/>
      <c r="U15" s="220"/>
      <c r="V15" s="221"/>
      <c r="W15" s="219">
        <v>1094</v>
      </c>
      <c r="X15" s="220"/>
      <c r="Y15" s="220"/>
      <c r="Z15" s="220"/>
      <c r="AA15" s="220"/>
      <c r="AB15" s="220"/>
      <c r="AC15" s="221"/>
      <c r="AD15" s="219">
        <v>1163</v>
      </c>
      <c r="AE15" s="220"/>
      <c r="AF15" s="220"/>
      <c r="AG15" s="220"/>
      <c r="AH15" s="220"/>
      <c r="AI15" s="220"/>
      <c r="AJ15" s="221"/>
      <c r="AK15" s="219">
        <v>1210</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v>-1094</v>
      </c>
      <c r="Q16" s="220"/>
      <c r="R16" s="220"/>
      <c r="S16" s="220"/>
      <c r="T16" s="220"/>
      <c r="U16" s="220"/>
      <c r="V16" s="221"/>
      <c r="W16" s="219">
        <v>-1163</v>
      </c>
      <c r="X16" s="220"/>
      <c r="Y16" s="220"/>
      <c r="Z16" s="220"/>
      <c r="AA16" s="220"/>
      <c r="AB16" s="220"/>
      <c r="AC16" s="221"/>
      <c r="AD16" s="219">
        <v>-1210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v>-981</v>
      </c>
      <c r="Q17" s="220"/>
      <c r="R17" s="220"/>
      <c r="S17" s="220"/>
      <c r="T17" s="220"/>
      <c r="U17" s="220"/>
      <c r="V17" s="221"/>
      <c r="W17" s="219">
        <v>203</v>
      </c>
      <c r="X17" s="220"/>
      <c r="Y17" s="220"/>
      <c r="Z17" s="220"/>
      <c r="AA17" s="220"/>
      <c r="AB17" s="220"/>
      <c r="AC17" s="221"/>
      <c r="AD17" s="219">
        <v>68</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7133</v>
      </c>
      <c r="Q18" s="264"/>
      <c r="R18" s="264"/>
      <c r="S18" s="264"/>
      <c r="T18" s="264"/>
      <c r="U18" s="264"/>
      <c r="V18" s="265"/>
      <c r="W18" s="263">
        <f>SUM(W13:AC17)</f>
        <v>7484</v>
      </c>
      <c r="X18" s="264"/>
      <c r="Y18" s="264"/>
      <c r="Z18" s="264"/>
      <c r="AA18" s="264"/>
      <c r="AB18" s="264"/>
      <c r="AC18" s="265"/>
      <c r="AD18" s="263">
        <f>SUM(AD13:AJ17)</f>
        <v>7571</v>
      </c>
      <c r="AE18" s="264"/>
      <c r="AF18" s="264"/>
      <c r="AG18" s="264"/>
      <c r="AH18" s="264"/>
      <c r="AI18" s="264"/>
      <c r="AJ18" s="265"/>
      <c r="AK18" s="263">
        <f>SUM(AK13:AQ17)</f>
        <v>8370</v>
      </c>
      <c r="AL18" s="264"/>
      <c r="AM18" s="264"/>
      <c r="AN18" s="264"/>
      <c r="AO18" s="264"/>
      <c r="AP18" s="264"/>
      <c r="AQ18" s="265"/>
      <c r="AR18" s="263">
        <f>SUM(AR13:AX17)</f>
        <v>7000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7133</v>
      </c>
      <c r="Q19" s="220"/>
      <c r="R19" s="220"/>
      <c r="S19" s="220"/>
      <c r="T19" s="220"/>
      <c r="U19" s="220"/>
      <c r="V19" s="221"/>
      <c r="W19" s="219">
        <v>7484</v>
      </c>
      <c r="X19" s="220"/>
      <c r="Y19" s="220"/>
      <c r="Z19" s="220"/>
      <c r="AA19" s="220"/>
      <c r="AB19" s="220"/>
      <c r="AC19" s="221"/>
      <c r="AD19" s="219">
        <v>7571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0.87521472392638033</v>
      </c>
      <c r="Q21" s="295"/>
      <c r="R21" s="295"/>
      <c r="S21" s="295"/>
      <c r="T21" s="295"/>
      <c r="U21" s="295"/>
      <c r="V21" s="295"/>
      <c r="W21" s="295">
        <f>IF(W19=0, "-", SUM(W19)/SUM(W13,W14))</f>
        <v>1.0182312925170067</v>
      </c>
      <c r="X21" s="295"/>
      <c r="Y21" s="295"/>
      <c r="Z21" s="295"/>
      <c r="AA21" s="295"/>
      <c r="AB21" s="295"/>
      <c r="AC21" s="295"/>
      <c r="AD21" s="295">
        <f>IF(AD19=0, "-", SUM(AD19)/SUM(AD13,AD14))</f>
        <v>1.0027814569536424</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58.5" customHeight="1" x14ac:dyDescent="0.15">
      <c r="A23" s="306"/>
      <c r="B23" s="307"/>
      <c r="C23" s="307"/>
      <c r="D23" s="307"/>
      <c r="E23" s="307"/>
      <c r="F23" s="308"/>
      <c r="G23" s="280" t="s">
        <v>53</v>
      </c>
      <c r="H23" s="281"/>
      <c r="I23" s="281"/>
      <c r="J23" s="281"/>
      <c r="K23" s="281"/>
      <c r="L23" s="281"/>
      <c r="M23" s="281"/>
      <c r="N23" s="281"/>
      <c r="O23" s="282"/>
      <c r="P23" s="231">
        <v>7160</v>
      </c>
      <c r="Q23" s="232"/>
      <c r="R23" s="232"/>
      <c r="S23" s="232"/>
      <c r="T23" s="232"/>
      <c r="U23" s="232"/>
      <c r="V23" s="283"/>
      <c r="W23" s="231">
        <v>7000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7160</v>
      </c>
      <c r="Q29" s="334"/>
      <c r="R29" s="334"/>
      <c r="S29" s="334"/>
      <c r="T29" s="334"/>
      <c r="U29" s="334"/>
      <c r="V29" s="335"/>
      <c r="W29" s="336">
        <f>AR13</f>
        <v>7000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23.2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58</v>
      </c>
      <c r="AF32" s="373"/>
      <c r="AG32" s="373"/>
      <c r="AH32" s="373"/>
      <c r="AI32" s="373">
        <v>61</v>
      </c>
      <c r="AJ32" s="373"/>
      <c r="AK32" s="373"/>
      <c r="AL32" s="373"/>
      <c r="AM32" s="373">
        <v>68</v>
      </c>
      <c r="AN32" s="373"/>
      <c r="AO32" s="373"/>
      <c r="AP32" s="373"/>
      <c r="AQ32" s="373" t="s">
        <v>40</v>
      </c>
      <c r="AR32" s="373"/>
      <c r="AS32" s="373"/>
      <c r="AT32" s="373"/>
      <c r="AU32" s="406" t="s">
        <v>40</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49</v>
      </c>
      <c r="AF33" s="373"/>
      <c r="AG33" s="373"/>
      <c r="AH33" s="373"/>
      <c r="AI33" s="373">
        <v>74</v>
      </c>
      <c r="AJ33" s="373"/>
      <c r="AK33" s="373"/>
      <c r="AL33" s="373"/>
      <c r="AM33" s="373">
        <v>76</v>
      </c>
      <c r="AN33" s="373"/>
      <c r="AO33" s="373"/>
      <c r="AP33" s="373"/>
      <c r="AQ33" s="373">
        <v>81</v>
      </c>
      <c r="AR33" s="373"/>
      <c r="AS33" s="373"/>
      <c r="AT33" s="373"/>
      <c r="AU33" s="406">
        <v>91</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92.6</v>
      </c>
      <c r="AF35" s="399"/>
      <c r="AG35" s="399"/>
      <c r="AH35" s="399"/>
      <c r="AI35" s="399">
        <v>118.9</v>
      </c>
      <c r="AJ35" s="399"/>
      <c r="AK35" s="399"/>
      <c r="AL35" s="399"/>
      <c r="AM35" s="399">
        <v>108.2</v>
      </c>
      <c r="AN35" s="399"/>
      <c r="AO35" s="399"/>
      <c r="AP35" s="399"/>
      <c r="AQ35" s="390">
        <v>123.4</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76</v>
      </c>
      <c r="AF36" s="429"/>
      <c r="AG36" s="429"/>
      <c r="AH36" s="429"/>
      <c r="AI36" s="429" t="s">
        <v>77</v>
      </c>
      <c r="AJ36" s="429"/>
      <c r="AK36" s="429"/>
      <c r="AL36" s="429"/>
      <c r="AM36" s="429" t="s">
        <v>78</v>
      </c>
      <c r="AN36" s="429"/>
      <c r="AO36" s="429"/>
      <c r="AP36" s="429"/>
      <c r="AQ36" s="429" t="s">
        <v>79</v>
      </c>
      <c r="AR36" s="429"/>
      <c r="AS36" s="429"/>
      <c r="AT36" s="429"/>
      <c r="AU36" s="429"/>
      <c r="AV36" s="429"/>
      <c r="AW36" s="429"/>
      <c r="AX36" s="430"/>
    </row>
    <row r="37" spans="1:51" ht="18.75" customHeight="1" x14ac:dyDescent="0.15">
      <c r="A37" s="465" t="s">
        <v>80</v>
      </c>
      <c r="B37" s="466"/>
      <c r="C37" s="466"/>
      <c r="D37" s="466"/>
      <c r="E37" s="466"/>
      <c r="F37" s="467"/>
      <c r="G37" s="475" t="s">
        <v>81</v>
      </c>
      <c r="H37" s="325"/>
      <c r="I37" s="325"/>
      <c r="J37" s="325"/>
      <c r="K37" s="325"/>
      <c r="L37" s="325"/>
      <c r="M37" s="325"/>
      <c r="N37" s="325"/>
      <c r="O37" s="326"/>
      <c r="P37" s="329" t="s">
        <v>82</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83</v>
      </c>
      <c r="AR37" s="457"/>
      <c r="AS37" s="457"/>
      <c r="AT37" s="458"/>
      <c r="AU37" s="325" t="s">
        <v>84</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12</v>
      </c>
      <c r="AR38" s="432"/>
      <c r="AS38" s="433" t="s">
        <v>85</v>
      </c>
      <c r="AT38" s="434"/>
      <c r="AU38" s="435">
        <v>32</v>
      </c>
      <c r="AV38" s="435"/>
      <c r="AW38" s="327" t="s">
        <v>86</v>
      </c>
      <c r="AX38" s="332"/>
    </row>
    <row r="39" spans="1:51" ht="23.25" customHeight="1" x14ac:dyDescent="0.15">
      <c r="A39" s="471"/>
      <c r="B39" s="469"/>
      <c r="C39" s="469"/>
      <c r="D39" s="469"/>
      <c r="E39" s="469"/>
      <c r="F39" s="470"/>
      <c r="G39" s="376" t="s">
        <v>87</v>
      </c>
      <c r="H39" s="133"/>
      <c r="I39" s="133"/>
      <c r="J39" s="133"/>
      <c r="K39" s="133"/>
      <c r="L39" s="133"/>
      <c r="M39" s="133"/>
      <c r="N39" s="133"/>
      <c r="O39" s="377"/>
      <c r="P39" s="143" t="s">
        <v>88</v>
      </c>
      <c r="Q39" s="143"/>
      <c r="R39" s="143"/>
      <c r="S39" s="143"/>
      <c r="T39" s="143"/>
      <c r="U39" s="143"/>
      <c r="V39" s="143"/>
      <c r="W39" s="143"/>
      <c r="X39" s="144"/>
      <c r="Y39" s="386" t="s">
        <v>89</v>
      </c>
      <c r="Z39" s="387"/>
      <c r="AA39" s="388"/>
      <c r="AB39" s="389" t="s">
        <v>90</v>
      </c>
      <c r="AC39" s="389"/>
      <c r="AD39" s="389"/>
      <c r="AE39" s="390" t="s">
        <v>40</v>
      </c>
      <c r="AF39" s="374"/>
      <c r="AG39" s="374"/>
      <c r="AH39" s="374"/>
      <c r="AI39" s="390" t="s">
        <v>40</v>
      </c>
      <c r="AJ39" s="374"/>
      <c r="AK39" s="374"/>
      <c r="AL39" s="374"/>
      <c r="AM39" s="390" t="s">
        <v>40</v>
      </c>
      <c r="AN39" s="374"/>
      <c r="AO39" s="374"/>
      <c r="AP39" s="374"/>
      <c r="AQ39" s="392" t="s">
        <v>40</v>
      </c>
      <c r="AR39" s="393"/>
      <c r="AS39" s="393"/>
      <c r="AT39" s="394"/>
      <c r="AU39" s="374" t="s">
        <v>40</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91</v>
      </c>
      <c r="Z40" s="226"/>
      <c r="AA40" s="255"/>
      <c r="AB40" s="446" t="s">
        <v>90</v>
      </c>
      <c r="AC40" s="446"/>
      <c r="AD40" s="446"/>
      <c r="AE40" s="390" t="s">
        <v>40</v>
      </c>
      <c r="AF40" s="374"/>
      <c r="AG40" s="374"/>
      <c r="AH40" s="374"/>
      <c r="AI40" s="390" t="s">
        <v>40</v>
      </c>
      <c r="AJ40" s="374"/>
      <c r="AK40" s="374"/>
      <c r="AL40" s="374"/>
      <c r="AM40" s="390" t="s">
        <v>40</v>
      </c>
      <c r="AN40" s="374"/>
      <c r="AO40" s="374"/>
      <c r="AP40" s="374"/>
      <c r="AQ40" s="392">
        <v>700</v>
      </c>
      <c r="AR40" s="393"/>
      <c r="AS40" s="393"/>
      <c r="AT40" s="394"/>
      <c r="AU40" s="374">
        <v>2000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92</v>
      </c>
      <c r="Z41" s="226"/>
      <c r="AA41" s="255"/>
      <c r="AB41" s="391" t="s">
        <v>93</v>
      </c>
      <c r="AC41" s="391"/>
      <c r="AD41" s="391"/>
      <c r="AE41" s="390" t="s">
        <v>40</v>
      </c>
      <c r="AF41" s="374"/>
      <c r="AG41" s="374"/>
      <c r="AH41" s="374"/>
      <c r="AI41" s="390" t="s">
        <v>40</v>
      </c>
      <c r="AJ41" s="374"/>
      <c r="AK41" s="374"/>
      <c r="AL41" s="374"/>
      <c r="AM41" s="390" t="s">
        <v>40</v>
      </c>
      <c r="AN41" s="374"/>
      <c r="AO41" s="374"/>
      <c r="AP41" s="374"/>
      <c r="AQ41" s="392" t="s">
        <v>40</v>
      </c>
      <c r="AR41" s="393"/>
      <c r="AS41" s="393"/>
      <c r="AT41" s="394"/>
      <c r="AU41" s="374" t="s">
        <v>40</v>
      </c>
      <c r="AV41" s="374"/>
      <c r="AW41" s="374"/>
      <c r="AX41" s="375"/>
    </row>
    <row r="42" spans="1:51" ht="23.25" customHeight="1" x14ac:dyDescent="0.15">
      <c r="A42" s="459" t="s">
        <v>94</v>
      </c>
      <c r="B42" s="454"/>
      <c r="C42" s="454"/>
      <c r="D42" s="454"/>
      <c r="E42" s="454"/>
      <c r="F42" s="455"/>
      <c r="G42" s="376"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96</v>
      </c>
      <c r="B44" s="319" t="s">
        <v>97</v>
      </c>
      <c r="C44" s="320"/>
      <c r="D44" s="320"/>
      <c r="E44" s="320"/>
      <c r="F44" s="321"/>
      <c r="G44" s="325" t="s">
        <v>98</v>
      </c>
      <c r="H44" s="325"/>
      <c r="I44" s="325"/>
      <c r="J44" s="325"/>
      <c r="K44" s="325"/>
      <c r="L44" s="325"/>
      <c r="M44" s="325"/>
      <c r="N44" s="325"/>
      <c r="O44" s="325"/>
      <c r="P44" s="325"/>
      <c r="Q44" s="325"/>
      <c r="R44" s="325"/>
      <c r="S44" s="325"/>
      <c r="T44" s="325"/>
      <c r="U44" s="325"/>
      <c r="V44" s="325"/>
      <c r="W44" s="325"/>
      <c r="X44" s="325"/>
      <c r="Y44" s="325"/>
      <c r="Z44" s="325"/>
      <c r="AA44" s="326"/>
      <c r="AB44" s="329" t="s">
        <v>99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100</v>
      </c>
      <c r="C49" s="454"/>
      <c r="D49" s="454"/>
      <c r="E49" s="454"/>
      <c r="F49" s="455"/>
      <c r="G49" s="342" t="s">
        <v>101</v>
      </c>
      <c r="H49" s="343"/>
      <c r="I49" s="343"/>
      <c r="J49" s="343"/>
      <c r="K49" s="343"/>
      <c r="L49" s="343"/>
      <c r="M49" s="343"/>
      <c r="N49" s="343"/>
      <c r="O49" s="344"/>
      <c r="P49" s="346" t="s">
        <v>102</v>
      </c>
      <c r="Q49" s="343"/>
      <c r="R49" s="343"/>
      <c r="S49" s="343"/>
      <c r="T49" s="343"/>
      <c r="U49" s="343"/>
      <c r="V49" s="343"/>
      <c r="W49" s="343"/>
      <c r="X49" s="344"/>
      <c r="Y49" s="347"/>
      <c r="Z49" s="348"/>
      <c r="AA49" s="349"/>
      <c r="AB49" s="864" t="s">
        <v>60</v>
      </c>
      <c r="AC49" s="865"/>
      <c r="AD49" s="866"/>
      <c r="AE49" s="416" t="s">
        <v>32</v>
      </c>
      <c r="AF49" s="416"/>
      <c r="AG49" s="416"/>
      <c r="AH49" s="416"/>
      <c r="AI49" s="416" t="s">
        <v>33</v>
      </c>
      <c r="AJ49" s="416"/>
      <c r="AK49" s="416"/>
      <c r="AL49" s="416"/>
      <c r="AM49" s="416" t="s">
        <v>61</v>
      </c>
      <c r="AN49" s="416"/>
      <c r="AO49" s="416"/>
      <c r="AP49" s="416"/>
      <c r="AQ49" s="489" t="s">
        <v>83</v>
      </c>
      <c r="AR49" s="490"/>
      <c r="AS49" s="490"/>
      <c r="AT49" s="491"/>
      <c r="AU49" s="492" t="s">
        <v>84</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85</v>
      </c>
      <c r="AT50" s="434"/>
      <c r="AU50" s="435"/>
      <c r="AV50" s="435"/>
      <c r="AW50" s="327" t="s">
        <v>86</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103</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91</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92</v>
      </c>
      <c r="Z53" s="766"/>
      <c r="AA53" s="767"/>
      <c r="AB53" s="553" t="s">
        <v>93</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100</v>
      </c>
      <c r="C54" s="454"/>
      <c r="D54" s="454"/>
      <c r="E54" s="454"/>
      <c r="F54" s="455"/>
      <c r="G54" s="342" t="s">
        <v>101</v>
      </c>
      <c r="H54" s="343"/>
      <c r="I54" s="343"/>
      <c r="J54" s="343"/>
      <c r="K54" s="343"/>
      <c r="L54" s="343"/>
      <c r="M54" s="343"/>
      <c r="N54" s="343"/>
      <c r="O54" s="344"/>
      <c r="P54" s="346" t="s">
        <v>102</v>
      </c>
      <c r="Q54" s="343"/>
      <c r="R54" s="343"/>
      <c r="S54" s="343"/>
      <c r="T54" s="343"/>
      <c r="U54" s="343"/>
      <c r="V54" s="343"/>
      <c r="W54" s="343"/>
      <c r="X54" s="344"/>
      <c r="Y54" s="347"/>
      <c r="Z54" s="348"/>
      <c r="AA54" s="349"/>
      <c r="AB54" s="864" t="s">
        <v>60</v>
      </c>
      <c r="AC54" s="865"/>
      <c r="AD54" s="866"/>
      <c r="AE54" s="416" t="s">
        <v>32</v>
      </c>
      <c r="AF54" s="416"/>
      <c r="AG54" s="416"/>
      <c r="AH54" s="416"/>
      <c r="AI54" s="416" t="s">
        <v>33</v>
      </c>
      <c r="AJ54" s="416"/>
      <c r="AK54" s="416"/>
      <c r="AL54" s="416"/>
      <c r="AM54" s="416" t="s">
        <v>61</v>
      </c>
      <c r="AN54" s="416"/>
      <c r="AO54" s="416"/>
      <c r="AP54" s="416"/>
      <c r="AQ54" s="489" t="s">
        <v>83</v>
      </c>
      <c r="AR54" s="490"/>
      <c r="AS54" s="490"/>
      <c r="AT54" s="491"/>
      <c r="AU54" s="492" t="s">
        <v>84</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85</v>
      </c>
      <c r="AT55" s="434"/>
      <c r="AU55" s="435"/>
      <c r="AV55" s="435"/>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103</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91</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92</v>
      </c>
      <c r="Z58" s="766"/>
      <c r="AA58" s="767"/>
      <c r="AB58" s="553" t="s">
        <v>93</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100</v>
      </c>
      <c r="C59" s="454"/>
      <c r="D59" s="454"/>
      <c r="E59" s="454"/>
      <c r="F59" s="455"/>
      <c r="G59" s="342" t="s">
        <v>101</v>
      </c>
      <c r="H59" s="343"/>
      <c r="I59" s="343"/>
      <c r="J59" s="343"/>
      <c r="K59" s="343"/>
      <c r="L59" s="343"/>
      <c r="M59" s="343"/>
      <c r="N59" s="343"/>
      <c r="O59" s="344"/>
      <c r="P59" s="346" t="s">
        <v>102</v>
      </c>
      <c r="Q59" s="343"/>
      <c r="R59" s="343"/>
      <c r="S59" s="343"/>
      <c r="T59" s="343"/>
      <c r="U59" s="343"/>
      <c r="V59" s="343"/>
      <c r="W59" s="343"/>
      <c r="X59" s="344"/>
      <c r="Y59" s="347"/>
      <c r="Z59" s="348"/>
      <c r="AA59" s="349"/>
      <c r="AB59" s="864" t="s">
        <v>60</v>
      </c>
      <c r="AC59" s="865"/>
      <c r="AD59" s="866"/>
      <c r="AE59" s="416" t="s">
        <v>32</v>
      </c>
      <c r="AF59" s="416"/>
      <c r="AG59" s="416"/>
      <c r="AH59" s="416"/>
      <c r="AI59" s="416" t="s">
        <v>33</v>
      </c>
      <c r="AJ59" s="416"/>
      <c r="AK59" s="416"/>
      <c r="AL59" s="416"/>
      <c r="AM59" s="416" t="s">
        <v>61</v>
      </c>
      <c r="AN59" s="416"/>
      <c r="AO59" s="416"/>
      <c r="AP59" s="416"/>
      <c r="AQ59" s="489" t="s">
        <v>83</v>
      </c>
      <c r="AR59" s="490"/>
      <c r="AS59" s="490"/>
      <c r="AT59" s="491"/>
      <c r="AU59" s="492" t="s">
        <v>84</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85</v>
      </c>
      <c r="AT60" s="434"/>
      <c r="AU60" s="435"/>
      <c r="AV60" s="435"/>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103</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91</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92</v>
      </c>
      <c r="Z63" s="766"/>
      <c r="AA63" s="767"/>
      <c r="AB63" s="553" t="s">
        <v>93</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104</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105</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customHeight="1" x14ac:dyDescent="0.15">
      <c r="A71" s="496" t="s">
        <v>80</v>
      </c>
      <c r="B71" s="497"/>
      <c r="C71" s="497"/>
      <c r="D71" s="497"/>
      <c r="E71" s="497"/>
      <c r="F71" s="498"/>
      <c r="G71" s="475" t="s">
        <v>81</v>
      </c>
      <c r="H71" s="325"/>
      <c r="I71" s="325"/>
      <c r="J71" s="325"/>
      <c r="K71" s="325"/>
      <c r="L71" s="325"/>
      <c r="M71" s="325"/>
      <c r="N71" s="325"/>
      <c r="O71" s="326"/>
      <c r="P71" s="329" t="s">
        <v>82</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83</v>
      </c>
      <c r="AR71" s="457"/>
      <c r="AS71" s="457"/>
      <c r="AT71" s="458"/>
      <c r="AU71" s="325" t="s">
        <v>84</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t="s">
        <v>40</v>
      </c>
      <c r="AR72" s="432"/>
      <c r="AS72" s="433" t="s">
        <v>85</v>
      </c>
      <c r="AT72" s="434"/>
      <c r="AU72" s="435">
        <v>12</v>
      </c>
      <c r="AV72" s="435"/>
      <c r="AW72" s="327" t="s">
        <v>86</v>
      </c>
      <c r="AX72" s="332"/>
      <c r="AY72">
        <f t="shared" ref="AY72:AY77" si="1">$AY$71</f>
        <v>1</v>
      </c>
    </row>
    <row r="73" spans="1:51" ht="23.25" customHeight="1" x14ac:dyDescent="0.15">
      <c r="A73" s="502"/>
      <c r="B73" s="500"/>
      <c r="C73" s="500"/>
      <c r="D73" s="500"/>
      <c r="E73" s="500"/>
      <c r="F73" s="501"/>
      <c r="G73" s="376" t="s">
        <v>106</v>
      </c>
      <c r="H73" s="133"/>
      <c r="I73" s="133"/>
      <c r="J73" s="133"/>
      <c r="K73" s="133"/>
      <c r="L73" s="133"/>
      <c r="M73" s="133"/>
      <c r="N73" s="133"/>
      <c r="O73" s="377"/>
      <c r="P73" s="143" t="s">
        <v>107</v>
      </c>
      <c r="Q73" s="143"/>
      <c r="R73" s="143"/>
      <c r="S73" s="143"/>
      <c r="T73" s="143"/>
      <c r="U73" s="143"/>
      <c r="V73" s="143"/>
      <c r="W73" s="143"/>
      <c r="X73" s="144"/>
      <c r="Y73" s="386" t="s">
        <v>89</v>
      </c>
      <c r="Z73" s="387"/>
      <c r="AA73" s="388"/>
      <c r="AB73" s="389" t="s">
        <v>90</v>
      </c>
      <c r="AC73" s="389"/>
      <c r="AD73" s="389"/>
      <c r="AE73" s="390">
        <v>397</v>
      </c>
      <c r="AF73" s="374"/>
      <c r="AG73" s="374"/>
      <c r="AH73" s="374"/>
      <c r="AI73" s="390">
        <v>302</v>
      </c>
      <c r="AJ73" s="374"/>
      <c r="AK73" s="374"/>
      <c r="AL73" s="374"/>
      <c r="AM73" s="390">
        <v>351</v>
      </c>
      <c r="AN73" s="374"/>
      <c r="AO73" s="374"/>
      <c r="AP73" s="374"/>
      <c r="AQ73" s="392" t="s">
        <v>40</v>
      </c>
      <c r="AR73" s="393"/>
      <c r="AS73" s="393"/>
      <c r="AT73" s="394"/>
      <c r="AU73" s="374" t="s">
        <v>40</v>
      </c>
      <c r="AV73" s="374"/>
      <c r="AW73" s="374"/>
      <c r="AX73" s="375"/>
      <c r="AY73">
        <f t="shared" si="1"/>
        <v>1</v>
      </c>
    </row>
    <row r="74" spans="1:51" ht="23.25"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91</v>
      </c>
      <c r="Z74" s="226"/>
      <c r="AA74" s="255"/>
      <c r="AB74" s="446" t="s">
        <v>90</v>
      </c>
      <c r="AC74" s="446"/>
      <c r="AD74" s="446"/>
      <c r="AE74" s="390">
        <v>442</v>
      </c>
      <c r="AF74" s="374"/>
      <c r="AG74" s="374"/>
      <c r="AH74" s="374"/>
      <c r="AI74" s="390">
        <v>493</v>
      </c>
      <c r="AJ74" s="374"/>
      <c r="AK74" s="374"/>
      <c r="AL74" s="374"/>
      <c r="AM74" s="390">
        <v>544</v>
      </c>
      <c r="AN74" s="374"/>
      <c r="AO74" s="374"/>
      <c r="AP74" s="374"/>
      <c r="AQ74" s="392" t="s">
        <v>40</v>
      </c>
      <c r="AR74" s="393"/>
      <c r="AS74" s="393"/>
      <c r="AT74" s="394"/>
      <c r="AU74" s="374">
        <v>1000</v>
      </c>
      <c r="AV74" s="374"/>
      <c r="AW74" s="374"/>
      <c r="AX74" s="375"/>
      <c r="AY74">
        <f t="shared" si="1"/>
        <v>1</v>
      </c>
    </row>
    <row r="75" spans="1:51" ht="23.25"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92</v>
      </c>
      <c r="Z75" s="226"/>
      <c r="AA75" s="255"/>
      <c r="AB75" s="391" t="s">
        <v>93</v>
      </c>
      <c r="AC75" s="391"/>
      <c r="AD75" s="391"/>
      <c r="AE75" s="390">
        <v>89.8</v>
      </c>
      <c r="AF75" s="374"/>
      <c r="AG75" s="374"/>
      <c r="AH75" s="374"/>
      <c r="AI75" s="390">
        <v>61.3</v>
      </c>
      <c r="AJ75" s="374"/>
      <c r="AK75" s="374"/>
      <c r="AL75" s="374"/>
      <c r="AM75" s="390">
        <v>64.5</v>
      </c>
      <c r="AN75" s="374"/>
      <c r="AO75" s="374"/>
      <c r="AP75" s="374"/>
      <c r="AQ75" s="392" t="s">
        <v>40</v>
      </c>
      <c r="AR75" s="393"/>
      <c r="AS75" s="393"/>
      <c r="AT75" s="394"/>
      <c r="AU75" s="374" t="s">
        <v>40</v>
      </c>
      <c r="AV75" s="374"/>
      <c r="AW75" s="374"/>
      <c r="AX75" s="375"/>
      <c r="AY75">
        <f t="shared" si="1"/>
        <v>1</v>
      </c>
    </row>
    <row r="76" spans="1:51" ht="23.25" customHeight="1" x14ac:dyDescent="0.15">
      <c r="A76" s="459" t="s">
        <v>94</v>
      </c>
      <c r="B76" s="454"/>
      <c r="C76" s="454"/>
      <c r="D76" s="454"/>
      <c r="E76" s="454"/>
      <c r="F76" s="455"/>
      <c r="G76" s="376" t="s">
        <v>95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96</v>
      </c>
      <c r="B78" s="319" t="s">
        <v>97</v>
      </c>
      <c r="C78" s="320"/>
      <c r="D78" s="320"/>
      <c r="E78" s="320"/>
      <c r="F78" s="321"/>
      <c r="G78" s="325" t="s">
        <v>98</v>
      </c>
      <c r="H78" s="325"/>
      <c r="I78" s="325"/>
      <c r="J78" s="325"/>
      <c r="K78" s="325"/>
      <c r="L78" s="325"/>
      <c r="M78" s="325"/>
      <c r="N78" s="325"/>
      <c r="O78" s="325"/>
      <c r="P78" s="325"/>
      <c r="Q78" s="325"/>
      <c r="R78" s="325"/>
      <c r="S78" s="325"/>
      <c r="T78" s="325"/>
      <c r="U78" s="325"/>
      <c r="V78" s="325"/>
      <c r="W78" s="325"/>
      <c r="X78" s="325"/>
      <c r="Y78" s="325"/>
      <c r="Z78" s="325"/>
      <c r="AA78" s="326"/>
      <c r="AB78" s="329" t="s">
        <v>99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100</v>
      </c>
      <c r="C83" s="454"/>
      <c r="D83" s="454"/>
      <c r="E83" s="454"/>
      <c r="F83" s="455"/>
      <c r="G83" s="342" t="s">
        <v>101</v>
      </c>
      <c r="H83" s="343"/>
      <c r="I83" s="343"/>
      <c r="J83" s="343"/>
      <c r="K83" s="343"/>
      <c r="L83" s="343"/>
      <c r="M83" s="343"/>
      <c r="N83" s="343"/>
      <c r="O83" s="344"/>
      <c r="P83" s="346" t="s">
        <v>102</v>
      </c>
      <c r="Q83" s="343"/>
      <c r="R83" s="343"/>
      <c r="S83" s="343"/>
      <c r="T83" s="343"/>
      <c r="U83" s="343"/>
      <c r="V83" s="343"/>
      <c r="W83" s="343"/>
      <c r="X83" s="344"/>
      <c r="Y83" s="347"/>
      <c r="Z83" s="348"/>
      <c r="AA83" s="349"/>
      <c r="AB83" s="864" t="s">
        <v>60</v>
      </c>
      <c r="AC83" s="865"/>
      <c r="AD83" s="866"/>
      <c r="AE83" s="416" t="s">
        <v>32</v>
      </c>
      <c r="AF83" s="416"/>
      <c r="AG83" s="416"/>
      <c r="AH83" s="416"/>
      <c r="AI83" s="416" t="s">
        <v>33</v>
      </c>
      <c r="AJ83" s="416"/>
      <c r="AK83" s="416"/>
      <c r="AL83" s="416"/>
      <c r="AM83" s="416" t="s">
        <v>61</v>
      </c>
      <c r="AN83" s="416"/>
      <c r="AO83" s="416"/>
      <c r="AP83" s="416"/>
      <c r="AQ83" s="489" t="s">
        <v>83</v>
      </c>
      <c r="AR83" s="490"/>
      <c r="AS83" s="490"/>
      <c r="AT83" s="491"/>
      <c r="AU83" s="492" t="s">
        <v>84</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85</v>
      </c>
      <c r="AT84" s="434"/>
      <c r="AU84" s="435"/>
      <c r="AV84" s="435"/>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103</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91</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92</v>
      </c>
      <c r="Z87" s="766"/>
      <c r="AA87" s="767"/>
      <c r="AB87" s="553" t="s">
        <v>93</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100</v>
      </c>
      <c r="C88" s="454"/>
      <c r="D88" s="454"/>
      <c r="E88" s="454"/>
      <c r="F88" s="455"/>
      <c r="G88" s="342" t="s">
        <v>101</v>
      </c>
      <c r="H88" s="343"/>
      <c r="I88" s="343"/>
      <c r="J88" s="343"/>
      <c r="K88" s="343"/>
      <c r="L88" s="343"/>
      <c r="M88" s="343"/>
      <c r="N88" s="343"/>
      <c r="O88" s="344"/>
      <c r="P88" s="346" t="s">
        <v>102</v>
      </c>
      <c r="Q88" s="343"/>
      <c r="R88" s="343"/>
      <c r="S88" s="343"/>
      <c r="T88" s="343"/>
      <c r="U88" s="343"/>
      <c r="V88" s="343"/>
      <c r="W88" s="343"/>
      <c r="X88" s="344"/>
      <c r="Y88" s="347"/>
      <c r="Z88" s="348"/>
      <c r="AA88" s="349"/>
      <c r="AB88" s="864" t="s">
        <v>60</v>
      </c>
      <c r="AC88" s="865"/>
      <c r="AD88" s="866"/>
      <c r="AE88" s="416" t="s">
        <v>32</v>
      </c>
      <c r="AF88" s="416"/>
      <c r="AG88" s="416"/>
      <c r="AH88" s="416"/>
      <c r="AI88" s="416" t="s">
        <v>33</v>
      </c>
      <c r="AJ88" s="416"/>
      <c r="AK88" s="416"/>
      <c r="AL88" s="416"/>
      <c r="AM88" s="416" t="s">
        <v>61</v>
      </c>
      <c r="AN88" s="416"/>
      <c r="AO88" s="416"/>
      <c r="AP88" s="416"/>
      <c r="AQ88" s="489" t="s">
        <v>83</v>
      </c>
      <c r="AR88" s="490"/>
      <c r="AS88" s="490"/>
      <c r="AT88" s="491"/>
      <c r="AU88" s="492" t="s">
        <v>84</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85</v>
      </c>
      <c r="AT89" s="434"/>
      <c r="AU89" s="435"/>
      <c r="AV89" s="435"/>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103</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91</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92</v>
      </c>
      <c r="Z92" s="766"/>
      <c r="AA92" s="767"/>
      <c r="AB92" s="553" t="s">
        <v>93</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100</v>
      </c>
      <c r="C93" s="320"/>
      <c r="D93" s="320"/>
      <c r="E93" s="320"/>
      <c r="F93" s="321"/>
      <c r="G93" s="342" t="s">
        <v>101</v>
      </c>
      <c r="H93" s="343"/>
      <c r="I93" s="343"/>
      <c r="J93" s="343"/>
      <c r="K93" s="343"/>
      <c r="L93" s="343"/>
      <c r="M93" s="343"/>
      <c r="N93" s="343"/>
      <c r="O93" s="344"/>
      <c r="P93" s="346" t="s">
        <v>102</v>
      </c>
      <c r="Q93" s="343"/>
      <c r="R93" s="343"/>
      <c r="S93" s="343"/>
      <c r="T93" s="343"/>
      <c r="U93" s="343"/>
      <c r="V93" s="343"/>
      <c r="W93" s="343"/>
      <c r="X93" s="344"/>
      <c r="Y93" s="347"/>
      <c r="Z93" s="348"/>
      <c r="AA93" s="349"/>
      <c r="AB93" s="864" t="s">
        <v>60</v>
      </c>
      <c r="AC93" s="865"/>
      <c r="AD93" s="866"/>
      <c r="AE93" s="416" t="s">
        <v>32</v>
      </c>
      <c r="AF93" s="416"/>
      <c r="AG93" s="416"/>
      <c r="AH93" s="416"/>
      <c r="AI93" s="416" t="s">
        <v>33</v>
      </c>
      <c r="AJ93" s="416"/>
      <c r="AK93" s="416"/>
      <c r="AL93" s="416"/>
      <c r="AM93" s="416" t="s">
        <v>61</v>
      </c>
      <c r="AN93" s="416"/>
      <c r="AO93" s="416"/>
      <c r="AP93" s="416"/>
      <c r="AQ93" s="489" t="s">
        <v>83</v>
      </c>
      <c r="AR93" s="490"/>
      <c r="AS93" s="490"/>
      <c r="AT93" s="491"/>
      <c r="AU93" s="492" t="s">
        <v>84</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85</v>
      </c>
      <c r="AT94" s="434"/>
      <c r="AU94" s="435"/>
      <c r="AV94" s="435"/>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103</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91</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92</v>
      </c>
      <c r="Z97" s="766"/>
      <c r="AA97" s="767"/>
      <c r="AB97" s="553" t="s">
        <v>93</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108</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105</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80</v>
      </c>
      <c r="B105" s="497"/>
      <c r="C105" s="497"/>
      <c r="D105" s="497"/>
      <c r="E105" s="497"/>
      <c r="F105" s="498"/>
      <c r="G105" s="475" t="s">
        <v>81</v>
      </c>
      <c r="H105" s="325"/>
      <c r="I105" s="325"/>
      <c r="J105" s="325"/>
      <c r="K105" s="325"/>
      <c r="L105" s="325"/>
      <c r="M105" s="325"/>
      <c r="N105" s="325"/>
      <c r="O105" s="326"/>
      <c r="P105" s="329" t="s">
        <v>82</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83</v>
      </c>
      <c r="AR105" s="457"/>
      <c r="AS105" s="457"/>
      <c r="AT105" s="458"/>
      <c r="AU105" s="325" t="s">
        <v>84</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85</v>
      </c>
      <c r="AT106" s="434"/>
      <c r="AU106" s="435">
        <v>0</v>
      </c>
      <c r="AV106" s="435"/>
      <c r="AW106" s="327" t="s">
        <v>86</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89</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91</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92</v>
      </c>
      <c r="Z109" s="226"/>
      <c r="AA109" s="255"/>
      <c r="AB109" s="391" t="s">
        <v>93</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94</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96</v>
      </c>
      <c r="B112" s="319" t="s">
        <v>97</v>
      </c>
      <c r="C112" s="320"/>
      <c r="D112" s="320"/>
      <c r="E112" s="320"/>
      <c r="F112" s="321"/>
      <c r="G112" s="325" t="s">
        <v>98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100</v>
      </c>
      <c r="C117" s="454"/>
      <c r="D117" s="454"/>
      <c r="E117" s="454"/>
      <c r="F117" s="455"/>
      <c r="G117" s="342" t="s">
        <v>101</v>
      </c>
      <c r="H117" s="343"/>
      <c r="I117" s="343"/>
      <c r="J117" s="343"/>
      <c r="K117" s="343"/>
      <c r="L117" s="343"/>
      <c r="M117" s="343"/>
      <c r="N117" s="343"/>
      <c r="O117" s="344"/>
      <c r="P117" s="346" t="s">
        <v>102</v>
      </c>
      <c r="Q117" s="343"/>
      <c r="R117" s="343"/>
      <c r="S117" s="343"/>
      <c r="T117" s="343"/>
      <c r="U117" s="343"/>
      <c r="V117" s="343"/>
      <c r="W117" s="343"/>
      <c r="X117" s="344"/>
      <c r="Y117" s="347"/>
      <c r="Z117" s="348"/>
      <c r="AA117" s="349"/>
      <c r="AB117" s="864" t="s">
        <v>60</v>
      </c>
      <c r="AC117" s="865"/>
      <c r="AD117" s="866"/>
      <c r="AE117" s="416" t="s">
        <v>32</v>
      </c>
      <c r="AF117" s="416"/>
      <c r="AG117" s="416"/>
      <c r="AH117" s="416"/>
      <c r="AI117" s="416" t="s">
        <v>33</v>
      </c>
      <c r="AJ117" s="416"/>
      <c r="AK117" s="416"/>
      <c r="AL117" s="416"/>
      <c r="AM117" s="416" t="s">
        <v>61</v>
      </c>
      <c r="AN117" s="416"/>
      <c r="AO117" s="416"/>
      <c r="AP117" s="416"/>
      <c r="AQ117" s="489" t="s">
        <v>83</v>
      </c>
      <c r="AR117" s="490"/>
      <c r="AS117" s="490"/>
      <c r="AT117" s="491"/>
      <c r="AU117" s="492" t="s">
        <v>84</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85</v>
      </c>
      <c r="AT118" s="434"/>
      <c r="AU118" s="435"/>
      <c r="AV118" s="435"/>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103</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91</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92</v>
      </c>
      <c r="Z121" s="766"/>
      <c r="AA121" s="767"/>
      <c r="AB121" s="553" t="s">
        <v>93</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100</v>
      </c>
      <c r="C122" s="454"/>
      <c r="D122" s="454"/>
      <c r="E122" s="454"/>
      <c r="F122" s="455"/>
      <c r="G122" s="342" t="s">
        <v>101</v>
      </c>
      <c r="H122" s="343"/>
      <c r="I122" s="343"/>
      <c r="J122" s="343"/>
      <c r="K122" s="343"/>
      <c r="L122" s="343"/>
      <c r="M122" s="343"/>
      <c r="N122" s="343"/>
      <c r="O122" s="344"/>
      <c r="P122" s="346" t="s">
        <v>102</v>
      </c>
      <c r="Q122" s="343"/>
      <c r="R122" s="343"/>
      <c r="S122" s="343"/>
      <c r="T122" s="343"/>
      <c r="U122" s="343"/>
      <c r="V122" s="343"/>
      <c r="W122" s="343"/>
      <c r="X122" s="344"/>
      <c r="Y122" s="347"/>
      <c r="Z122" s="348"/>
      <c r="AA122" s="349"/>
      <c r="AB122" s="864" t="s">
        <v>60</v>
      </c>
      <c r="AC122" s="865"/>
      <c r="AD122" s="866"/>
      <c r="AE122" s="416" t="s">
        <v>32</v>
      </c>
      <c r="AF122" s="416"/>
      <c r="AG122" s="416"/>
      <c r="AH122" s="416"/>
      <c r="AI122" s="416" t="s">
        <v>33</v>
      </c>
      <c r="AJ122" s="416"/>
      <c r="AK122" s="416"/>
      <c r="AL122" s="416"/>
      <c r="AM122" s="416" t="s">
        <v>61</v>
      </c>
      <c r="AN122" s="416"/>
      <c r="AO122" s="416"/>
      <c r="AP122" s="416"/>
      <c r="AQ122" s="489" t="s">
        <v>83</v>
      </c>
      <c r="AR122" s="490"/>
      <c r="AS122" s="490"/>
      <c r="AT122" s="491"/>
      <c r="AU122" s="492" t="s">
        <v>84</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85</v>
      </c>
      <c r="AT123" s="434"/>
      <c r="AU123" s="435"/>
      <c r="AV123" s="435"/>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103</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91</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92</v>
      </c>
      <c r="Z126" s="766"/>
      <c r="AA126" s="767"/>
      <c r="AB126" s="553" t="s">
        <v>93</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100</v>
      </c>
      <c r="C127" s="454"/>
      <c r="D127" s="454"/>
      <c r="E127" s="454"/>
      <c r="F127" s="455"/>
      <c r="G127" s="342" t="s">
        <v>101</v>
      </c>
      <c r="H127" s="343"/>
      <c r="I127" s="343"/>
      <c r="J127" s="343"/>
      <c r="K127" s="343"/>
      <c r="L127" s="343"/>
      <c r="M127" s="343"/>
      <c r="N127" s="343"/>
      <c r="O127" s="344"/>
      <c r="P127" s="346" t="s">
        <v>102</v>
      </c>
      <c r="Q127" s="343"/>
      <c r="R127" s="343"/>
      <c r="S127" s="343"/>
      <c r="T127" s="343"/>
      <c r="U127" s="343"/>
      <c r="V127" s="343"/>
      <c r="W127" s="343"/>
      <c r="X127" s="344"/>
      <c r="Y127" s="347"/>
      <c r="Z127" s="348"/>
      <c r="AA127" s="349"/>
      <c r="AB127" s="864" t="s">
        <v>60</v>
      </c>
      <c r="AC127" s="865"/>
      <c r="AD127" s="866"/>
      <c r="AE127" s="416" t="s">
        <v>32</v>
      </c>
      <c r="AF127" s="416"/>
      <c r="AG127" s="416"/>
      <c r="AH127" s="416"/>
      <c r="AI127" s="416" t="s">
        <v>33</v>
      </c>
      <c r="AJ127" s="416"/>
      <c r="AK127" s="416"/>
      <c r="AL127" s="416"/>
      <c r="AM127" s="416" t="s">
        <v>61</v>
      </c>
      <c r="AN127" s="416"/>
      <c r="AO127" s="416"/>
      <c r="AP127" s="416"/>
      <c r="AQ127" s="489" t="s">
        <v>83</v>
      </c>
      <c r="AR127" s="490"/>
      <c r="AS127" s="490"/>
      <c r="AT127" s="491"/>
      <c r="AU127" s="492" t="s">
        <v>84</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85</v>
      </c>
      <c r="AT128" s="434"/>
      <c r="AU128" s="435"/>
      <c r="AV128" s="435"/>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103</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91</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92</v>
      </c>
      <c r="Z131" s="766"/>
      <c r="AA131" s="767"/>
      <c r="AB131" s="553" t="s">
        <v>93</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109</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105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80</v>
      </c>
      <c r="B139" s="497"/>
      <c r="C139" s="497"/>
      <c r="D139" s="497"/>
      <c r="E139" s="497"/>
      <c r="F139" s="498"/>
      <c r="G139" s="475" t="s">
        <v>81</v>
      </c>
      <c r="H139" s="325"/>
      <c r="I139" s="325"/>
      <c r="J139" s="325"/>
      <c r="K139" s="325"/>
      <c r="L139" s="325"/>
      <c r="M139" s="325"/>
      <c r="N139" s="325"/>
      <c r="O139" s="326"/>
      <c r="P139" s="329" t="s">
        <v>82</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83</v>
      </c>
      <c r="AR139" s="457"/>
      <c r="AS139" s="457"/>
      <c r="AT139" s="458"/>
      <c r="AU139" s="325" t="s">
        <v>84</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85</v>
      </c>
      <c r="AT140" s="434"/>
      <c r="AU140" s="435"/>
      <c r="AV140" s="435"/>
      <c r="AW140" s="327" t="s">
        <v>86</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89</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91</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92</v>
      </c>
      <c r="Z143" s="226"/>
      <c r="AA143" s="255"/>
      <c r="AB143" s="391" t="s">
        <v>93</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94</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96</v>
      </c>
      <c r="B146" s="319" t="s">
        <v>97</v>
      </c>
      <c r="C146" s="320"/>
      <c r="D146" s="320"/>
      <c r="E146" s="320"/>
      <c r="F146" s="321"/>
      <c r="G146" s="325" t="s">
        <v>98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100</v>
      </c>
      <c r="C151" s="454"/>
      <c r="D151" s="454"/>
      <c r="E151" s="454"/>
      <c r="F151" s="455"/>
      <c r="G151" s="342" t="s">
        <v>101</v>
      </c>
      <c r="H151" s="343"/>
      <c r="I151" s="343"/>
      <c r="J151" s="343"/>
      <c r="K151" s="343"/>
      <c r="L151" s="343"/>
      <c r="M151" s="343"/>
      <c r="N151" s="343"/>
      <c r="O151" s="344"/>
      <c r="P151" s="346" t="s">
        <v>102</v>
      </c>
      <c r="Q151" s="343"/>
      <c r="R151" s="343"/>
      <c r="S151" s="343"/>
      <c r="T151" s="343"/>
      <c r="U151" s="343"/>
      <c r="V151" s="343"/>
      <c r="W151" s="343"/>
      <c r="X151" s="344"/>
      <c r="Y151" s="347"/>
      <c r="Z151" s="348"/>
      <c r="AA151" s="349"/>
      <c r="AB151" s="864" t="s">
        <v>60</v>
      </c>
      <c r="AC151" s="865"/>
      <c r="AD151" s="866"/>
      <c r="AE151" s="416" t="s">
        <v>32</v>
      </c>
      <c r="AF151" s="416"/>
      <c r="AG151" s="416"/>
      <c r="AH151" s="416"/>
      <c r="AI151" s="416" t="s">
        <v>33</v>
      </c>
      <c r="AJ151" s="416"/>
      <c r="AK151" s="416"/>
      <c r="AL151" s="416"/>
      <c r="AM151" s="416" t="s">
        <v>61</v>
      </c>
      <c r="AN151" s="416"/>
      <c r="AO151" s="416"/>
      <c r="AP151" s="416"/>
      <c r="AQ151" s="489" t="s">
        <v>83</v>
      </c>
      <c r="AR151" s="490"/>
      <c r="AS151" s="490"/>
      <c r="AT151" s="491"/>
      <c r="AU151" s="492" t="s">
        <v>84</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85</v>
      </c>
      <c r="AT152" s="434"/>
      <c r="AU152" s="435"/>
      <c r="AV152" s="435"/>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103</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91</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92</v>
      </c>
      <c r="Z155" s="766"/>
      <c r="AA155" s="767"/>
      <c r="AB155" s="553" t="s">
        <v>93</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100</v>
      </c>
      <c r="C156" s="454"/>
      <c r="D156" s="454"/>
      <c r="E156" s="454"/>
      <c r="F156" s="455"/>
      <c r="G156" s="342" t="s">
        <v>101</v>
      </c>
      <c r="H156" s="343"/>
      <c r="I156" s="343"/>
      <c r="J156" s="343"/>
      <c r="K156" s="343"/>
      <c r="L156" s="343"/>
      <c r="M156" s="343"/>
      <c r="N156" s="343"/>
      <c r="O156" s="344"/>
      <c r="P156" s="346" t="s">
        <v>102</v>
      </c>
      <c r="Q156" s="343"/>
      <c r="R156" s="343"/>
      <c r="S156" s="343"/>
      <c r="T156" s="343"/>
      <c r="U156" s="343"/>
      <c r="V156" s="343"/>
      <c r="W156" s="343"/>
      <c r="X156" s="344"/>
      <c r="Y156" s="347"/>
      <c r="Z156" s="348"/>
      <c r="AA156" s="349"/>
      <c r="AB156" s="864" t="s">
        <v>60</v>
      </c>
      <c r="AC156" s="865"/>
      <c r="AD156" s="866"/>
      <c r="AE156" s="416" t="s">
        <v>32</v>
      </c>
      <c r="AF156" s="416"/>
      <c r="AG156" s="416"/>
      <c r="AH156" s="416"/>
      <c r="AI156" s="416" t="s">
        <v>33</v>
      </c>
      <c r="AJ156" s="416"/>
      <c r="AK156" s="416"/>
      <c r="AL156" s="416"/>
      <c r="AM156" s="416" t="s">
        <v>61</v>
      </c>
      <c r="AN156" s="416"/>
      <c r="AO156" s="416"/>
      <c r="AP156" s="416"/>
      <c r="AQ156" s="489" t="s">
        <v>83</v>
      </c>
      <c r="AR156" s="490"/>
      <c r="AS156" s="490"/>
      <c r="AT156" s="491"/>
      <c r="AU156" s="492" t="s">
        <v>84</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85</v>
      </c>
      <c r="AT157" s="434"/>
      <c r="AU157" s="435"/>
      <c r="AV157" s="435"/>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103</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91</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92</v>
      </c>
      <c r="Z160" s="766"/>
      <c r="AA160" s="767"/>
      <c r="AB160" s="553" t="s">
        <v>93</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100</v>
      </c>
      <c r="C161" s="454"/>
      <c r="D161" s="454"/>
      <c r="E161" s="454"/>
      <c r="F161" s="455"/>
      <c r="G161" s="342" t="s">
        <v>101</v>
      </c>
      <c r="H161" s="343"/>
      <c r="I161" s="343"/>
      <c r="J161" s="343"/>
      <c r="K161" s="343"/>
      <c r="L161" s="343"/>
      <c r="M161" s="343"/>
      <c r="N161" s="343"/>
      <c r="O161" s="344"/>
      <c r="P161" s="346" t="s">
        <v>102</v>
      </c>
      <c r="Q161" s="343"/>
      <c r="R161" s="343"/>
      <c r="S161" s="343"/>
      <c r="T161" s="343"/>
      <c r="U161" s="343"/>
      <c r="V161" s="343"/>
      <c r="W161" s="343"/>
      <c r="X161" s="344"/>
      <c r="Y161" s="347"/>
      <c r="Z161" s="348"/>
      <c r="AA161" s="349"/>
      <c r="AB161" s="864" t="s">
        <v>60</v>
      </c>
      <c r="AC161" s="865"/>
      <c r="AD161" s="866"/>
      <c r="AE161" s="416" t="s">
        <v>32</v>
      </c>
      <c r="AF161" s="416"/>
      <c r="AG161" s="416"/>
      <c r="AH161" s="416"/>
      <c r="AI161" s="416" t="s">
        <v>33</v>
      </c>
      <c r="AJ161" s="416"/>
      <c r="AK161" s="416"/>
      <c r="AL161" s="416"/>
      <c r="AM161" s="416" t="s">
        <v>61</v>
      </c>
      <c r="AN161" s="416"/>
      <c r="AO161" s="416"/>
      <c r="AP161" s="416"/>
      <c r="AQ161" s="489" t="s">
        <v>83</v>
      </c>
      <c r="AR161" s="490"/>
      <c r="AS161" s="490"/>
      <c r="AT161" s="491"/>
      <c r="AU161" s="492" t="s">
        <v>84</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85</v>
      </c>
      <c r="AT162" s="434"/>
      <c r="AU162" s="435"/>
      <c r="AV162" s="435"/>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103</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91</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92</v>
      </c>
      <c r="Z165" s="879"/>
      <c r="AA165" s="880"/>
      <c r="AB165" s="881" t="s">
        <v>93</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109</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105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80</v>
      </c>
      <c r="B173" s="497"/>
      <c r="C173" s="497"/>
      <c r="D173" s="497"/>
      <c r="E173" s="497"/>
      <c r="F173" s="498"/>
      <c r="G173" s="475" t="s">
        <v>81</v>
      </c>
      <c r="H173" s="325"/>
      <c r="I173" s="325"/>
      <c r="J173" s="325"/>
      <c r="K173" s="325"/>
      <c r="L173" s="325"/>
      <c r="M173" s="325"/>
      <c r="N173" s="325"/>
      <c r="O173" s="326"/>
      <c r="P173" s="329" t="s">
        <v>82</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83</v>
      </c>
      <c r="AR173" s="457"/>
      <c r="AS173" s="457"/>
      <c r="AT173" s="458"/>
      <c r="AU173" s="325" t="s">
        <v>84</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85</v>
      </c>
      <c r="AT174" s="434"/>
      <c r="AU174" s="435"/>
      <c r="AV174" s="435"/>
      <c r="AW174" s="327" t="s">
        <v>86</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89</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91</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92</v>
      </c>
      <c r="Z177" s="226"/>
      <c r="AA177" s="255"/>
      <c r="AB177" s="391" t="s">
        <v>93</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94</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96</v>
      </c>
      <c r="B180" s="319" t="s">
        <v>97</v>
      </c>
      <c r="C180" s="320"/>
      <c r="D180" s="320"/>
      <c r="E180" s="320"/>
      <c r="F180" s="321"/>
      <c r="G180" s="325" t="s">
        <v>98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100</v>
      </c>
      <c r="C185" s="454"/>
      <c r="D185" s="454"/>
      <c r="E185" s="454"/>
      <c r="F185" s="455"/>
      <c r="G185" s="342" t="s">
        <v>101</v>
      </c>
      <c r="H185" s="343"/>
      <c r="I185" s="343"/>
      <c r="J185" s="343"/>
      <c r="K185" s="343"/>
      <c r="L185" s="343"/>
      <c r="M185" s="343"/>
      <c r="N185" s="343"/>
      <c r="O185" s="344"/>
      <c r="P185" s="346" t="s">
        <v>102</v>
      </c>
      <c r="Q185" s="343"/>
      <c r="R185" s="343"/>
      <c r="S185" s="343"/>
      <c r="T185" s="343"/>
      <c r="U185" s="343"/>
      <c r="V185" s="343"/>
      <c r="W185" s="343"/>
      <c r="X185" s="344"/>
      <c r="Y185" s="347"/>
      <c r="Z185" s="348"/>
      <c r="AA185" s="349"/>
      <c r="AB185" s="864" t="s">
        <v>60</v>
      </c>
      <c r="AC185" s="865"/>
      <c r="AD185" s="866"/>
      <c r="AE185" s="416" t="s">
        <v>32</v>
      </c>
      <c r="AF185" s="416"/>
      <c r="AG185" s="416"/>
      <c r="AH185" s="416"/>
      <c r="AI185" s="416" t="s">
        <v>33</v>
      </c>
      <c r="AJ185" s="416"/>
      <c r="AK185" s="416"/>
      <c r="AL185" s="416"/>
      <c r="AM185" s="416" t="s">
        <v>61</v>
      </c>
      <c r="AN185" s="416"/>
      <c r="AO185" s="416"/>
      <c r="AP185" s="416"/>
      <c r="AQ185" s="489" t="s">
        <v>83</v>
      </c>
      <c r="AR185" s="490"/>
      <c r="AS185" s="490"/>
      <c r="AT185" s="491"/>
      <c r="AU185" s="492" t="s">
        <v>84</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85</v>
      </c>
      <c r="AT186" s="434"/>
      <c r="AU186" s="435"/>
      <c r="AV186" s="435"/>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103</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91</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92</v>
      </c>
      <c r="Z189" s="766"/>
      <c r="AA189" s="767"/>
      <c r="AB189" s="553" t="s">
        <v>93</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100</v>
      </c>
      <c r="C190" s="454"/>
      <c r="D190" s="454"/>
      <c r="E190" s="454"/>
      <c r="F190" s="455"/>
      <c r="G190" s="342" t="s">
        <v>101</v>
      </c>
      <c r="H190" s="343"/>
      <c r="I190" s="343"/>
      <c r="J190" s="343"/>
      <c r="K190" s="343"/>
      <c r="L190" s="343"/>
      <c r="M190" s="343"/>
      <c r="N190" s="343"/>
      <c r="O190" s="344"/>
      <c r="P190" s="346" t="s">
        <v>102</v>
      </c>
      <c r="Q190" s="343"/>
      <c r="R190" s="343"/>
      <c r="S190" s="343"/>
      <c r="T190" s="343"/>
      <c r="U190" s="343"/>
      <c r="V190" s="343"/>
      <c r="W190" s="343"/>
      <c r="X190" s="344"/>
      <c r="Y190" s="347"/>
      <c r="Z190" s="348"/>
      <c r="AA190" s="349"/>
      <c r="AB190" s="864" t="s">
        <v>60</v>
      </c>
      <c r="AC190" s="865"/>
      <c r="AD190" s="866"/>
      <c r="AE190" s="416" t="s">
        <v>32</v>
      </c>
      <c r="AF190" s="416"/>
      <c r="AG190" s="416"/>
      <c r="AH190" s="416"/>
      <c r="AI190" s="416" t="s">
        <v>33</v>
      </c>
      <c r="AJ190" s="416"/>
      <c r="AK190" s="416"/>
      <c r="AL190" s="416"/>
      <c r="AM190" s="416" t="s">
        <v>61</v>
      </c>
      <c r="AN190" s="416"/>
      <c r="AO190" s="416"/>
      <c r="AP190" s="416"/>
      <c r="AQ190" s="489" t="s">
        <v>83</v>
      </c>
      <c r="AR190" s="490"/>
      <c r="AS190" s="490"/>
      <c r="AT190" s="491"/>
      <c r="AU190" s="492" t="s">
        <v>84</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85</v>
      </c>
      <c r="AT191" s="434"/>
      <c r="AU191" s="435"/>
      <c r="AV191" s="435"/>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103</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91</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92</v>
      </c>
      <c r="Z194" s="766"/>
      <c r="AA194" s="767"/>
      <c r="AB194" s="553" t="s">
        <v>93</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100</v>
      </c>
      <c r="C195" s="454"/>
      <c r="D195" s="454"/>
      <c r="E195" s="454"/>
      <c r="F195" s="455"/>
      <c r="G195" s="342" t="s">
        <v>101</v>
      </c>
      <c r="H195" s="343"/>
      <c r="I195" s="343"/>
      <c r="J195" s="343"/>
      <c r="K195" s="343"/>
      <c r="L195" s="343"/>
      <c r="M195" s="343"/>
      <c r="N195" s="343"/>
      <c r="O195" s="344"/>
      <c r="P195" s="346" t="s">
        <v>102</v>
      </c>
      <c r="Q195" s="343"/>
      <c r="R195" s="343"/>
      <c r="S195" s="343"/>
      <c r="T195" s="343"/>
      <c r="U195" s="343"/>
      <c r="V195" s="343"/>
      <c r="W195" s="343"/>
      <c r="X195" s="344"/>
      <c r="Y195" s="347"/>
      <c r="Z195" s="348"/>
      <c r="AA195" s="349"/>
      <c r="AB195" s="864" t="s">
        <v>60</v>
      </c>
      <c r="AC195" s="865"/>
      <c r="AD195" s="866"/>
      <c r="AE195" s="416" t="s">
        <v>32</v>
      </c>
      <c r="AF195" s="416"/>
      <c r="AG195" s="416"/>
      <c r="AH195" s="416"/>
      <c r="AI195" s="416" t="s">
        <v>33</v>
      </c>
      <c r="AJ195" s="416"/>
      <c r="AK195" s="416"/>
      <c r="AL195" s="416"/>
      <c r="AM195" s="416" t="s">
        <v>61</v>
      </c>
      <c r="AN195" s="416"/>
      <c r="AO195" s="416"/>
      <c r="AP195" s="416"/>
      <c r="AQ195" s="489" t="s">
        <v>83</v>
      </c>
      <c r="AR195" s="490"/>
      <c r="AS195" s="490"/>
      <c r="AT195" s="491"/>
      <c r="AU195" s="492" t="s">
        <v>84</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85</v>
      </c>
      <c r="AT196" s="434"/>
      <c r="AU196" s="435"/>
      <c r="AV196" s="435"/>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103</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91</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92</v>
      </c>
      <c r="Z199" s="879"/>
      <c r="AA199" s="880"/>
      <c r="AB199" s="881" t="s">
        <v>93</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customHeight="1" x14ac:dyDescent="0.15">
      <c r="A200" s="565" t="s">
        <v>110</v>
      </c>
      <c r="B200" s="566"/>
      <c r="C200" s="566"/>
      <c r="D200" s="566"/>
      <c r="E200" s="566"/>
      <c r="F200" s="567"/>
      <c r="G200" s="539"/>
      <c r="H200" s="541" t="s">
        <v>81</v>
      </c>
      <c r="I200" s="541"/>
      <c r="J200" s="541"/>
      <c r="K200" s="541"/>
      <c r="L200" s="541"/>
      <c r="M200" s="541"/>
      <c r="N200" s="541"/>
      <c r="O200" s="542"/>
      <c r="P200" s="544" t="s">
        <v>82</v>
      </c>
      <c r="Q200" s="541"/>
      <c r="R200" s="541"/>
      <c r="S200" s="541"/>
      <c r="T200" s="541"/>
      <c r="U200" s="541"/>
      <c r="V200" s="542"/>
      <c r="W200" s="546" t="s">
        <v>111</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83</v>
      </c>
      <c r="AR200" s="490"/>
      <c r="AS200" s="490"/>
      <c r="AT200" s="491"/>
      <c r="AU200" s="535" t="s">
        <v>84</v>
      </c>
      <c r="AV200" s="535"/>
      <c r="AW200" s="535"/>
      <c r="AX200" s="536"/>
      <c r="AY200">
        <f>COUNTA($H$202)</f>
        <v>1</v>
      </c>
    </row>
    <row r="201" spans="1:51" ht="18.75"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t="s">
        <v>40</v>
      </c>
      <c r="AR201" s="432"/>
      <c r="AS201" s="433" t="s">
        <v>85</v>
      </c>
      <c r="AT201" s="434"/>
      <c r="AU201" s="435">
        <v>12</v>
      </c>
      <c r="AV201" s="435"/>
      <c r="AW201" s="537" t="s">
        <v>86</v>
      </c>
      <c r="AX201" s="538"/>
      <c r="AY201">
        <f t="shared" ref="AY201:AY207" si="10">$AY$200</f>
        <v>1</v>
      </c>
    </row>
    <row r="202" spans="1:51" ht="23.25" customHeight="1" x14ac:dyDescent="0.15">
      <c r="A202" s="350"/>
      <c r="B202" s="320"/>
      <c r="C202" s="320"/>
      <c r="D202" s="320"/>
      <c r="E202" s="320"/>
      <c r="F202" s="321"/>
      <c r="G202" s="518" t="s">
        <v>112</v>
      </c>
      <c r="H202" s="521" t="s">
        <v>113</v>
      </c>
      <c r="I202" s="396"/>
      <c r="J202" s="396"/>
      <c r="K202" s="396"/>
      <c r="L202" s="396"/>
      <c r="M202" s="396"/>
      <c r="N202" s="396"/>
      <c r="O202" s="522"/>
      <c r="P202" s="521" t="s">
        <v>114</v>
      </c>
      <c r="Q202" s="396"/>
      <c r="R202" s="396"/>
      <c r="S202" s="396"/>
      <c r="T202" s="396"/>
      <c r="U202" s="396"/>
      <c r="V202" s="522"/>
      <c r="W202" s="526"/>
      <c r="X202" s="527"/>
      <c r="Y202" s="532" t="s">
        <v>89</v>
      </c>
      <c r="Z202" s="532"/>
      <c r="AA202" s="533"/>
      <c r="AB202" s="534" t="s">
        <v>115</v>
      </c>
      <c r="AC202" s="534"/>
      <c r="AD202" s="534"/>
      <c r="AE202" s="390">
        <v>4253</v>
      </c>
      <c r="AF202" s="374"/>
      <c r="AG202" s="374"/>
      <c r="AH202" s="374"/>
      <c r="AI202" s="390">
        <v>6155</v>
      </c>
      <c r="AJ202" s="374"/>
      <c r="AK202" s="374"/>
      <c r="AL202" s="374"/>
      <c r="AM202" s="390">
        <v>5912</v>
      </c>
      <c r="AN202" s="374"/>
      <c r="AO202" s="374"/>
      <c r="AP202" s="374"/>
      <c r="AQ202" s="390" t="s">
        <v>40</v>
      </c>
      <c r="AR202" s="374"/>
      <c r="AS202" s="374"/>
      <c r="AT202" s="552"/>
      <c r="AU202" s="374"/>
      <c r="AV202" s="374"/>
      <c r="AW202" s="374"/>
      <c r="AX202" s="375"/>
      <c r="AY202">
        <f t="shared" si="10"/>
        <v>1</v>
      </c>
    </row>
    <row r="203" spans="1:51" ht="23.25"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91</v>
      </c>
      <c r="Z203" s="278"/>
      <c r="AA203" s="310"/>
      <c r="AB203" s="569" t="s">
        <v>115</v>
      </c>
      <c r="AC203" s="569"/>
      <c r="AD203" s="569"/>
      <c r="AE203" s="390">
        <v>4880</v>
      </c>
      <c r="AF203" s="374"/>
      <c r="AG203" s="374"/>
      <c r="AH203" s="374"/>
      <c r="AI203" s="390">
        <v>4133</v>
      </c>
      <c r="AJ203" s="374"/>
      <c r="AK203" s="374"/>
      <c r="AL203" s="374"/>
      <c r="AM203" s="390">
        <v>3818</v>
      </c>
      <c r="AN203" s="374"/>
      <c r="AO203" s="374"/>
      <c r="AP203" s="374"/>
      <c r="AQ203" s="390" t="s">
        <v>40</v>
      </c>
      <c r="AR203" s="374"/>
      <c r="AS203" s="374"/>
      <c r="AT203" s="552"/>
      <c r="AU203" s="374">
        <v>3445</v>
      </c>
      <c r="AV203" s="374"/>
      <c r="AW203" s="374"/>
      <c r="AX203" s="375"/>
      <c r="AY203">
        <f t="shared" si="10"/>
        <v>1</v>
      </c>
    </row>
    <row r="204" spans="1:51" ht="23.25"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92</v>
      </c>
      <c r="Z204" s="278"/>
      <c r="AA204" s="310"/>
      <c r="AB204" s="553" t="s">
        <v>116</v>
      </c>
      <c r="AC204" s="553"/>
      <c r="AD204" s="553"/>
      <c r="AE204" s="554">
        <v>114.7</v>
      </c>
      <c r="AF204" s="555"/>
      <c r="AG204" s="555"/>
      <c r="AH204" s="555"/>
      <c r="AI204" s="554">
        <v>67.099999999999994</v>
      </c>
      <c r="AJ204" s="555"/>
      <c r="AK204" s="555"/>
      <c r="AL204" s="555"/>
      <c r="AM204" s="554">
        <v>64.599999999999994</v>
      </c>
      <c r="AN204" s="555"/>
      <c r="AO204" s="555"/>
      <c r="AP204" s="555"/>
      <c r="AQ204" s="390" t="s">
        <v>40</v>
      </c>
      <c r="AR204" s="374"/>
      <c r="AS204" s="374"/>
      <c r="AT204" s="552"/>
      <c r="AU204" s="374" t="s">
        <v>40</v>
      </c>
      <c r="AV204" s="374"/>
      <c r="AW204" s="374"/>
      <c r="AX204" s="375"/>
      <c r="AY204">
        <f t="shared" si="10"/>
        <v>1</v>
      </c>
    </row>
    <row r="205" spans="1:51" ht="23.25" customHeight="1" x14ac:dyDescent="0.15">
      <c r="A205" s="350" t="s">
        <v>117</v>
      </c>
      <c r="B205" s="320"/>
      <c r="C205" s="320"/>
      <c r="D205" s="320"/>
      <c r="E205" s="320"/>
      <c r="F205" s="321"/>
      <c r="G205" s="519" t="s">
        <v>118</v>
      </c>
      <c r="H205" s="556" t="s">
        <v>119</v>
      </c>
      <c r="I205" s="556"/>
      <c r="J205" s="556"/>
      <c r="K205" s="556"/>
      <c r="L205" s="556"/>
      <c r="M205" s="556"/>
      <c r="N205" s="556"/>
      <c r="O205" s="556"/>
      <c r="P205" s="556" t="s">
        <v>120</v>
      </c>
      <c r="Q205" s="556"/>
      <c r="R205" s="556"/>
      <c r="S205" s="556"/>
      <c r="T205" s="556"/>
      <c r="U205" s="556"/>
      <c r="V205" s="556"/>
      <c r="W205" s="559" t="s">
        <v>121</v>
      </c>
      <c r="X205" s="560"/>
      <c r="Y205" s="532" t="s">
        <v>89</v>
      </c>
      <c r="Z205" s="532"/>
      <c r="AA205" s="533"/>
      <c r="AB205" s="534" t="s">
        <v>115</v>
      </c>
      <c r="AC205" s="534"/>
      <c r="AD205" s="534"/>
      <c r="AE205" s="390" t="s">
        <v>40</v>
      </c>
      <c r="AF205" s="374"/>
      <c r="AG205" s="374"/>
      <c r="AH205" s="374"/>
      <c r="AI205" s="390" t="s">
        <v>40</v>
      </c>
      <c r="AJ205" s="374"/>
      <c r="AK205" s="374"/>
      <c r="AL205" s="374"/>
      <c r="AM205" s="390" t="s">
        <v>40</v>
      </c>
      <c r="AN205" s="374"/>
      <c r="AO205" s="374"/>
      <c r="AP205" s="374"/>
      <c r="AQ205" s="390" t="s">
        <v>40</v>
      </c>
      <c r="AR205" s="374"/>
      <c r="AS205" s="374"/>
      <c r="AT205" s="552"/>
      <c r="AU205" s="374" t="s">
        <v>40</v>
      </c>
      <c r="AV205" s="374"/>
      <c r="AW205" s="374"/>
      <c r="AX205" s="375"/>
      <c r="AY205">
        <f t="shared" si="10"/>
        <v>1</v>
      </c>
    </row>
    <row r="206" spans="1:51" ht="23.25"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91</v>
      </c>
      <c r="Z206" s="278"/>
      <c r="AA206" s="310"/>
      <c r="AB206" s="569" t="s">
        <v>115</v>
      </c>
      <c r="AC206" s="569"/>
      <c r="AD206" s="569"/>
      <c r="AE206" s="390" t="s">
        <v>40</v>
      </c>
      <c r="AF206" s="374"/>
      <c r="AG206" s="374"/>
      <c r="AH206" s="374"/>
      <c r="AI206" s="390" t="s">
        <v>40</v>
      </c>
      <c r="AJ206" s="374"/>
      <c r="AK206" s="374"/>
      <c r="AL206" s="374"/>
      <c r="AM206" s="390" t="s">
        <v>40</v>
      </c>
      <c r="AN206" s="374"/>
      <c r="AO206" s="374"/>
      <c r="AP206" s="374"/>
      <c r="AQ206" s="390" t="s">
        <v>40</v>
      </c>
      <c r="AR206" s="374"/>
      <c r="AS206" s="374"/>
      <c r="AT206" s="552"/>
      <c r="AU206" s="374" t="s">
        <v>40</v>
      </c>
      <c r="AV206" s="374"/>
      <c r="AW206" s="374"/>
      <c r="AX206" s="375"/>
      <c r="AY206">
        <f t="shared" si="10"/>
        <v>1</v>
      </c>
    </row>
    <row r="207" spans="1:51" ht="23.25"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92</v>
      </c>
      <c r="Z207" s="278"/>
      <c r="AA207" s="310"/>
      <c r="AB207" s="553" t="s">
        <v>116</v>
      </c>
      <c r="AC207" s="553"/>
      <c r="AD207" s="553"/>
      <c r="AE207" s="554" t="s">
        <v>40</v>
      </c>
      <c r="AF207" s="555"/>
      <c r="AG207" s="555"/>
      <c r="AH207" s="555"/>
      <c r="AI207" s="554" t="s">
        <v>40</v>
      </c>
      <c r="AJ207" s="555"/>
      <c r="AK207" s="555"/>
      <c r="AL207" s="555"/>
      <c r="AM207" s="554" t="s">
        <v>40</v>
      </c>
      <c r="AN207" s="555"/>
      <c r="AO207" s="555"/>
      <c r="AP207" s="568"/>
      <c r="AQ207" s="390" t="s">
        <v>40</v>
      </c>
      <c r="AR207" s="374"/>
      <c r="AS207" s="374"/>
      <c r="AT207" s="552"/>
      <c r="AU207" s="374" t="s">
        <v>40</v>
      </c>
      <c r="AV207" s="374"/>
      <c r="AW207" s="374"/>
      <c r="AX207" s="375"/>
      <c r="AY207">
        <f t="shared" si="10"/>
        <v>1</v>
      </c>
    </row>
    <row r="208" spans="1:51" ht="18.75" customHeight="1" x14ac:dyDescent="0.15">
      <c r="A208" s="459" t="s">
        <v>110</v>
      </c>
      <c r="B208" s="454"/>
      <c r="C208" s="454"/>
      <c r="D208" s="454"/>
      <c r="E208" s="454"/>
      <c r="F208" s="455"/>
      <c r="G208" s="574"/>
      <c r="H208" s="490" t="s">
        <v>81</v>
      </c>
      <c r="I208" s="490"/>
      <c r="J208" s="490"/>
      <c r="K208" s="490"/>
      <c r="L208" s="490"/>
      <c r="M208" s="490"/>
      <c r="N208" s="490"/>
      <c r="O208" s="491"/>
      <c r="P208" s="489" t="s">
        <v>82</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83</v>
      </c>
      <c r="AR208" s="490"/>
      <c r="AS208" s="490"/>
      <c r="AT208" s="491"/>
      <c r="AU208" s="570" t="s">
        <v>84</v>
      </c>
      <c r="AV208" s="571"/>
      <c r="AW208" s="571"/>
      <c r="AX208" s="572"/>
      <c r="AY208">
        <f>COUNTA($H$210)</f>
        <v>1</v>
      </c>
    </row>
    <row r="209" spans="1:51" ht="18.75"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t="s">
        <v>40</v>
      </c>
      <c r="AR209" s="432"/>
      <c r="AS209" s="433" t="s">
        <v>85</v>
      </c>
      <c r="AT209" s="434"/>
      <c r="AU209" s="431">
        <v>32</v>
      </c>
      <c r="AV209" s="432"/>
      <c r="AW209" s="433" t="s">
        <v>86</v>
      </c>
      <c r="AX209" s="573"/>
      <c r="AY209">
        <f>$AY$208</f>
        <v>1</v>
      </c>
    </row>
    <row r="210" spans="1:51" ht="23.25" customHeight="1" x14ac:dyDescent="0.15">
      <c r="A210" s="350"/>
      <c r="B210" s="320"/>
      <c r="C210" s="320"/>
      <c r="D210" s="320"/>
      <c r="E210" s="320"/>
      <c r="F210" s="321"/>
      <c r="G210" s="583" t="s">
        <v>112</v>
      </c>
      <c r="H210" s="143" t="s">
        <v>122</v>
      </c>
      <c r="I210" s="143"/>
      <c r="J210" s="143"/>
      <c r="K210" s="143"/>
      <c r="L210" s="143"/>
      <c r="M210" s="143"/>
      <c r="N210" s="143"/>
      <c r="O210" s="144"/>
      <c r="P210" s="143" t="s">
        <v>114</v>
      </c>
      <c r="Q210" s="143"/>
      <c r="R210" s="143"/>
      <c r="S210" s="143"/>
      <c r="T210" s="143"/>
      <c r="U210" s="143"/>
      <c r="V210" s="143"/>
      <c r="W210" s="143"/>
      <c r="X210" s="144"/>
      <c r="Y210" s="586" t="s">
        <v>89</v>
      </c>
      <c r="Z210" s="587"/>
      <c r="AA210" s="588"/>
      <c r="AB210" s="596" t="s">
        <v>115</v>
      </c>
      <c r="AC210" s="596"/>
      <c r="AD210" s="596"/>
      <c r="AE210" s="392" t="s">
        <v>40</v>
      </c>
      <c r="AF210" s="393"/>
      <c r="AG210" s="393"/>
      <c r="AH210" s="393"/>
      <c r="AI210" s="392" t="s">
        <v>40</v>
      </c>
      <c r="AJ210" s="393"/>
      <c r="AK210" s="393"/>
      <c r="AL210" s="393"/>
      <c r="AM210" s="392" t="s">
        <v>40</v>
      </c>
      <c r="AN210" s="393"/>
      <c r="AO210" s="393"/>
      <c r="AP210" s="393"/>
      <c r="AQ210" s="392" t="s">
        <v>40</v>
      </c>
      <c r="AR210" s="393"/>
      <c r="AS210" s="393"/>
      <c r="AT210" s="394"/>
      <c r="AU210" s="374" t="s">
        <v>40</v>
      </c>
      <c r="AV210" s="374"/>
      <c r="AW210" s="374"/>
      <c r="AX210" s="375"/>
      <c r="AY210">
        <f>$AY$208</f>
        <v>1</v>
      </c>
    </row>
    <row r="211" spans="1:51" ht="23.25"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91</v>
      </c>
      <c r="Z211" s="593"/>
      <c r="AA211" s="594"/>
      <c r="AB211" s="595" t="s">
        <v>115</v>
      </c>
      <c r="AC211" s="595"/>
      <c r="AD211" s="595"/>
      <c r="AE211" s="392" t="s">
        <v>40</v>
      </c>
      <c r="AF211" s="393"/>
      <c r="AG211" s="393"/>
      <c r="AH211" s="393"/>
      <c r="AI211" s="392" t="s">
        <v>40</v>
      </c>
      <c r="AJ211" s="393"/>
      <c r="AK211" s="393"/>
      <c r="AL211" s="393"/>
      <c r="AM211" s="392" t="s">
        <v>40</v>
      </c>
      <c r="AN211" s="393"/>
      <c r="AO211" s="393"/>
      <c r="AP211" s="393"/>
      <c r="AQ211" s="392" t="s">
        <v>40</v>
      </c>
      <c r="AR211" s="393"/>
      <c r="AS211" s="393"/>
      <c r="AT211" s="394"/>
      <c r="AU211" s="374">
        <v>2352</v>
      </c>
      <c r="AV211" s="374"/>
      <c r="AW211" s="374"/>
      <c r="AX211" s="375"/>
      <c r="AY211">
        <f>$AY$208</f>
        <v>1</v>
      </c>
    </row>
    <row r="212" spans="1:51" ht="23.25"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92</v>
      </c>
      <c r="Z212" s="490"/>
      <c r="AA212" s="491"/>
      <c r="AB212" s="589" t="s">
        <v>93</v>
      </c>
      <c r="AC212" s="589"/>
      <c r="AD212" s="589"/>
      <c r="AE212" s="590" t="s">
        <v>40</v>
      </c>
      <c r="AF212" s="591"/>
      <c r="AG212" s="591"/>
      <c r="AH212" s="591"/>
      <c r="AI212" s="590" t="s">
        <v>40</v>
      </c>
      <c r="AJ212" s="591"/>
      <c r="AK212" s="591"/>
      <c r="AL212" s="591"/>
      <c r="AM212" s="590" t="s">
        <v>40</v>
      </c>
      <c r="AN212" s="591"/>
      <c r="AO212" s="591"/>
      <c r="AP212" s="591"/>
      <c r="AQ212" s="392" t="s">
        <v>40</v>
      </c>
      <c r="AR212" s="393"/>
      <c r="AS212" s="393"/>
      <c r="AT212" s="394"/>
      <c r="AU212" s="374" t="s">
        <v>40</v>
      </c>
      <c r="AV212" s="374"/>
      <c r="AW212" s="374"/>
      <c r="AX212" s="375"/>
      <c r="AY212">
        <f>$AY$208</f>
        <v>1</v>
      </c>
    </row>
    <row r="213" spans="1:51" ht="69.75" customHeight="1" thickBot="1" x14ac:dyDescent="0.2">
      <c r="A213" s="626" t="s">
        <v>123</v>
      </c>
      <c r="B213" s="627"/>
      <c r="C213" s="627"/>
      <c r="D213" s="627"/>
      <c r="E213" s="323" t="s">
        <v>124</v>
      </c>
      <c r="F213" s="324"/>
      <c r="G213" s="86" t="s">
        <v>118</v>
      </c>
      <c r="H213" s="597" t="s">
        <v>119</v>
      </c>
      <c r="I213" s="598"/>
      <c r="J213" s="598"/>
      <c r="K213" s="598"/>
      <c r="L213" s="598"/>
      <c r="M213" s="598"/>
      <c r="N213" s="598"/>
      <c r="O213" s="628"/>
      <c r="P213" s="629" t="s">
        <v>125</v>
      </c>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1</v>
      </c>
    </row>
    <row r="214" spans="1:51" ht="18.75" hidden="1" customHeight="1" thickBot="1" x14ac:dyDescent="0.2">
      <c r="A214" s="496" t="s">
        <v>126</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127</v>
      </c>
      <c r="AP214" s="643"/>
      <c r="AQ214" s="643"/>
      <c r="AR214" s="85"/>
      <c r="AS214" s="642"/>
      <c r="AT214" s="643"/>
      <c r="AU214" s="643"/>
      <c r="AV214" s="643"/>
      <c r="AW214" s="643"/>
      <c r="AX214" s="644"/>
      <c r="AY214">
        <f>COUNTIF($AR$214,"☑")</f>
        <v>0</v>
      </c>
    </row>
    <row r="215" spans="1:51" ht="45" customHeight="1" x14ac:dyDescent="0.15">
      <c r="A215" s="632" t="s">
        <v>128</v>
      </c>
      <c r="B215" s="633"/>
      <c r="C215" s="635" t="s">
        <v>129</v>
      </c>
      <c r="D215" s="633"/>
      <c r="E215" s="636" t="s">
        <v>130</v>
      </c>
      <c r="F215" s="637"/>
      <c r="G215" s="638" t="s">
        <v>131</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132</v>
      </c>
      <c r="F216" s="455"/>
      <c r="G216" s="142" t="s">
        <v>133</v>
      </c>
      <c r="H216" s="143"/>
      <c r="I216" s="143"/>
      <c r="J216" s="143"/>
      <c r="K216" s="143"/>
      <c r="L216" s="143"/>
      <c r="M216" s="143"/>
      <c r="N216" s="143"/>
      <c r="O216" s="143"/>
      <c r="P216" s="143"/>
      <c r="Q216" s="143"/>
      <c r="R216" s="143"/>
      <c r="S216" s="143"/>
      <c r="T216" s="143"/>
      <c r="U216" s="143"/>
      <c r="V216" s="144"/>
      <c r="W216" s="610" t="s">
        <v>134</v>
      </c>
      <c r="X216" s="611"/>
      <c r="Y216" s="611"/>
      <c r="Z216" s="611"/>
      <c r="AA216" s="612"/>
      <c r="AB216" s="613" t="s">
        <v>135</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136</v>
      </c>
      <c r="X217" s="617"/>
      <c r="Y217" s="617"/>
      <c r="Z217" s="617"/>
      <c r="AA217" s="618"/>
      <c r="AB217" s="613" t="s">
        <v>137</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138</v>
      </c>
      <c r="D218" s="620"/>
      <c r="E218" s="453" t="s">
        <v>139</v>
      </c>
      <c r="F218" s="455"/>
      <c r="G218" s="600" t="s">
        <v>140</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141</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136</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142</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143</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144</v>
      </c>
      <c r="AE222" s="606"/>
      <c r="AF222" s="606"/>
      <c r="AG222" s="608" t="s">
        <v>145</v>
      </c>
      <c r="AH222" s="606"/>
      <c r="AI222" s="606"/>
      <c r="AJ222" s="606"/>
      <c r="AK222" s="606"/>
      <c r="AL222" s="606"/>
      <c r="AM222" s="606"/>
      <c r="AN222" s="606"/>
      <c r="AO222" s="606"/>
      <c r="AP222" s="606"/>
      <c r="AQ222" s="606"/>
      <c r="AR222" s="606"/>
      <c r="AS222" s="606"/>
      <c r="AT222" s="606"/>
      <c r="AU222" s="606"/>
      <c r="AV222" s="606"/>
      <c r="AW222" s="606"/>
      <c r="AX222" s="609"/>
    </row>
    <row r="223" spans="1:51" ht="71.25" customHeight="1" x14ac:dyDescent="0.15">
      <c r="A223" s="678" t="s">
        <v>146</v>
      </c>
      <c r="B223" s="679"/>
      <c r="C223" s="684" t="s">
        <v>147</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148</v>
      </c>
      <c r="AE223" s="688"/>
      <c r="AF223" s="688"/>
      <c r="AG223" s="689" t="s">
        <v>149</v>
      </c>
      <c r="AH223" s="690"/>
      <c r="AI223" s="690"/>
      <c r="AJ223" s="690"/>
      <c r="AK223" s="690"/>
      <c r="AL223" s="690"/>
      <c r="AM223" s="690"/>
      <c r="AN223" s="690"/>
      <c r="AO223" s="690"/>
      <c r="AP223" s="690"/>
      <c r="AQ223" s="690"/>
      <c r="AR223" s="690"/>
      <c r="AS223" s="690"/>
      <c r="AT223" s="690"/>
      <c r="AU223" s="690"/>
      <c r="AV223" s="690"/>
      <c r="AW223" s="690"/>
      <c r="AX223" s="691"/>
    </row>
    <row r="224" spans="1:51" ht="72" customHeight="1" x14ac:dyDescent="0.15">
      <c r="A224" s="680"/>
      <c r="B224" s="681"/>
      <c r="C224" s="692" t="s">
        <v>150</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148</v>
      </c>
      <c r="AE224" s="669"/>
      <c r="AF224" s="669"/>
      <c r="AG224" s="695" t="s">
        <v>151</v>
      </c>
      <c r="AH224" s="696"/>
      <c r="AI224" s="696"/>
      <c r="AJ224" s="696"/>
      <c r="AK224" s="696"/>
      <c r="AL224" s="696"/>
      <c r="AM224" s="696"/>
      <c r="AN224" s="696"/>
      <c r="AO224" s="696"/>
      <c r="AP224" s="696"/>
      <c r="AQ224" s="696"/>
      <c r="AR224" s="696"/>
      <c r="AS224" s="696"/>
      <c r="AT224" s="696"/>
      <c r="AU224" s="696"/>
      <c r="AV224" s="696"/>
      <c r="AW224" s="696"/>
      <c r="AX224" s="697"/>
    </row>
    <row r="225" spans="1:50" ht="70.5" customHeight="1" x14ac:dyDescent="0.15">
      <c r="A225" s="682"/>
      <c r="B225" s="683"/>
      <c r="C225" s="698" t="s">
        <v>152</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148</v>
      </c>
      <c r="AE225" s="702"/>
      <c r="AF225" s="702"/>
      <c r="AG225" s="659" t="s">
        <v>153</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154</v>
      </c>
      <c r="B226" s="645"/>
      <c r="C226" s="651" t="s">
        <v>155</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148</v>
      </c>
      <c r="AE226" s="656"/>
      <c r="AF226" s="656"/>
      <c r="AG226" s="657" t="s">
        <v>156</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157</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158</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159</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160</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161</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148</v>
      </c>
      <c r="AE229" s="721"/>
      <c r="AF229" s="721"/>
      <c r="AG229" s="722" t="s">
        <v>162</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163</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148</v>
      </c>
      <c r="AE230" s="669"/>
      <c r="AF230" s="669"/>
      <c r="AG230" s="695" t="s">
        <v>164</v>
      </c>
      <c r="AH230" s="696"/>
      <c r="AI230" s="696"/>
      <c r="AJ230" s="696"/>
      <c r="AK230" s="696"/>
      <c r="AL230" s="696"/>
      <c r="AM230" s="696"/>
      <c r="AN230" s="696"/>
      <c r="AO230" s="696"/>
      <c r="AP230" s="696"/>
      <c r="AQ230" s="696"/>
      <c r="AR230" s="696"/>
      <c r="AS230" s="696"/>
      <c r="AT230" s="696"/>
      <c r="AU230" s="696"/>
      <c r="AV230" s="696"/>
      <c r="AW230" s="696"/>
      <c r="AX230" s="697"/>
    </row>
    <row r="231" spans="1:50" ht="60.75" customHeight="1" x14ac:dyDescent="0.15">
      <c r="A231" s="646"/>
      <c r="B231" s="648"/>
      <c r="C231" s="715" t="s">
        <v>165</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148</v>
      </c>
      <c r="AE231" s="669"/>
      <c r="AF231" s="669"/>
      <c r="AG231" s="695" t="s">
        <v>166</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167</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148</v>
      </c>
      <c r="AE232" s="669"/>
      <c r="AF232" s="669"/>
      <c r="AG232" s="695" t="s">
        <v>168</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169</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170</v>
      </c>
      <c r="AE233" s="702"/>
      <c r="AF233" s="702"/>
      <c r="AG233" s="717" t="s">
        <v>40</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171</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148</v>
      </c>
      <c r="AE234" s="669"/>
      <c r="AF234" s="670"/>
      <c r="AG234" s="695" t="s">
        <v>172</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173</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148</v>
      </c>
      <c r="AE235" s="710"/>
      <c r="AF235" s="711"/>
      <c r="AG235" s="712" t="s">
        <v>174</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175</v>
      </c>
      <c r="B236" s="727"/>
      <c r="C236" s="728" t="s">
        <v>176</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177</v>
      </c>
      <c r="AE236" s="721"/>
      <c r="AF236" s="731"/>
      <c r="AG236" s="722" t="s">
        <v>178</v>
      </c>
      <c r="AH236" s="723"/>
      <c r="AI236" s="723"/>
      <c r="AJ236" s="723"/>
      <c r="AK236" s="723"/>
      <c r="AL236" s="723"/>
      <c r="AM236" s="723"/>
      <c r="AN236" s="723"/>
      <c r="AO236" s="723"/>
      <c r="AP236" s="723"/>
      <c r="AQ236" s="723"/>
      <c r="AR236" s="723"/>
      <c r="AS236" s="723"/>
      <c r="AT236" s="723"/>
      <c r="AU236" s="723"/>
      <c r="AV236" s="723"/>
      <c r="AW236" s="723"/>
      <c r="AX236" s="724"/>
    </row>
    <row r="237" spans="1:50" ht="72" customHeight="1" x14ac:dyDescent="0.15">
      <c r="A237" s="646"/>
      <c r="B237" s="648"/>
      <c r="C237" s="732" t="s">
        <v>179</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148</v>
      </c>
      <c r="AE237" s="736"/>
      <c r="AF237" s="736"/>
      <c r="AG237" s="695" t="s">
        <v>180</v>
      </c>
      <c r="AH237" s="696"/>
      <c r="AI237" s="696"/>
      <c r="AJ237" s="696"/>
      <c r="AK237" s="696"/>
      <c r="AL237" s="696"/>
      <c r="AM237" s="696"/>
      <c r="AN237" s="696"/>
      <c r="AO237" s="696"/>
      <c r="AP237" s="696"/>
      <c r="AQ237" s="696"/>
      <c r="AR237" s="696"/>
      <c r="AS237" s="696"/>
      <c r="AT237" s="696"/>
      <c r="AU237" s="696"/>
      <c r="AV237" s="696"/>
      <c r="AW237" s="696"/>
      <c r="AX237" s="697"/>
    </row>
    <row r="238" spans="1:50" ht="46.5" customHeight="1" x14ac:dyDescent="0.15">
      <c r="A238" s="646"/>
      <c r="B238" s="648"/>
      <c r="C238" s="715" t="s">
        <v>181</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148</v>
      </c>
      <c r="AE238" s="669"/>
      <c r="AF238" s="669"/>
      <c r="AG238" s="695" t="s">
        <v>182</v>
      </c>
      <c r="AH238" s="696"/>
      <c r="AI238" s="696"/>
      <c r="AJ238" s="696"/>
      <c r="AK238" s="696"/>
      <c r="AL238" s="696"/>
      <c r="AM238" s="696"/>
      <c r="AN238" s="696"/>
      <c r="AO238" s="696"/>
      <c r="AP238" s="696"/>
      <c r="AQ238" s="696"/>
      <c r="AR238" s="696"/>
      <c r="AS238" s="696"/>
      <c r="AT238" s="696"/>
      <c r="AU238" s="696"/>
      <c r="AV238" s="696"/>
      <c r="AW238" s="696"/>
      <c r="AX238" s="697"/>
    </row>
    <row r="239" spans="1:50" ht="55.5" customHeight="1" x14ac:dyDescent="0.15">
      <c r="A239" s="649"/>
      <c r="B239" s="650"/>
      <c r="C239" s="715" t="s">
        <v>183</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148</v>
      </c>
      <c r="AE239" s="669"/>
      <c r="AF239" s="669"/>
      <c r="AG239" s="725" t="s">
        <v>184</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185</v>
      </c>
      <c r="B240" s="741"/>
      <c r="C240" s="746" t="s">
        <v>186</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170</v>
      </c>
      <c r="AE240" s="656"/>
      <c r="AF240" s="748"/>
      <c r="AG240" s="657" t="s">
        <v>40</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187</v>
      </c>
      <c r="B247" s="127"/>
      <c r="C247" s="130" t="s">
        <v>188</v>
      </c>
      <c r="D247" s="131"/>
      <c r="E247" s="131"/>
      <c r="F247" s="132"/>
      <c r="G247" s="133" t="s">
        <v>189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190</v>
      </c>
      <c r="D248" s="136"/>
      <c r="E248" s="136"/>
      <c r="F248" s="137"/>
      <c r="G248" s="138" t="s">
        <v>191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192</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193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194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195</v>
      </c>
      <c r="B252" s="123"/>
      <c r="C252" s="123"/>
      <c r="D252" s="123"/>
      <c r="E252" s="124"/>
      <c r="F252" s="125" t="s">
        <v>196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195</v>
      </c>
      <c r="B254" s="123"/>
      <c r="C254" s="123"/>
      <c r="D254" s="123"/>
      <c r="E254" s="124"/>
      <c r="F254" s="125" t="s">
        <v>198</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199</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200</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201</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202</v>
      </c>
      <c r="B259" s="140"/>
      <c r="C259" s="140"/>
      <c r="D259" s="140"/>
      <c r="E259" s="752" t="s">
        <v>203</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204</v>
      </c>
      <c r="B260" s="140"/>
      <c r="C260" s="140"/>
      <c r="D260" s="140"/>
      <c r="E260" s="752" t="s">
        <v>205</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206</v>
      </c>
      <c r="B261" s="140"/>
      <c r="C261" s="140"/>
      <c r="D261" s="140"/>
      <c r="E261" s="752" t="s">
        <v>207</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208</v>
      </c>
      <c r="B262" s="140"/>
      <c r="C262" s="140"/>
      <c r="D262" s="140"/>
      <c r="E262" s="752" t="s">
        <v>209</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210</v>
      </c>
      <c r="B263" s="140"/>
      <c r="C263" s="140"/>
      <c r="D263" s="140"/>
      <c r="E263" s="752" t="s">
        <v>207</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211</v>
      </c>
      <c r="B264" s="140"/>
      <c r="C264" s="140"/>
      <c r="D264" s="140"/>
      <c r="E264" s="752" t="s">
        <v>212</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213</v>
      </c>
      <c r="B265" s="140"/>
      <c r="C265" s="140"/>
      <c r="D265" s="140"/>
      <c r="E265" s="752" t="s">
        <v>214</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258</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215</v>
      </c>
      <c r="B267" s="140"/>
      <c r="C267" s="140"/>
      <c r="D267" s="140"/>
      <c r="E267" s="770" t="s">
        <v>5</v>
      </c>
      <c r="F267" s="771"/>
      <c r="G267" s="771"/>
      <c r="H267" s="81"/>
      <c r="I267" s="771"/>
      <c r="J267" s="771"/>
      <c r="K267" s="81"/>
      <c r="L267" s="110">
        <v>254</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t="s">
        <v>216</v>
      </c>
      <c r="F268" s="141"/>
      <c r="G268" s="771" t="s">
        <v>2</v>
      </c>
      <c r="H268" s="771"/>
      <c r="I268" s="771"/>
      <c r="J268" s="141" t="s">
        <v>217</v>
      </c>
      <c r="K268" s="141"/>
      <c r="L268" s="110">
        <v>288</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218</v>
      </c>
      <c r="B269" s="250"/>
      <c r="C269" s="250"/>
      <c r="D269" s="250"/>
      <c r="E269" s="250"/>
      <c r="F269" s="251"/>
      <c r="G269" s="71" t="s">
        <v>219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6"/>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220</v>
      </c>
      <c r="B308" s="778"/>
      <c r="C308" s="778"/>
      <c r="D308" s="778"/>
      <c r="E308" s="778"/>
      <c r="F308" s="779"/>
      <c r="G308" s="783" t="s">
        <v>221</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222</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223</v>
      </c>
      <c r="H309" s="787"/>
      <c r="I309" s="787"/>
      <c r="J309" s="787"/>
      <c r="K309" s="787"/>
      <c r="L309" s="788" t="s">
        <v>224</v>
      </c>
      <c r="M309" s="787"/>
      <c r="N309" s="787"/>
      <c r="O309" s="787"/>
      <c r="P309" s="787"/>
      <c r="Q309" s="787"/>
      <c r="R309" s="787"/>
      <c r="S309" s="787"/>
      <c r="T309" s="787"/>
      <c r="U309" s="787"/>
      <c r="V309" s="787"/>
      <c r="W309" s="787"/>
      <c r="X309" s="789"/>
      <c r="Y309" s="800" t="s">
        <v>225</v>
      </c>
      <c r="Z309" s="801"/>
      <c r="AA309" s="801"/>
      <c r="AB309" s="802"/>
      <c r="AC309" s="130" t="s">
        <v>223</v>
      </c>
      <c r="AD309" s="787"/>
      <c r="AE309" s="787"/>
      <c r="AF309" s="787"/>
      <c r="AG309" s="787"/>
      <c r="AH309" s="788" t="s">
        <v>224</v>
      </c>
      <c r="AI309" s="787"/>
      <c r="AJ309" s="787"/>
      <c r="AK309" s="787"/>
      <c r="AL309" s="787"/>
      <c r="AM309" s="787"/>
      <c r="AN309" s="787"/>
      <c r="AO309" s="787"/>
      <c r="AP309" s="787"/>
      <c r="AQ309" s="787"/>
      <c r="AR309" s="787"/>
      <c r="AS309" s="787"/>
      <c r="AT309" s="789"/>
      <c r="AU309" s="800" t="s">
        <v>225</v>
      </c>
      <c r="AV309" s="801"/>
      <c r="AW309" s="801"/>
      <c r="AX309" s="803"/>
    </row>
    <row r="310" spans="1:50" ht="24.75" customHeight="1" x14ac:dyDescent="0.15">
      <c r="A310" s="780"/>
      <c r="B310" s="781"/>
      <c r="C310" s="781"/>
      <c r="D310" s="781"/>
      <c r="E310" s="781"/>
      <c r="F310" s="782"/>
      <c r="G310" s="804" t="s">
        <v>226</v>
      </c>
      <c r="H310" s="805"/>
      <c r="I310" s="805"/>
      <c r="J310" s="805"/>
      <c r="K310" s="806"/>
      <c r="L310" s="807" t="s">
        <v>227</v>
      </c>
      <c r="M310" s="808"/>
      <c r="N310" s="808"/>
      <c r="O310" s="808"/>
      <c r="P310" s="808"/>
      <c r="Q310" s="808"/>
      <c r="R310" s="808"/>
      <c r="S310" s="808"/>
      <c r="T310" s="808"/>
      <c r="U310" s="808"/>
      <c r="V310" s="808"/>
      <c r="W310" s="808"/>
      <c r="X310" s="809"/>
      <c r="Y310" s="810">
        <v>7298</v>
      </c>
      <c r="Z310" s="811"/>
      <c r="AA310" s="811"/>
      <c r="AB310" s="812"/>
      <c r="AC310" s="804" t="s">
        <v>228</v>
      </c>
      <c r="AD310" s="805"/>
      <c r="AE310" s="805"/>
      <c r="AF310" s="805"/>
      <c r="AG310" s="806"/>
      <c r="AH310" s="807" t="s">
        <v>229</v>
      </c>
      <c r="AI310" s="808"/>
      <c r="AJ310" s="808"/>
      <c r="AK310" s="808"/>
      <c r="AL310" s="808"/>
      <c r="AM310" s="808"/>
      <c r="AN310" s="808"/>
      <c r="AO310" s="808"/>
      <c r="AP310" s="808"/>
      <c r="AQ310" s="808"/>
      <c r="AR310" s="808"/>
      <c r="AS310" s="808"/>
      <c r="AT310" s="809"/>
      <c r="AU310" s="810">
        <v>182</v>
      </c>
      <c r="AV310" s="811"/>
      <c r="AW310" s="811"/>
      <c r="AX310" s="813"/>
    </row>
    <row r="311" spans="1:50" ht="24.75" customHeight="1" x14ac:dyDescent="0.15">
      <c r="A311" s="780"/>
      <c r="B311" s="781"/>
      <c r="C311" s="781"/>
      <c r="D311" s="781"/>
      <c r="E311" s="781"/>
      <c r="F311" s="782"/>
      <c r="G311" s="790" t="s">
        <v>230</v>
      </c>
      <c r="H311" s="791"/>
      <c r="I311" s="791"/>
      <c r="J311" s="791"/>
      <c r="K311" s="792"/>
      <c r="L311" s="793" t="s">
        <v>231</v>
      </c>
      <c r="M311" s="794"/>
      <c r="N311" s="794"/>
      <c r="O311" s="794"/>
      <c r="P311" s="794"/>
      <c r="Q311" s="794"/>
      <c r="R311" s="794"/>
      <c r="S311" s="794"/>
      <c r="T311" s="794"/>
      <c r="U311" s="794"/>
      <c r="V311" s="794"/>
      <c r="W311" s="794"/>
      <c r="X311" s="795"/>
      <c r="Y311" s="796">
        <v>273</v>
      </c>
      <c r="Z311" s="797"/>
      <c r="AA311" s="797"/>
      <c r="AB311" s="798"/>
      <c r="AC311" s="790" t="s">
        <v>232</v>
      </c>
      <c r="AD311" s="791"/>
      <c r="AE311" s="791"/>
      <c r="AF311" s="791"/>
      <c r="AG311" s="792"/>
      <c r="AH311" s="793" t="s">
        <v>233</v>
      </c>
      <c r="AI311" s="794"/>
      <c r="AJ311" s="794"/>
      <c r="AK311" s="794"/>
      <c r="AL311" s="794"/>
      <c r="AM311" s="794"/>
      <c r="AN311" s="794"/>
      <c r="AO311" s="794"/>
      <c r="AP311" s="794"/>
      <c r="AQ311" s="794"/>
      <c r="AR311" s="794"/>
      <c r="AS311" s="794"/>
      <c r="AT311" s="795"/>
      <c r="AU311" s="796">
        <v>167</v>
      </c>
      <c r="AV311" s="797"/>
      <c r="AW311" s="797"/>
      <c r="AX311" s="799"/>
    </row>
    <row r="312" spans="1:50" ht="24.75"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t="s">
        <v>234</v>
      </c>
      <c r="AD312" s="791"/>
      <c r="AE312" s="791"/>
      <c r="AF312" s="791"/>
      <c r="AG312" s="792"/>
      <c r="AH312" s="793" t="s">
        <v>235</v>
      </c>
      <c r="AI312" s="794"/>
      <c r="AJ312" s="794"/>
      <c r="AK312" s="794"/>
      <c r="AL312" s="794"/>
      <c r="AM312" s="794"/>
      <c r="AN312" s="794"/>
      <c r="AO312" s="794"/>
      <c r="AP312" s="794"/>
      <c r="AQ312" s="794"/>
      <c r="AR312" s="794"/>
      <c r="AS312" s="794"/>
      <c r="AT312" s="795"/>
      <c r="AU312" s="796">
        <v>48</v>
      </c>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t="s">
        <v>232</v>
      </c>
      <c r="AD313" s="791"/>
      <c r="AE313" s="791"/>
      <c r="AF313" s="791"/>
      <c r="AG313" s="792"/>
      <c r="AH313" s="793" t="s">
        <v>236</v>
      </c>
      <c r="AI313" s="794"/>
      <c r="AJ313" s="794"/>
      <c r="AK313" s="794"/>
      <c r="AL313" s="794"/>
      <c r="AM313" s="794"/>
      <c r="AN313" s="794"/>
      <c r="AO313" s="794"/>
      <c r="AP313" s="794"/>
      <c r="AQ313" s="794"/>
      <c r="AR313" s="794"/>
      <c r="AS313" s="794"/>
      <c r="AT313" s="795"/>
      <c r="AU313" s="796">
        <v>44</v>
      </c>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t="s">
        <v>234</v>
      </c>
      <c r="AD314" s="791"/>
      <c r="AE314" s="791"/>
      <c r="AF314" s="791"/>
      <c r="AG314" s="792"/>
      <c r="AH314" s="793" t="s">
        <v>237</v>
      </c>
      <c r="AI314" s="794"/>
      <c r="AJ314" s="794"/>
      <c r="AK314" s="794"/>
      <c r="AL314" s="794"/>
      <c r="AM314" s="794"/>
      <c r="AN314" s="794"/>
      <c r="AO314" s="794"/>
      <c r="AP314" s="794"/>
      <c r="AQ314" s="794"/>
      <c r="AR314" s="794"/>
      <c r="AS314" s="794"/>
      <c r="AT314" s="795"/>
      <c r="AU314" s="796">
        <v>40.5</v>
      </c>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t="s">
        <v>234</v>
      </c>
      <c r="AD315" s="791"/>
      <c r="AE315" s="791"/>
      <c r="AF315" s="791"/>
      <c r="AG315" s="792"/>
      <c r="AH315" s="793" t="s">
        <v>238</v>
      </c>
      <c r="AI315" s="794"/>
      <c r="AJ315" s="794"/>
      <c r="AK315" s="794"/>
      <c r="AL315" s="794"/>
      <c r="AM315" s="794"/>
      <c r="AN315" s="794"/>
      <c r="AO315" s="794"/>
      <c r="AP315" s="794"/>
      <c r="AQ315" s="794"/>
      <c r="AR315" s="794"/>
      <c r="AS315" s="794"/>
      <c r="AT315" s="795"/>
      <c r="AU315" s="796">
        <v>15</v>
      </c>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t="s">
        <v>232</v>
      </c>
      <c r="AD316" s="791"/>
      <c r="AE316" s="791"/>
      <c r="AF316" s="791"/>
      <c r="AG316" s="792"/>
      <c r="AH316" s="793" t="s">
        <v>239</v>
      </c>
      <c r="AI316" s="794"/>
      <c r="AJ316" s="794"/>
      <c r="AK316" s="794"/>
      <c r="AL316" s="794"/>
      <c r="AM316" s="794"/>
      <c r="AN316" s="794"/>
      <c r="AO316" s="794"/>
      <c r="AP316" s="794"/>
      <c r="AQ316" s="794"/>
      <c r="AR316" s="794"/>
      <c r="AS316" s="794"/>
      <c r="AT316" s="795"/>
      <c r="AU316" s="796">
        <v>9</v>
      </c>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t="s">
        <v>234</v>
      </c>
      <c r="AD317" s="791"/>
      <c r="AE317" s="791"/>
      <c r="AF317" s="791"/>
      <c r="AG317" s="792"/>
      <c r="AH317" s="793" t="s">
        <v>240</v>
      </c>
      <c r="AI317" s="794"/>
      <c r="AJ317" s="794"/>
      <c r="AK317" s="794"/>
      <c r="AL317" s="794"/>
      <c r="AM317" s="794"/>
      <c r="AN317" s="794"/>
      <c r="AO317" s="794"/>
      <c r="AP317" s="794"/>
      <c r="AQ317" s="794"/>
      <c r="AR317" s="794"/>
      <c r="AS317" s="794"/>
      <c r="AT317" s="795"/>
      <c r="AU317" s="796">
        <v>1.5</v>
      </c>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7571</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507</v>
      </c>
      <c r="AV320" s="820"/>
      <c r="AW320" s="820"/>
      <c r="AX320" s="822"/>
    </row>
    <row r="321" spans="1:51" ht="24.75" customHeight="1" x14ac:dyDescent="0.15">
      <c r="A321" s="780"/>
      <c r="B321" s="781"/>
      <c r="C321" s="781"/>
      <c r="D321" s="781"/>
      <c r="E321" s="781"/>
      <c r="F321" s="782"/>
      <c r="G321" s="783" t="s">
        <v>241</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242</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223</v>
      </c>
      <c r="H322" s="787"/>
      <c r="I322" s="787"/>
      <c r="J322" s="787"/>
      <c r="K322" s="787"/>
      <c r="L322" s="788" t="s">
        <v>224</v>
      </c>
      <c r="M322" s="787"/>
      <c r="N322" s="787"/>
      <c r="O322" s="787"/>
      <c r="P322" s="787"/>
      <c r="Q322" s="787"/>
      <c r="R322" s="787"/>
      <c r="S322" s="787"/>
      <c r="T322" s="787"/>
      <c r="U322" s="787"/>
      <c r="V322" s="787"/>
      <c r="W322" s="787"/>
      <c r="X322" s="789"/>
      <c r="Y322" s="800" t="s">
        <v>225</v>
      </c>
      <c r="Z322" s="801"/>
      <c r="AA322" s="801"/>
      <c r="AB322" s="802"/>
      <c r="AC322" s="130" t="s">
        <v>223</v>
      </c>
      <c r="AD322" s="787"/>
      <c r="AE322" s="787"/>
      <c r="AF322" s="787"/>
      <c r="AG322" s="787"/>
      <c r="AH322" s="788" t="s">
        <v>224</v>
      </c>
      <c r="AI322" s="787"/>
      <c r="AJ322" s="787"/>
      <c r="AK322" s="787"/>
      <c r="AL322" s="787"/>
      <c r="AM322" s="787"/>
      <c r="AN322" s="787"/>
      <c r="AO322" s="787"/>
      <c r="AP322" s="787"/>
      <c r="AQ322" s="787"/>
      <c r="AR322" s="787"/>
      <c r="AS322" s="787"/>
      <c r="AT322" s="789"/>
      <c r="AU322" s="800" t="s">
        <v>225</v>
      </c>
      <c r="AV322" s="801"/>
      <c r="AW322" s="801"/>
      <c r="AX322" s="803"/>
      <c r="AY322">
        <f t="shared" ref="AY322:AY333" si="11">$AY$321</f>
        <v>2</v>
      </c>
    </row>
    <row r="323" spans="1:51" ht="24.75" customHeight="1" x14ac:dyDescent="0.15">
      <c r="A323" s="780"/>
      <c r="B323" s="781"/>
      <c r="C323" s="781"/>
      <c r="D323" s="781"/>
      <c r="E323" s="781"/>
      <c r="F323" s="782"/>
      <c r="G323" s="804" t="s">
        <v>232</v>
      </c>
      <c r="H323" s="805"/>
      <c r="I323" s="805"/>
      <c r="J323" s="805"/>
      <c r="K323" s="806"/>
      <c r="L323" s="807" t="s">
        <v>233</v>
      </c>
      <c r="M323" s="808"/>
      <c r="N323" s="808"/>
      <c r="O323" s="808"/>
      <c r="P323" s="808"/>
      <c r="Q323" s="808"/>
      <c r="R323" s="808"/>
      <c r="S323" s="808"/>
      <c r="T323" s="808"/>
      <c r="U323" s="808"/>
      <c r="V323" s="808"/>
      <c r="W323" s="808"/>
      <c r="X323" s="809"/>
      <c r="Y323" s="810">
        <v>102</v>
      </c>
      <c r="Z323" s="811"/>
      <c r="AA323" s="811"/>
      <c r="AB323" s="812"/>
      <c r="AC323" s="804" t="s">
        <v>228</v>
      </c>
      <c r="AD323" s="805"/>
      <c r="AE323" s="805"/>
      <c r="AF323" s="805"/>
      <c r="AG323" s="806"/>
      <c r="AH323" s="807" t="s">
        <v>229</v>
      </c>
      <c r="AI323" s="808"/>
      <c r="AJ323" s="808"/>
      <c r="AK323" s="808"/>
      <c r="AL323" s="808"/>
      <c r="AM323" s="808"/>
      <c r="AN323" s="808"/>
      <c r="AO323" s="808"/>
      <c r="AP323" s="808"/>
      <c r="AQ323" s="808"/>
      <c r="AR323" s="808"/>
      <c r="AS323" s="808"/>
      <c r="AT323" s="809"/>
      <c r="AU323" s="810">
        <v>18</v>
      </c>
      <c r="AV323" s="811"/>
      <c r="AW323" s="811"/>
      <c r="AX323" s="813"/>
      <c r="AY323">
        <f t="shared" si="11"/>
        <v>2</v>
      </c>
    </row>
    <row r="324" spans="1:51" ht="24.75" customHeight="1" x14ac:dyDescent="0.15">
      <c r="A324" s="780"/>
      <c r="B324" s="781"/>
      <c r="C324" s="781"/>
      <c r="D324" s="781"/>
      <c r="E324" s="781"/>
      <c r="F324" s="782"/>
      <c r="G324" s="790" t="s">
        <v>234</v>
      </c>
      <c r="H324" s="791"/>
      <c r="I324" s="791"/>
      <c r="J324" s="791"/>
      <c r="K324" s="792"/>
      <c r="L324" s="793" t="s">
        <v>237</v>
      </c>
      <c r="M324" s="794"/>
      <c r="N324" s="794"/>
      <c r="O324" s="794"/>
      <c r="P324" s="794"/>
      <c r="Q324" s="794"/>
      <c r="R324" s="794"/>
      <c r="S324" s="794"/>
      <c r="T324" s="794"/>
      <c r="U324" s="794"/>
      <c r="V324" s="794"/>
      <c r="W324" s="794"/>
      <c r="X324" s="795"/>
      <c r="Y324" s="796">
        <v>97</v>
      </c>
      <c r="Z324" s="797"/>
      <c r="AA324" s="797"/>
      <c r="AB324" s="798"/>
      <c r="AC324" s="790" t="s">
        <v>243</v>
      </c>
      <c r="AD324" s="791"/>
      <c r="AE324" s="791"/>
      <c r="AF324" s="791"/>
      <c r="AG324" s="792"/>
      <c r="AH324" s="793" t="s">
        <v>243</v>
      </c>
      <c r="AI324" s="794"/>
      <c r="AJ324" s="794"/>
      <c r="AK324" s="794"/>
      <c r="AL324" s="794"/>
      <c r="AM324" s="794"/>
      <c r="AN324" s="794"/>
      <c r="AO324" s="794"/>
      <c r="AP324" s="794"/>
      <c r="AQ324" s="794"/>
      <c r="AR324" s="794"/>
      <c r="AS324" s="794"/>
      <c r="AT324" s="795"/>
      <c r="AU324" s="796">
        <v>2</v>
      </c>
      <c r="AV324" s="797"/>
      <c r="AW324" s="797"/>
      <c r="AX324" s="799"/>
      <c r="AY324">
        <f t="shared" si="11"/>
        <v>2</v>
      </c>
    </row>
    <row r="325" spans="1:51" ht="24.75" customHeight="1" x14ac:dyDescent="0.15">
      <c r="A325" s="780"/>
      <c r="B325" s="781"/>
      <c r="C325" s="781"/>
      <c r="D325" s="781"/>
      <c r="E325" s="781"/>
      <c r="F325" s="782"/>
      <c r="G325" s="790" t="s">
        <v>234</v>
      </c>
      <c r="H325" s="791"/>
      <c r="I325" s="791"/>
      <c r="J325" s="791"/>
      <c r="K325" s="792"/>
      <c r="L325" s="793" t="s">
        <v>238</v>
      </c>
      <c r="M325" s="794"/>
      <c r="N325" s="794"/>
      <c r="O325" s="794"/>
      <c r="P325" s="794"/>
      <c r="Q325" s="794"/>
      <c r="R325" s="794"/>
      <c r="S325" s="794"/>
      <c r="T325" s="794"/>
      <c r="U325" s="794"/>
      <c r="V325" s="794"/>
      <c r="W325" s="794"/>
      <c r="X325" s="795"/>
      <c r="Y325" s="796">
        <v>1</v>
      </c>
      <c r="Z325" s="797"/>
      <c r="AA325" s="797"/>
      <c r="AB325" s="798"/>
      <c r="AC325" s="790" t="s">
        <v>234</v>
      </c>
      <c r="AD325" s="791"/>
      <c r="AE325" s="791"/>
      <c r="AF325" s="791"/>
      <c r="AG325" s="792"/>
      <c r="AH325" s="793" t="s">
        <v>235</v>
      </c>
      <c r="AI325" s="794"/>
      <c r="AJ325" s="794"/>
      <c r="AK325" s="794"/>
      <c r="AL325" s="794"/>
      <c r="AM325" s="794"/>
      <c r="AN325" s="794"/>
      <c r="AO325" s="794"/>
      <c r="AP325" s="794"/>
      <c r="AQ325" s="794"/>
      <c r="AR325" s="794"/>
      <c r="AS325" s="794"/>
      <c r="AT325" s="795"/>
      <c r="AU325" s="796">
        <v>0.2</v>
      </c>
      <c r="AV325" s="797"/>
      <c r="AW325" s="797"/>
      <c r="AX325" s="799"/>
      <c r="AY325">
        <f t="shared" si="11"/>
        <v>2</v>
      </c>
    </row>
    <row r="326" spans="1:51" ht="24.75"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x14ac:dyDescent="0.15">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200</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20.2</v>
      </c>
      <c r="AV333" s="820"/>
      <c r="AW333" s="820"/>
      <c r="AX333" s="822"/>
      <c r="AY333">
        <f t="shared" si="11"/>
        <v>2</v>
      </c>
    </row>
    <row r="334" spans="1:51" ht="24.75" hidden="1" customHeight="1" x14ac:dyDescent="0.15">
      <c r="A334" s="780"/>
      <c r="B334" s="781"/>
      <c r="C334" s="781"/>
      <c r="D334" s="781"/>
      <c r="E334" s="781"/>
      <c r="F334" s="782"/>
      <c r="G334" s="783" t="s">
        <v>244</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245</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223</v>
      </c>
      <c r="H335" s="787"/>
      <c r="I335" s="787"/>
      <c r="J335" s="787"/>
      <c r="K335" s="787"/>
      <c r="L335" s="788" t="s">
        <v>224</v>
      </c>
      <c r="M335" s="787"/>
      <c r="N335" s="787"/>
      <c r="O335" s="787"/>
      <c r="P335" s="787"/>
      <c r="Q335" s="787"/>
      <c r="R335" s="787"/>
      <c r="S335" s="787"/>
      <c r="T335" s="787"/>
      <c r="U335" s="787"/>
      <c r="V335" s="787"/>
      <c r="W335" s="787"/>
      <c r="X335" s="789"/>
      <c r="Y335" s="800" t="s">
        <v>225</v>
      </c>
      <c r="Z335" s="801"/>
      <c r="AA335" s="801"/>
      <c r="AB335" s="802"/>
      <c r="AC335" s="130" t="s">
        <v>223</v>
      </c>
      <c r="AD335" s="787"/>
      <c r="AE335" s="787"/>
      <c r="AF335" s="787"/>
      <c r="AG335" s="787"/>
      <c r="AH335" s="788" t="s">
        <v>224</v>
      </c>
      <c r="AI335" s="787"/>
      <c r="AJ335" s="787"/>
      <c r="AK335" s="787"/>
      <c r="AL335" s="787"/>
      <c r="AM335" s="787"/>
      <c r="AN335" s="787"/>
      <c r="AO335" s="787"/>
      <c r="AP335" s="787"/>
      <c r="AQ335" s="787"/>
      <c r="AR335" s="787"/>
      <c r="AS335" s="787"/>
      <c r="AT335" s="789"/>
      <c r="AU335" s="800" t="s">
        <v>225</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246</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247</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223</v>
      </c>
      <c r="H348" s="787"/>
      <c r="I348" s="787"/>
      <c r="J348" s="787"/>
      <c r="K348" s="787"/>
      <c r="L348" s="788" t="s">
        <v>224</v>
      </c>
      <c r="M348" s="787"/>
      <c r="N348" s="787"/>
      <c r="O348" s="787"/>
      <c r="P348" s="787"/>
      <c r="Q348" s="787"/>
      <c r="R348" s="787"/>
      <c r="S348" s="787"/>
      <c r="T348" s="787"/>
      <c r="U348" s="787"/>
      <c r="V348" s="787"/>
      <c r="W348" s="787"/>
      <c r="X348" s="789"/>
      <c r="Y348" s="800" t="s">
        <v>225</v>
      </c>
      <c r="Z348" s="801"/>
      <c r="AA348" s="801"/>
      <c r="AB348" s="802"/>
      <c r="AC348" s="130" t="s">
        <v>223</v>
      </c>
      <c r="AD348" s="787"/>
      <c r="AE348" s="787"/>
      <c r="AF348" s="787"/>
      <c r="AG348" s="787"/>
      <c r="AH348" s="788" t="s">
        <v>224</v>
      </c>
      <c r="AI348" s="787"/>
      <c r="AJ348" s="787"/>
      <c r="AK348" s="787"/>
      <c r="AL348" s="787"/>
      <c r="AM348" s="787"/>
      <c r="AN348" s="787"/>
      <c r="AO348" s="787"/>
      <c r="AP348" s="787"/>
      <c r="AQ348" s="787"/>
      <c r="AR348" s="787"/>
      <c r="AS348" s="787"/>
      <c r="AT348" s="789"/>
      <c r="AU348" s="800" t="s">
        <v>225</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248</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127</v>
      </c>
      <c r="AM360" s="827"/>
      <c r="AN360" s="827"/>
      <c r="AO360" s="83" t="s">
        <v>249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252</v>
      </c>
      <c r="D365" s="828"/>
      <c r="E365" s="828"/>
      <c r="F365" s="828"/>
      <c r="G365" s="828"/>
      <c r="H365" s="828"/>
      <c r="I365" s="828"/>
      <c r="J365" s="829" t="s">
        <v>253</v>
      </c>
      <c r="K365" s="140"/>
      <c r="L365" s="140"/>
      <c r="M365" s="140"/>
      <c r="N365" s="140"/>
      <c r="O365" s="140"/>
      <c r="P365" s="416" t="s">
        <v>254</v>
      </c>
      <c r="Q365" s="416"/>
      <c r="R365" s="416"/>
      <c r="S365" s="416"/>
      <c r="T365" s="416"/>
      <c r="U365" s="416"/>
      <c r="V365" s="416"/>
      <c r="W365" s="416"/>
      <c r="X365" s="416"/>
      <c r="Y365" s="830" t="s">
        <v>255</v>
      </c>
      <c r="Z365" s="831"/>
      <c r="AA365" s="831"/>
      <c r="AB365" s="831"/>
      <c r="AC365" s="829" t="s">
        <v>256</v>
      </c>
      <c r="AD365" s="829"/>
      <c r="AE365" s="829"/>
      <c r="AF365" s="829"/>
      <c r="AG365" s="829"/>
      <c r="AH365" s="830" t="s">
        <v>257</v>
      </c>
      <c r="AI365" s="828"/>
      <c r="AJ365" s="828"/>
      <c r="AK365" s="828"/>
      <c r="AL365" s="828" t="s">
        <v>258</v>
      </c>
      <c r="AM365" s="828"/>
      <c r="AN365" s="828"/>
      <c r="AO365" s="832"/>
      <c r="AP365" s="829" t="s">
        <v>259</v>
      </c>
      <c r="AQ365" s="829"/>
      <c r="AR365" s="829"/>
      <c r="AS365" s="829"/>
      <c r="AT365" s="829"/>
      <c r="AU365" s="829"/>
      <c r="AV365" s="829"/>
      <c r="AW365" s="829"/>
      <c r="AX365" s="829"/>
    </row>
    <row r="366" spans="1:51" ht="54.75" customHeight="1" x14ac:dyDescent="0.15">
      <c r="A366" s="838">
        <v>1</v>
      </c>
      <c r="B366" s="838">
        <v>1</v>
      </c>
      <c r="C366" s="840" t="s">
        <v>260</v>
      </c>
      <c r="D366" s="840"/>
      <c r="E366" s="840"/>
      <c r="F366" s="840"/>
      <c r="G366" s="840"/>
      <c r="H366" s="840"/>
      <c r="I366" s="840"/>
      <c r="J366" s="841">
        <v>2020005008480</v>
      </c>
      <c r="K366" s="842"/>
      <c r="L366" s="842"/>
      <c r="M366" s="842"/>
      <c r="N366" s="842"/>
      <c r="O366" s="842"/>
      <c r="P366" s="844" t="s">
        <v>261</v>
      </c>
      <c r="Q366" s="844"/>
      <c r="R366" s="844"/>
      <c r="S366" s="844"/>
      <c r="T366" s="844"/>
      <c r="U366" s="844"/>
      <c r="V366" s="844"/>
      <c r="W366" s="844"/>
      <c r="X366" s="844"/>
      <c r="Y366" s="845">
        <v>7571</v>
      </c>
      <c r="Z366" s="846"/>
      <c r="AA366" s="846"/>
      <c r="AB366" s="847"/>
      <c r="AC366" s="848" t="s">
        <v>262</v>
      </c>
      <c r="AD366" s="849"/>
      <c r="AE366" s="849"/>
      <c r="AF366" s="849"/>
      <c r="AG366" s="849"/>
      <c r="AH366" s="833" t="s">
        <v>40</v>
      </c>
      <c r="AI366" s="834"/>
      <c r="AJ366" s="834"/>
      <c r="AK366" s="834"/>
      <c r="AL366" s="835" t="s">
        <v>40</v>
      </c>
      <c r="AM366" s="836"/>
      <c r="AN366" s="836"/>
      <c r="AO366" s="837"/>
      <c r="AP366" s="629" t="s">
        <v>40</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252</v>
      </c>
      <c r="D398" s="828"/>
      <c r="E398" s="828"/>
      <c r="F398" s="828"/>
      <c r="G398" s="828"/>
      <c r="H398" s="828"/>
      <c r="I398" s="828"/>
      <c r="J398" s="829" t="s">
        <v>253</v>
      </c>
      <c r="K398" s="140"/>
      <c r="L398" s="140"/>
      <c r="M398" s="140"/>
      <c r="N398" s="140"/>
      <c r="O398" s="140"/>
      <c r="P398" s="416" t="s">
        <v>254</v>
      </c>
      <c r="Q398" s="416"/>
      <c r="R398" s="416"/>
      <c r="S398" s="416"/>
      <c r="T398" s="416"/>
      <c r="U398" s="416"/>
      <c r="V398" s="416"/>
      <c r="W398" s="416"/>
      <c r="X398" s="416"/>
      <c r="Y398" s="830" t="s">
        <v>255</v>
      </c>
      <c r="Z398" s="831"/>
      <c r="AA398" s="831"/>
      <c r="AB398" s="831"/>
      <c r="AC398" s="829" t="s">
        <v>256</v>
      </c>
      <c r="AD398" s="829"/>
      <c r="AE398" s="829"/>
      <c r="AF398" s="829"/>
      <c r="AG398" s="829"/>
      <c r="AH398" s="830" t="s">
        <v>257</v>
      </c>
      <c r="AI398" s="828"/>
      <c r="AJ398" s="828"/>
      <c r="AK398" s="828"/>
      <c r="AL398" s="828" t="s">
        <v>258</v>
      </c>
      <c r="AM398" s="828"/>
      <c r="AN398" s="828"/>
      <c r="AO398" s="832"/>
      <c r="AP398" s="829" t="s">
        <v>259</v>
      </c>
      <c r="AQ398" s="829"/>
      <c r="AR398" s="829"/>
      <c r="AS398" s="829"/>
      <c r="AT398" s="829"/>
      <c r="AU398" s="829"/>
      <c r="AV398" s="829"/>
      <c r="AW398" s="829"/>
      <c r="AX398" s="829"/>
      <c r="AY398">
        <f>$AY$396</f>
        <v>1</v>
      </c>
    </row>
    <row r="399" spans="1:51" ht="53.25" customHeight="1" x14ac:dyDescent="0.15">
      <c r="A399" s="838">
        <v>1</v>
      </c>
      <c r="B399" s="838">
        <v>1</v>
      </c>
      <c r="C399" s="840" t="s">
        <v>264</v>
      </c>
      <c r="D399" s="840"/>
      <c r="E399" s="840"/>
      <c r="F399" s="840"/>
      <c r="G399" s="840"/>
      <c r="H399" s="840"/>
      <c r="I399" s="840"/>
      <c r="J399" s="841">
        <v>2010001157877</v>
      </c>
      <c r="K399" s="842"/>
      <c r="L399" s="842"/>
      <c r="M399" s="842"/>
      <c r="N399" s="842"/>
      <c r="O399" s="842"/>
      <c r="P399" s="844" t="s">
        <v>265</v>
      </c>
      <c r="Q399" s="844"/>
      <c r="R399" s="844"/>
      <c r="S399" s="844"/>
      <c r="T399" s="844"/>
      <c r="U399" s="844"/>
      <c r="V399" s="844"/>
      <c r="W399" s="844"/>
      <c r="X399" s="844"/>
      <c r="Y399" s="845">
        <v>507</v>
      </c>
      <c r="Z399" s="846"/>
      <c r="AA399" s="846"/>
      <c r="AB399" s="847"/>
      <c r="AC399" s="848" t="s">
        <v>266</v>
      </c>
      <c r="AD399" s="849"/>
      <c r="AE399" s="849"/>
      <c r="AF399" s="849"/>
      <c r="AG399" s="849"/>
      <c r="AH399" s="833" t="s">
        <v>40</v>
      </c>
      <c r="AI399" s="834"/>
      <c r="AJ399" s="834"/>
      <c r="AK399" s="834"/>
      <c r="AL399" s="835">
        <v>100</v>
      </c>
      <c r="AM399" s="836"/>
      <c r="AN399" s="836"/>
      <c r="AO399" s="837"/>
      <c r="AP399" s="629" t="s">
        <v>40</v>
      </c>
      <c r="AQ399" s="629"/>
      <c r="AR399" s="629"/>
      <c r="AS399" s="629"/>
      <c r="AT399" s="629"/>
      <c r="AU399" s="629"/>
      <c r="AV399" s="629"/>
      <c r="AW399" s="629"/>
      <c r="AX399" s="629"/>
      <c r="AY399">
        <f>$AY$396</f>
        <v>1</v>
      </c>
    </row>
    <row r="400" spans="1:51" ht="49.5" customHeight="1" x14ac:dyDescent="0.15">
      <c r="A400" s="838">
        <v>2</v>
      </c>
      <c r="B400" s="838">
        <v>1</v>
      </c>
      <c r="C400" s="839" t="s">
        <v>267</v>
      </c>
      <c r="D400" s="840"/>
      <c r="E400" s="840"/>
      <c r="F400" s="840"/>
      <c r="G400" s="840"/>
      <c r="H400" s="840"/>
      <c r="I400" s="840"/>
      <c r="J400" s="841">
        <v>9180301014251</v>
      </c>
      <c r="K400" s="842"/>
      <c r="L400" s="842"/>
      <c r="M400" s="842"/>
      <c r="N400" s="842"/>
      <c r="O400" s="842"/>
      <c r="P400" s="844" t="s">
        <v>268</v>
      </c>
      <c r="Q400" s="844"/>
      <c r="R400" s="844"/>
      <c r="S400" s="844"/>
      <c r="T400" s="844"/>
      <c r="U400" s="844"/>
      <c r="V400" s="844"/>
      <c r="W400" s="844"/>
      <c r="X400" s="844"/>
      <c r="Y400" s="845">
        <v>495</v>
      </c>
      <c r="Z400" s="846"/>
      <c r="AA400" s="846"/>
      <c r="AB400" s="847"/>
      <c r="AC400" s="848" t="s">
        <v>266</v>
      </c>
      <c r="AD400" s="849"/>
      <c r="AE400" s="849"/>
      <c r="AF400" s="849"/>
      <c r="AG400" s="849"/>
      <c r="AH400" s="833" t="s">
        <v>40</v>
      </c>
      <c r="AI400" s="834"/>
      <c r="AJ400" s="834"/>
      <c r="AK400" s="834"/>
      <c r="AL400" s="835">
        <v>100</v>
      </c>
      <c r="AM400" s="836"/>
      <c r="AN400" s="836"/>
      <c r="AO400" s="837"/>
      <c r="AP400" s="629" t="s">
        <v>40</v>
      </c>
      <c r="AQ400" s="629"/>
      <c r="AR400" s="629"/>
      <c r="AS400" s="629"/>
      <c r="AT400" s="629"/>
      <c r="AU400" s="629"/>
      <c r="AV400" s="629"/>
      <c r="AW400" s="629"/>
      <c r="AX400" s="629"/>
      <c r="AY400">
        <f>COUNTA($C$400)</f>
        <v>1</v>
      </c>
    </row>
    <row r="401" spans="1:51" ht="55.5" customHeight="1" x14ac:dyDescent="0.15">
      <c r="A401" s="838">
        <v>3</v>
      </c>
      <c r="B401" s="838">
        <v>1</v>
      </c>
      <c r="C401" s="839" t="s">
        <v>269</v>
      </c>
      <c r="D401" s="840"/>
      <c r="E401" s="840"/>
      <c r="F401" s="840"/>
      <c r="G401" s="840"/>
      <c r="H401" s="840"/>
      <c r="I401" s="840"/>
      <c r="J401" s="841">
        <v>1010001008668</v>
      </c>
      <c r="K401" s="842"/>
      <c r="L401" s="842"/>
      <c r="M401" s="842"/>
      <c r="N401" s="842"/>
      <c r="O401" s="842"/>
      <c r="P401" s="843" t="s">
        <v>270</v>
      </c>
      <c r="Q401" s="844"/>
      <c r="R401" s="844"/>
      <c r="S401" s="844"/>
      <c r="T401" s="844"/>
      <c r="U401" s="844"/>
      <c r="V401" s="844"/>
      <c r="W401" s="844"/>
      <c r="X401" s="844"/>
      <c r="Y401" s="845">
        <v>407</v>
      </c>
      <c r="Z401" s="846"/>
      <c r="AA401" s="846"/>
      <c r="AB401" s="847"/>
      <c r="AC401" s="848" t="s">
        <v>266</v>
      </c>
      <c r="AD401" s="849"/>
      <c r="AE401" s="849"/>
      <c r="AF401" s="849"/>
      <c r="AG401" s="849"/>
      <c r="AH401" s="850" t="s">
        <v>40</v>
      </c>
      <c r="AI401" s="851"/>
      <c r="AJ401" s="851"/>
      <c r="AK401" s="851"/>
      <c r="AL401" s="835">
        <v>100</v>
      </c>
      <c r="AM401" s="836"/>
      <c r="AN401" s="836"/>
      <c r="AO401" s="837"/>
      <c r="AP401" s="629" t="s">
        <v>40</v>
      </c>
      <c r="AQ401" s="629"/>
      <c r="AR401" s="629"/>
      <c r="AS401" s="629"/>
      <c r="AT401" s="629"/>
      <c r="AU401" s="629"/>
      <c r="AV401" s="629"/>
      <c r="AW401" s="629"/>
      <c r="AX401" s="629"/>
      <c r="AY401">
        <f>COUNTA($C$401)</f>
        <v>1</v>
      </c>
    </row>
    <row r="402" spans="1:51" ht="51" customHeight="1" x14ac:dyDescent="0.15">
      <c r="A402" s="838">
        <v>4</v>
      </c>
      <c r="B402" s="838">
        <v>1</v>
      </c>
      <c r="C402" s="839" t="s">
        <v>271</v>
      </c>
      <c r="D402" s="840"/>
      <c r="E402" s="840"/>
      <c r="F402" s="840"/>
      <c r="G402" s="840"/>
      <c r="H402" s="840"/>
      <c r="I402" s="840"/>
      <c r="J402" s="841">
        <v>3010001008848</v>
      </c>
      <c r="K402" s="842"/>
      <c r="L402" s="842"/>
      <c r="M402" s="842"/>
      <c r="N402" s="842"/>
      <c r="O402" s="842"/>
      <c r="P402" s="843" t="s">
        <v>270</v>
      </c>
      <c r="Q402" s="844"/>
      <c r="R402" s="844"/>
      <c r="S402" s="844"/>
      <c r="T402" s="844"/>
      <c r="U402" s="844"/>
      <c r="V402" s="844"/>
      <c r="W402" s="844"/>
      <c r="X402" s="844"/>
      <c r="Y402" s="845">
        <v>327</v>
      </c>
      <c r="Z402" s="846"/>
      <c r="AA402" s="846"/>
      <c r="AB402" s="847"/>
      <c r="AC402" s="848" t="s">
        <v>266</v>
      </c>
      <c r="AD402" s="849"/>
      <c r="AE402" s="849"/>
      <c r="AF402" s="849"/>
      <c r="AG402" s="849"/>
      <c r="AH402" s="850" t="s">
        <v>40</v>
      </c>
      <c r="AI402" s="851"/>
      <c r="AJ402" s="851"/>
      <c r="AK402" s="851"/>
      <c r="AL402" s="835">
        <v>100</v>
      </c>
      <c r="AM402" s="836"/>
      <c r="AN402" s="836"/>
      <c r="AO402" s="837"/>
      <c r="AP402" s="629" t="s">
        <v>40</v>
      </c>
      <c r="AQ402" s="629"/>
      <c r="AR402" s="629"/>
      <c r="AS402" s="629"/>
      <c r="AT402" s="629"/>
      <c r="AU402" s="629"/>
      <c r="AV402" s="629"/>
      <c r="AW402" s="629"/>
      <c r="AX402" s="629"/>
      <c r="AY402">
        <f>COUNTA($C$402)</f>
        <v>1</v>
      </c>
    </row>
    <row r="403" spans="1:51" ht="45.75" customHeight="1" x14ac:dyDescent="0.15">
      <c r="A403" s="838">
        <v>5</v>
      </c>
      <c r="B403" s="838">
        <v>1</v>
      </c>
      <c r="C403" s="840" t="s">
        <v>272</v>
      </c>
      <c r="D403" s="840"/>
      <c r="E403" s="840"/>
      <c r="F403" s="840"/>
      <c r="G403" s="840"/>
      <c r="H403" s="840"/>
      <c r="I403" s="840"/>
      <c r="J403" s="841">
        <v>3050001041977</v>
      </c>
      <c r="K403" s="842"/>
      <c r="L403" s="842"/>
      <c r="M403" s="842"/>
      <c r="N403" s="842"/>
      <c r="O403" s="842"/>
      <c r="P403" s="844" t="s">
        <v>273</v>
      </c>
      <c r="Q403" s="844"/>
      <c r="R403" s="844"/>
      <c r="S403" s="844"/>
      <c r="T403" s="844"/>
      <c r="U403" s="844"/>
      <c r="V403" s="844"/>
      <c r="W403" s="844"/>
      <c r="X403" s="844"/>
      <c r="Y403" s="845">
        <v>281</v>
      </c>
      <c r="Z403" s="846"/>
      <c r="AA403" s="846"/>
      <c r="AB403" s="847"/>
      <c r="AC403" s="848" t="s">
        <v>266</v>
      </c>
      <c r="AD403" s="849"/>
      <c r="AE403" s="849"/>
      <c r="AF403" s="849"/>
      <c r="AG403" s="849"/>
      <c r="AH403" s="850" t="s">
        <v>40</v>
      </c>
      <c r="AI403" s="851"/>
      <c r="AJ403" s="851"/>
      <c r="AK403" s="851"/>
      <c r="AL403" s="835">
        <v>100</v>
      </c>
      <c r="AM403" s="836"/>
      <c r="AN403" s="836"/>
      <c r="AO403" s="837"/>
      <c r="AP403" s="629" t="s">
        <v>40</v>
      </c>
      <c r="AQ403" s="629"/>
      <c r="AR403" s="629"/>
      <c r="AS403" s="629"/>
      <c r="AT403" s="629"/>
      <c r="AU403" s="629"/>
      <c r="AV403" s="629"/>
      <c r="AW403" s="629"/>
      <c r="AX403" s="629"/>
      <c r="AY403">
        <f>COUNTA($C$403)</f>
        <v>1</v>
      </c>
    </row>
    <row r="404" spans="1:51" ht="60" customHeight="1" x14ac:dyDescent="0.15">
      <c r="A404" s="838">
        <v>6</v>
      </c>
      <c r="B404" s="838">
        <v>1</v>
      </c>
      <c r="C404" s="840" t="s">
        <v>274</v>
      </c>
      <c r="D404" s="840"/>
      <c r="E404" s="840"/>
      <c r="F404" s="840"/>
      <c r="G404" s="840"/>
      <c r="H404" s="840"/>
      <c r="I404" s="840"/>
      <c r="J404" s="841">
        <v>6010801000555</v>
      </c>
      <c r="K404" s="842"/>
      <c r="L404" s="842"/>
      <c r="M404" s="842"/>
      <c r="N404" s="842"/>
      <c r="O404" s="842"/>
      <c r="P404" s="844" t="s">
        <v>275</v>
      </c>
      <c r="Q404" s="844"/>
      <c r="R404" s="844"/>
      <c r="S404" s="844"/>
      <c r="T404" s="844"/>
      <c r="U404" s="844"/>
      <c r="V404" s="844"/>
      <c r="W404" s="844"/>
      <c r="X404" s="844"/>
      <c r="Y404" s="845">
        <v>271</v>
      </c>
      <c r="Z404" s="846"/>
      <c r="AA404" s="846"/>
      <c r="AB404" s="847"/>
      <c r="AC404" s="848" t="s">
        <v>266</v>
      </c>
      <c r="AD404" s="849"/>
      <c r="AE404" s="849"/>
      <c r="AF404" s="849"/>
      <c r="AG404" s="849"/>
      <c r="AH404" s="850" t="s">
        <v>40</v>
      </c>
      <c r="AI404" s="851"/>
      <c r="AJ404" s="851"/>
      <c r="AK404" s="851"/>
      <c r="AL404" s="835">
        <v>100</v>
      </c>
      <c r="AM404" s="836"/>
      <c r="AN404" s="836"/>
      <c r="AO404" s="837"/>
      <c r="AP404" s="629" t="s">
        <v>40</v>
      </c>
      <c r="AQ404" s="629"/>
      <c r="AR404" s="629"/>
      <c r="AS404" s="629"/>
      <c r="AT404" s="629"/>
      <c r="AU404" s="629"/>
      <c r="AV404" s="629"/>
      <c r="AW404" s="629"/>
      <c r="AX404" s="629"/>
      <c r="AY404">
        <f>COUNTA($C$404)</f>
        <v>1</v>
      </c>
    </row>
    <row r="405" spans="1:51" ht="30" customHeight="1" x14ac:dyDescent="0.15">
      <c r="A405" s="838">
        <v>7</v>
      </c>
      <c r="B405" s="838">
        <v>1</v>
      </c>
      <c r="C405" s="840" t="s">
        <v>276</v>
      </c>
      <c r="D405" s="840"/>
      <c r="E405" s="840"/>
      <c r="F405" s="840"/>
      <c r="G405" s="840"/>
      <c r="H405" s="840"/>
      <c r="I405" s="840"/>
      <c r="J405" s="841">
        <v>4190001027573</v>
      </c>
      <c r="K405" s="842"/>
      <c r="L405" s="842"/>
      <c r="M405" s="842"/>
      <c r="N405" s="842"/>
      <c r="O405" s="842"/>
      <c r="P405" s="844" t="s">
        <v>277</v>
      </c>
      <c r="Q405" s="844"/>
      <c r="R405" s="844"/>
      <c r="S405" s="844"/>
      <c r="T405" s="844"/>
      <c r="U405" s="844"/>
      <c r="V405" s="844"/>
      <c r="W405" s="844"/>
      <c r="X405" s="844"/>
      <c r="Y405" s="845">
        <v>270</v>
      </c>
      <c r="Z405" s="846"/>
      <c r="AA405" s="846"/>
      <c r="AB405" s="847"/>
      <c r="AC405" s="848" t="s">
        <v>266</v>
      </c>
      <c r="AD405" s="849"/>
      <c r="AE405" s="849"/>
      <c r="AF405" s="849"/>
      <c r="AG405" s="849"/>
      <c r="AH405" s="850" t="s">
        <v>40</v>
      </c>
      <c r="AI405" s="851"/>
      <c r="AJ405" s="851"/>
      <c r="AK405" s="851"/>
      <c r="AL405" s="835">
        <v>100</v>
      </c>
      <c r="AM405" s="836"/>
      <c r="AN405" s="836"/>
      <c r="AO405" s="837"/>
      <c r="AP405" s="629" t="s">
        <v>40</v>
      </c>
      <c r="AQ405" s="629"/>
      <c r="AR405" s="629"/>
      <c r="AS405" s="629"/>
      <c r="AT405" s="629"/>
      <c r="AU405" s="629"/>
      <c r="AV405" s="629"/>
      <c r="AW405" s="629"/>
      <c r="AX405" s="629"/>
      <c r="AY405">
        <f>COUNTA($C$405)</f>
        <v>1</v>
      </c>
    </row>
    <row r="406" spans="1:51" ht="30" customHeight="1" x14ac:dyDescent="0.15">
      <c r="A406" s="838">
        <v>8</v>
      </c>
      <c r="B406" s="838">
        <v>1</v>
      </c>
      <c r="C406" s="840" t="s">
        <v>278</v>
      </c>
      <c r="D406" s="840"/>
      <c r="E406" s="840"/>
      <c r="F406" s="840"/>
      <c r="G406" s="840"/>
      <c r="H406" s="840"/>
      <c r="I406" s="840"/>
      <c r="J406" s="841">
        <v>5010001034867</v>
      </c>
      <c r="K406" s="842"/>
      <c r="L406" s="842"/>
      <c r="M406" s="842"/>
      <c r="N406" s="842"/>
      <c r="O406" s="842"/>
      <c r="P406" s="844" t="s">
        <v>279</v>
      </c>
      <c r="Q406" s="844"/>
      <c r="R406" s="844"/>
      <c r="S406" s="844"/>
      <c r="T406" s="844"/>
      <c r="U406" s="844"/>
      <c r="V406" s="844"/>
      <c r="W406" s="844"/>
      <c r="X406" s="844"/>
      <c r="Y406" s="845">
        <v>124</v>
      </c>
      <c r="Z406" s="846"/>
      <c r="AA406" s="846"/>
      <c r="AB406" s="847"/>
      <c r="AC406" s="848" t="s">
        <v>266</v>
      </c>
      <c r="AD406" s="849"/>
      <c r="AE406" s="849"/>
      <c r="AF406" s="849"/>
      <c r="AG406" s="849"/>
      <c r="AH406" s="850" t="s">
        <v>40</v>
      </c>
      <c r="AI406" s="851"/>
      <c r="AJ406" s="851"/>
      <c r="AK406" s="851"/>
      <c r="AL406" s="835">
        <v>100</v>
      </c>
      <c r="AM406" s="836"/>
      <c r="AN406" s="836"/>
      <c r="AO406" s="837"/>
      <c r="AP406" s="629" t="s">
        <v>40</v>
      </c>
      <c r="AQ406" s="629"/>
      <c r="AR406" s="629"/>
      <c r="AS406" s="629"/>
      <c r="AT406" s="629"/>
      <c r="AU406" s="629"/>
      <c r="AV406" s="629"/>
      <c r="AW406" s="629"/>
      <c r="AX406" s="629"/>
      <c r="AY406">
        <f>COUNTA($C$406)</f>
        <v>1</v>
      </c>
    </row>
    <row r="407" spans="1:51" ht="30" customHeight="1" x14ac:dyDescent="0.15">
      <c r="A407" s="838">
        <v>9</v>
      </c>
      <c r="B407" s="838">
        <v>1</v>
      </c>
      <c r="C407" s="840" t="s">
        <v>278</v>
      </c>
      <c r="D407" s="840"/>
      <c r="E407" s="840"/>
      <c r="F407" s="840"/>
      <c r="G407" s="840"/>
      <c r="H407" s="840"/>
      <c r="I407" s="840"/>
      <c r="J407" s="841">
        <v>5010001034867</v>
      </c>
      <c r="K407" s="842"/>
      <c r="L407" s="842"/>
      <c r="M407" s="842"/>
      <c r="N407" s="842"/>
      <c r="O407" s="842"/>
      <c r="P407" s="844" t="s">
        <v>280</v>
      </c>
      <c r="Q407" s="844"/>
      <c r="R407" s="844"/>
      <c r="S407" s="844"/>
      <c r="T407" s="844"/>
      <c r="U407" s="844"/>
      <c r="V407" s="844"/>
      <c r="W407" s="844"/>
      <c r="X407" s="844"/>
      <c r="Y407" s="845">
        <v>60</v>
      </c>
      <c r="Z407" s="846"/>
      <c r="AA407" s="846"/>
      <c r="AB407" s="847"/>
      <c r="AC407" s="848" t="s">
        <v>266</v>
      </c>
      <c r="AD407" s="849"/>
      <c r="AE407" s="849"/>
      <c r="AF407" s="849"/>
      <c r="AG407" s="849"/>
      <c r="AH407" s="850" t="s">
        <v>40</v>
      </c>
      <c r="AI407" s="851"/>
      <c r="AJ407" s="851"/>
      <c r="AK407" s="851"/>
      <c r="AL407" s="835">
        <v>100</v>
      </c>
      <c r="AM407" s="836"/>
      <c r="AN407" s="836"/>
      <c r="AO407" s="837"/>
      <c r="AP407" s="629" t="s">
        <v>40</v>
      </c>
      <c r="AQ407" s="629"/>
      <c r="AR407" s="629"/>
      <c r="AS407" s="629"/>
      <c r="AT407" s="629"/>
      <c r="AU407" s="629"/>
      <c r="AV407" s="629"/>
      <c r="AW407" s="629"/>
      <c r="AX407" s="629"/>
      <c r="AY407">
        <f>COUNTA($C$407)</f>
        <v>1</v>
      </c>
    </row>
    <row r="408" spans="1:51" ht="30" customHeight="1" x14ac:dyDescent="0.15">
      <c r="A408" s="838">
        <v>10</v>
      </c>
      <c r="B408" s="838">
        <v>1</v>
      </c>
      <c r="C408" s="840" t="s">
        <v>278</v>
      </c>
      <c r="D408" s="840"/>
      <c r="E408" s="840"/>
      <c r="F408" s="840"/>
      <c r="G408" s="840"/>
      <c r="H408" s="840"/>
      <c r="I408" s="840"/>
      <c r="J408" s="841">
        <v>5010001034867</v>
      </c>
      <c r="K408" s="842"/>
      <c r="L408" s="842"/>
      <c r="M408" s="842"/>
      <c r="N408" s="842"/>
      <c r="O408" s="842"/>
      <c r="P408" s="844" t="s">
        <v>281</v>
      </c>
      <c r="Q408" s="844"/>
      <c r="R408" s="844"/>
      <c r="S408" s="844"/>
      <c r="T408" s="844"/>
      <c r="U408" s="844"/>
      <c r="V408" s="844"/>
      <c r="W408" s="844"/>
      <c r="X408" s="844"/>
      <c r="Y408" s="845">
        <v>34</v>
      </c>
      <c r="Z408" s="846"/>
      <c r="AA408" s="846"/>
      <c r="AB408" s="847"/>
      <c r="AC408" s="848" t="s">
        <v>266</v>
      </c>
      <c r="AD408" s="849"/>
      <c r="AE408" s="849"/>
      <c r="AF408" s="849"/>
      <c r="AG408" s="849"/>
      <c r="AH408" s="850" t="s">
        <v>40</v>
      </c>
      <c r="AI408" s="851"/>
      <c r="AJ408" s="851"/>
      <c r="AK408" s="851"/>
      <c r="AL408" s="835">
        <v>100</v>
      </c>
      <c r="AM408" s="836"/>
      <c r="AN408" s="836"/>
      <c r="AO408" s="837"/>
      <c r="AP408" s="629" t="s">
        <v>40</v>
      </c>
      <c r="AQ408" s="629"/>
      <c r="AR408" s="629"/>
      <c r="AS408" s="629"/>
      <c r="AT408" s="629"/>
      <c r="AU408" s="629"/>
      <c r="AV408" s="629"/>
      <c r="AW408" s="629"/>
      <c r="AX408" s="629"/>
      <c r="AY408">
        <f>COUNTA($C$408)</f>
        <v>1</v>
      </c>
    </row>
    <row r="409" spans="1:51" ht="30" customHeight="1" x14ac:dyDescent="0.15">
      <c r="A409" s="838">
        <v>11</v>
      </c>
      <c r="B409" s="838">
        <v>1</v>
      </c>
      <c r="C409" s="840" t="s">
        <v>278</v>
      </c>
      <c r="D409" s="840"/>
      <c r="E409" s="840"/>
      <c r="F409" s="840"/>
      <c r="G409" s="840"/>
      <c r="H409" s="840"/>
      <c r="I409" s="840"/>
      <c r="J409" s="841">
        <v>5010001034867</v>
      </c>
      <c r="K409" s="842"/>
      <c r="L409" s="842"/>
      <c r="M409" s="842"/>
      <c r="N409" s="842"/>
      <c r="O409" s="842"/>
      <c r="P409" s="844" t="s">
        <v>282</v>
      </c>
      <c r="Q409" s="844"/>
      <c r="R409" s="844"/>
      <c r="S409" s="844"/>
      <c r="T409" s="844"/>
      <c r="U409" s="844"/>
      <c r="V409" s="844"/>
      <c r="W409" s="844"/>
      <c r="X409" s="844"/>
      <c r="Y409" s="845">
        <v>12</v>
      </c>
      <c r="Z409" s="846"/>
      <c r="AA409" s="846"/>
      <c r="AB409" s="847"/>
      <c r="AC409" s="848" t="s">
        <v>266</v>
      </c>
      <c r="AD409" s="849"/>
      <c r="AE409" s="849"/>
      <c r="AF409" s="849"/>
      <c r="AG409" s="849"/>
      <c r="AH409" s="850" t="s">
        <v>40</v>
      </c>
      <c r="AI409" s="851"/>
      <c r="AJ409" s="851"/>
      <c r="AK409" s="851"/>
      <c r="AL409" s="835">
        <v>100</v>
      </c>
      <c r="AM409" s="836"/>
      <c r="AN409" s="836"/>
      <c r="AO409" s="837"/>
      <c r="AP409" s="629" t="s">
        <v>40</v>
      </c>
      <c r="AQ409" s="629"/>
      <c r="AR409" s="629"/>
      <c r="AS409" s="629"/>
      <c r="AT409" s="629"/>
      <c r="AU409" s="629"/>
      <c r="AV409" s="629"/>
      <c r="AW409" s="629"/>
      <c r="AX409" s="629"/>
      <c r="AY409">
        <f>COUNTA($C$409)</f>
        <v>1</v>
      </c>
    </row>
    <row r="410" spans="1:51" ht="30" customHeight="1" x14ac:dyDescent="0.15">
      <c r="A410" s="838">
        <v>12</v>
      </c>
      <c r="B410" s="838">
        <v>1</v>
      </c>
      <c r="C410" s="840" t="s">
        <v>278</v>
      </c>
      <c r="D410" s="840"/>
      <c r="E410" s="840"/>
      <c r="F410" s="840"/>
      <c r="G410" s="840"/>
      <c r="H410" s="840"/>
      <c r="I410" s="840"/>
      <c r="J410" s="841">
        <v>5010001034867</v>
      </c>
      <c r="K410" s="842"/>
      <c r="L410" s="842"/>
      <c r="M410" s="842"/>
      <c r="N410" s="842"/>
      <c r="O410" s="842"/>
      <c r="P410" s="844" t="s">
        <v>283</v>
      </c>
      <c r="Q410" s="844"/>
      <c r="R410" s="844"/>
      <c r="S410" s="844"/>
      <c r="T410" s="844"/>
      <c r="U410" s="844"/>
      <c r="V410" s="844"/>
      <c r="W410" s="844"/>
      <c r="X410" s="844"/>
      <c r="Y410" s="845">
        <v>0.5</v>
      </c>
      <c r="Z410" s="846"/>
      <c r="AA410" s="846"/>
      <c r="AB410" s="847"/>
      <c r="AC410" s="848" t="s">
        <v>266</v>
      </c>
      <c r="AD410" s="849"/>
      <c r="AE410" s="849"/>
      <c r="AF410" s="849"/>
      <c r="AG410" s="849"/>
      <c r="AH410" s="850" t="s">
        <v>40</v>
      </c>
      <c r="AI410" s="851"/>
      <c r="AJ410" s="851"/>
      <c r="AK410" s="851"/>
      <c r="AL410" s="835">
        <v>100</v>
      </c>
      <c r="AM410" s="836"/>
      <c r="AN410" s="836"/>
      <c r="AO410" s="837"/>
      <c r="AP410" s="629" t="s">
        <v>40</v>
      </c>
      <c r="AQ410" s="629"/>
      <c r="AR410" s="629"/>
      <c r="AS410" s="629"/>
      <c r="AT410" s="629"/>
      <c r="AU410" s="629"/>
      <c r="AV410" s="629"/>
      <c r="AW410" s="629"/>
      <c r="AX410" s="629"/>
      <c r="AY410">
        <f>COUNTA($C$410)</f>
        <v>1</v>
      </c>
    </row>
    <row r="411" spans="1:51" ht="54.75" customHeight="1" x14ac:dyDescent="0.15">
      <c r="A411" s="838">
        <v>13</v>
      </c>
      <c r="B411" s="838">
        <v>1</v>
      </c>
      <c r="C411" s="840" t="s">
        <v>284</v>
      </c>
      <c r="D411" s="840"/>
      <c r="E411" s="840"/>
      <c r="F411" s="840"/>
      <c r="G411" s="840"/>
      <c r="H411" s="840"/>
      <c r="I411" s="840"/>
      <c r="J411" s="841">
        <v>6010001146760</v>
      </c>
      <c r="K411" s="842"/>
      <c r="L411" s="842"/>
      <c r="M411" s="842"/>
      <c r="N411" s="842"/>
      <c r="O411" s="842"/>
      <c r="P411" s="844" t="s">
        <v>285</v>
      </c>
      <c r="Q411" s="844"/>
      <c r="R411" s="844"/>
      <c r="S411" s="844"/>
      <c r="T411" s="844"/>
      <c r="U411" s="844"/>
      <c r="V411" s="844"/>
      <c r="W411" s="844"/>
      <c r="X411" s="844"/>
      <c r="Y411" s="845">
        <v>192</v>
      </c>
      <c r="Z411" s="846"/>
      <c r="AA411" s="846"/>
      <c r="AB411" s="847"/>
      <c r="AC411" s="848" t="s">
        <v>266</v>
      </c>
      <c r="AD411" s="849"/>
      <c r="AE411" s="849"/>
      <c r="AF411" s="849"/>
      <c r="AG411" s="849"/>
      <c r="AH411" s="850" t="s">
        <v>40</v>
      </c>
      <c r="AI411" s="851"/>
      <c r="AJ411" s="851"/>
      <c r="AK411" s="851"/>
      <c r="AL411" s="835">
        <v>100</v>
      </c>
      <c r="AM411" s="836"/>
      <c r="AN411" s="836"/>
      <c r="AO411" s="837"/>
      <c r="AP411" s="629" t="s">
        <v>40</v>
      </c>
      <c r="AQ411" s="629"/>
      <c r="AR411" s="629"/>
      <c r="AS411" s="629"/>
      <c r="AT411" s="629"/>
      <c r="AU411" s="629"/>
      <c r="AV411" s="629"/>
      <c r="AW411" s="629"/>
      <c r="AX411" s="629"/>
      <c r="AY411">
        <f>COUNTA($C$411)</f>
        <v>1</v>
      </c>
    </row>
    <row r="412" spans="1:51" ht="51" customHeight="1" x14ac:dyDescent="0.15">
      <c r="A412" s="838">
        <v>14</v>
      </c>
      <c r="B412" s="838">
        <v>1</v>
      </c>
      <c r="C412" s="840" t="s">
        <v>286</v>
      </c>
      <c r="D412" s="840"/>
      <c r="E412" s="840"/>
      <c r="F412" s="840"/>
      <c r="G412" s="840"/>
      <c r="H412" s="840"/>
      <c r="I412" s="840"/>
      <c r="J412" s="841">
        <v>3410001009327</v>
      </c>
      <c r="K412" s="842"/>
      <c r="L412" s="842"/>
      <c r="M412" s="842"/>
      <c r="N412" s="842"/>
      <c r="O412" s="842"/>
      <c r="P412" s="844" t="s">
        <v>287</v>
      </c>
      <c r="Q412" s="844"/>
      <c r="R412" s="844"/>
      <c r="S412" s="844"/>
      <c r="T412" s="844"/>
      <c r="U412" s="844"/>
      <c r="V412" s="844"/>
      <c r="W412" s="844"/>
      <c r="X412" s="844"/>
      <c r="Y412" s="845">
        <v>188</v>
      </c>
      <c r="Z412" s="846"/>
      <c r="AA412" s="846"/>
      <c r="AB412" s="847"/>
      <c r="AC412" s="848" t="s">
        <v>266</v>
      </c>
      <c r="AD412" s="849"/>
      <c r="AE412" s="849"/>
      <c r="AF412" s="849"/>
      <c r="AG412" s="849"/>
      <c r="AH412" s="850" t="s">
        <v>40</v>
      </c>
      <c r="AI412" s="851"/>
      <c r="AJ412" s="851"/>
      <c r="AK412" s="851"/>
      <c r="AL412" s="835">
        <v>100</v>
      </c>
      <c r="AM412" s="836"/>
      <c r="AN412" s="836"/>
      <c r="AO412" s="837"/>
      <c r="AP412" s="629" t="s">
        <v>40</v>
      </c>
      <c r="AQ412" s="629"/>
      <c r="AR412" s="629"/>
      <c r="AS412" s="629"/>
      <c r="AT412" s="629"/>
      <c r="AU412" s="629"/>
      <c r="AV412" s="629"/>
      <c r="AW412" s="629"/>
      <c r="AX412" s="629"/>
      <c r="AY412">
        <f>COUNTA($C$412)</f>
        <v>1</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252</v>
      </c>
      <c r="D431" s="828"/>
      <c r="E431" s="828"/>
      <c r="F431" s="828"/>
      <c r="G431" s="828"/>
      <c r="H431" s="828"/>
      <c r="I431" s="828"/>
      <c r="J431" s="829" t="s">
        <v>253</v>
      </c>
      <c r="K431" s="140"/>
      <c r="L431" s="140"/>
      <c r="M431" s="140"/>
      <c r="N431" s="140"/>
      <c r="O431" s="140"/>
      <c r="P431" s="416" t="s">
        <v>254</v>
      </c>
      <c r="Q431" s="416"/>
      <c r="R431" s="416"/>
      <c r="S431" s="416"/>
      <c r="T431" s="416"/>
      <c r="U431" s="416"/>
      <c r="V431" s="416"/>
      <c r="W431" s="416"/>
      <c r="X431" s="416"/>
      <c r="Y431" s="830" t="s">
        <v>255</v>
      </c>
      <c r="Z431" s="831"/>
      <c r="AA431" s="831"/>
      <c r="AB431" s="831"/>
      <c r="AC431" s="829" t="s">
        <v>256</v>
      </c>
      <c r="AD431" s="829"/>
      <c r="AE431" s="829"/>
      <c r="AF431" s="829"/>
      <c r="AG431" s="829"/>
      <c r="AH431" s="830" t="s">
        <v>257</v>
      </c>
      <c r="AI431" s="828"/>
      <c r="AJ431" s="828"/>
      <c r="AK431" s="828"/>
      <c r="AL431" s="828" t="s">
        <v>258</v>
      </c>
      <c r="AM431" s="828"/>
      <c r="AN431" s="828"/>
      <c r="AO431" s="832"/>
      <c r="AP431" s="829" t="s">
        <v>259</v>
      </c>
      <c r="AQ431" s="829"/>
      <c r="AR431" s="829"/>
      <c r="AS431" s="829"/>
      <c r="AT431" s="829"/>
      <c r="AU431" s="829"/>
      <c r="AV431" s="829"/>
      <c r="AW431" s="829"/>
      <c r="AX431" s="829"/>
      <c r="AY431">
        <f>$AY$429</f>
        <v>1</v>
      </c>
    </row>
    <row r="432" spans="1:51" ht="52.5" customHeight="1" x14ac:dyDescent="0.15">
      <c r="A432" s="838">
        <v>1</v>
      </c>
      <c r="B432" s="838">
        <v>1</v>
      </c>
      <c r="C432" s="840" t="s">
        <v>289</v>
      </c>
      <c r="D432" s="840"/>
      <c r="E432" s="840"/>
      <c r="F432" s="840"/>
      <c r="G432" s="840"/>
      <c r="H432" s="840"/>
      <c r="I432" s="840"/>
      <c r="J432" s="841">
        <v>4010001161992</v>
      </c>
      <c r="K432" s="842"/>
      <c r="L432" s="842"/>
      <c r="M432" s="842"/>
      <c r="N432" s="842"/>
      <c r="O432" s="842"/>
      <c r="P432" s="844" t="s">
        <v>268</v>
      </c>
      <c r="Q432" s="844"/>
      <c r="R432" s="844"/>
      <c r="S432" s="844"/>
      <c r="T432" s="844"/>
      <c r="U432" s="844"/>
      <c r="V432" s="844"/>
      <c r="W432" s="844"/>
      <c r="X432" s="844"/>
      <c r="Y432" s="845">
        <v>200</v>
      </c>
      <c r="Z432" s="846"/>
      <c r="AA432" s="846"/>
      <c r="AB432" s="847"/>
      <c r="AC432" s="848" t="s">
        <v>266</v>
      </c>
      <c r="AD432" s="849"/>
      <c r="AE432" s="849"/>
      <c r="AF432" s="849"/>
      <c r="AG432" s="849"/>
      <c r="AH432" s="833" t="s">
        <v>40</v>
      </c>
      <c r="AI432" s="834"/>
      <c r="AJ432" s="834"/>
      <c r="AK432" s="834"/>
      <c r="AL432" s="835">
        <v>100</v>
      </c>
      <c r="AM432" s="836"/>
      <c r="AN432" s="836"/>
      <c r="AO432" s="837"/>
      <c r="AP432" s="629" t="s">
        <v>40</v>
      </c>
      <c r="AQ432" s="629"/>
      <c r="AR432" s="629"/>
      <c r="AS432" s="629"/>
      <c r="AT432" s="629"/>
      <c r="AU432" s="629"/>
      <c r="AV432" s="629"/>
      <c r="AW432" s="629"/>
      <c r="AX432" s="629"/>
      <c r="AY432">
        <f>$AY$429</f>
        <v>1</v>
      </c>
    </row>
    <row r="433" spans="1:51" ht="30" customHeight="1" x14ac:dyDescent="0.15">
      <c r="A433" s="838">
        <v>2</v>
      </c>
      <c r="B433" s="838">
        <v>1</v>
      </c>
      <c r="C433" s="840" t="s">
        <v>290</v>
      </c>
      <c r="D433" s="840"/>
      <c r="E433" s="840"/>
      <c r="F433" s="840"/>
      <c r="G433" s="840"/>
      <c r="H433" s="840"/>
      <c r="I433" s="840"/>
      <c r="J433" s="841">
        <v>7010005005425</v>
      </c>
      <c r="K433" s="842"/>
      <c r="L433" s="842"/>
      <c r="M433" s="842"/>
      <c r="N433" s="842"/>
      <c r="O433" s="842"/>
      <c r="P433" s="844" t="s">
        <v>291</v>
      </c>
      <c r="Q433" s="844"/>
      <c r="R433" s="844"/>
      <c r="S433" s="844"/>
      <c r="T433" s="844"/>
      <c r="U433" s="844"/>
      <c r="V433" s="844"/>
      <c r="W433" s="844"/>
      <c r="X433" s="844"/>
      <c r="Y433" s="845">
        <v>50</v>
      </c>
      <c r="Z433" s="846"/>
      <c r="AA433" s="846"/>
      <c r="AB433" s="847"/>
      <c r="AC433" s="848" t="s">
        <v>266</v>
      </c>
      <c r="AD433" s="849"/>
      <c r="AE433" s="849"/>
      <c r="AF433" s="849"/>
      <c r="AG433" s="849"/>
      <c r="AH433" s="833" t="s">
        <v>40</v>
      </c>
      <c r="AI433" s="834"/>
      <c r="AJ433" s="834"/>
      <c r="AK433" s="834"/>
      <c r="AL433" s="835">
        <v>100</v>
      </c>
      <c r="AM433" s="836"/>
      <c r="AN433" s="836"/>
      <c r="AO433" s="837"/>
      <c r="AP433" s="629" t="s">
        <v>40</v>
      </c>
      <c r="AQ433" s="629"/>
      <c r="AR433" s="629"/>
      <c r="AS433" s="629"/>
      <c r="AT433" s="629"/>
      <c r="AU433" s="629"/>
      <c r="AV433" s="629"/>
      <c r="AW433" s="629"/>
      <c r="AX433" s="629"/>
      <c r="AY433">
        <f>COUNTA($C$433)</f>
        <v>1</v>
      </c>
    </row>
    <row r="434" spans="1:51" ht="30" customHeight="1" x14ac:dyDescent="0.15">
      <c r="A434" s="838">
        <v>3</v>
      </c>
      <c r="B434" s="838">
        <v>1</v>
      </c>
      <c r="C434" s="839" t="s">
        <v>290</v>
      </c>
      <c r="D434" s="840"/>
      <c r="E434" s="840"/>
      <c r="F434" s="840"/>
      <c r="G434" s="840"/>
      <c r="H434" s="840"/>
      <c r="I434" s="840"/>
      <c r="J434" s="841">
        <v>7010005005425</v>
      </c>
      <c r="K434" s="842"/>
      <c r="L434" s="842"/>
      <c r="M434" s="842"/>
      <c r="N434" s="842"/>
      <c r="O434" s="842"/>
      <c r="P434" s="843" t="s">
        <v>292</v>
      </c>
      <c r="Q434" s="844"/>
      <c r="R434" s="844"/>
      <c r="S434" s="844"/>
      <c r="T434" s="844"/>
      <c r="U434" s="844"/>
      <c r="V434" s="844"/>
      <c r="W434" s="844"/>
      <c r="X434" s="844"/>
      <c r="Y434" s="845">
        <v>35</v>
      </c>
      <c r="Z434" s="846"/>
      <c r="AA434" s="846"/>
      <c r="AB434" s="847"/>
      <c r="AC434" s="848" t="s">
        <v>266</v>
      </c>
      <c r="AD434" s="849"/>
      <c r="AE434" s="849"/>
      <c r="AF434" s="849"/>
      <c r="AG434" s="849"/>
      <c r="AH434" s="850" t="s">
        <v>40</v>
      </c>
      <c r="AI434" s="851"/>
      <c r="AJ434" s="851"/>
      <c r="AK434" s="851"/>
      <c r="AL434" s="835">
        <v>100</v>
      </c>
      <c r="AM434" s="836"/>
      <c r="AN434" s="836"/>
      <c r="AO434" s="837"/>
      <c r="AP434" s="629" t="s">
        <v>40</v>
      </c>
      <c r="AQ434" s="629"/>
      <c r="AR434" s="629"/>
      <c r="AS434" s="629"/>
      <c r="AT434" s="629"/>
      <c r="AU434" s="629"/>
      <c r="AV434" s="629"/>
      <c r="AW434" s="629"/>
      <c r="AX434" s="629"/>
      <c r="AY434">
        <f>COUNTA($C$434)</f>
        <v>1</v>
      </c>
    </row>
    <row r="435" spans="1:51" ht="30" customHeight="1" x14ac:dyDescent="0.15">
      <c r="A435" s="838">
        <v>4</v>
      </c>
      <c r="B435" s="838">
        <v>1</v>
      </c>
      <c r="C435" s="839" t="s">
        <v>290</v>
      </c>
      <c r="D435" s="840"/>
      <c r="E435" s="840"/>
      <c r="F435" s="840"/>
      <c r="G435" s="840"/>
      <c r="H435" s="840"/>
      <c r="I435" s="840"/>
      <c r="J435" s="841">
        <v>7010005005425</v>
      </c>
      <c r="K435" s="842"/>
      <c r="L435" s="842"/>
      <c r="M435" s="842"/>
      <c r="N435" s="842"/>
      <c r="O435" s="842"/>
      <c r="P435" s="843" t="s">
        <v>273</v>
      </c>
      <c r="Q435" s="844"/>
      <c r="R435" s="844"/>
      <c r="S435" s="844"/>
      <c r="T435" s="844"/>
      <c r="U435" s="844"/>
      <c r="V435" s="844"/>
      <c r="W435" s="844"/>
      <c r="X435" s="844"/>
      <c r="Y435" s="845">
        <v>28</v>
      </c>
      <c r="Z435" s="846"/>
      <c r="AA435" s="846"/>
      <c r="AB435" s="847"/>
      <c r="AC435" s="848" t="s">
        <v>266</v>
      </c>
      <c r="AD435" s="849"/>
      <c r="AE435" s="849"/>
      <c r="AF435" s="849"/>
      <c r="AG435" s="849"/>
      <c r="AH435" s="850" t="s">
        <v>40</v>
      </c>
      <c r="AI435" s="851"/>
      <c r="AJ435" s="851"/>
      <c r="AK435" s="851"/>
      <c r="AL435" s="835">
        <v>100</v>
      </c>
      <c r="AM435" s="836"/>
      <c r="AN435" s="836"/>
      <c r="AO435" s="837"/>
      <c r="AP435" s="629" t="s">
        <v>40</v>
      </c>
      <c r="AQ435" s="629"/>
      <c r="AR435" s="629"/>
      <c r="AS435" s="629"/>
      <c r="AT435" s="629"/>
      <c r="AU435" s="629"/>
      <c r="AV435" s="629"/>
      <c r="AW435" s="629"/>
      <c r="AX435" s="629"/>
      <c r="AY435">
        <f>COUNTA($C$435)</f>
        <v>1</v>
      </c>
    </row>
    <row r="436" spans="1:51" ht="30" customHeight="1" x14ac:dyDescent="0.15">
      <c r="A436" s="838">
        <v>5</v>
      </c>
      <c r="B436" s="838">
        <v>1</v>
      </c>
      <c r="C436" s="840" t="s">
        <v>290</v>
      </c>
      <c r="D436" s="840"/>
      <c r="E436" s="840"/>
      <c r="F436" s="840"/>
      <c r="G436" s="840"/>
      <c r="H436" s="840"/>
      <c r="I436" s="840"/>
      <c r="J436" s="841">
        <v>7010005005425</v>
      </c>
      <c r="K436" s="842"/>
      <c r="L436" s="842"/>
      <c r="M436" s="842"/>
      <c r="N436" s="842"/>
      <c r="O436" s="842"/>
      <c r="P436" s="844" t="s">
        <v>293</v>
      </c>
      <c r="Q436" s="844"/>
      <c r="R436" s="844"/>
      <c r="S436" s="844"/>
      <c r="T436" s="844"/>
      <c r="U436" s="844"/>
      <c r="V436" s="844"/>
      <c r="W436" s="844"/>
      <c r="X436" s="844"/>
      <c r="Y436" s="845">
        <v>23</v>
      </c>
      <c r="Z436" s="846"/>
      <c r="AA436" s="846"/>
      <c r="AB436" s="847"/>
      <c r="AC436" s="848" t="s">
        <v>266</v>
      </c>
      <c r="AD436" s="849"/>
      <c r="AE436" s="849"/>
      <c r="AF436" s="849"/>
      <c r="AG436" s="849"/>
      <c r="AH436" s="850" t="s">
        <v>40</v>
      </c>
      <c r="AI436" s="851"/>
      <c r="AJ436" s="851"/>
      <c r="AK436" s="851"/>
      <c r="AL436" s="835">
        <v>100</v>
      </c>
      <c r="AM436" s="836"/>
      <c r="AN436" s="836"/>
      <c r="AO436" s="837"/>
      <c r="AP436" s="629" t="s">
        <v>40</v>
      </c>
      <c r="AQ436" s="629"/>
      <c r="AR436" s="629"/>
      <c r="AS436" s="629"/>
      <c r="AT436" s="629"/>
      <c r="AU436" s="629"/>
      <c r="AV436" s="629"/>
      <c r="AW436" s="629"/>
      <c r="AX436" s="629"/>
      <c r="AY436">
        <f>COUNTA($C$436)</f>
        <v>1</v>
      </c>
    </row>
    <row r="437" spans="1:51" ht="63" customHeight="1" x14ac:dyDescent="0.15">
      <c r="A437" s="838">
        <v>6</v>
      </c>
      <c r="B437" s="838">
        <v>1</v>
      </c>
      <c r="C437" s="840" t="s">
        <v>290</v>
      </c>
      <c r="D437" s="840"/>
      <c r="E437" s="840"/>
      <c r="F437" s="840"/>
      <c r="G437" s="840"/>
      <c r="H437" s="840"/>
      <c r="I437" s="840"/>
      <c r="J437" s="841">
        <v>7010005005425</v>
      </c>
      <c r="K437" s="842"/>
      <c r="L437" s="842"/>
      <c r="M437" s="842"/>
      <c r="N437" s="842"/>
      <c r="O437" s="842"/>
      <c r="P437" s="844" t="s">
        <v>275</v>
      </c>
      <c r="Q437" s="844"/>
      <c r="R437" s="844"/>
      <c r="S437" s="844"/>
      <c r="T437" s="844"/>
      <c r="U437" s="844"/>
      <c r="V437" s="844"/>
      <c r="W437" s="844"/>
      <c r="X437" s="844"/>
      <c r="Y437" s="845">
        <v>15</v>
      </c>
      <c r="Z437" s="846"/>
      <c r="AA437" s="846"/>
      <c r="AB437" s="847"/>
      <c r="AC437" s="848" t="s">
        <v>266</v>
      </c>
      <c r="AD437" s="849"/>
      <c r="AE437" s="849"/>
      <c r="AF437" s="849"/>
      <c r="AG437" s="849"/>
      <c r="AH437" s="850" t="s">
        <v>40</v>
      </c>
      <c r="AI437" s="851"/>
      <c r="AJ437" s="851"/>
      <c r="AK437" s="851"/>
      <c r="AL437" s="835">
        <v>100</v>
      </c>
      <c r="AM437" s="836"/>
      <c r="AN437" s="836"/>
      <c r="AO437" s="837"/>
      <c r="AP437" s="629" t="s">
        <v>40</v>
      </c>
      <c r="AQ437" s="629"/>
      <c r="AR437" s="629"/>
      <c r="AS437" s="629"/>
      <c r="AT437" s="629"/>
      <c r="AU437" s="629"/>
      <c r="AV437" s="629"/>
      <c r="AW437" s="629"/>
      <c r="AX437" s="629"/>
      <c r="AY437">
        <f>COUNTA($C$437)</f>
        <v>1</v>
      </c>
    </row>
    <row r="438" spans="1:51" ht="66" customHeight="1" x14ac:dyDescent="0.15">
      <c r="A438" s="838">
        <v>7</v>
      </c>
      <c r="B438" s="838">
        <v>1</v>
      </c>
      <c r="C438" s="840" t="s">
        <v>290</v>
      </c>
      <c r="D438" s="840"/>
      <c r="E438" s="840"/>
      <c r="F438" s="840"/>
      <c r="G438" s="840"/>
      <c r="H438" s="840"/>
      <c r="I438" s="840"/>
      <c r="J438" s="841">
        <v>7010005005425</v>
      </c>
      <c r="K438" s="842"/>
      <c r="L438" s="842"/>
      <c r="M438" s="842"/>
      <c r="N438" s="842"/>
      <c r="O438" s="842"/>
      <c r="P438" s="844" t="s">
        <v>294</v>
      </c>
      <c r="Q438" s="844"/>
      <c r="R438" s="844"/>
      <c r="S438" s="844"/>
      <c r="T438" s="844"/>
      <c r="U438" s="844"/>
      <c r="V438" s="844"/>
      <c r="W438" s="844"/>
      <c r="X438" s="844"/>
      <c r="Y438" s="845">
        <v>8</v>
      </c>
      <c r="Z438" s="846"/>
      <c r="AA438" s="846"/>
      <c r="AB438" s="847"/>
      <c r="AC438" s="848" t="s">
        <v>266</v>
      </c>
      <c r="AD438" s="849"/>
      <c r="AE438" s="849"/>
      <c r="AF438" s="849"/>
      <c r="AG438" s="849"/>
      <c r="AH438" s="850" t="s">
        <v>40</v>
      </c>
      <c r="AI438" s="851"/>
      <c r="AJ438" s="851"/>
      <c r="AK438" s="851"/>
      <c r="AL438" s="835">
        <v>100</v>
      </c>
      <c r="AM438" s="836"/>
      <c r="AN438" s="836"/>
      <c r="AO438" s="837"/>
      <c r="AP438" s="629" t="s">
        <v>40</v>
      </c>
      <c r="AQ438" s="629"/>
      <c r="AR438" s="629"/>
      <c r="AS438" s="629"/>
      <c r="AT438" s="629"/>
      <c r="AU438" s="629"/>
      <c r="AV438" s="629"/>
      <c r="AW438" s="629"/>
      <c r="AX438" s="629"/>
      <c r="AY438">
        <f>COUNTA($C$438)</f>
        <v>1</v>
      </c>
    </row>
    <row r="439" spans="1:51" ht="30" customHeight="1" x14ac:dyDescent="0.15">
      <c r="A439" s="838">
        <v>8</v>
      </c>
      <c r="B439" s="838">
        <v>1</v>
      </c>
      <c r="C439" s="840" t="s">
        <v>290</v>
      </c>
      <c r="D439" s="840"/>
      <c r="E439" s="840"/>
      <c r="F439" s="840"/>
      <c r="G439" s="840"/>
      <c r="H439" s="840"/>
      <c r="I439" s="840"/>
      <c r="J439" s="841">
        <v>7010005005425</v>
      </c>
      <c r="K439" s="842"/>
      <c r="L439" s="842"/>
      <c r="M439" s="842"/>
      <c r="N439" s="842"/>
      <c r="O439" s="842"/>
      <c r="P439" s="844" t="s">
        <v>279</v>
      </c>
      <c r="Q439" s="844"/>
      <c r="R439" s="844"/>
      <c r="S439" s="844"/>
      <c r="T439" s="844"/>
      <c r="U439" s="844"/>
      <c r="V439" s="844"/>
      <c r="W439" s="844"/>
      <c r="X439" s="844"/>
      <c r="Y439" s="845">
        <v>8</v>
      </c>
      <c r="Z439" s="846"/>
      <c r="AA439" s="846"/>
      <c r="AB439" s="847"/>
      <c r="AC439" s="848" t="s">
        <v>266</v>
      </c>
      <c r="AD439" s="849"/>
      <c r="AE439" s="849"/>
      <c r="AF439" s="849"/>
      <c r="AG439" s="849"/>
      <c r="AH439" s="850" t="s">
        <v>40</v>
      </c>
      <c r="AI439" s="851"/>
      <c r="AJ439" s="851"/>
      <c r="AK439" s="851"/>
      <c r="AL439" s="835">
        <v>100</v>
      </c>
      <c r="AM439" s="836"/>
      <c r="AN439" s="836"/>
      <c r="AO439" s="837"/>
      <c r="AP439" s="629" t="s">
        <v>40</v>
      </c>
      <c r="AQ439" s="629"/>
      <c r="AR439" s="629"/>
      <c r="AS439" s="629"/>
      <c r="AT439" s="629"/>
      <c r="AU439" s="629"/>
      <c r="AV439" s="629"/>
      <c r="AW439" s="629"/>
      <c r="AX439" s="629"/>
      <c r="AY439">
        <f>COUNTA($C$439)</f>
        <v>1</v>
      </c>
    </row>
    <row r="440" spans="1:51" ht="30" customHeight="1" x14ac:dyDescent="0.15">
      <c r="A440" s="838">
        <v>9</v>
      </c>
      <c r="B440" s="838">
        <v>1</v>
      </c>
      <c r="C440" s="840" t="s">
        <v>290</v>
      </c>
      <c r="D440" s="840"/>
      <c r="E440" s="840"/>
      <c r="F440" s="840"/>
      <c r="G440" s="840"/>
      <c r="H440" s="840"/>
      <c r="I440" s="840"/>
      <c r="J440" s="841">
        <v>7010005005425</v>
      </c>
      <c r="K440" s="842"/>
      <c r="L440" s="842"/>
      <c r="M440" s="842"/>
      <c r="N440" s="842"/>
      <c r="O440" s="842"/>
      <c r="P440" s="844" t="s">
        <v>295</v>
      </c>
      <c r="Q440" s="844"/>
      <c r="R440" s="844"/>
      <c r="S440" s="844"/>
      <c r="T440" s="844"/>
      <c r="U440" s="844"/>
      <c r="V440" s="844"/>
      <c r="W440" s="844"/>
      <c r="X440" s="844"/>
      <c r="Y440" s="845">
        <v>6</v>
      </c>
      <c r="Z440" s="846"/>
      <c r="AA440" s="846"/>
      <c r="AB440" s="847"/>
      <c r="AC440" s="848" t="s">
        <v>266</v>
      </c>
      <c r="AD440" s="849"/>
      <c r="AE440" s="849"/>
      <c r="AF440" s="849"/>
      <c r="AG440" s="849"/>
      <c r="AH440" s="850" t="s">
        <v>40</v>
      </c>
      <c r="AI440" s="851"/>
      <c r="AJ440" s="851"/>
      <c r="AK440" s="851"/>
      <c r="AL440" s="835">
        <v>100</v>
      </c>
      <c r="AM440" s="836"/>
      <c r="AN440" s="836"/>
      <c r="AO440" s="837"/>
      <c r="AP440" s="629" t="s">
        <v>40</v>
      </c>
      <c r="AQ440" s="629"/>
      <c r="AR440" s="629"/>
      <c r="AS440" s="629"/>
      <c r="AT440" s="629"/>
      <c r="AU440" s="629"/>
      <c r="AV440" s="629"/>
      <c r="AW440" s="629"/>
      <c r="AX440" s="629"/>
      <c r="AY440">
        <f>COUNTA($C$440)</f>
        <v>1</v>
      </c>
    </row>
    <row r="441" spans="1:51" ht="30" customHeight="1" x14ac:dyDescent="0.15">
      <c r="A441" s="838">
        <v>10</v>
      </c>
      <c r="B441" s="838">
        <v>1</v>
      </c>
      <c r="C441" s="840" t="s">
        <v>290</v>
      </c>
      <c r="D441" s="840"/>
      <c r="E441" s="840"/>
      <c r="F441" s="840"/>
      <c r="G441" s="840"/>
      <c r="H441" s="840"/>
      <c r="I441" s="840"/>
      <c r="J441" s="841">
        <v>7010005005425</v>
      </c>
      <c r="K441" s="842"/>
      <c r="L441" s="842"/>
      <c r="M441" s="842"/>
      <c r="N441" s="842"/>
      <c r="O441" s="842"/>
      <c r="P441" s="844" t="s">
        <v>296</v>
      </c>
      <c r="Q441" s="844"/>
      <c r="R441" s="844"/>
      <c r="S441" s="844"/>
      <c r="T441" s="844"/>
      <c r="U441" s="844"/>
      <c r="V441" s="844"/>
      <c r="W441" s="844"/>
      <c r="X441" s="844"/>
      <c r="Y441" s="845">
        <v>6</v>
      </c>
      <c r="Z441" s="846"/>
      <c r="AA441" s="846"/>
      <c r="AB441" s="847"/>
      <c r="AC441" s="848" t="s">
        <v>266</v>
      </c>
      <c r="AD441" s="849"/>
      <c r="AE441" s="849"/>
      <c r="AF441" s="849"/>
      <c r="AG441" s="849"/>
      <c r="AH441" s="850" t="s">
        <v>40</v>
      </c>
      <c r="AI441" s="851"/>
      <c r="AJ441" s="851"/>
      <c r="AK441" s="851"/>
      <c r="AL441" s="835">
        <v>100</v>
      </c>
      <c r="AM441" s="836"/>
      <c r="AN441" s="836"/>
      <c r="AO441" s="837"/>
      <c r="AP441" s="629" t="s">
        <v>40</v>
      </c>
      <c r="AQ441" s="629"/>
      <c r="AR441" s="629"/>
      <c r="AS441" s="629"/>
      <c r="AT441" s="629"/>
      <c r="AU441" s="629"/>
      <c r="AV441" s="629"/>
      <c r="AW441" s="629"/>
      <c r="AX441" s="629"/>
      <c r="AY441">
        <f>COUNTA($C$441)</f>
        <v>1</v>
      </c>
    </row>
    <row r="442" spans="1:51" ht="51.75" customHeight="1" x14ac:dyDescent="0.15">
      <c r="A442" s="838">
        <v>11</v>
      </c>
      <c r="B442" s="838">
        <v>1</v>
      </c>
      <c r="C442" s="840" t="s">
        <v>290</v>
      </c>
      <c r="D442" s="840"/>
      <c r="E442" s="840"/>
      <c r="F442" s="840"/>
      <c r="G442" s="840"/>
      <c r="H442" s="840"/>
      <c r="I442" s="840"/>
      <c r="J442" s="841">
        <v>7010005005425</v>
      </c>
      <c r="K442" s="842"/>
      <c r="L442" s="842"/>
      <c r="M442" s="842"/>
      <c r="N442" s="842"/>
      <c r="O442" s="842"/>
      <c r="P442" s="844" t="s">
        <v>297</v>
      </c>
      <c r="Q442" s="844"/>
      <c r="R442" s="844"/>
      <c r="S442" s="844"/>
      <c r="T442" s="844"/>
      <c r="U442" s="844"/>
      <c r="V442" s="844"/>
      <c r="W442" s="844"/>
      <c r="X442" s="844"/>
      <c r="Y442" s="845">
        <v>3</v>
      </c>
      <c r="Z442" s="846"/>
      <c r="AA442" s="846"/>
      <c r="AB442" s="847"/>
      <c r="AC442" s="848" t="s">
        <v>266</v>
      </c>
      <c r="AD442" s="849"/>
      <c r="AE442" s="849"/>
      <c r="AF442" s="849"/>
      <c r="AG442" s="849"/>
      <c r="AH442" s="850" t="s">
        <v>40</v>
      </c>
      <c r="AI442" s="851"/>
      <c r="AJ442" s="851"/>
      <c r="AK442" s="851"/>
      <c r="AL442" s="835">
        <v>100</v>
      </c>
      <c r="AM442" s="836"/>
      <c r="AN442" s="836"/>
      <c r="AO442" s="837"/>
      <c r="AP442" s="629" t="s">
        <v>40</v>
      </c>
      <c r="AQ442" s="629"/>
      <c r="AR442" s="629"/>
      <c r="AS442" s="629"/>
      <c r="AT442" s="629"/>
      <c r="AU442" s="629"/>
      <c r="AV442" s="629"/>
      <c r="AW442" s="629"/>
      <c r="AX442" s="629"/>
      <c r="AY442">
        <f>COUNTA($C$442)</f>
        <v>1</v>
      </c>
    </row>
    <row r="443" spans="1:51" ht="51.75" customHeight="1" x14ac:dyDescent="0.15">
      <c r="A443" s="838">
        <v>12</v>
      </c>
      <c r="B443" s="838">
        <v>1</v>
      </c>
      <c r="C443" s="840" t="s">
        <v>290</v>
      </c>
      <c r="D443" s="840"/>
      <c r="E443" s="840"/>
      <c r="F443" s="840"/>
      <c r="G443" s="840"/>
      <c r="H443" s="840"/>
      <c r="I443" s="840"/>
      <c r="J443" s="841">
        <v>7010005005425</v>
      </c>
      <c r="K443" s="842"/>
      <c r="L443" s="842"/>
      <c r="M443" s="842"/>
      <c r="N443" s="842"/>
      <c r="O443" s="842"/>
      <c r="P443" s="844" t="s">
        <v>298</v>
      </c>
      <c r="Q443" s="844"/>
      <c r="R443" s="844"/>
      <c r="S443" s="844"/>
      <c r="T443" s="844"/>
      <c r="U443" s="844"/>
      <c r="V443" s="844"/>
      <c r="W443" s="844"/>
      <c r="X443" s="844"/>
      <c r="Y443" s="845">
        <v>2</v>
      </c>
      <c r="Z443" s="846"/>
      <c r="AA443" s="846"/>
      <c r="AB443" s="847"/>
      <c r="AC443" s="848" t="s">
        <v>266</v>
      </c>
      <c r="AD443" s="849"/>
      <c r="AE443" s="849"/>
      <c r="AF443" s="849"/>
      <c r="AG443" s="849"/>
      <c r="AH443" s="850" t="s">
        <v>40</v>
      </c>
      <c r="AI443" s="851"/>
      <c r="AJ443" s="851"/>
      <c r="AK443" s="851"/>
      <c r="AL443" s="835">
        <v>100</v>
      </c>
      <c r="AM443" s="836"/>
      <c r="AN443" s="836"/>
      <c r="AO443" s="837"/>
      <c r="AP443" s="629" t="s">
        <v>40</v>
      </c>
      <c r="AQ443" s="629"/>
      <c r="AR443" s="629"/>
      <c r="AS443" s="629"/>
      <c r="AT443" s="629"/>
      <c r="AU443" s="629"/>
      <c r="AV443" s="629"/>
      <c r="AW443" s="629"/>
      <c r="AX443" s="629"/>
      <c r="AY443">
        <f>COUNTA($C$443)</f>
        <v>1</v>
      </c>
    </row>
    <row r="444" spans="1:51" ht="51.75" customHeight="1" x14ac:dyDescent="0.15">
      <c r="A444" s="838">
        <v>13</v>
      </c>
      <c r="B444" s="838">
        <v>1</v>
      </c>
      <c r="C444" s="840" t="s">
        <v>290</v>
      </c>
      <c r="D444" s="840"/>
      <c r="E444" s="840"/>
      <c r="F444" s="840"/>
      <c r="G444" s="840"/>
      <c r="H444" s="840"/>
      <c r="I444" s="840"/>
      <c r="J444" s="841">
        <v>7010005005425</v>
      </c>
      <c r="K444" s="842"/>
      <c r="L444" s="842"/>
      <c r="M444" s="842"/>
      <c r="N444" s="842"/>
      <c r="O444" s="842"/>
      <c r="P444" s="844" t="s">
        <v>299</v>
      </c>
      <c r="Q444" s="844"/>
      <c r="R444" s="844"/>
      <c r="S444" s="844"/>
      <c r="T444" s="844"/>
      <c r="U444" s="844"/>
      <c r="V444" s="844"/>
      <c r="W444" s="844"/>
      <c r="X444" s="844"/>
      <c r="Y444" s="845">
        <v>1</v>
      </c>
      <c r="Z444" s="846"/>
      <c r="AA444" s="846"/>
      <c r="AB444" s="847"/>
      <c r="AC444" s="848" t="s">
        <v>266</v>
      </c>
      <c r="AD444" s="849"/>
      <c r="AE444" s="849"/>
      <c r="AF444" s="849"/>
      <c r="AG444" s="849"/>
      <c r="AH444" s="850" t="s">
        <v>40</v>
      </c>
      <c r="AI444" s="851"/>
      <c r="AJ444" s="851"/>
      <c r="AK444" s="851"/>
      <c r="AL444" s="835">
        <v>100</v>
      </c>
      <c r="AM444" s="836"/>
      <c r="AN444" s="836"/>
      <c r="AO444" s="837"/>
      <c r="AP444" s="629" t="s">
        <v>40</v>
      </c>
      <c r="AQ444" s="629"/>
      <c r="AR444" s="629"/>
      <c r="AS444" s="629"/>
      <c r="AT444" s="629"/>
      <c r="AU444" s="629"/>
      <c r="AV444" s="629"/>
      <c r="AW444" s="629"/>
      <c r="AX444" s="629"/>
      <c r="AY444">
        <f>COUNTA($C$444)</f>
        <v>1</v>
      </c>
    </row>
    <row r="445" spans="1:51" ht="51.75" customHeight="1" x14ac:dyDescent="0.15">
      <c r="A445" s="838">
        <v>14</v>
      </c>
      <c r="B445" s="838">
        <v>1</v>
      </c>
      <c r="C445" s="840" t="s">
        <v>290</v>
      </c>
      <c r="D445" s="840"/>
      <c r="E445" s="840"/>
      <c r="F445" s="840"/>
      <c r="G445" s="840"/>
      <c r="H445" s="840"/>
      <c r="I445" s="840"/>
      <c r="J445" s="841">
        <v>7010005005425</v>
      </c>
      <c r="K445" s="842"/>
      <c r="L445" s="842"/>
      <c r="M445" s="842"/>
      <c r="N445" s="842"/>
      <c r="O445" s="842"/>
      <c r="P445" s="844" t="s">
        <v>300</v>
      </c>
      <c r="Q445" s="844"/>
      <c r="R445" s="844"/>
      <c r="S445" s="844"/>
      <c r="T445" s="844"/>
      <c r="U445" s="844"/>
      <c r="V445" s="844"/>
      <c r="W445" s="844"/>
      <c r="X445" s="844"/>
      <c r="Y445" s="845">
        <v>1</v>
      </c>
      <c r="Z445" s="846"/>
      <c r="AA445" s="846"/>
      <c r="AB445" s="847"/>
      <c r="AC445" s="848" t="s">
        <v>266</v>
      </c>
      <c r="AD445" s="849"/>
      <c r="AE445" s="849"/>
      <c r="AF445" s="849"/>
      <c r="AG445" s="849"/>
      <c r="AH445" s="850" t="s">
        <v>40</v>
      </c>
      <c r="AI445" s="851"/>
      <c r="AJ445" s="851"/>
      <c r="AK445" s="851"/>
      <c r="AL445" s="835">
        <v>100</v>
      </c>
      <c r="AM445" s="836"/>
      <c r="AN445" s="836"/>
      <c r="AO445" s="837"/>
      <c r="AP445" s="629" t="s">
        <v>40</v>
      </c>
      <c r="AQ445" s="629"/>
      <c r="AR445" s="629"/>
      <c r="AS445" s="629"/>
      <c r="AT445" s="629"/>
      <c r="AU445" s="629"/>
      <c r="AV445" s="629"/>
      <c r="AW445" s="629"/>
      <c r="AX445" s="629"/>
      <c r="AY445">
        <f>COUNTA($C$445)</f>
        <v>1</v>
      </c>
    </row>
    <row r="446" spans="1:51" ht="75" customHeight="1" x14ac:dyDescent="0.15">
      <c r="A446" s="838">
        <v>15</v>
      </c>
      <c r="B446" s="838">
        <v>1</v>
      </c>
      <c r="C446" s="840" t="s">
        <v>301</v>
      </c>
      <c r="D446" s="840"/>
      <c r="E446" s="840"/>
      <c r="F446" s="840"/>
      <c r="G446" s="840"/>
      <c r="H446" s="840"/>
      <c r="I446" s="840"/>
      <c r="J446" s="841">
        <v>7370005002147</v>
      </c>
      <c r="K446" s="842"/>
      <c r="L446" s="842"/>
      <c r="M446" s="842"/>
      <c r="N446" s="842"/>
      <c r="O446" s="842"/>
      <c r="P446" s="844" t="s">
        <v>302</v>
      </c>
      <c r="Q446" s="844"/>
      <c r="R446" s="844"/>
      <c r="S446" s="844"/>
      <c r="T446" s="844"/>
      <c r="U446" s="844"/>
      <c r="V446" s="844"/>
      <c r="W446" s="844"/>
      <c r="X446" s="844"/>
      <c r="Y446" s="845">
        <v>120</v>
      </c>
      <c r="Z446" s="846"/>
      <c r="AA446" s="846"/>
      <c r="AB446" s="847"/>
      <c r="AC446" s="848" t="s">
        <v>266</v>
      </c>
      <c r="AD446" s="849"/>
      <c r="AE446" s="849"/>
      <c r="AF446" s="849"/>
      <c r="AG446" s="849"/>
      <c r="AH446" s="850" t="s">
        <v>40</v>
      </c>
      <c r="AI446" s="851"/>
      <c r="AJ446" s="851"/>
      <c r="AK446" s="851"/>
      <c r="AL446" s="835">
        <v>100</v>
      </c>
      <c r="AM446" s="836"/>
      <c r="AN446" s="836"/>
      <c r="AO446" s="837"/>
      <c r="AP446" s="629" t="s">
        <v>40</v>
      </c>
      <c r="AQ446" s="629"/>
      <c r="AR446" s="629"/>
      <c r="AS446" s="629"/>
      <c r="AT446" s="629"/>
      <c r="AU446" s="629"/>
      <c r="AV446" s="629"/>
      <c r="AW446" s="629"/>
      <c r="AX446" s="629"/>
      <c r="AY446">
        <f>COUNTA($C$446)</f>
        <v>1</v>
      </c>
    </row>
    <row r="447" spans="1:51" ht="51.75" customHeight="1" x14ac:dyDescent="0.15">
      <c r="A447" s="838">
        <v>16</v>
      </c>
      <c r="B447" s="838">
        <v>1</v>
      </c>
      <c r="C447" s="840" t="s">
        <v>303</v>
      </c>
      <c r="D447" s="840"/>
      <c r="E447" s="840"/>
      <c r="F447" s="840"/>
      <c r="G447" s="840"/>
      <c r="H447" s="840"/>
      <c r="I447" s="840"/>
      <c r="J447" s="841">
        <v>7370005002147</v>
      </c>
      <c r="K447" s="842"/>
      <c r="L447" s="842"/>
      <c r="M447" s="842"/>
      <c r="N447" s="842"/>
      <c r="O447" s="842"/>
      <c r="P447" s="844" t="s">
        <v>304</v>
      </c>
      <c r="Q447" s="844"/>
      <c r="R447" s="844"/>
      <c r="S447" s="844"/>
      <c r="T447" s="844"/>
      <c r="U447" s="844"/>
      <c r="V447" s="844"/>
      <c r="W447" s="844"/>
      <c r="X447" s="844"/>
      <c r="Y447" s="845">
        <v>44</v>
      </c>
      <c r="Z447" s="846"/>
      <c r="AA447" s="846"/>
      <c r="AB447" s="847"/>
      <c r="AC447" s="848" t="s">
        <v>266</v>
      </c>
      <c r="AD447" s="849"/>
      <c r="AE447" s="849"/>
      <c r="AF447" s="849"/>
      <c r="AG447" s="849"/>
      <c r="AH447" s="850" t="s">
        <v>40</v>
      </c>
      <c r="AI447" s="851"/>
      <c r="AJ447" s="851"/>
      <c r="AK447" s="851"/>
      <c r="AL447" s="835">
        <v>100</v>
      </c>
      <c r="AM447" s="836"/>
      <c r="AN447" s="836"/>
      <c r="AO447" s="837"/>
      <c r="AP447" s="629" t="s">
        <v>40</v>
      </c>
      <c r="AQ447" s="629"/>
      <c r="AR447" s="629"/>
      <c r="AS447" s="629"/>
      <c r="AT447" s="629"/>
      <c r="AU447" s="629"/>
      <c r="AV447" s="629"/>
      <c r="AW447" s="629"/>
      <c r="AX447" s="629"/>
      <c r="AY447">
        <f>COUNTA($C$447)</f>
        <v>1</v>
      </c>
    </row>
    <row r="448" spans="1:51" s="15" customFormat="1" ht="51.75" customHeight="1" x14ac:dyDescent="0.15">
      <c r="A448" s="838">
        <v>17</v>
      </c>
      <c r="B448" s="838">
        <v>1</v>
      </c>
      <c r="C448" s="840" t="s">
        <v>303</v>
      </c>
      <c r="D448" s="840"/>
      <c r="E448" s="840"/>
      <c r="F448" s="840"/>
      <c r="G448" s="840"/>
      <c r="H448" s="840"/>
      <c r="I448" s="840"/>
      <c r="J448" s="841">
        <v>7370005002147</v>
      </c>
      <c r="K448" s="842"/>
      <c r="L448" s="842"/>
      <c r="M448" s="842"/>
      <c r="N448" s="842"/>
      <c r="O448" s="842"/>
      <c r="P448" s="844" t="s">
        <v>305</v>
      </c>
      <c r="Q448" s="844"/>
      <c r="R448" s="844"/>
      <c r="S448" s="844"/>
      <c r="T448" s="844"/>
      <c r="U448" s="844"/>
      <c r="V448" s="844"/>
      <c r="W448" s="844"/>
      <c r="X448" s="844"/>
      <c r="Y448" s="845">
        <v>43</v>
      </c>
      <c r="Z448" s="846"/>
      <c r="AA448" s="846"/>
      <c r="AB448" s="847"/>
      <c r="AC448" s="848" t="s">
        <v>266</v>
      </c>
      <c r="AD448" s="849"/>
      <c r="AE448" s="849"/>
      <c r="AF448" s="849"/>
      <c r="AG448" s="849"/>
      <c r="AH448" s="850" t="s">
        <v>40</v>
      </c>
      <c r="AI448" s="851"/>
      <c r="AJ448" s="851"/>
      <c r="AK448" s="851"/>
      <c r="AL448" s="835">
        <v>100</v>
      </c>
      <c r="AM448" s="836"/>
      <c r="AN448" s="836"/>
      <c r="AO448" s="837"/>
      <c r="AP448" s="629" t="s">
        <v>40</v>
      </c>
      <c r="AQ448" s="629"/>
      <c r="AR448" s="629"/>
      <c r="AS448" s="629"/>
      <c r="AT448" s="629"/>
      <c r="AU448" s="629"/>
      <c r="AV448" s="629"/>
      <c r="AW448" s="629"/>
      <c r="AX448" s="629"/>
      <c r="AY448">
        <f>COUNTA($C$448)</f>
        <v>1</v>
      </c>
    </row>
    <row r="449" spans="1:51" ht="70.5" customHeight="1" x14ac:dyDescent="0.15">
      <c r="A449" s="838">
        <v>18</v>
      </c>
      <c r="B449" s="838">
        <v>1</v>
      </c>
      <c r="C449" s="840" t="s">
        <v>303</v>
      </c>
      <c r="D449" s="840"/>
      <c r="E449" s="840"/>
      <c r="F449" s="840"/>
      <c r="G449" s="840"/>
      <c r="H449" s="840"/>
      <c r="I449" s="840"/>
      <c r="J449" s="841">
        <v>7370005002147</v>
      </c>
      <c r="K449" s="842"/>
      <c r="L449" s="842"/>
      <c r="M449" s="842"/>
      <c r="N449" s="842"/>
      <c r="O449" s="842"/>
      <c r="P449" s="844" t="s">
        <v>306</v>
      </c>
      <c r="Q449" s="844"/>
      <c r="R449" s="844"/>
      <c r="S449" s="844"/>
      <c r="T449" s="844"/>
      <c r="U449" s="844"/>
      <c r="V449" s="844"/>
      <c r="W449" s="844"/>
      <c r="X449" s="844"/>
      <c r="Y449" s="845">
        <v>5</v>
      </c>
      <c r="Z449" s="846"/>
      <c r="AA449" s="846"/>
      <c r="AB449" s="847"/>
      <c r="AC449" s="848" t="s">
        <v>266</v>
      </c>
      <c r="AD449" s="849"/>
      <c r="AE449" s="849"/>
      <c r="AF449" s="849"/>
      <c r="AG449" s="849"/>
      <c r="AH449" s="850" t="s">
        <v>40</v>
      </c>
      <c r="AI449" s="851"/>
      <c r="AJ449" s="851"/>
      <c r="AK449" s="851"/>
      <c r="AL449" s="835">
        <v>100</v>
      </c>
      <c r="AM449" s="836"/>
      <c r="AN449" s="836"/>
      <c r="AO449" s="837"/>
      <c r="AP449" s="629" t="s">
        <v>40</v>
      </c>
      <c r="AQ449" s="629"/>
      <c r="AR449" s="629"/>
      <c r="AS449" s="629"/>
      <c r="AT449" s="629"/>
      <c r="AU449" s="629"/>
      <c r="AV449" s="629"/>
      <c r="AW449" s="629"/>
      <c r="AX449" s="629"/>
      <c r="AY449">
        <f>COUNTA($C$449)</f>
        <v>1</v>
      </c>
    </row>
    <row r="450" spans="1:51" ht="51.75" customHeight="1" x14ac:dyDescent="0.15">
      <c r="A450" s="838">
        <v>19</v>
      </c>
      <c r="B450" s="838">
        <v>1</v>
      </c>
      <c r="C450" s="840" t="s">
        <v>307</v>
      </c>
      <c r="D450" s="840"/>
      <c r="E450" s="840"/>
      <c r="F450" s="840"/>
      <c r="G450" s="840"/>
      <c r="H450" s="840"/>
      <c r="I450" s="840"/>
      <c r="J450" s="841">
        <v>4120905002554</v>
      </c>
      <c r="K450" s="842"/>
      <c r="L450" s="842"/>
      <c r="M450" s="842"/>
      <c r="N450" s="842"/>
      <c r="O450" s="842"/>
      <c r="P450" s="844" t="s">
        <v>308</v>
      </c>
      <c r="Q450" s="844"/>
      <c r="R450" s="844"/>
      <c r="S450" s="844"/>
      <c r="T450" s="844"/>
      <c r="U450" s="844"/>
      <c r="V450" s="844"/>
      <c r="W450" s="844"/>
      <c r="X450" s="844"/>
      <c r="Y450" s="845">
        <v>50</v>
      </c>
      <c r="Z450" s="846"/>
      <c r="AA450" s="846"/>
      <c r="AB450" s="847"/>
      <c r="AC450" s="848" t="s">
        <v>266</v>
      </c>
      <c r="AD450" s="849"/>
      <c r="AE450" s="849"/>
      <c r="AF450" s="849"/>
      <c r="AG450" s="849"/>
      <c r="AH450" s="850" t="s">
        <v>40</v>
      </c>
      <c r="AI450" s="851"/>
      <c r="AJ450" s="851"/>
      <c r="AK450" s="851"/>
      <c r="AL450" s="835">
        <v>100</v>
      </c>
      <c r="AM450" s="836"/>
      <c r="AN450" s="836"/>
      <c r="AO450" s="837"/>
      <c r="AP450" s="629" t="s">
        <v>40</v>
      </c>
      <c r="AQ450" s="629"/>
      <c r="AR450" s="629"/>
      <c r="AS450" s="629"/>
      <c r="AT450" s="629"/>
      <c r="AU450" s="629"/>
      <c r="AV450" s="629"/>
      <c r="AW450" s="629"/>
      <c r="AX450" s="629"/>
      <c r="AY450">
        <f>COUNTA($C$450)</f>
        <v>1</v>
      </c>
    </row>
    <row r="451" spans="1:51" ht="51.75" customHeight="1" x14ac:dyDescent="0.15">
      <c r="A451" s="838">
        <v>20</v>
      </c>
      <c r="B451" s="838">
        <v>1</v>
      </c>
      <c r="C451" s="840" t="s">
        <v>307</v>
      </c>
      <c r="D451" s="840"/>
      <c r="E451" s="840"/>
      <c r="F451" s="840"/>
      <c r="G451" s="840"/>
      <c r="H451" s="840"/>
      <c r="I451" s="840"/>
      <c r="J451" s="841">
        <v>4120905002554</v>
      </c>
      <c r="K451" s="842"/>
      <c r="L451" s="842"/>
      <c r="M451" s="842"/>
      <c r="N451" s="842"/>
      <c r="O451" s="842"/>
      <c r="P451" s="844" t="s">
        <v>309</v>
      </c>
      <c r="Q451" s="844"/>
      <c r="R451" s="844"/>
      <c r="S451" s="844"/>
      <c r="T451" s="844"/>
      <c r="U451" s="844"/>
      <c r="V451" s="844"/>
      <c r="W451" s="844"/>
      <c r="X451" s="844"/>
      <c r="Y451" s="845">
        <v>20</v>
      </c>
      <c r="Z451" s="846"/>
      <c r="AA451" s="846"/>
      <c r="AB451" s="847"/>
      <c r="AC451" s="848" t="s">
        <v>266</v>
      </c>
      <c r="AD451" s="849"/>
      <c r="AE451" s="849"/>
      <c r="AF451" s="849"/>
      <c r="AG451" s="849"/>
      <c r="AH451" s="850" t="s">
        <v>40</v>
      </c>
      <c r="AI451" s="851"/>
      <c r="AJ451" s="851"/>
      <c r="AK451" s="851"/>
      <c r="AL451" s="835">
        <v>100</v>
      </c>
      <c r="AM451" s="836"/>
      <c r="AN451" s="836"/>
      <c r="AO451" s="837"/>
      <c r="AP451" s="629" t="s">
        <v>40</v>
      </c>
      <c r="AQ451" s="629"/>
      <c r="AR451" s="629"/>
      <c r="AS451" s="629"/>
      <c r="AT451" s="629"/>
      <c r="AU451" s="629"/>
      <c r="AV451" s="629"/>
      <c r="AW451" s="629"/>
      <c r="AX451" s="629"/>
      <c r="AY451">
        <f>COUNTA($C$451)</f>
        <v>1</v>
      </c>
    </row>
    <row r="452" spans="1:51" ht="51.75" customHeight="1" x14ac:dyDescent="0.15">
      <c r="A452" s="838">
        <v>21</v>
      </c>
      <c r="B452" s="838">
        <v>1</v>
      </c>
      <c r="C452" s="840" t="s">
        <v>307</v>
      </c>
      <c r="D452" s="840"/>
      <c r="E452" s="840"/>
      <c r="F452" s="840"/>
      <c r="G452" s="840"/>
      <c r="H452" s="840"/>
      <c r="I452" s="840"/>
      <c r="J452" s="841">
        <v>4120905002554</v>
      </c>
      <c r="K452" s="842"/>
      <c r="L452" s="842"/>
      <c r="M452" s="842"/>
      <c r="N452" s="842"/>
      <c r="O452" s="842"/>
      <c r="P452" s="844" t="s">
        <v>310</v>
      </c>
      <c r="Q452" s="844"/>
      <c r="R452" s="844"/>
      <c r="S452" s="844"/>
      <c r="T452" s="844"/>
      <c r="U452" s="844"/>
      <c r="V452" s="844"/>
      <c r="W452" s="844"/>
      <c r="X452" s="844"/>
      <c r="Y452" s="845">
        <v>3</v>
      </c>
      <c r="Z452" s="846"/>
      <c r="AA452" s="846"/>
      <c r="AB452" s="847"/>
      <c r="AC452" s="848" t="s">
        <v>266</v>
      </c>
      <c r="AD452" s="849"/>
      <c r="AE452" s="849"/>
      <c r="AF452" s="849"/>
      <c r="AG452" s="849"/>
      <c r="AH452" s="850" t="s">
        <v>40</v>
      </c>
      <c r="AI452" s="851"/>
      <c r="AJ452" s="851"/>
      <c r="AK452" s="851"/>
      <c r="AL452" s="835">
        <v>100</v>
      </c>
      <c r="AM452" s="836"/>
      <c r="AN452" s="836"/>
      <c r="AO452" s="837"/>
      <c r="AP452" s="629" t="s">
        <v>40</v>
      </c>
      <c r="AQ452" s="629"/>
      <c r="AR452" s="629"/>
      <c r="AS452" s="629"/>
      <c r="AT452" s="629"/>
      <c r="AU452" s="629"/>
      <c r="AV452" s="629"/>
      <c r="AW452" s="629"/>
      <c r="AX452" s="629"/>
      <c r="AY452">
        <f>COUNTA($C$452)</f>
        <v>1</v>
      </c>
    </row>
    <row r="453" spans="1:51" ht="51.75" customHeight="1" x14ac:dyDescent="0.15">
      <c r="A453" s="838">
        <v>22</v>
      </c>
      <c r="B453" s="838">
        <v>1</v>
      </c>
      <c r="C453" s="840" t="s">
        <v>311</v>
      </c>
      <c r="D453" s="840"/>
      <c r="E453" s="840"/>
      <c r="F453" s="840"/>
      <c r="G453" s="840"/>
      <c r="H453" s="840"/>
      <c r="I453" s="840"/>
      <c r="J453" s="841">
        <v>5010005007398</v>
      </c>
      <c r="K453" s="842"/>
      <c r="L453" s="842"/>
      <c r="M453" s="842"/>
      <c r="N453" s="842"/>
      <c r="O453" s="842"/>
      <c r="P453" s="844" t="s">
        <v>277</v>
      </c>
      <c r="Q453" s="844"/>
      <c r="R453" s="844"/>
      <c r="S453" s="844"/>
      <c r="T453" s="844"/>
      <c r="U453" s="844"/>
      <c r="V453" s="844"/>
      <c r="W453" s="844"/>
      <c r="X453" s="844"/>
      <c r="Y453" s="845">
        <v>47</v>
      </c>
      <c r="Z453" s="846"/>
      <c r="AA453" s="846"/>
      <c r="AB453" s="847"/>
      <c r="AC453" s="848" t="s">
        <v>266</v>
      </c>
      <c r="AD453" s="849"/>
      <c r="AE453" s="849"/>
      <c r="AF453" s="849"/>
      <c r="AG453" s="849"/>
      <c r="AH453" s="850" t="s">
        <v>40</v>
      </c>
      <c r="AI453" s="851"/>
      <c r="AJ453" s="851"/>
      <c r="AK453" s="851"/>
      <c r="AL453" s="835">
        <v>100</v>
      </c>
      <c r="AM453" s="836"/>
      <c r="AN453" s="836"/>
      <c r="AO453" s="837"/>
      <c r="AP453" s="629" t="s">
        <v>40</v>
      </c>
      <c r="AQ453" s="629"/>
      <c r="AR453" s="629"/>
      <c r="AS453" s="629"/>
      <c r="AT453" s="629"/>
      <c r="AU453" s="629"/>
      <c r="AV453" s="629"/>
      <c r="AW453" s="629"/>
      <c r="AX453" s="629"/>
      <c r="AY453">
        <f>COUNTA($C$453)</f>
        <v>1</v>
      </c>
    </row>
    <row r="454" spans="1:51" ht="61.5" customHeight="1" x14ac:dyDescent="0.15">
      <c r="A454" s="838">
        <v>23</v>
      </c>
      <c r="B454" s="838">
        <v>1</v>
      </c>
      <c r="C454" s="840" t="s">
        <v>311</v>
      </c>
      <c r="D454" s="840"/>
      <c r="E454" s="840"/>
      <c r="F454" s="840"/>
      <c r="G454" s="840"/>
      <c r="H454" s="840"/>
      <c r="I454" s="840"/>
      <c r="J454" s="841">
        <v>5010005007398</v>
      </c>
      <c r="K454" s="842"/>
      <c r="L454" s="842"/>
      <c r="M454" s="842"/>
      <c r="N454" s="842"/>
      <c r="O454" s="842"/>
      <c r="P454" s="844" t="s">
        <v>309</v>
      </c>
      <c r="Q454" s="844"/>
      <c r="R454" s="844"/>
      <c r="S454" s="844"/>
      <c r="T454" s="844"/>
      <c r="U454" s="844"/>
      <c r="V454" s="844"/>
      <c r="W454" s="844"/>
      <c r="X454" s="844"/>
      <c r="Y454" s="845">
        <v>5</v>
      </c>
      <c r="Z454" s="846"/>
      <c r="AA454" s="846"/>
      <c r="AB454" s="847"/>
      <c r="AC454" s="848" t="s">
        <v>266</v>
      </c>
      <c r="AD454" s="849"/>
      <c r="AE454" s="849"/>
      <c r="AF454" s="849"/>
      <c r="AG454" s="849"/>
      <c r="AH454" s="850" t="s">
        <v>40</v>
      </c>
      <c r="AI454" s="851"/>
      <c r="AJ454" s="851"/>
      <c r="AK454" s="851"/>
      <c r="AL454" s="835">
        <v>100</v>
      </c>
      <c r="AM454" s="836"/>
      <c r="AN454" s="836"/>
      <c r="AO454" s="837"/>
      <c r="AP454" s="629" t="s">
        <v>40</v>
      </c>
      <c r="AQ454" s="629"/>
      <c r="AR454" s="629"/>
      <c r="AS454" s="629"/>
      <c r="AT454" s="629"/>
      <c r="AU454" s="629"/>
      <c r="AV454" s="629"/>
      <c r="AW454" s="629"/>
      <c r="AX454" s="629"/>
      <c r="AY454">
        <f>COUNTA($C$454)</f>
        <v>1</v>
      </c>
    </row>
    <row r="455" spans="1:51" ht="51.75" customHeight="1" x14ac:dyDescent="0.15">
      <c r="A455" s="838">
        <v>24</v>
      </c>
      <c r="B455" s="838">
        <v>1</v>
      </c>
      <c r="C455" s="840" t="s">
        <v>311</v>
      </c>
      <c r="D455" s="840"/>
      <c r="E455" s="840"/>
      <c r="F455" s="840"/>
      <c r="G455" s="840"/>
      <c r="H455" s="840"/>
      <c r="I455" s="840"/>
      <c r="J455" s="841">
        <v>5010005007398</v>
      </c>
      <c r="K455" s="842"/>
      <c r="L455" s="842"/>
      <c r="M455" s="842"/>
      <c r="N455" s="842"/>
      <c r="O455" s="842"/>
      <c r="P455" s="844" t="s">
        <v>270</v>
      </c>
      <c r="Q455" s="844"/>
      <c r="R455" s="844"/>
      <c r="S455" s="844"/>
      <c r="T455" s="844"/>
      <c r="U455" s="844"/>
      <c r="V455" s="844"/>
      <c r="W455" s="844"/>
      <c r="X455" s="844"/>
      <c r="Y455" s="845">
        <v>2</v>
      </c>
      <c r="Z455" s="846"/>
      <c r="AA455" s="846"/>
      <c r="AB455" s="847"/>
      <c r="AC455" s="848" t="s">
        <v>266</v>
      </c>
      <c r="AD455" s="849"/>
      <c r="AE455" s="849"/>
      <c r="AF455" s="849"/>
      <c r="AG455" s="849"/>
      <c r="AH455" s="850" t="s">
        <v>40</v>
      </c>
      <c r="AI455" s="851"/>
      <c r="AJ455" s="851"/>
      <c r="AK455" s="851"/>
      <c r="AL455" s="835">
        <v>100</v>
      </c>
      <c r="AM455" s="836"/>
      <c r="AN455" s="836"/>
      <c r="AO455" s="837"/>
      <c r="AP455" s="629" t="s">
        <v>40</v>
      </c>
      <c r="AQ455" s="629"/>
      <c r="AR455" s="629"/>
      <c r="AS455" s="629"/>
      <c r="AT455" s="629"/>
      <c r="AU455" s="629"/>
      <c r="AV455" s="629"/>
      <c r="AW455" s="629"/>
      <c r="AX455" s="629"/>
      <c r="AY455">
        <f>COUNTA($C$455)</f>
        <v>1</v>
      </c>
    </row>
    <row r="456" spans="1:51" ht="51.75" customHeight="1" x14ac:dyDescent="0.15">
      <c r="A456" s="838">
        <v>25</v>
      </c>
      <c r="B456" s="838">
        <v>1</v>
      </c>
      <c r="C456" s="840" t="s">
        <v>312</v>
      </c>
      <c r="D456" s="840"/>
      <c r="E456" s="840"/>
      <c r="F456" s="840"/>
      <c r="G456" s="840"/>
      <c r="H456" s="840"/>
      <c r="I456" s="840"/>
      <c r="J456" s="841">
        <v>2040005001905</v>
      </c>
      <c r="K456" s="842"/>
      <c r="L456" s="842"/>
      <c r="M456" s="842"/>
      <c r="N456" s="842"/>
      <c r="O456" s="842"/>
      <c r="P456" s="844" t="s">
        <v>313</v>
      </c>
      <c r="Q456" s="844"/>
      <c r="R456" s="844"/>
      <c r="S456" s="844"/>
      <c r="T456" s="844"/>
      <c r="U456" s="844"/>
      <c r="V456" s="844"/>
      <c r="W456" s="844"/>
      <c r="X456" s="844"/>
      <c r="Y456" s="845">
        <v>30</v>
      </c>
      <c r="Z456" s="846"/>
      <c r="AA456" s="846"/>
      <c r="AB456" s="847"/>
      <c r="AC456" s="848" t="s">
        <v>266</v>
      </c>
      <c r="AD456" s="849"/>
      <c r="AE456" s="849"/>
      <c r="AF456" s="849"/>
      <c r="AG456" s="849"/>
      <c r="AH456" s="850" t="s">
        <v>40</v>
      </c>
      <c r="AI456" s="851"/>
      <c r="AJ456" s="851"/>
      <c r="AK456" s="851"/>
      <c r="AL456" s="835">
        <v>100</v>
      </c>
      <c r="AM456" s="836"/>
      <c r="AN456" s="836"/>
      <c r="AO456" s="837"/>
      <c r="AP456" s="629" t="s">
        <v>40</v>
      </c>
      <c r="AQ456" s="629"/>
      <c r="AR456" s="629"/>
      <c r="AS456" s="629"/>
      <c r="AT456" s="629"/>
      <c r="AU456" s="629"/>
      <c r="AV456" s="629"/>
      <c r="AW456" s="629"/>
      <c r="AX456" s="629"/>
      <c r="AY456">
        <f>COUNTA($C$456)</f>
        <v>1</v>
      </c>
    </row>
    <row r="457" spans="1:51" ht="51.75" customHeight="1" x14ac:dyDescent="0.15">
      <c r="A457" s="838">
        <v>26</v>
      </c>
      <c r="B457" s="838">
        <v>1</v>
      </c>
      <c r="C457" s="840" t="s">
        <v>312</v>
      </c>
      <c r="D457" s="840"/>
      <c r="E457" s="840"/>
      <c r="F457" s="840"/>
      <c r="G457" s="840"/>
      <c r="H457" s="840"/>
      <c r="I457" s="840"/>
      <c r="J457" s="841">
        <v>2040005001905</v>
      </c>
      <c r="K457" s="842"/>
      <c r="L457" s="842"/>
      <c r="M457" s="842"/>
      <c r="N457" s="842"/>
      <c r="O457" s="842"/>
      <c r="P457" s="844" t="s">
        <v>314</v>
      </c>
      <c r="Q457" s="844"/>
      <c r="R457" s="844"/>
      <c r="S457" s="844"/>
      <c r="T457" s="844"/>
      <c r="U457" s="844"/>
      <c r="V457" s="844"/>
      <c r="W457" s="844"/>
      <c r="X457" s="844"/>
      <c r="Y457" s="845">
        <v>9</v>
      </c>
      <c r="Z457" s="846"/>
      <c r="AA457" s="846"/>
      <c r="AB457" s="847"/>
      <c r="AC457" s="848" t="s">
        <v>266</v>
      </c>
      <c r="AD457" s="849"/>
      <c r="AE457" s="849"/>
      <c r="AF457" s="849"/>
      <c r="AG457" s="849"/>
      <c r="AH457" s="850" t="s">
        <v>40</v>
      </c>
      <c r="AI457" s="851"/>
      <c r="AJ457" s="851"/>
      <c r="AK457" s="851"/>
      <c r="AL457" s="835">
        <v>100</v>
      </c>
      <c r="AM457" s="836"/>
      <c r="AN457" s="836"/>
      <c r="AO457" s="837"/>
      <c r="AP457" s="629" t="s">
        <v>40</v>
      </c>
      <c r="AQ457" s="629"/>
      <c r="AR457" s="629"/>
      <c r="AS457" s="629"/>
      <c r="AT457" s="629"/>
      <c r="AU457" s="629"/>
      <c r="AV457" s="629"/>
      <c r="AW457" s="629"/>
      <c r="AX457" s="629"/>
      <c r="AY457">
        <f>COUNTA($C$457)</f>
        <v>1</v>
      </c>
    </row>
    <row r="458" spans="1:51" ht="51.75" customHeight="1" x14ac:dyDescent="0.15">
      <c r="A458" s="838">
        <v>27</v>
      </c>
      <c r="B458" s="838">
        <v>1</v>
      </c>
      <c r="C458" s="840" t="s">
        <v>315</v>
      </c>
      <c r="D458" s="840"/>
      <c r="E458" s="840"/>
      <c r="F458" s="840"/>
      <c r="G458" s="840"/>
      <c r="H458" s="840"/>
      <c r="I458" s="840"/>
      <c r="J458" s="841">
        <v>5140005004060</v>
      </c>
      <c r="K458" s="842"/>
      <c r="L458" s="842"/>
      <c r="M458" s="842"/>
      <c r="N458" s="842"/>
      <c r="O458" s="842"/>
      <c r="P458" s="844" t="s">
        <v>316</v>
      </c>
      <c r="Q458" s="844"/>
      <c r="R458" s="844"/>
      <c r="S458" s="844"/>
      <c r="T458" s="844"/>
      <c r="U458" s="844"/>
      <c r="V458" s="844"/>
      <c r="W458" s="844"/>
      <c r="X458" s="844"/>
      <c r="Y458" s="845">
        <v>30</v>
      </c>
      <c r="Z458" s="846"/>
      <c r="AA458" s="846"/>
      <c r="AB458" s="847"/>
      <c r="AC458" s="848" t="s">
        <v>266</v>
      </c>
      <c r="AD458" s="849"/>
      <c r="AE458" s="849"/>
      <c r="AF458" s="849"/>
      <c r="AG458" s="849"/>
      <c r="AH458" s="850" t="s">
        <v>40</v>
      </c>
      <c r="AI458" s="851"/>
      <c r="AJ458" s="851"/>
      <c r="AK458" s="851"/>
      <c r="AL458" s="835">
        <v>100</v>
      </c>
      <c r="AM458" s="836"/>
      <c r="AN458" s="836"/>
      <c r="AO458" s="837"/>
      <c r="AP458" s="629" t="s">
        <v>40</v>
      </c>
      <c r="AQ458" s="629"/>
      <c r="AR458" s="629"/>
      <c r="AS458" s="629"/>
      <c r="AT458" s="629"/>
      <c r="AU458" s="629"/>
      <c r="AV458" s="629"/>
      <c r="AW458" s="629"/>
      <c r="AX458" s="629"/>
      <c r="AY458">
        <f>COUNTA($C$458)</f>
        <v>1</v>
      </c>
    </row>
    <row r="459" spans="1:51" ht="51.75" customHeight="1" x14ac:dyDescent="0.15">
      <c r="A459" s="838">
        <v>28</v>
      </c>
      <c r="B459" s="838">
        <v>1</v>
      </c>
      <c r="C459" s="840" t="s">
        <v>315</v>
      </c>
      <c r="D459" s="840"/>
      <c r="E459" s="840"/>
      <c r="F459" s="840"/>
      <c r="G459" s="840"/>
      <c r="H459" s="840"/>
      <c r="I459" s="840"/>
      <c r="J459" s="841">
        <v>5140005004060</v>
      </c>
      <c r="K459" s="842"/>
      <c r="L459" s="842"/>
      <c r="M459" s="842"/>
      <c r="N459" s="842"/>
      <c r="O459" s="842"/>
      <c r="P459" s="844" t="s">
        <v>317</v>
      </c>
      <c r="Q459" s="844"/>
      <c r="R459" s="844"/>
      <c r="S459" s="844"/>
      <c r="T459" s="844"/>
      <c r="U459" s="844"/>
      <c r="V459" s="844"/>
      <c r="W459" s="844"/>
      <c r="X459" s="844"/>
      <c r="Y459" s="845">
        <v>6</v>
      </c>
      <c r="Z459" s="846"/>
      <c r="AA459" s="846"/>
      <c r="AB459" s="847"/>
      <c r="AC459" s="848" t="s">
        <v>266</v>
      </c>
      <c r="AD459" s="849"/>
      <c r="AE459" s="849"/>
      <c r="AF459" s="849"/>
      <c r="AG459" s="849"/>
      <c r="AH459" s="850" t="s">
        <v>40</v>
      </c>
      <c r="AI459" s="851"/>
      <c r="AJ459" s="851"/>
      <c r="AK459" s="851"/>
      <c r="AL459" s="835">
        <v>100</v>
      </c>
      <c r="AM459" s="836"/>
      <c r="AN459" s="836"/>
      <c r="AO459" s="837"/>
      <c r="AP459" s="629" t="s">
        <v>40</v>
      </c>
      <c r="AQ459" s="629"/>
      <c r="AR459" s="629"/>
      <c r="AS459" s="629"/>
      <c r="AT459" s="629"/>
      <c r="AU459" s="629"/>
      <c r="AV459" s="629"/>
      <c r="AW459" s="629"/>
      <c r="AX459" s="629"/>
      <c r="AY459">
        <f>COUNTA($C$459)</f>
        <v>1</v>
      </c>
    </row>
    <row r="460" spans="1:51" ht="51.75" customHeight="1" x14ac:dyDescent="0.15">
      <c r="A460" s="838">
        <v>29</v>
      </c>
      <c r="B460" s="838">
        <v>1</v>
      </c>
      <c r="C460" s="840" t="s">
        <v>318</v>
      </c>
      <c r="D460" s="840"/>
      <c r="E460" s="840"/>
      <c r="F460" s="840"/>
      <c r="G460" s="840"/>
      <c r="H460" s="840"/>
      <c r="I460" s="840"/>
      <c r="J460" s="841">
        <v>1000020050008</v>
      </c>
      <c r="K460" s="842"/>
      <c r="L460" s="842"/>
      <c r="M460" s="842"/>
      <c r="N460" s="842"/>
      <c r="O460" s="842"/>
      <c r="P460" s="844" t="s">
        <v>319</v>
      </c>
      <c r="Q460" s="844"/>
      <c r="R460" s="844"/>
      <c r="S460" s="844"/>
      <c r="T460" s="844"/>
      <c r="U460" s="844"/>
      <c r="V460" s="844"/>
      <c r="W460" s="844"/>
      <c r="X460" s="844"/>
      <c r="Y460" s="845">
        <v>30</v>
      </c>
      <c r="Z460" s="846"/>
      <c r="AA460" s="846"/>
      <c r="AB460" s="847"/>
      <c r="AC460" s="848" t="s">
        <v>266</v>
      </c>
      <c r="AD460" s="849"/>
      <c r="AE460" s="849"/>
      <c r="AF460" s="849"/>
      <c r="AG460" s="849"/>
      <c r="AH460" s="850" t="s">
        <v>40</v>
      </c>
      <c r="AI460" s="851"/>
      <c r="AJ460" s="851"/>
      <c r="AK460" s="851"/>
      <c r="AL460" s="835">
        <v>100</v>
      </c>
      <c r="AM460" s="836"/>
      <c r="AN460" s="836"/>
      <c r="AO460" s="837"/>
      <c r="AP460" s="629" t="s">
        <v>40</v>
      </c>
      <c r="AQ460" s="629"/>
      <c r="AR460" s="629"/>
      <c r="AS460" s="629"/>
      <c r="AT460" s="629"/>
      <c r="AU460" s="629"/>
      <c r="AV460" s="629"/>
      <c r="AW460" s="629"/>
      <c r="AX460" s="629"/>
      <c r="AY460">
        <f>COUNTA($C$460)</f>
        <v>1</v>
      </c>
    </row>
    <row r="461" spans="1:51" ht="51.75" customHeight="1" x14ac:dyDescent="0.15">
      <c r="A461" s="838">
        <v>30</v>
      </c>
      <c r="B461" s="838">
        <v>1</v>
      </c>
      <c r="C461" s="840" t="s">
        <v>320</v>
      </c>
      <c r="D461" s="840"/>
      <c r="E461" s="840"/>
      <c r="F461" s="840"/>
      <c r="G461" s="840"/>
      <c r="H461" s="840"/>
      <c r="I461" s="840"/>
      <c r="J461" s="841">
        <v>5030001109246</v>
      </c>
      <c r="K461" s="842"/>
      <c r="L461" s="842"/>
      <c r="M461" s="842"/>
      <c r="N461" s="842"/>
      <c r="O461" s="842"/>
      <c r="P461" s="844" t="s">
        <v>298</v>
      </c>
      <c r="Q461" s="844"/>
      <c r="R461" s="844"/>
      <c r="S461" s="844"/>
      <c r="T461" s="844"/>
      <c r="U461" s="844"/>
      <c r="V461" s="844"/>
      <c r="W461" s="844"/>
      <c r="X461" s="844"/>
      <c r="Y461" s="845">
        <v>29</v>
      </c>
      <c r="Z461" s="846"/>
      <c r="AA461" s="846"/>
      <c r="AB461" s="847"/>
      <c r="AC461" s="848" t="s">
        <v>266</v>
      </c>
      <c r="AD461" s="849"/>
      <c r="AE461" s="849"/>
      <c r="AF461" s="849"/>
      <c r="AG461" s="849"/>
      <c r="AH461" s="850" t="s">
        <v>40</v>
      </c>
      <c r="AI461" s="851"/>
      <c r="AJ461" s="851"/>
      <c r="AK461" s="851"/>
      <c r="AL461" s="835">
        <v>100</v>
      </c>
      <c r="AM461" s="836"/>
      <c r="AN461" s="836"/>
      <c r="AO461" s="837"/>
      <c r="AP461" s="629" t="s">
        <v>40</v>
      </c>
      <c r="AQ461" s="629"/>
      <c r="AR461" s="629"/>
      <c r="AS461" s="629"/>
      <c r="AT461" s="629"/>
      <c r="AU461" s="629"/>
      <c r="AV461" s="629"/>
      <c r="AW461" s="629"/>
      <c r="AX461" s="629"/>
      <c r="AY461">
        <f>COUNTA($C$461)</f>
        <v>1</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321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8"/>
      <c r="B464" s="828"/>
      <c r="C464" s="828" t="s">
        <v>252</v>
      </c>
      <c r="D464" s="828"/>
      <c r="E464" s="828"/>
      <c r="F464" s="828"/>
      <c r="G464" s="828"/>
      <c r="H464" s="828"/>
      <c r="I464" s="828"/>
      <c r="J464" s="829" t="s">
        <v>253</v>
      </c>
      <c r="K464" s="140"/>
      <c r="L464" s="140"/>
      <c r="M464" s="140"/>
      <c r="N464" s="140"/>
      <c r="O464" s="140"/>
      <c r="P464" s="416" t="s">
        <v>254</v>
      </c>
      <c r="Q464" s="416"/>
      <c r="R464" s="416"/>
      <c r="S464" s="416"/>
      <c r="T464" s="416"/>
      <c r="U464" s="416"/>
      <c r="V464" s="416"/>
      <c r="W464" s="416"/>
      <c r="X464" s="416"/>
      <c r="Y464" s="830" t="s">
        <v>255</v>
      </c>
      <c r="Z464" s="831"/>
      <c r="AA464" s="831"/>
      <c r="AB464" s="831"/>
      <c r="AC464" s="829" t="s">
        <v>256</v>
      </c>
      <c r="AD464" s="829"/>
      <c r="AE464" s="829"/>
      <c r="AF464" s="829"/>
      <c r="AG464" s="829"/>
      <c r="AH464" s="830" t="s">
        <v>257</v>
      </c>
      <c r="AI464" s="828"/>
      <c r="AJ464" s="828"/>
      <c r="AK464" s="828"/>
      <c r="AL464" s="828" t="s">
        <v>258</v>
      </c>
      <c r="AM464" s="828"/>
      <c r="AN464" s="828"/>
      <c r="AO464" s="832"/>
      <c r="AP464" s="829" t="s">
        <v>259</v>
      </c>
      <c r="AQ464" s="829"/>
      <c r="AR464" s="829"/>
      <c r="AS464" s="829"/>
      <c r="AT464" s="829"/>
      <c r="AU464" s="829"/>
      <c r="AV464" s="829"/>
      <c r="AW464" s="829"/>
      <c r="AX464" s="829"/>
      <c r="AY464">
        <f>$AY$462</f>
        <v>1</v>
      </c>
    </row>
    <row r="465" spans="1:51" ht="63.75" customHeight="1" x14ac:dyDescent="0.15">
      <c r="A465" s="838">
        <v>1</v>
      </c>
      <c r="B465" s="838">
        <v>1</v>
      </c>
      <c r="C465" s="840" t="s">
        <v>322</v>
      </c>
      <c r="D465" s="840"/>
      <c r="E465" s="840"/>
      <c r="F465" s="840"/>
      <c r="G465" s="840"/>
      <c r="H465" s="840"/>
      <c r="I465" s="840"/>
      <c r="J465" s="841">
        <v>4010001054032</v>
      </c>
      <c r="K465" s="842"/>
      <c r="L465" s="842"/>
      <c r="M465" s="842"/>
      <c r="N465" s="842"/>
      <c r="O465" s="842"/>
      <c r="P465" s="844" t="s">
        <v>323</v>
      </c>
      <c r="Q465" s="844"/>
      <c r="R465" s="844"/>
      <c r="S465" s="844"/>
      <c r="T465" s="844"/>
      <c r="U465" s="844"/>
      <c r="V465" s="844"/>
      <c r="W465" s="844"/>
      <c r="X465" s="844"/>
      <c r="Y465" s="845">
        <v>20</v>
      </c>
      <c r="Z465" s="846"/>
      <c r="AA465" s="846"/>
      <c r="AB465" s="847"/>
      <c r="AC465" s="848" t="s">
        <v>324</v>
      </c>
      <c r="AD465" s="849"/>
      <c r="AE465" s="849"/>
      <c r="AF465" s="849"/>
      <c r="AG465" s="849"/>
      <c r="AH465" s="833">
        <v>1</v>
      </c>
      <c r="AI465" s="834"/>
      <c r="AJ465" s="834"/>
      <c r="AK465" s="834"/>
      <c r="AL465" s="835">
        <v>100</v>
      </c>
      <c r="AM465" s="836"/>
      <c r="AN465" s="836"/>
      <c r="AO465" s="837"/>
      <c r="AP465" s="629" t="s">
        <v>40</v>
      </c>
      <c r="AQ465" s="629"/>
      <c r="AR465" s="629"/>
      <c r="AS465" s="629"/>
      <c r="AT465" s="629"/>
      <c r="AU465" s="629"/>
      <c r="AV465" s="629"/>
      <c r="AW465" s="629"/>
      <c r="AX465" s="629"/>
      <c r="AY465">
        <f>$AY$462</f>
        <v>1</v>
      </c>
    </row>
    <row r="466" spans="1:51" ht="46.5" customHeight="1" x14ac:dyDescent="0.15">
      <c r="A466" s="838">
        <v>2</v>
      </c>
      <c r="B466" s="838">
        <v>1</v>
      </c>
      <c r="C466" s="840" t="s">
        <v>325</v>
      </c>
      <c r="D466" s="840"/>
      <c r="E466" s="840"/>
      <c r="F466" s="840"/>
      <c r="G466" s="840"/>
      <c r="H466" s="840"/>
      <c r="I466" s="840"/>
      <c r="J466" s="841">
        <v>6010001030403</v>
      </c>
      <c r="K466" s="842"/>
      <c r="L466" s="842"/>
      <c r="M466" s="842"/>
      <c r="N466" s="842"/>
      <c r="O466" s="842"/>
      <c r="P466" s="844" t="s">
        <v>326</v>
      </c>
      <c r="Q466" s="844"/>
      <c r="R466" s="844"/>
      <c r="S466" s="844"/>
      <c r="T466" s="844"/>
      <c r="U466" s="844"/>
      <c r="V466" s="844"/>
      <c r="W466" s="844"/>
      <c r="X466" s="844"/>
      <c r="Y466" s="845">
        <v>18</v>
      </c>
      <c r="Z466" s="846"/>
      <c r="AA466" s="846"/>
      <c r="AB466" s="847"/>
      <c r="AC466" s="848" t="s">
        <v>324</v>
      </c>
      <c r="AD466" s="849"/>
      <c r="AE466" s="849"/>
      <c r="AF466" s="849"/>
      <c r="AG466" s="849"/>
      <c r="AH466" s="833">
        <v>1</v>
      </c>
      <c r="AI466" s="834"/>
      <c r="AJ466" s="834"/>
      <c r="AK466" s="834"/>
      <c r="AL466" s="835">
        <v>100</v>
      </c>
      <c r="AM466" s="836"/>
      <c r="AN466" s="836"/>
      <c r="AO466" s="837"/>
      <c r="AP466" s="629" t="s">
        <v>40</v>
      </c>
      <c r="AQ466" s="629"/>
      <c r="AR466" s="629"/>
      <c r="AS466" s="629"/>
      <c r="AT466" s="629"/>
      <c r="AU466" s="629"/>
      <c r="AV466" s="629"/>
      <c r="AW466" s="629"/>
      <c r="AX466" s="629"/>
      <c r="AY466">
        <f>COUNTA($C$466)</f>
        <v>1</v>
      </c>
    </row>
    <row r="467" spans="1:51" ht="46.5" customHeight="1" x14ac:dyDescent="0.15">
      <c r="A467" s="838">
        <v>3</v>
      </c>
      <c r="B467" s="838">
        <v>1</v>
      </c>
      <c r="C467" s="839" t="s">
        <v>327</v>
      </c>
      <c r="D467" s="840"/>
      <c r="E467" s="840"/>
      <c r="F467" s="840"/>
      <c r="G467" s="840"/>
      <c r="H467" s="840"/>
      <c r="I467" s="840"/>
      <c r="J467" s="841">
        <v>9010001027685</v>
      </c>
      <c r="K467" s="842"/>
      <c r="L467" s="842"/>
      <c r="M467" s="842"/>
      <c r="N467" s="842"/>
      <c r="O467" s="842"/>
      <c r="P467" s="843" t="s">
        <v>328</v>
      </c>
      <c r="Q467" s="844"/>
      <c r="R467" s="844"/>
      <c r="S467" s="844"/>
      <c r="T467" s="844"/>
      <c r="U467" s="844"/>
      <c r="V467" s="844"/>
      <c r="W467" s="844"/>
      <c r="X467" s="844"/>
      <c r="Y467" s="845">
        <v>18</v>
      </c>
      <c r="Z467" s="846"/>
      <c r="AA467" s="846"/>
      <c r="AB467" s="847"/>
      <c r="AC467" s="848" t="s">
        <v>324</v>
      </c>
      <c r="AD467" s="849"/>
      <c r="AE467" s="849"/>
      <c r="AF467" s="849"/>
      <c r="AG467" s="849"/>
      <c r="AH467" s="850">
        <v>3</v>
      </c>
      <c r="AI467" s="851"/>
      <c r="AJ467" s="851"/>
      <c r="AK467" s="851"/>
      <c r="AL467" s="835">
        <v>100</v>
      </c>
      <c r="AM467" s="836"/>
      <c r="AN467" s="836"/>
      <c r="AO467" s="837"/>
      <c r="AP467" s="629" t="s">
        <v>40</v>
      </c>
      <c r="AQ467" s="629"/>
      <c r="AR467" s="629"/>
      <c r="AS467" s="629"/>
      <c r="AT467" s="629"/>
      <c r="AU467" s="629"/>
      <c r="AV467" s="629"/>
      <c r="AW467" s="629"/>
      <c r="AX467" s="629"/>
      <c r="AY467">
        <f>COUNTA($C$467)</f>
        <v>1</v>
      </c>
    </row>
    <row r="468" spans="1:51" ht="46.5" customHeight="1" x14ac:dyDescent="0.15">
      <c r="A468" s="838">
        <v>4</v>
      </c>
      <c r="B468" s="838">
        <v>1</v>
      </c>
      <c r="C468" s="839" t="s">
        <v>329</v>
      </c>
      <c r="D468" s="840"/>
      <c r="E468" s="840"/>
      <c r="F468" s="840"/>
      <c r="G468" s="840"/>
      <c r="H468" s="840"/>
      <c r="I468" s="840"/>
      <c r="J468" s="841">
        <v>9030001015382</v>
      </c>
      <c r="K468" s="842"/>
      <c r="L468" s="842"/>
      <c r="M468" s="842"/>
      <c r="N468" s="842"/>
      <c r="O468" s="842"/>
      <c r="P468" s="843" t="s">
        <v>330</v>
      </c>
      <c r="Q468" s="844"/>
      <c r="R468" s="844"/>
      <c r="S468" s="844"/>
      <c r="T468" s="844"/>
      <c r="U468" s="844"/>
      <c r="V468" s="844"/>
      <c r="W468" s="844"/>
      <c r="X468" s="844"/>
      <c r="Y468" s="845">
        <v>15</v>
      </c>
      <c r="Z468" s="846"/>
      <c r="AA468" s="846"/>
      <c r="AB468" s="847"/>
      <c r="AC468" s="848" t="s">
        <v>324</v>
      </c>
      <c r="AD468" s="849"/>
      <c r="AE468" s="849"/>
      <c r="AF468" s="849"/>
      <c r="AG468" s="849"/>
      <c r="AH468" s="850">
        <v>1</v>
      </c>
      <c r="AI468" s="851"/>
      <c r="AJ468" s="851"/>
      <c r="AK468" s="851"/>
      <c r="AL468" s="835">
        <v>100</v>
      </c>
      <c r="AM468" s="836"/>
      <c r="AN468" s="836"/>
      <c r="AO468" s="837"/>
      <c r="AP468" s="629" t="s">
        <v>40</v>
      </c>
      <c r="AQ468" s="629"/>
      <c r="AR468" s="629"/>
      <c r="AS468" s="629"/>
      <c r="AT468" s="629"/>
      <c r="AU468" s="629"/>
      <c r="AV468" s="629"/>
      <c r="AW468" s="629"/>
      <c r="AX468" s="629"/>
      <c r="AY468">
        <f>COUNTA($C$468)</f>
        <v>1</v>
      </c>
    </row>
    <row r="469" spans="1:51" ht="46.5" customHeight="1" x14ac:dyDescent="0.15">
      <c r="A469" s="838">
        <v>5</v>
      </c>
      <c r="B469" s="838">
        <v>1</v>
      </c>
      <c r="C469" s="840" t="s">
        <v>331</v>
      </c>
      <c r="D469" s="840"/>
      <c r="E469" s="840"/>
      <c r="F469" s="840"/>
      <c r="G469" s="840"/>
      <c r="H469" s="840"/>
      <c r="I469" s="840"/>
      <c r="J469" s="841">
        <v>2010005018745</v>
      </c>
      <c r="K469" s="842"/>
      <c r="L469" s="842"/>
      <c r="M469" s="842"/>
      <c r="N469" s="842"/>
      <c r="O469" s="842"/>
      <c r="P469" s="844" t="s">
        <v>332</v>
      </c>
      <c r="Q469" s="844"/>
      <c r="R469" s="844"/>
      <c r="S469" s="844"/>
      <c r="T469" s="844"/>
      <c r="U469" s="844"/>
      <c r="V469" s="844"/>
      <c r="W469" s="844"/>
      <c r="X469" s="844"/>
      <c r="Y469" s="845">
        <v>4</v>
      </c>
      <c r="Z469" s="846"/>
      <c r="AA469" s="846"/>
      <c r="AB469" s="847"/>
      <c r="AC469" s="848" t="s">
        <v>324</v>
      </c>
      <c r="AD469" s="849"/>
      <c r="AE469" s="849"/>
      <c r="AF469" s="849"/>
      <c r="AG469" s="849"/>
      <c r="AH469" s="850">
        <v>1</v>
      </c>
      <c r="AI469" s="851"/>
      <c r="AJ469" s="851"/>
      <c r="AK469" s="851"/>
      <c r="AL469" s="835">
        <v>100</v>
      </c>
      <c r="AM469" s="836"/>
      <c r="AN469" s="836"/>
      <c r="AO469" s="837"/>
      <c r="AP469" s="629" t="s">
        <v>40</v>
      </c>
      <c r="AQ469" s="629"/>
      <c r="AR469" s="629"/>
      <c r="AS469" s="629"/>
      <c r="AT469" s="629"/>
      <c r="AU469" s="629"/>
      <c r="AV469" s="629"/>
      <c r="AW469" s="629"/>
      <c r="AX469" s="629"/>
      <c r="AY469">
        <f>COUNTA($C$469)</f>
        <v>1</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333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252</v>
      </c>
      <c r="D497" s="828"/>
      <c r="E497" s="828"/>
      <c r="F497" s="828"/>
      <c r="G497" s="828"/>
      <c r="H497" s="828"/>
      <c r="I497" s="828"/>
      <c r="J497" s="829" t="s">
        <v>253</v>
      </c>
      <c r="K497" s="140"/>
      <c r="L497" s="140"/>
      <c r="M497" s="140"/>
      <c r="N497" s="140"/>
      <c r="O497" s="140"/>
      <c r="P497" s="416" t="s">
        <v>254</v>
      </c>
      <c r="Q497" s="416"/>
      <c r="R497" s="416"/>
      <c r="S497" s="416"/>
      <c r="T497" s="416"/>
      <c r="U497" s="416"/>
      <c r="V497" s="416"/>
      <c r="W497" s="416"/>
      <c r="X497" s="416"/>
      <c r="Y497" s="830" t="s">
        <v>255</v>
      </c>
      <c r="Z497" s="831"/>
      <c r="AA497" s="831"/>
      <c r="AB497" s="831"/>
      <c r="AC497" s="829" t="s">
        <v>256</v>
      </c>
      <c r="AD497" s="829"/>
      <c r="AE497" s="829"/>
      <c r="AF497" s="829"/>
      <c r="AG497" s="829"/>
      <c r="AH497" s="830" t="s">
        <v>257</v>
      </c>
      <c r="AI497" s="828"/>
      <c r="AJ497" s="828"/>
      <c r="AK497" s="828"/>
      <c r="AL497" s="828" t="s">
        <v>258</v>
      </c>
      <c r="AM497" s="828"/>
      <c r="AN497" s="828"/>
      <c r="AO497" s="832"/>
      <c r="AP497" s="829" t="s">
        <v>259</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334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252</v>
      </c>
      <c r="D530" s="828"/>
      <c r="E530" s="828"/>
      <c r="F530" s="828"/>
      <c r="G530" s="828"/>
      <c r="H530" s="828"/>
      <c r="I530" s="828"/>
      <c r="J530" s="829" t="s">
        <v>253</v>
      </c>
      <c r="K530" s="140"/>
      <c r="L530" s="140"/>
      <c r="M530" s="140"/>
      <c r="N530" s="140"/>
      <c r="O530" s="140"/>
      <c r="P530" s="416" t="s">
        <v>254</v>
      </c>
      <c r="Q530" s="416"/>
      <c r="R530" s="416"/>
      <c r="S530" s="416"/>
      <c r="T530" s="416"/>
      <c r="U530" s="416"/>
      <c r="V530" s="416"/>
      <c r="W530" s="416"/>
      <c r="X530" s="416"/>
      <c r="Y530" s="830" t="s">
        <v>255</v>
      </c>
      <c r="Z530" s="831"/>
      <c r="AA530" s="831"/>
      <c r="AB530" s="831"/>
      <c r="AC530" s="829" t="s">
        <v>256</v>
      </c>
      <c r="AD530" s="829"/>
      <c r="AE530" s="829"/>
      <c r="AF530" s="829"/>
      <c r="AG530" s="829"/>
      <c r="AH530" s="830" t="s">
        <v>257</v>
      </c>
      <c r="AI530" s="828"/>
      <c r="AJ530" s="828"/>
      <c r="AK530" s="828"/>
      <c r="AL530" s="828" t="s">
        <v>258</v>
      </c>
      <c r="AM530" s="828"/>
      <c r="AN530" s="828"/>
      <c r="AO530" s="832"/>
      <c r="AP530" s="829" t="s">
        <v>259</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335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252</v>
      </c>
      <c r="D563" s="828"/>
      <c r="E563" s="828"/>
      <c r="F563" s="828"/>
      <c r="G563" s="828"/>
      <c r="H563" s="828"/>
      <c r="I563" s="828"/>
      <c r="J563" s="829" t="s">
        <v>253</v>
      </c>
      <c r="K563" s="140"/>
      <c r="L563" s="140"/>
      <c r="M563" s="140"/>
      <c r="N563" s="140"/>
      <c r="O563" s="140"/>
      <c r="P563" s="416" t="s">
        <v>254</v>
      </c>
      <c r="Q563" s="416"/>
      <c r="R563" s="416"/>
      <c r="S563" s="416"/>
      <c r="T563" s="416"/>
      <c r="U563" s="416"/>
      <c r="V563" s="416"/>
      <c r="W563" s="416"/>
      <c r="X563" s="416"/>
      <c r="Y563" s="830" t="s">
        <v>255</v>
      </c>
      <c r="Z563" s="831"/>
      <c r="AA563" s="831"/>
      <c r="AB563" s="831"/>
      <c r="AC563" s="829" t="s">
        <v>256</v>
      </c>
      <c r="AD563" s="829"/>
      <c r="AE563" s="829"/>
      <c r="AF563" s="829"/>
      <c r="AG563" s="829"/>
      <c r="AH563" s="830" t="s">
        <v>257</v>
      </c>
      <c r="AI563" s="828"/>
      <c r="AJ563" s="828"/>
      <c r="AK563" s="828"/>
      <c r="AL563" s="828" t="s">
        <v>258</v>
      </c>
      <c r="AM563" s="828"/>
      <c r="AN563" s="828"/>
      <c r="AO563" s="832"/>
      <c r="AP563" s="829" t="s">
        <v>259</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336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252</v>
      </c>
      <c r="D596" s="828"/>
      <c r="E596" s="828"/>
      <c r="F596" s="828"/>
      <c r="G596" s="828"/>
      <c r="H596" s="828"/>
      <c r="I596" s="828"/>
      <c r="J596" s="829" t="s">
        <v>253</v>
      </c>
      <c r="K596" s="140"/>
      <c r="L596" s="140"/>
      <c r="M596" s="140"/>
      <c r="N596" s="140"/>
      <c r="O596" s="140"/>
      <c r="P596" s="416" t="s">
        <v>254</v>
      </c>
      <c r="Q596" s="416"/>
      <c r="R596" s="416"/>
      <c r="S596" s="416"/>
      <c r="T596" s="416"/>
      <c r="U596" s="416"/>
      <c r="V596" s="416"/>
      <c r="W596" s="416"/>
      <c r="X596" s="416"/>
      <c r="Y596" s="830" t="s">
        <v>255</v>
      </c>
      <c r="Z596" s="831"/>
      <c r="AA596" s="831"/>
      <c r="AB596" s="831"/>
      <c r="AC596" s="829" t="s">
        <v>256</v>
      </c>
      <c r="AD596" s="829"/>
      <c r="AE596" s="829"/>
      <c r="AF596" s="829"/>
      <c r="AG596" s="829"/>
      <c r="AH596" s="830" t="s">
        <v>257</v>
      </c>
      <c r="AI596" s="828"/>
      <c r="AJ596" s="828"/>
      <c r="AK596" s="828"/>
      <c r="AL596" s="828" t="s">
        <v>258</v>
      </c>
      <c r="AM596" s="828"/>
      <c r="AN596" s="828"/>
      <c r="AO596" s="832"/>
      <c r="AP596" s="829" t="s">
        <v>259</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337</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127</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338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339</v>
      </c>
      <c r="D630" s="858"/>
      <c r="E630" s="829" t="s">
        <v>340</v>
      </c>
      <c r="F630" s="858"/>
      <c r="G630" s="858"/>
      <c r="H630" s="858"/>
      <c r="I630" s="858"/>
      <c r="J630" s="829" t="s">
        <v>253</v>
      </c>
      <c r="K630" s="829"/>
      <c r="L630" s="829"/>
      <c r="M630" s="829"/>
      <c r="N630" s="829"/>
      <c r="O630" s="829"/>
      <c r="P630" s="829" t="s">
        <v>254</v>
      </c>
      <c r="Q630" s="829"/>
      <c r="R630" s="829"/>
      <c r="S630" s="829"/>
      <c r="T630" s="829"/>
      <c r="U630" s="829"/>
      <c r="V630" s="829"/>
      <c r="W630" s="829"/>
      <c r="X630" s="829"/>
      <c r="Y630" s="829" t="s">
        <v>341</v>
      </c>
      <c r="Z630" s="858"/>
      <c r="AA630" s="858"/>
      <c r="AB630" s="858"/>
      <c r="AC630" s="829" t="s">
        <v>342</v>
      </c>
      <c r="AD630" s="829"/>
      <c r="AE630" s="829"/>
      <c r="AF630" s="829"/>
      <c r="AG630" s="829"/>
      <c r="AH630" s="829" t="s">
        <v>343</v>
      </c>
      <c r="AI630" s="858"/>
      <c r="AJ630" s="858"/>
      <c r="AK630" s="858"/>
      <c r="AL630" s="858" t="s">
        <v>258</v>
      </c>
      <c r="AM630" s="858"/>
      <c r="AN630" s="858"/>
      <c r="AO630" s="857"/>
      <c r="AP630" s="829" t="s">
        <v>344</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0" sqref="Q1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345</v>
      </c>
      <c r="B1" s="23" t="s">
        <v>346</v>
      </c>
      <c r="F1" s="24" t="s">
        <v>19</v>
      </c>
      <c r="G1" s="24" t="s">
        <v>347</v>
      </c>
      <c r="K1" s="25" t="s">
        <v>348</v>
      </c>
      <c r="L1" s="23" t="s">
        <v>346</v>
      </c>
      <c r="O1" s="12"/>
      <c r="P1" s="24" t="s">
        <v>30</v>
      </c>
      <c r="Q1" s="24" t="s">
        <v>347</v>
      </c>
      <c r="T1" s="12"/>
      <c r="U1" s="27" t="s">
        <v>349</v>
      </c>
      <c r="W1" s="27" t="s">
        <v>350</v>
      </c>
      <c r="Y1" s="27" t="s">
        <v>351</v>
      </c>
      <c r="Z1" s="27" t="s">
        <v>352</v>
      </c>
      <c r="AA1" s="27" t="s">
        <v>353</v>
      </c>
      <c r="AB1" s="27" t="s">
        <v>354</v>
      </c>
      <c r="AC1" s="27" t="s">
        <v>194</v>
      </c>
      <c r="AD1" s="26"/>
      <c r="AE1" s="27" t="s">
        <v>197</v>
      </c>
      <c r="AF1" s="28"/>
      <c r="AG1" s="47" t="s">
        <v>342</v>
      </c>
      <c r="AI1" s="47" t="s">
        <v>355</v>
      </c>
      <c r="AK1" s="47" t="s">
        <v>356</v>
      </c>
      <c r="AP1" s="26" t="s">
        <v>357</v>
      </c>
    </row>
    <row r="2" spans="1:42" ht="13.5" customHeight="1" x14ac:dyDescent="0.15">
      <c r="A2" s="13" t="s">
        <v>358</v>
      </c>
      <c r="B2" s="14"/>
      <c r="C2" s="12" t="str">
        <f>IF(B2="","",A2)</f>
        <v/>
      </c>
      <c r="D2" s="12" t="str">
        <f>IF(C2="","",IF(D1&lt;&gt;"",CONCATENATE(D1,"、",C2),C2))</f>
        <v/>
      </c>
      <c r="F2" s="11" t="s">
        <v>359</v>
      </c>
      <c r="G2" s="16"/>
      <c r="H2" s="12" t="str">
        <f>IF(G2="","",F2)</f>
        <v/>
      </c>
      <c r="I2" s="12" t="str">
        <f>IF(H2="","",IF(I1&lt;&gt;"",CONCATENATE(I1,"、",H2),H2))</f>
        <v/>
      </c>
      <c r="K2" s="13" t="s">
        <v>360</v>
      </c>
      <c r="L2" s="14"/>
      <c r="M2" s="12" t="str">
        <f>IF(L2="","",K2)</f>
        <v/>
      </c>
      <c r="N2" s="12" t="str">
        <f>IF(M2="","",IF(N1&lt;&gt;"",CONCATENATE(N1,"、",M2),M2))</f>
        <v/>
      </c>
      <c r="O2" s="12"/>
      <c r="P2" s="11" t="s">
        <v>361</v>
      </c>
      <c r="Q2" s="16"/>
      <c r="R2" s="12" t="str">
        <f>IF(Q2="","",P2)</f>
        <v/>
      </c>
      <c r="S2" s="12" t="str">
        <f>IF(R2="","",IF(S1&lt;&gt;"",CONCATENATE(S1,"、",R2),R2))</f>
        <v/>
      </c>
      <c r="T2" s="12"/>
      <c r="U2" s="82">
        <v>21</v>
      </c>
      <c r="W2" s="30" t="s">
        <v>362</v>
      </c>
      <c r="Y2" s="30" t="s">
        <v>363</v>
      </c>
      <c r="Z2" s="30" t="s">
        <v>363</v>
      </c>
      <c r="AA2" s="76" t="s">
        <v>364</v>
      </c>
      <c r="AB2" s="76" t="s">
        <v>365</v>
      </c>
      <c r="AC2" s="77" t="s">
        <v>366</v>
      </c>
      <c r="AD2" s="26"/>
      <c r="AE2" s="39" t="s">
        <v>367</v>
      </c>
      <c r="AF2" s="28"/>
      <c r="AG2" s="49" t="s">
        <v>368</v>
      </c>
      <c r="AI2" s="47" t="s">
        <v>1</v>
      </c>
      <c r="AK2" s="47" t="s">
        <v>369</v>
      </c>
      <c r="AP2" s="49" t="s">
        <v>368</v>
      </c>
    </row>
    <row r="3" spans="1:42" ht="13.5" customHeight="1" x14ac:dyDescent="0.15">
      <c r="A3" s="13" t="s">
        <v>370</v>
      </c>
      <c r="B3" s="14"/>
      <c r="C3" s="12" t="str">
        <f t="shared" ref="C3:C11" si="0">IF(B3="","",A3)</f>
        <v/>
      </c>
      <c r="D3" s="12" t="str">
        <f>IF(C3="",D2,IF(D2&lt;&gt;"",CONCATENATE(D2,"、",C3),C3))</f>
        <v/>
      </c>
      <c r="F3" s="17" t="s">
        <v>371</v>
      </c>
      <c r="G3" s="16"/>
      <c r="H3" s="12" t="str">
        <f t="shared" ref="H3:H37" si="1">IF(G3="","",F3)</f>
        <v/>
      </c>
      <c r="I3" s="12" t="str">
        <f>IF(H3="",I2,IF(I2&lt;&gt;"",CONCATENATE(I2,"、",H3),H3))</f>
        <v/>
      </c>
      <c r="K3" s="13" t="s">
        <v>372</v>
      </c>
      <c r="L3" s="14"/>
      <c r="M3" s="12" t="str">
        <f t="shared" ref="M3:M11" si="2">IF(L3="","",K3)</f>
        <v/>
      </c>
      <c r="N3" s="12" t="str">
        <f>IF(M3="",N2,IF(N2&lt;&gt;"",CONCATENATE(N2,"、",M3),M3))</f>
        <v/>
      </c>
      <c r="O3" s="12"/>
      <c r="P3" s="11" t="s">
        <v>373</v>
      </c>
      <c r="Q3" s="16"/>
      <c r="R3" s="12" t="str">
        <f t="shared" ref="R3:R8" si="3">IF(Q3="","",P3)</f>
        <v/>
      </c>
      <c r="S3" s="12" t="str">
        <f t="shared" ref="S3:S8" si="4">IF(R3="",S2,IF(S2&lt;&gt;"",CONCATENATE(S2,"、",R3),R3))</f>
        <v/>
      </c>
      <c r="T3" s="12"/>
      <c r="U3" s="30" t="s">
        <v>374</v>
      </c>
      <c r="W3" s="30" t="s">
        <v>375</v>
      </c>
      <c r="Y3" s="30" t="s">
        <v>376</v>
      </c>
      <c r="Z3" s="30" t="s">
        <v>377</v>
      </c>
      <c r="AA3" s="76" t="s">
        <v>378</v>
      </c>
      <c r="AB3" s="76" t="s">
        <v>379</v>
      </c>
      <c r="AC3" s="77" t="s">
        <v>380</v>
      </c>
      <c r="AD3" s="26"/>
      <c r="AE3" s="39" t="s">
        <v>381</v>
      </c>
      <c r="AF3" s="28"/>
      <c r="AG3" s="49" t="s">
        <v>382</v>
      </c>
      <c r="AI3" s="47" t="s">
        <v>383</v>
      </c>
      <c r="AK3" s="47" t="str">
        <f>CHAR(CODE(AK2)+1)</f>
        <v>B</v>
      </c>
      <c r="AP3" s="49" t="s">
        <v>382</v>
      </c>
    </row>
    <row r="4" spans="1:42" ht="13.5" customHeight="1" x14ac:dyDescent="0.15">
      <c r="A4" s="13" t="s">
        <v>384</v>
      </c>
      <c r="B4" s="14"/>
      <c r="C4" s="12" t="str">
        <f t="shared" si="0"/>
        <v/>
      </c>
      <c r="D4" s="12" t="str">
        <f>IF(C4="",D3,IF(D3&lt;&gt;"",CONCATENATE(D3,"、",C4),C4))</f>
        <v/>
      </c>
      <c r="F4" s="17" t="s">
        <v>385</v>
      </c>
      <c r="G4" s="16"/>
      <c r="H4" s="12" t="str">
        <f t="shared" si="1"/>
        <v/>
      </c>
      <c r="I4" s="12" t="str">
        <f t="shared" ref="I4:I37" si="5">IF(H4="",I3,IF(I3&lt;&gt;"",CONCATENATE(I3,"、",H4),H4))</f>
        <v/>
      </c>
      <c r="K4" s="13" t="s">
        <v>386</v>
      </c>
      <c r="L4" s="14"/>
      <c r="M4" s="12" t="str">
        <f t="shared" si="2"/>
        <v/>
      </c>
      <c r="N4" s="12" t="str">
        <f t="shared" ref="N4:N11" si="6">IF(M4="",N3,IF(N3&lt;&gt;"",CONCATENATE(N3,"、",M4),M4))</f>
        <v/>
      </c>
      <c r="O4" s="12"/>
      <c r="P4" s="11" t="s">
        <v>387</v>
      </c>
      <c r="Q4" s="16"/>
      <c r="R4" s="12" t="str">
        <f t="shared" si="3"/>
        <v/>
      </c>
      <c r="S4" s="12" t="str">
        <f t="shared" si="4"/>
        <v/>
      </c>
      <c r="T4" s="12"/>
      <c r="U4" s="30" t="s">
        <v>388</v>
      </c>
      <c r="W4" s="30" t="s">
        <v>389</v>
      </c>
      <c r="Y4" s="30" t="s">
        <v>390</v>
      </c>
      <c r="Z4" s="30" t="s">
        <v>391</v>
      </c>
      <c r="AA4" s="76" t="s">
        <v>392</v>
      </c>
      <c r="AB4" s="76" t="s">
        <v>393</v>
      </c>
      <c r="AC4" s="76" t="s">
        <v>394</v>
      </c>
      <c r="AD4" s="26"/>
      <c r="AE4" s="39" t="s">
        <v>395</v>
      </c>
      <c r="AF4" s="28"/>
      <c r="AG4" s="49" t="s">
        <v>396</v>
      </c>
      <c r="AI4" s="47" t="s">
        <v>397</v>
      </c>
      <c r="AK4" s="47" t="str">
        <f t="shared" ref="AK4:AK49" si="7">CHAR(CODE(AK3)+1)</f>
        <v>C</v>
      </c>
      <c r="AP4" s="49" t="s">
        <v>396</v>
      </c>
    </row>
    <row r="5" spans="1:42" ht="13.5" customHeight="1" x14ac:dyDescent="0.15">
      <c r="A5" s="13" t="s">
        <v>398</v>
      </c>
      <c r="B5" s="14"/>
      <c r="C5" s="12" t="str">
        <f t="shared" si="0"/>
        <v/>
      </c>
      <c r="D5" s="12" t="str">
        <f>IF(C5="",D4,IF(D4&lt;&gt;"",CONCATENATE(D4,"、",C5),C5))</f>
        <v/>
      </c>
      <c r="F5" s="17" t="s">
        <v>399</v>
      </c>
      <c r="G5" s="16"/>
      <c r="H5" s="12" t="str">
        <f t="shared" si="1"/>
        <v/>
      </c>
      <c r="I5" s="12" t="str">
        <f t="shared" si="5"/>
        <v/>
      </c>
      <c r="K5" s="13" t="s">
        <v>400</v>
      </c>
      <c r="L5" s="14"/>
      <c r="M5" s="12" t="str">
        <f t="shared" si="2"/>
        <v/>
      </c>
      <c r="N5" s="12" t="str">
        <f t="shared" si="6"/>
        <v/>
      </c>
      <c r="O5" s="12"/>
      <c r="P5" s="11" t="s">
        <v>401</v>
      </c>
      <c r="Q5" s="16"/>
      <c r="R5" s="12" t="str">
        <f t="shared" si="3"/>
        <v/>
      </c>
      <c r="S5" s="12" t="str">
        <f t="shared" si="4"/>
        <v/>
      </c>
      <c r="T5" s="12"/>
      <c r="W5" s="30" t="s">
        <v>402</v>
      </c>
      <c r="Y5" s="30" t="s">
        <v>403</v>
      </c>
      <c r="Z5" s="30" t="s">
        <v>404</v>
      </c>
      <c r="AA5" s="76" t="s">
        <v>405</v>
      </c>
      <c r="AB5" s="76" t="s">
        <v>406</v>
      </c>
      <c r="AC5" s="76" t="s">
        <v>407</v>
      </c>
      <c r="AE5" s="39" t="s">
        <v>408</v>
      </c>
      <c r="AF5" s="28"/>
      <c r="AG5" s="49" t="s">
        <v>409</v>
      </c>
      <c r="AI5" s="47" t="s">
        <v>410</v>
      </c>
      <c r="AK5" s="47" t="str">
        <f t="shared" si="7"/>
        <v>D</v>
      </c>
      <c r="AP5" s="49" t="s">
        <v>409</v>
      </c>
    </row>
    <row r="6" spans="1:42" ht="13.5" customHeight="1" x14ac:dyDescent="0.15">
      <c r="A6" s="13" t="s">
        <v>411</v>
      </c>
      <c r="B6" s="14"/>
      <c r="C6" s="12" t="str">
        <f t="shared" si="0"/>
        <v/>
      </c>
      <c r="D6" s="12" t="str">
        <f t="shared" ref="D6:D21" si="8">IF(C6="",D5,IF(D5&lt;&gt;"",CONCATENATE(D5,"、",C6),C6))</f>
        <v/>
      </c>
      <c r="F6" s="17" t="s">
        <v>412</v>
      </c>
      <c r="G6" s="16"/>
      <c r="H6" s="12" t="str">
        <f t="shared" si="1"/>
        <v/>
      </c>
      <c r="I6" s="12" t="str">
        <f t="shared" si="5"/>
        <v/>
      </c>
      <c r="K6" s="13" t="s">
        <v>413</v>
      </c>
      <c r="L6" s="14"/>
      <c r="M6" s="12" t="str">
        <f t="shared" si="2"/>
        <v/>
      </c>
      <c r="N6" s="12" t="str">
        <f t="shared" si="6"/>
        <v/>
      </c>
      <c r="O6" s="12"/>
      <c r="P6" s="11" t="s">
        <v>414</v>
      </c>
      <c r="Q6" s="16" t="s">
        <v>148</v>
      </c>
      <c r="R6" s="12" t="str">
        <f t="shared" si="3"/>
        <v>交付</v>
      </c>
      <c r="S6" s="12" t="str">
        <f t="shared" si="4"/>
        <v>交付</v>
      </c>
      <c r="T6" s="12"/>
      <c r="U6" s="30" t="s">
        <v>415</v>
      </c>
      <c r="W6" s="30" t="s">
        <v>416</v>
      </c>
      <c r="Y6" s="30" t="s">
        <v>417</v>
      </c>
      <c r="Z6" s="30" t="s">
        <v>418</v>
      </c>
      <c r="AA6" s="76" t="s">
        <v>419</v>
      </c>
      <c r="AB6" s="76" t="s">
        <v>420</v>
      </c>
      <c r="AC6" s="76" t="s">
        <v>421</v>
      </c>
      <c r="AE6" s="39" t="s">
        <v>422</v>
      </c>
      <c r="AF6" s="28"/>
      <c r="AG6" s="49" t="s">
        <v>423</v>
      </c>
      <c r="AI6" s="47" t="s">
        <v>424</v>
      </c>
      <c r="AK6" s="47" t="str">
        <f>CHAR(CODE(AK5)+1)</f>
        <v>E</v>
      </c>
      <c r="AP6" s="49" t="s">
        <v>423</v>
      </c>
    </row>
    <row r="7" spans="1:42" ht="13.5" customHeight="1" x14ac:dyDescent="0.15">
      <c r="A7" s="13" t="s">
        <v>425</v>
      </c>
      <c r="B7" s="14"/>
      <c r="C7" s="12" t="str">
        <f t="shared" si="0"/>
        <v/>
      </c>
      <c r="D7" s="12" t="str">
        <f t="shared" si="8"/>
        <v/>
      </c>
      <c r="F7" s="17" t="s">
        <v>426</v>
      </c>
      <c r="G7" s="16"/>
      <c r="H7" s="12" t="str">
        <f t="shared" si="1"/>
        <v/>
      </c>
      <c r="I7" s="12" t="str">
        <f t="shared" si="5"/>
        <v/>
      </c>
      <c r="K7" s="13" t="s">
        <v>427</v>
      </c>
      <c r="L7" s="14"/>
      <c r="M7" s="12" t="str">
        <f t="shared" si="2"/>
        <v/>
      </c>
      <c r="N7" s="12" t="str">
        <f t="shared" si="6"/>
        <v/>
      </c>
      <c r="O7" s="12"/>
      <c r="P7" s="11" t="s">
        <v>428</v>
      </c>
      <c r="Q7" s="16"/>
      <c r="R7" s="12" t="str">
        <f t="shared" si="3"/>
        <v/>
      </c>
      <c r="S7" s="12" t="str">
        <f t="shared" si="4"/>
        <v>交付</v>
      </c>
      <c r="T7" s="12"/>
      <c r="U7" s="30"/>
      <c r="W7" s="30" t="s">
        <v>429</v>
      </c>
      <c r="Y7" s="30" t="s">
        <v>430</v>
      </c>
      <c r="Z7" s="30" t="s">
        <v>431</v>
      </c>
      <c r="AA7" s="76" t="s">
        <v>432</v>
      </c>
      <c r="AB7" s="76" t="s">
        <v>433</v>
      </c>
      <c r="AE7" s="30" t="s">
        <v>421</v>
      </c>
      <c r="AF7" s="28"/>
      <c r="AG7" s="49" t="s">
        <v>434</v>
      </c>
      <c r="AH7" s="72"/>
      <c r="AI7" s="49" t="s">
        <v>435</v>
      </c>
      <c r="AK7" s="47" t="str">
        <f>CHAR(CODE(AK6)+1)</f>
        <v>F</v>
      </c>
      <c r="AP7" s="49" t="s">
        <v>434</v>
      </c>
    </row>
    <row r="8" spans="1:42" ht="13.5" customHeight="1" x14ac:dyDescent="0.15">
      <c r="A8" s="13" t="s">
        <v>436</v>
      </c>
      <c r="B8" s="14"/>
      <c r="C8" s="12" t="str">
        <f t="shared" si="0"/>
        <v/>
      </c>
      <c r="D8" s="12" t="str">
        <f t="shared" si="8"/>
        <v/>
      </c>
      <c r="F8" s="17" t="s">
        <v>437</v>
      </c>
      <c r="G8" s="16"/>
      <c r="H8" s="12" t="str">
        <f t="shared" si="1"/>
        <v/>
      </c>
      <c r="I8" s="12" t="str">
        <f t="shared" si="5"/>
        <v/>
      </c>
      <c r="K8" s="13" t="s">
        <v>438</v>
      </c>
      <c r="L8" s="14"/>
      <c r="M8" s="12" t="str">
        <f t="shared" si="2"/>
        <v/>
      </c>
      <c r="N8" s="12" t="str">
        <f t="shared" si="6"/>
        <v/>
      </c>
      <c r="O8" s="12"/>
      <c r="P8" s="11" t="s">
        <v>439</v>
      </c>
      <c r="Q8" s="16"/>
      <c r="R8" s="12" t="str">
        <f t="shared" si="3"/>
        <v/>
      </c>
      <c r="S8" s="12" t="str">
        <f t="shared" si="4"/>
        <v>交付</v>
      </c>
      <c r="T8" s="12"/>
      <c r="U8" s="30" t="s">
        <v>440</v>
      </c>
      <c r="W8" s="30" t="s">
        <v>441</v>
      </c>
      <c r="Y8" s="30" t="s">
        <v>442</v>
      </c>
      <c r="Z8" s="30" t="s">
        <v>443</v>
      </c>
      <c r="AA8" s="76" t="s">
        <v>444</v>
      </c>
      <c r="AB8" s="76" t="s">
        <v>445</v>
      </c>
      <c r="AF8" s="28"/>
      <c r="AG8" s="49" t="s">
        <v>446</v>
      </c>
      <c r="AI8" s="47" t="s">
        <v>447</v>
      </c>
      <c r="AK8" s="47" t="str">
        <f t="shared" si="7"/>
        <v>G</v>
      </c>
      <c r="AP8" s="49" t="s">
        <v>446</v>
      </c>
    </row>
    <row r="9" spans="1:42" ht="13.5" customHeight="1" x14ac:dyDescent="0.15">
      <c r="A9" s="13" t="s">
        <v>448</v>
      </c>
      <c r="B9" s="14"/>
      <c r="C9" s="12" t="str">
        <f t="shared" si="0"/>
        <v/>
      </c>
      <c r="D9" s="12" t="str">
        <f t="shared" si="8"/>
        <v/>
      </c>
      <c r="F9" s="17" t="s">
        <v>449</v>
      </c>
      <c r="G9" s="16"/>
      <c r="H9" s="12" t="str">
        <f t="shared" si="1"/>
        <v/>
      </c>
      <c r="I9" s="12" t="str">
        <f t="shared" si="5"/>
        <v/>
      </c>
      <c r="K9" s="13" t="s">
        <v>450</v>
      </c>
      <c r="L9" s="14" t="s">
        <v>148</v>
      </c>
      <c r="M9" s="12" t="str">
        <f t="shared" si="2"/>
        <v>エネルギー対策</v>
      </c>
      <c r="N9" s="12" t="str">
        <f t="shared" si="6"/>
        <v>エネルギー対策</v>
      </c>
      <c r="O9" s="12"/>
      <c r="P9" s="12"/>
      <c r="Q9" s="18"/>
      <c r="T9" s="12"/>
      <c r="U9" s="30" t="s">
        <v>451</v>
      </c>
      <c r="W9" s="30" t="s">
        <v>452</v>
      </c>
      <c r="Y9" s="30" t="s">
        <v>453</v>
      </c>
      <c r="Z9" s="30" t="s">
        <v>454</v>
      </c>
      <c r="AA9" s="76" t="s">
        <v>455</v>
      </c>
      <c r="AB9" s="76" t="s">
        <v>456</v>
      </c>
      <c r="AF9" s="28"/>
      <c r="AG9" s="49" t="s">
        <v>457</v>
      </c>
      <c r="AI9" s="70"/>
      <c r="AK9" s="47" t="str">
        <f t="shared" si="7"/>
        <v>H</v>
      </c>
      <c r="AP9" s="49" t="s">
        <v>457</v>
      </c>
    </row>
    <row r="10" spans="1:42" ht="13.5" customHeight="1" x14ac:dyDescent="0.15">
      <c r="A10" s="13" t="s">
        <v>458</v>
      </c>
      <c r="B10" s="14"/>
      <c r="C10" s="12" t="str">
        <f t="shared" si="0"/>
        <v/>
      </c>
      <c r="D10" s="12" t="str">
        <f t="shared" si="8"/>
        <v/>
      </c>
      <c r="F10" s="17" t="s">
        <v>459</v>
      </c>
      <c r="G10" s="16" t="s">
        <v>148</v>
      </c>
      <c r="H10" s="12" t="str">
        <f t="shared" si="1"/>
        <v>エネルギー対策特別会計エネルギー需給勘定</v>
      </c>
      <c r="I10" s="12" t="str">
        <f t="shared" si="5"/>
        <v>エネルギー対策特別会計エネルギー需給勘定</v>
      </c>
      <c r="K10" s="13" t="s">
        <v>460</v>
      </c>
      <c r="L10" s="14"/>
      <c r="M10" s="12" t="str">
        <f t="shared" si="2"/>
        <v/>
      </c>
      <c r="N10" s="12" t="str">
        <f t="shared" si="6"/>
        <v>エネルギー対策</v>
      </c>
      <c r="O10" s="12"/>
      <c r="P10" s="12" t="str">
        <f>S8</f>
        <v>交付</v>
      </c>
      <c r="Q10" s="18"/>
      <c r="T10" s="12"/>
      <c r="W10" s="30" t="s">
        <v>461</v>
      </c>
      <c r="Y10" s="30" t="s">
        <v>462</v>
      </c>
      <c r="Z10" s="30" t="s">
        <v>463</v>
      </c>
      <c r="AA10" s="76" t="s">
        <v>464</v>
      </c>
      <c r="AB10" s="76" t="s">
        <v>465</v>
      </c>
      <c r="AF10" s="28"/>
      <c r="AG10" s="49" t="s">
        <v>466</v>
      </c>
      <c r="AK10" s="47" t="str">
        <f t="shared" si="7"/>
        <v>I</v>
      </c>
      <c r="AP10" s="47" t="s">
        <v>439</v>
      </c>
    </row>
    <row r="11" spans="1:42" ht="13.5" customHeight="1" x14ac:dyDescent="0.15">
      <c r="A11" s="13" t="s">
        <v>467</v>
      </c>
      <c r="B11" s="14"/>
      <c r="C11" s="12" t="str">
        <f t="shared" si="0"/>
        <v/>
      </c>
      <c r="D11" s="12" t="str">
        <f t="shared" si="8"/>
        <v/>
      </c>
      <c r="F11" s="17" t="s">
        <v>468</v>
      </c>
      <c r="G11" s="16"/>
      <c r="H11" s="12" t="str">
        <f t="shared" si="1"/>
        <v/>
      </c>
      <c r="I11" s="12" t="str">
        <f t="shared" si="5"/>
        <v>エネルギー対策特別会計エネルギー需給勘定</v>
      </c>
      <c r="K11" s="13" t="s">
        <v>469</v>
      </c>
      <c r="L11" s="14"/>
      <c r="M11" s="12" t="str">
        <f t="shared" si="2"/>
        <v/>
      </c>
      <c r="N11" s="12" t="str">
        <f t="shared" si="6"/>
        <v>エネルギー対策</v>
      </c>
      <c r="O11" s="12"/>
      <c r="P11" s="12"/>
      <c r="Q11" s="18"/>
      <c r="T11" s="12"/>
      <c r="W11" s="30" t="s">
        <v>470</v>
      </c>
      <c r="Y11" s="30" t="s">
        <v>471</v>
      </c>
      <c r="Z11" s="30" t="s">
        <v>472</v>
      </c>
      <c r="AA11" s="76" t="s">
        <v>473</v>
      </c>
      <c r="AB11" s="76" t="s">
        <v>474</v>
      </c>
      <c r="AF11" s="28"/>
      <c r="AG11" s="47" t="s">
        <v>475</v>
      </c>
      <c r="AK11" s="47" t="str">
        <f t="shared" si="7"/>
        <v>J</v>
      </c>
    </row>
    <row r="12" spans="1:42" ht="13.5" customHeight="1" x14ac:dyDescent="0.15">
      <c r="A12" s="13" t="s">
        <v>476</v>
      </c>
      <c r="B12" s="14"/>
      <c r="C12" s="12" t="str">
        <f t="shared" ref="C12:C23" si="9">IF(B12="","",A12)</f>
        <v/>
      </c>
      <c r="D12" s="12" t="str">
        <f t="shared" si="8"/>
        <v/>
      </c>
      <c r="F12" s="17" t="s">
        <v>477</v>
      </c>
      <c r="G12" s="16"/>
      <c r="H12" s="12" t="str">
        <f t="shared" si="1"/>
        <v/>
      </c>
      <c r="I12" s="12" t="str">
        <f t="shared" si="5"/>
        <v>エネルギー対策特別会計エネルギー需給勘定</v>
      </c>
      <c r="K12" s="12"/>
      <c r="L12" s="12"/>
      <c r="O12" s="12"/>
      <c r="P12" s="12"/>
      <c r="Q12" s="18"/>
      <c r="T12" s="12"/>
      <c r="U12" s="27" t="s">
        <v>478</v>
      </c>
      <c r="W12" s="30" t="s">
        <v>479</v>
      </c>
      <c r="Y12" s="30" t="s">
        <v>480</v>
      </c>
      <c r="Z12" s="30" t="s">
        <v>481</v>
      </c>
      <c r="AA12" s="76" t="s">
        <v>482</v>
      </c>
      <c r="AB12" s="76" t="s">
        <v>483</v>
      </c>
      <c r="AF12" s="28"/>
      <c r="AG12" s="47" t="s">
        <v>484</v>
      </c>
      <c r="AK12" s="47" t="str">
        <f t="shared" si="7"/>
        <v>K</v>
      </c>
    </row>
    <row r="13" spans="1:42" ht="13.5" customHeight="1" x14ac:dyDescent="0.15">
      <c r="A13" s="13" t="s">
        <v>485</v>
      </c>
      <c r="B13" s="14"/>
      <c r="C13" s="12" t="str">
        <f t="shared" si="9"/>
        <v/>
      </c>
      <c r="D13" s="12" t="str">
        <f t="shared" si="8"/>
        <v/>
      </c>
      <c r="F13" s="17" t="s">
        <v>486</v>
      </c>
      <c r="G13" s="16"/>
      <c r="H13" s="12" t="str">
        <f t="shared" si="1"/>
        <v/>
      </c>
      <c r="I13" s="12" t="str">
        <f t="shared" si="5"/>
        <v>エネルギー対策特別会計エネルギー需給勘定</v>
      </c>
      <c r="K13" s="12" t="str">
        <f>N11</f>
        <v>エネルギー対策</v>
      </c>
      <c r="L13" s="12"/>
      <c r="O13" s="12"/>
      <c r="P13" s="12"/>
      <c r="Q13" s="18"/>
      <c r="T13" s="12"/>
      <c r="U13" s="30" t="s">
        <v>362</v>
      </c>
      <c r="W13" s="30" t="s">
        <v>487</v>
      </c>
      <c r="Y13" s="30" t="s">
        <v>488</v>
      </c>
      <c r="Z13" s="30" t="s">
        <v>489</v>
      </c>
      <c r="AA13" s="76" t="s">
        <v>490</v>
      </c>
      <c r="AB13" s="76" t="s">
        <v>491</v>
      </c>
      <c r="AF13" s="28"/>
      <c r="AG13" s="47" t="s">
        <v>439</v>
      </c>
      <c r="AK13" s="47" t="str">
        <f t="shared" si="7"/>
        <v>L</v>
      </c>
    </row>
    <row r="14" spans="1:42" ht="13.5" customHeight="1" x14ac:dyDescent="0.15">
      <c r="A14" s="13" t="s">
        <v>492</v>
      </c>
      <c r="B14" s="14"/>
      <c r="C14" s="12" t="str">
        <f t="shared" si="9"/>
        <v/>
      </c>
      <c r="D14" s="12" t="str">
        <f t="shared" si="8"/>
        <v/>
      </c>
      <c r="F14" s="17" t="s">
        <v>493</v>
      </c>
      <c r="G14" s="16"/>
      <c r="H14" s="12" t="str">
        <f t="shared" si="1"/>
        <v/>
      </c>
      <c r="I14" s="12" t="str">
        <f t="shared" si="5"/>
        <v>エネルギー対策特別会計エネルギー需給勘定</v>
      </c>
      <c r="K14" s="12"/>
      <c r="L14" s="12"/>
      <c r="O14" s="12"/>
      <c r="P14" s="12"/>
      <c r="Q14" s="18"/>
      <c r="T14" s="12"/>
      <c r="U14" s="30" t="s">
        <v>494</v>
      </c>
      <c r="W14" s="30" t="s">
        <v>495</v>
      </c>
      <c r="Y14" s="30" t="s">
        <v>496</v>
      </c>
      <c r="Z14" s="30" t="s">
        <v>497</v>
      </c>
      <c r="AA14" s="76" t="s">
        <v>498</v>
      </c>
      <c r="AB14" s="76" t="s">
        <v>499</v>
      </c>
      <c r="AF14" s="28"/>
      <c r="AG14" s="70"/>
      <c r="AK14" s="47" t="str">
        <f t="shared" si="7"/>
        <v>M</v>
      </c>
    </row>
    <row r="15" spans="1:42" ht="13.5" customHeight="1" x14ac:dyDescent="0.15">
      <c r="A15" s="13" t="s">
        <v>500</v>
      </c>
      <c r="B15" s="14"/>
      <c r="C15" s="12" t="str">
        <f t="shared" si="9"/>
        <v/>
      </c>
      <c r="D15" s="12" t="str">
        <f t="shared" si="8"/>
        <v/>
      </c>
      <c r="F15" s="17" t="s">
        <v>501</v>
      </c>
      <c r="G15" s="16"/>
      <c r="H15" s="12" t="str">
        <f t="shared" si="1"/>
        <v/>
      </c>
      <c r="I15" s="12" t="str">
        <f t="shared" si="5"/>
        <v>エネルギー対策特別会計エネルギー需給勘定</v>
      </c>
      <c r="K15" s="12"/>
      <c r="L15" s="12"/>
      <c r="O15" s="12"/>
      <c r="P15" s="12"/>
      <c r="Q15" s="18"/>
      <c r="T15" s="12"/>
      <c r="U15" s="30" t="s">
        <v>502</v>
      </c>
      <c r="W15" s="30" t="s">
        <v>503</v>
      </c>
      <c r="Y15" s="30" t="s">
        <v>504</v>
      </c>
      <c r="Z15" s="30" t="s">
        <v>505</v>
      </c>
      <c r="AA15" s="76" t="s">
        <v>506</v>
      </c>
      <c r="AB15" s="76" t="s">
        <v>507</v>
      </c>
      <c r="AF15" s="28"/>
      <c r="AK15" s="47" t="str">
        <f t="shared" si="7"/>
        <v>N</v>
      </c>
    </row>
    <row r="16" spans="1:42" ht="13.5" customHeight="1" x14ac:dyDescent="0.15">
      <c r="A16" s="13" t="s">
        <v>508</v>
      </c>
      <c r="B16" s="14" t="s">
        <v>148</v>
      </c>
      <c r="C16" s="12" t="str">
        <f t="shared" si="9"/>
        <v>地球温暖化対策</v>
      </c>
      <c r="D16" s="12" t="str">
        <f t="shared" si="8"/>
        <v>地球温暖化対策</v>
      </c>
      <c r="F16" s="17" t="s">
        <v>509</v>
      </c>
      <c r="G16" s="16"/>
      <c r="H16" s="12" t="str">
        <f t="shared" si="1"/>
        <v/>
      </c>
      <c r="I16" s="12" t="str">
        <f t="shared" si="5"/>
        <v>エネルギー対策特別会計エネルギー需給勘定</v>
      </c>
      <c r="K16" s="12"/>
      <c r="L16" s="12"/>
      <c r="O16" s="12"/>
      <c r="P16" s="12"/>
      <c r="Q16" s="18"/>
      <c r="T16" s="12"/>
      <c r="U16" s="30" t="s">
        <v>510</v>
      </c>
      <c r="W16" s="30" t="s">
        <v>511</v>
      </c>
      <c r="Y16" s="30" t="s">
        <v>512</v>
      </c>
      <c r="Z16" s="30" t="s">
        <v>513</v>
      </c>
      <c r="AA16" s="76" t="s">
        <v>514</v>
      </c>
      <c r="AB16" s="76" t="s">
        <v>515</v>
      </c>
      <c r="AF16" s="28"/>
      <c r="AK16" s="47" t="str">
        <f t="shared" si="7"/>
        <v>O</v>
      </c>
    </row>
    <row r="17" spans="1:37" ht="13.5" customHeight="1" x14ac:dyDescent="0.15">
      <c r="A17" s="13" t="s">
        <v>516</v>
      </c>
      <c r="B17" s="14"/>
      <c r="C17" s="12" t="str">
        <f t="shared" si="9"/>
        <v/>
      </c>
      <c r="D17" s="12" t="str">
        <f t="shared" si="8"/>
        <v>地球温暖化対策</v>
      </c>
      <c r="F17" s="17" t="s">
        <v>517</v>
      </c>
      <c r="G17" s="16"/>
      <c r="H17" s="12" t="str">
        <f t="shared" si="1"/>
        <v/>
      </c>
      <c r="I17" s="12" t="str">
        <f t="shared" si="5"/>
        <v>エネルギー対策特別会計エネルギー需給勘定</v>
      </c>
      <c r="K17" s="12"/>
      <c r="L17" s="12"/>
      <c r="O17" s="12"/>
      <c r="P17" s="12"/>
      <c r="Q17" s="18"/>
      <c r="T17" s="12"/>
      <c r="U17" s="30" t="s">
        <v>518</v>
      </c>
      <c r="W17" s="30" t="s">
        <v>519</v>
      </c>
      <c r="Y17" s="30" t="s">
        <v>520</v>
      </c>
      <c r="Z17" s="30" t="s">
        <v>521</v>
      </c>
      <c r="AA17" s="76" t="s">
        <v>522</v>
      </c>
      <c r="AB17" s="76" t="s">
        <v>523</v>
      </c>
      <c r="AF17" s="28"/>
      <c r="AK17" s="47" t="str">
        <f t="shared" si="7"/>
        <v>P</v>
      </c>
    </row>
    <row r="18" spans="1:37" ht="13.5" customHeight="1" x14ac:dyDescent="0.15">
      <c r="A18" s="13" t="s">
        <v>524</v>
      </c>
      <c r="B18" s="14"/>
      <c r="C18" s="12" t="str">
        <f t="shared" si="9"/>
        <v/>
      </c>
      <c r="D18" s="12" t="str">
        <f t="shared" si="8"/>
        <v>地球温暖化対策</v>
      </c>
      <c r="F18" s="17" t="s">
        <v>525</v>
      </c>
      <c r="G18" s="16"/>
      <c r="H18" s="12" t="str">
        <f t="shared" si="1"/>
        <v/>
      </c>
      <c r="I18" s="12" t="str">
        <f t="shared" si="5"/>
        <v>エネルギー対策特別会計エネルギー需給勘定</v>
      </c>
      <c r="K18" s="12"/>
      <c r="L18" s="12"/>
      <c r="O18" s="12"/>
      <c r="P18" s="12"/>
      <c r="Q18" s="18"/>
      <c r="T18" s="12"/>
      <c r="U18" s="30" t="s">
        <v>526</v>
      </c>
      <c r="W18" s="30" t="s">
        <v>527</v>
      </c>
      <c r="Y18" s="30" t="s">
        <v>528</v>
      </c>
      <c r="Z18" s="30" t="s">
        <v>529</v>
      </c>
      <c r="AA18" s="76" t="s">
        <v>530</v>
      </c>
      <c r="AB18" s="76" t="s">
        <v>531</v>
      </c>
      <c r="AF18" s="28"/>
      <c r="AK18" s="47" t="str">
        <f t="shared" si="7"/>
        <v>Q</v>
      </c>
    </row>
    <row r="19" spans="1:37" ht="13.5" customHeight="1" x14ac:dyDescent="0.15">
      <c r="A19" s="13" t="s">
        <v>532</v>
      </c>
      <c r="B19" s="14"/>
      <c r="C19" s="12" t="str">
        <f t="shared" si="9"/>
        <v/>
      </c>
      <c r="D19" s="12" t="str">
        <f t="shared" si="8"/>
        <v>地球温暖化対策</v>
      </c>
      <c r="F19" s="17" t="s">
        <v>533</v>
      </c>
      <c r="G19" s="16"/>
      <c r="H19" s="12" t="str">
        <f t="shared" si="1"/>
        <v/>
      </c>
      <c r="I19" s="12" t="str">
        <f t="shared" si="5"/>
        <v>エネルギー対策特別会計エネルギー需給勘定</v>
      </c>
      <c r="K19" s="12"/>
      <c r="L19" s="12"/>
      <c r="O19" s="12"/>
      <c r="P19" s="12"/>
      <c r="Q19" s="18"/>
      <c r="T19" s="12"/>
      <c r="U19" s="30" t="s">
        <v>534</v>
      </c>
      <c r="W19" s="30" t="s">
        <v>535</v>
      </c>
      <c r="Y19" s="30" t="s">
        <v>536</v>
      </c>
      <c r="Z19" s="30" t="s">
        <v>537</v>
      </c>
      <c r="AA19" s="76" t="s">
        <v>538</v>
      </c>
      <c r="AB19" s="76" t="s">
        <v>539</v>
      </c>
      <c r="AF19" s="28"/>
      <c r="AK19" s="47" t="str">
        <f t="shared" si="7"/>
        <v>R</v>
      </c>
    </row>
    <row r="20" spans="1:37" ht="13.5" customHeight="1" x14ac:dyDescent="0.15">
      <c r="A20" s="13" t="s">
        <v>540</v>
      </c>
      <c r="B20" s="14"/>
      <c r="C20" s="12" t="str">
        <f t="shared" si="9"/>
        <v/>
      </c>
      <c r="D20" s="12" t="str">
        <f t="shared" si="8"/>
        <v>地球温暖化対策</v>
      </c>
      <c r="F20" s="17" t="s">
        <v>541</v>
      </c>
      <c r="G20" s="16"/>
      <c r="H20" s="12" t="str">
        <f t="shared" si="1"/>
        <v/>
      </c>
      <c r="I20" s="12" t="str">
        <f t="shared" si="5"/>
        <v>エネルギー対策特別会計エネルギー需給勘定</v>
      </c>
      <c r="K20" s="12"/>
      <c r="L20" s="12"/>
      <c r="O20" s="12"/>
      <c r="P20" s="12"/>
      <c r="Q20" s="18"/>
      <c r="T20" s="12"/>
      <c r="U20" s="30" t="s">
        <v>542</v>
      </c>
      <c r="W20" s="30" t="s">
        <v>543</v>
      </c>
      <c r="Y20" s="30" t="s">
        <v>544</v>
      </c>
      <c r="Z20" s="30" t="s">
        <v>545</v>
      </c>
      <c r="AA20" s="76" t="s">
        <v>546</v>
      </c>
      <c r="AB20" s="76" t="s">
        <v>547</v>
      </c>
      <c r="AF20" s="28"/>
      <c r="AK20" s="47" t="str">
        <f t="shared" si="7"/>
        <v>S</v>
      </c>
    </row>
    <row r="21" spans="1:37" ht="13.5" customHeight="1" x14ac:dyDescent="0.15">
      <c r="A21" s="13" t="s">
        <v>548</v>
      </c>
      <c r="B21" s="14"/>
      <c r="C21" s="12" t="str">
        <f t="shared" si="9"/>
        <v/>
      </c>
      <c r="D21" s="12" t="str">
        <f t="shared" si="8"/>
        <v>地球温暖化対策</v>
      </c>
      <c r="F21" s="17" t="s">
        <v>549</v>
      </c>
      <c r="G21" s="16"/>
      <c r="H21" s="12" t="str">
        <f t="shared" si="1"/>
        <v/>
      </c>
      <c r="I21" s="12" t="str">
        <f t="shared" si="5"/>
        <v>エネルギー対策特別会計エネルギー需給勘定</v>
      </c>
      <c r="K21" s="12"/>
      <c r="L21" s="12"/>
      <c r="O21" s="12"/>
      <c r="P21" s="12"/>
      <c r="Q21" s="18"/>
      <c r="T21" s="12"/>
      <c r="U21" s="30" t="s">
        <v>550</v>
      </c>
      <c r="W21" s="30" t="s">
        <v>551</v>
      </c>
      <c r="Y21" s="30" t="s">
        <v>552</v>
      </c>
      <c r="Z21" s="30" t="s">
        <v>553</v>
      </c>
      <c r="AA21" s="76" t="s">
        <v>554</v>
      </c>
      <c r="AB21" s="76" t="s">
        <v>555</v>
      </c>
      <c r="AF21" s="28"/>
      <c r="AK21" s="47" t="str">
        <f t="shared" si="7"/>
        <v>T</v>
      </c>
    </row>
    <row r="22" spans="1:37" ht="13.5" customHeight="1" x14ac:dyDescent="0.15">
      <c r="A22" s="13" t="s">
        <v>556</v>
      </c>
      <c r="B22" s="14"/>
      <c r="C22" s="12" t="str">
        <f t="shared" si="9"/>
        <v/>
      </c>
      <c r="D22" s="12" t="str">
        <f>IF(C22="",D21,IF(D21&lt;&gt;"",CONCATENATE(D21,"、",C22),C22))</f>
        <v>地球温暖化対策</v>
      </c>
      <c r="F22" s="17" t="s">
        <v>557</v>
      </c>
      <c r="G22" s="16"/>
      <c r="H22" s="12" t="str">
        <f t="shared" si="1"/>
        <v/>
      </c>
      <c r="I22" s="12" t="str">
        <f t="shared" si="5"/>
        <v>エネルギー対策特別会計エネルギー需給勘定</v>
      </c>
      <c r="K22" s="12"/>
      <c r="L22" s="12"/>
      <c r="O22" s="12"/>
      <c r="P22" s="12"/>
      <c r="Q22" s="18"/>
      <c r="T22" s="12"/>
      <c r="U22" s="30" t="s">
        <v>558</v>
      </c>
      <c r="W22" s="30" t="s">
        <v>559</v>
      </c>
      <c r="Y22" s="30" t="s">
        <v>560</v>
      </c>
      <c r="Z22" s="30" t="s">
        <v>561</v>
      </c>
      <c r="AA22" s="76" t="s">
        <v>562</v>
      </c>
      <c r="AB22" s="76" t="s">
        <v>563</v>
      </c>
      <c r="AF22" s="28"/>
      <c r="AK22" s="47" t="str">
        <f t="shared" si="7"/>
        <v>U</v>
      </c>
    </row>
    <row r="23" spans="1:37" ht="13.5" customHeight="1" x14ac:dyDescent="0.15">
      <c r="A23" s="13" t="s">
        <v>564</v>
      </c>
      <c r="B23" s="14"/>
      <c r="C23" s="12" t="str">
        <f t="shared" si="9"/>
        <v/>
      </c>
      <c r="D23" s="12" t="str">
        <f>IF(C23="",D22,IF(D22&lt;&gt;"",CONCATENATE(D22,"、",C23),C23))</f>
        <v>地球温暖化対策</v>
      </c>
      <c r="F23" s="17" t="s">
        <v>565</v>
      </c>
      <c r="G23" s="16"/>
      <c r="H23" s="12" t="str">
        <f t="shared" si="1"/>
        <v/>
      </c>
      <c r="I23" s="12" t="str">
        <f t="shared" si="5"/>
        <v>エネルギー対策特別会計エネルギー需給勘定</v>
      </c>
      <c r="K23" s="12"/>
      <c r="L23" s="12"/>
      <c r="O23" s="12"/>
      <c r="P23" s="12"/>
      <c r="Q23" s="18"/>
      <c r="T23" s="12"/>
      <c r="U23" s="30" t="s">
        <v>566</v>
      </c>
      <c r="W23" s="30" t="s">
        <v>567</v>
      </c>
      <c r="Y23" s="30" t="s">
        <v>568</v>
      </c>
      <c r="Z23" s="30" t="s">
        <v>569</v>
      </c>
      <c r="AA23" s="76" t="s">
        <v>570</v>
      </c>
      <c r="AB23" s="76" t="s">
        <v>571</v>
      </c>
      <c r="AF23" s="28"/>
      <c r="AK23" s="47" t="str">
        <f t="shared" si="7"/>
        <v>V</v>
      </c>
    </row>
    <row r="24" spans="1:37" ht="13.5" customHeight="1" x14ac:dyDescent="0.15">
      <c r="A24" s="87"/>
      <c r="B24" s="73"/>
      <c r="F24" s="17" t="s">
        <v>572</v>
      </c>
      <c r="G24" s="16"/>
      <c r="H24" s="12" t="str">
        <f t="shared" si="1"/>
        <v/>
      </c>
      <c r="I24" s="12" t="str">
        <f t="shared" si="5"/>
        <v>エネルギー対策特別会計エネルギー需給勘定</v>
      </c>
      <c r="K24" s="12"/>
      <c r="L24" s="12"/>
      <c r="O24" s="12"/>
      <c r="P24" s="12"/>
      <c r="Q24" s="18"/>
      <c r="T24" s="12"/>
      <c r="U24" s="30" t="s">
        <v>573</v>
      </c>
      <c r="W24" s="30" t="s">
        <v>574</v>
      </c>
      <c r="Y24" s="30" t="s">
        <v>575</v>
      </c>
      <c r="Z24" s="30" t="s">
        <v>576</v>
      </c>
      <c r="AA24" s="76" t="s">
        <v>577</v>
      </c>
      <c r="AB24" s="76" t="s">
        <v>578</v>
      </c>
      <c r="AF24" s="28"/>
      <c r="AK24" s="47" t="str">
        <f>CHAR(CODE(AK23)+1)</f>
        <v>W</v>
      </c>
    </row>
    <row r="25" spans="1:37" ht="13.5" customHeight="1" x14ac:dyDescent="0.15">
      <c r="A25" s="12"/>
      <c r="B25" s="73"/>
      <c r="F25" s="17" t="s">
        <v>579</v>
      </c>
      <c r="G25" s="16"/>
      <c r="H25" s="12" t="str">
        <f t="shared" si="1"/>
        <v/>
      </c>
      <c r="I25" s="12" t="str">
        <f t="shared" si="5"/>
        <v>エネルギー対策特別会計エネルギー需給勘定</v>
      </c>
      <c r="K25" s="12"/>
      <c r="L25" s="12"/>
      <c r="O25" s="12"/>
      <c r="P25" s="12"/>
      <c r="Q25" s="18"/>
      <c r="T25" s="12"/>
      <c r="U25" s="30" t="s">
        <v>580</v>
      </c>
      <c r="W25" s="68"/>
      <c r="Y25" s="30" t="s">
        <v>581</v>
      </c>
      <c r="Z25" s="30" t="s">
        <v>582</v>
      </c>
      <c r="AA25" s="76" t="s">
        <v>583</v>
      </c>
      <c r="AB25" s="76" t="s">
        <v>584</v>
      </c>
      <c r="AF25" s="28"/>
      <c r="AK25" s="47" t="str">
        <f t="shared" si="7"/>
        <v>X</v>
      </c>
    </row>
    <row r="26" spans="1:37" ht="13.5" customHeight="1" x14ac:dyDescent="0.15">
      <c r="A26" s="12"/>
      <c r="B26" s="73"/>
      <c r="F26" s="17" t="s">
        <v>585</v>
      </c>
      <c r="G26" s="16"/>
      <c r="H26" s="12" t="str">
        <f t="shared" si="1"/>
        <v/>
      </c>
      <c r="I26" s="12" t="str">
        <f t="shared" si="5"/>
        <v>エネルギー対策特別会計エネルギー需給勘定</v>
      </c>
      <c r="K26" s="12"/>
      <c r="L26" s="12"/>
      <c r="O26" s="12"/>
      <c r="P26" s="12"/>
      <c r="Q26" s="18"/>
      <c r="T26" s="12"/>
      <c r="U26" s="30" t="s">
        <v>586</v>
      </c>
      <c r="Y26" s="30" t="s">
        <v>587</v>
      </c>
      <c r="Z26" s="30" t="s">
        <v>588</v>
      </c>
      <c r="AA26" s="76" t="s">
        <v>589</v>
      </c>
      <c r="AB26" s="76" t="s">
        <v>590</v>
      </c>
      <c r="AF26" s="28"/>
      <c r="AK26" s="47" t="str">
        <f t="shared" si="7"/>
        <v>Y</v>
      </c>
    </row>
    <row r="27" spans="1:37" ht="13.5" customHeight="1" x14ac:dyDescent="0.15">
      <c r="A27" s="12" t="str">
        <f>IF(D23="", "-", D23)</f>
        <v>地球温暖化対策</v>
      </c>
      <c r="B27" s="12"/>
      <c r="F27" s="17" t="s">
        <v>591</v>
      </c>
      <c r="G27" s="16"/>
      <c r="H27" s="12" t="str">
        <f t="shared" si="1"/>
        <v/>
      </c>
      <c r="I27" s="12" t="str">
        <f t="shared" si="5"/>
        <v>エネルギー対策特別会計エネルギー需給勘定</v>
      </c>
      <c r="K27" s="12"/>
      <c r="L27" s="12"/>
      <c r="O27" s="12"/>
      <c r="P27" s="12"/>
      <c r="Q27" s="18"/>
      <c r="T27" s="12"/>
      <c r="U27" s="30" t="s">
        <v>592</v>
      </c>
      <c r="Y27" s="30" t="s">
        <v>593</v>
      </c>
      <c r="Z27" s="30" t="s">
        <v>594</v>
      </c>
      <c r="AA27" s="76" t="s">
        <v>595</v>
      </c>
      <c r="AB27" s="76" t="s">
        <v>596</v>
      </c>
      <c r="AF27" s="28"/>
      <c r="AK27" s="47" t="str">
        <f>CHAR(CODE(AK26)+1)</f>
        <v>Z</v>
      </c>
    </row>
    <row r="28" spans="1:37" ht="13.5" customHeight="1" x14ac:dyDescent="0.15">
      <c r="B28" s="12"/>
      <c r="F28" s="17" t="s">
        <v>597</v>
      </c>
      <c r="G28" s="16"/>
      <c r="H28" s="12" t="str">
        <f t="shared" si="1"/>
        <v/>
      </c>
      <c r="I28" s="12" t="str">
        <f t="shared" si="5"/>
        <v>エネルギー対策特別会計エネルギー需給勘定</v>
      </c>
      <c r="K28" s="12"/>
      <c r="L28" s="12"/>
      <c r="O28" s="12"/>
      <c r="P28" s="12"/>
      <c r="Q28" s="18"/>
      <c r="T28" s="12"/>
      <c r="U28" s="30" t="s">
        <v>598</v>
      </c>
      <c r="Y28" s="30" t="s">
        <v>599</v>
      </c>
      <c r="Z28" s="30" t="s">
        <v>600</v>
      </c>
      <c r="AA28" s="76" t="s">
        <v>601</v>
      </c>
      <c r="AB28" s="76" t="s">
        <v>602</v>
      </c>
      <c r="AF28" s="28"/>
      <c r="AK28" s="47" t="s">
        <v>603</v>
      </c>
    </row>
    <row r="29" spans="1:37" ht="13.5" customHeight="1" x14ac:dyDescent="0.15">
      <c r="A29" s="12"/>
      <c r="B29" s="12"/>
      <c r="F29" s="17" t="s">
        <v>604</v>
      </c>
      <c r="G29" s="16"/>
      <c r="H29" s="12" t="str">
        <f t="shared" si="1"/>
        <v/>
      </c>
      <c r="I29" s="12" t="str">
        <f t="shared" si="5"/>
        <v>エネルギー対策特別会計エネルギー需給勘定</v>
      </c>
      <c r="K29" s="12"/>
      <c r="L29" s="12"/>
      <c r="O29" s="12"/>
      <c r="P29" s="12"/>
      <c r="Q29" s="18"/>
      <c r="T29" s="12"/>
      <c r="U29" s="30" t="s">
        <v>605</v>
      </c>
      <c r="Y29" s="30" t="s">
        <v>606</v>
      </c>
      <c r="Z29" s="30" t="s">
        <v>607</v>
      </c>
      <c r="AA29" s="76" t="s">
        <v>608</v>
      </c>
      <c r="AB29" s="76" t="s">
        <v>609</v>
      </c>
      <c r="AF29" s="28"/>
      <c r="AK29" s="47" t="str">
        <f t="shared" si="7"/>
        <v>b</v>
      </c>
    </row>
    <row r="30" spans="1:37" ht="13.5" customHeight="1" x14ac:dyDescent="0.15">
      <c r="A30" s="12"/>
      <c r="B30" s="12"/>
      <c r="F30" s="17" t="s">
        <v>610</v>
      </c>
      <c r="G30" s="16"/>
      <c r="H30" s="12" t="str">
        <f t="shared" si="1"/>
        <v/>
      </c>
      <c r="I30" s="12" t="str">
        <f t="shared" si="5"/>
        <v>エネルギー対策特別会計エネルギー需給勘定</v>
      </c>
      <c r="K30" s="12"/>
      <c r="L30" s="12"/>
      <c r="O30" s="12"/>
      <c r="P30" s="12"/>
      <c r="Q30" s="18"/>
      <c r="T30" s="12"/>
      <c r="U30" s="30" t="s">
        <v>611</v>
      </c>
      <c r="Y30" s="30" t="s">
        <v>612</v>
      </c>
      <c r="Z30" s="30" t="s">
        <v>613</v>
      </c>
      <c r="AA30" s="76" t="s">
        <v>614</v>
      </c>
      <c r="AB30" s="76" t="s">
        <v>615</v>
      </c>
      <c r="AF30" s="28"/>
      <c r="AK30" s="47" t="str">
        <f t="shared" si="7"/>
        <v>c</v>
      </c>
    </row>
    <row r="31" spans="1:37" ht="13.5" customHeight="1" x14ac:dyDescent="0.15">
      <c r="A31" s="12"/>
      <c r="B31" s="12"/>
      <c r="F31" s="17" t="s">
        <v>616</v>
      </c>
      <c r="G31" s="16"/>
      <c r="H31" s="12" t="str">
        <f t="shared" si="1"/>
        <v/>
      </c>
      <c r="I31" s="12" t="str">
        <f t="shared" si="5"/>
        <v>エネルギー対策特別会計エネルギー需給勘定</v>
      </c>
      <c r="K31" s="12"/>
      <c r="L31" s="12"/>
      <c r="O31" s="12"/>
      <c r="P31" s="12"/>
      <c r="Q31" s="18"/>
      <c r="T31" s="12"/>
      <c r="U31" s="30" t="s">
        <v>617</v>
      </c>
      <c r="Y31" s="30" t="s">
        <v>618</v>
      </c>
      <c r="Z31" s="30" t="s">
        <v>619</v>
      </c>
      <c r="AA31" s="76" t="s">
        <v>620</v>
      </c>
      <c r="AB31" s="76" t="s">
        <v>621</v>
      </c>
      <c r="AF31" s="28"/>
      <c r="AK31" s="47" t="str">
        <f t="shared" si="7"/>
        <v>d</v>
      </c>
    </row>
    <row r="32" spans="1:37" ht="13.5" customHeight="1" x14ac:dyDescent="0.15">
      <c r="A32" s="12"/>
      <c r="B32" s="12"/>
      <c r="F32" s="17" t="s">
        <v>622</v>
      </c>
      <c r="G32" s="16"/>
      <c r="H32" s="12" t="str">
        <f t="shared" si="1"/>
        <v/>
      </c>
      <c r="I32" s="12" t="str">
        <f t="shared" si="5"/>
        <v>エネルギー対策特別会計エネルギー需給勘定</v>
      </c>
      <c r="K32" s="12"/>
      <c r="L32" s="12"/>
      <c r="O32" s="12"/>
      <c r="P32" s="12"/>
      <c r="Q32" s="18"/>
      <c r="T32" s="12"/>
      <c r="U32" s="30" t="s">
        <v>623</v>
      </c>
      <c r="Y32" s="30" t="s">
        <v>624</v>
      </c>
      <c r="Z32" s="30" t="s">
        <v>625</v>
      </c>
      <c r="AA32" s="76" t="s">
        <v>626</v>
      </c>
      <c r="AB32" s="76" t="s">
        <v>626</v>
      </c>
      <c r="AF32" s="28"/>
      <c r="AK32" s="47" t="str">
        <f t="shared" si="7"/>
        <v>e</v>
      </c>
    </row>
    <row r="33" spans="1:37" ht="13.5" customHeight="1" x14ac:dyDescent="0.15">
      <c r="A33" s="12"/>
      <c r="B33" s="12"/>
      <c r="F33" s="17" t="s">
        <v>627</v>
      </c>
      <c r="G33" s="16"/>
      <c r="H33" s="12" t="str">
        <f t="shared" si="1"/>
        <v/>
      </c>
      <c r="I33" s="12" t="str">
        <f t="shared" si="5"/>
        <v>エネルギー対策特別会計エネルギー需給勘定</v>
      </c>
      <c r="K33" s="12"/>
      <c r="L33" s="12"/>
      <c r="O33" s="12"/>
      <c r="P33" s="12"/>
      <c r="Q33" s="18"/>
      <c r="T33" s="12"/>
      <c r="U33" s="30" t="s">
        <v>628</v>
      </c>
      <c r="Y33" s="30" t="s">
        <v>629</v>
      </c>
      <c r="Z33" s="30" t="s">
        <v>630</v>
      </c>
      <c r="AA33" s="68"/>
      <c r="AF33" s="28"/>
      <c r="AK33" s="47" t="str">
        <f t="shared" si="7"/>
        <v>f</v>
      </c>
    </row>
    <row r="34" spans="1:37" ht="13.5" customHeight="1" x14ac:dyDescent="0.15">
      <c r="A34" s="12"/>
      <c r="B34" s="12"/>
      <c r="F34" s="17" t="s">
        <v>631</v>
      </c>
      <c r="G34" s="16"/>
      <c r="H34" s="12" t="str">
        <f t="shared" si="1"/>
        <v/>
      </c>
      <c r="I34" s="12" t="str">
        <f t="shared" si="5"/>
        <v>エネルギー対策特別会計エネルギー需給勘定</v>
      </c>
      <c r="K34" s="12"/>
      <c r="L34" s="12"/>
      <c r="O34" s="12"/>
      <c r="P34" s="12"/>
      <c r="Q34" s="18"/>
      <c r="T34" s="12"/>
      <c r="U34" s="30" t="s">
        <v>632</v>
      </c>
      <c r="Y34" s="30" t="s">
        <v>633</v>
      </c>
      <c r="Z34" s="30" t="s">
        <v>634</v>
      </c>
      <c r="AF34" s="28"/>
      <c r="AK34" s="47" t="str">
        <f t="shared" si="7"/>
        <v>g</v>
      </c>
    </row>
    <row r="35" spans="1:37" ht="13.5" customHeight="1" x14ac:dyDescent="0.15">
      <c r="A35" s="12"/>
      <c r="B35" s="12"/>
      <c r="F35" s="17" t="s">
        <v>635</v>
      </c>
      <c r="G35" s="16"/>
      <c r="H35" s="12" t="str">
        <f t="shared" si="1"/>
        <v/>
      </c>
      <c r="I35" s="12" t="str">
        <f t="shared" si="5"/>
        <v>エネルギー対策特別会計エネルギー需給勘定</v>
      </c>
      <c r="K35" s="12"/>
      <c r="L35" s="12"/>
      <c r="O35" s="12"/>
      <c r="P35" s="12"/>
      <c r="Q35" s="18"/>
      <c r="T35" s="12"/>
      <c r="U35" s="30" t="s">
        <v>636</v>
      </c>
      <c r="Y35" s="30" t="s">
        <v>637</v>
      </c>
      <c r="Z35" s="30" t="s">
        <v>638</v>
      </c>
      <c r="AF35" s="28"/>
      <c r="AK35" s="47" t="str">
        <f t="shared" si="7"/>
        <v>h</v>
      </c>
    </row>
    <row r="36" spans="1:37" ht="13.5" customHeight="1" x14ac:dyDescent="0.15">
      <c r="A36" s="12"/>
      <c r="B36" s="12"/>
      <c r="F36" s="17" t="s">
        <v>639</v>
      </c>
      <c r="G36" s="16"/>
      <c r="H36" s="12" t="str">
        <f t="shared" si="1"/>
        <v/>
      </c>
      <c r="I36" s="12" t="str">
        <f t="shared" si="5"/>
        <v>エネルギー対策特別会計エネルギー需給勘定</v>
      </c>
      <c r="K36" s="12"/>
      <c r="L36" s="12"/>
      <c r="O36" s="12"/>
      <c r="P36" s="12"/>
      <c r="Q36" s="18"/>
      <c r="T36" s="12"/>
      <c r="Y36" s="30" t="s">
        <v>640</v>
      </c>
      <c r="Z36" s="30" t="s">
        <v>641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642</v>
      </c>
      <c r="Z37" s="30" t="s">
        <v>643</v>
      </c>
      <c r="AF37" s="28"/>
      <c r="AK37" s="47" t="str">
        <f t="shared" si="7"/>
        <v>j</v>
      </c>
    </row>
    <row r="38" spans="1:37" x14ac:dyDescent="0.15">
      <c r="A38" s="12"/>
      <c r="B38" s="12"/>
      <c r="F38" s="12"/>
      <c r="G38" s="18"/>
      <c r="K38" s="12"/>
      <c r="L38" s="12"/>
      <c r="O38" s="12"/>
      <c r="P38" s="12"/>
      <c r="Q38" s="18"/>
      <c r="T38" s="12"/>
      <c r="Y38" s="30" t="s">
        <v>644</v>
      </c>
      <c r="Z38" s="30" t="s">
        <v>645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646</v>
      </c>
      <c r="Y39" s="30" t="s">
        <v>647</v>
      </c>
      <c r="Z39" s="30" t="s">
        <v>648</v>
      </c>
      <c r="AF39" s="28"/>
      <c r="AK39" s="47" t="str">
        <f t="shared" si="7"/>
        <v>l</v>
      </c>
    </row>
    <row r="40" spans="1:37" x14ac:dyDescent="0.15">
      <c r="A40" s="12"/>
      <c r="B40" s="12"/>
      <c r="F40" s="12"/>
      <c r="G40" s="18"/>
      <c r="K40" s="12"/>
      <c r="L40" s="12"/>
      <c r="O40" s="12"/>
      <c r="P40" s="12"/>
      <c r="Q40" s="18"/>
      <c r="T40" s="12"/>
      <c r="U40" s="30"/>
      <c r="Y40" s="30" t="s">
        <v>649</v>
      </c>
      <c r="Z40" s="30" t="s">
        <v>650</v>
      </c>
      <c r="AF40" s="28"/>
      <c r="AK40" s="47" t="str">
        <f t="shared" si="7"/>
        <v>m</v>
      </c>
    </row>
    <row r="41" spans="1:37" x14ac:dyDescent="0.15">
      <c r="A41" s="12"/>
      <c r="B41" s="12"/>
      <c r="F41" s="12"/>
      <c r="G41" s="18"/>
      <c r="K41" s="12"/>
      <c r="L41" s="12"/>
      <c r="O41" s="12"/>
      <c r="P41" s="12"/>
      <c r="Q41" s="18"/>
      <c r="T41" s="12"/>
      <c r="U41" s="30" t="s">
        <v>651</v>
      </c>
      <c r="Y41" s="30" t="s">
        <v>652</v>
      </c>
      <c r="Z41" s="30" t="s">
        <v>653</v>
      </c>
      <c r="AF41" s="28"/>
      <c r="AK41" s="47" t="str">
        <f t="shared" si="7"/>
        <v>n</v>
      </c>
    </row>
    <row r="42" spans="1:37" x14ac:dyDescent="0.15">
      <c r="A42" s="12"/>
      <c r="B42" s="12"/>
      <c r="F42" s="12"/>
      <c r="G42" s="18"/>
      <c r="K42" s="12"/>
      <c r="L42" s="12"/>
      <c r="O42" s="12"/>
      <c r="P42" s="12"/>
      <c r="Q42" s="18"/>
      <c r="T42" s="12"/>
      <c r="U42" s="30" t="s">
        <v>654</v>
      </c>
      <c r="Y42" s="30" t="s">
        <v>655</v>
      </c>
      <c r="Z42" s="30" t="s">
        <v>656</v>
      </c>
      <c r="AF42" s="28"/>
      <c r="AK42" s="47" t="str">
        <f t="shared" si="7"/>
        <v>o</v>
      </c>
    </row>
    <row r="43" spans="1:37" x14ac:dyDescent="0.15">
      <c r="A43" s="12"/>
      <c r="B43" s="12"/>
      <c r="F43" s="12"/>
      <c r="G43" s="18"/>
      <c r="K43" s="12"/>
      <c r="L43" s="12"/>
      <c r="O43" s="12"/>
      <c r="P43" s="12"/>
      <c r="Q43" s="18"/>
      <c r="T43" s="12"/>
      <c r="Y43" s="30" t="s">
        <v>657</v>
      </c>
      <c r="Z43" s="30" t="s">
        <v>658</v>
      </c>
      <c r="AF43" s="28"/>
      <c r="AK43" s="47" t="str">
        <f t="shared" si="7"/>
        <v>p</v>
      </c>
    </row>
    <row r="44" spans="1:37" x14ac:dyDescent="0.15">
      <c r="A44" s="12"/>
      <c r="B44" s="12"/>
      <c r="F44" s="12"/>
      <c r="G44" s="18"/>
      <c r="K44" s="12"/>
      <c r="L44" s="12"/>
      <c r="O44" s="12"/>
      <c r="P44" s="12"/>
      <c r="Q44" s="18"/>
      <c r="T44" s="12"/>
      <c r="Y44" s="30" t="s">
        <v>659</v>
      </c>
      <c r="Z44" s="30" t="s">
        <v>660</v>
      </c>
      <c r="AF44" s="28"/>
      <c r="AK44" s="47" t="str">
        <f t="shared" si="7"/>
        <v>q</v>
      </c>
    </row>
    <row r="45" spans="1:37" x14ac:dyDescent="0.15">
      <c r="A45" s="12"/>
      <c r="B45" s="12"/>
      <c r="F45" s="12"/>
      <c r="G45" s="18"/>
      <c r="K45" s="12"/>
      <c r="L45" s="12"/>
      <c r="O45" s="12"/>
      <c r="P45" s="12"/>
      <c r="Q45" s="18"/>
      <c r="T45" s="12"/>
      <c r="U45" s="27" t="s">
        <v>349</v>
      </c>
      <c r="Y45" s="30" t="s">
        <v>661</v>
      </c>
      <c r="Z45" s="30" t="s">
        <v>662</v>
      </c>
      <c r="AF45" s="28"/>
      <c r="AK45" s="47" t="str">
        <f t="shared" si="7"/>
        <v>r</v>
      </c>
    </row>
    <row r="46" spans="1:37" x14ac:dyDescent="0.15">
      <c r="A46" s="12"/>
      <c r="B46" s="12"/>
      <c r="F46" s="12"/>
      <c r="G46" s="18"/>
      <c r="K46" s="12"/>
      <c r="L46" s="12"/>
      <c r="O46" s="12"/>
      <c r="P46" s="12"/>
      <c r="Q46" s="18"/>
      <c r="T46" s="12"/>
      <c r="U46" s="82" t="s">
        <v>663</v>
      </c>
      <c r="Y46" s="30" t="s">
        <v>664</v>
      </c>
      <c r="Z46" s="30" t="s">
        <v>665</v>
      </c>
      <c r="AF46" s="28"/>
      <c r="AK46" s="47" t="str">
        <f t="shared" si="7"/>
        <v>s</v>
      </c>
    </row>
    <row r="47" spans="1:37" x14ac:dyDescent="0.15">
      <c r="A47" s="12"/>
      <c r="B47" s="12"/>
      <c r="F47" s="12"/>
      <c r="G47" s="18"/>
      <c r="K47" s="12"/>
      <c r="L47" s="12"/>
      <c r="O47" s="12"/>
      <c r="P47" s="12"/>
      <c r="Q47" s="18"/>
      <c r="T47" s="12"/>
      <c r="Y47" s="30" t="s">
        <v>666</v>
      </c>
      <c r="Z47" s="30" t="s">
        <v>667</v>
      </c>
      <c r="AF47" s="28"/>
      <c r="AK47" s="47" t="str">
        <f t="shared" si="7"/>
        <v>t</v>
      </c>
    </row>
    <row r="48" spans="1:37" x14ac:dyDescent="0.15">
      <c r="A48" s="12"/>
      <c r="B48" s="12"/>
      <c r="F48" s="12"/>
      <c r="G48" s="18"/>
      <c r="K48" s="12"/>
      <c r="L48" s="12"/>
      <c r="O48" s="12"/>
      <c r="P48" s="12"/>
      <c r="Q48" s="18"/>
      <c r="T48" s="12"/>
      <c r="U48" s="82">
        <v>2021</v>
      </c>
      <c r="Y48" s="30" t="s">
        <v>668</v>
      </c>
      <c r="Z48" s="30" t="s">
        <v>669</v>
      </c>
      <c r="AF48" s="28"/>
      <c r="AK48" s="47" t="str">
        <f t="shared" si="7"/>
        <v>u</v>
      </c>
    </row>
    <row r="49" spans="1:37" x14ac:dyDescent="0.15">
      <c r="A49" s="12"/>
      <c r="B49" s="12"/>
      <c r="F49" s="12"/>
      <c r="G49" s="18"/>
      <c r="K49" s="12"/>
      <c r="L49" s="12"/>
      <c r="O49" s="12"/>
      <c r="P49" s="12"/>
      <c r="Q49" s="18"/>
      <c r="T49" s="12"/>
      <c r="U49" s="82">
        <v>2022</v>
      </c>
      <c r="Y49" s="30" t="s">
        <v>670</v>
      </c>
      <c r="Z49" s="30" t="s">
        <v>671</v>
      </c>
      <c r="AF49" s="28"/>
      <c r="AK49" s="47" t="str">
        <f t="shared" si="7"/>
        <v>v</v>
      </c>
    </row>
    <row r="50" spans="1:37" x14ac:dyDescent="0.15">
      <c r="A50" s="12"/>
      <c r="B50" s="12"/>
      <c r="F50" s="12"/>
      <c r="G50" s="18"/>
      <c r="K50" s="12"/>
      <c r="L50" s="12"/>
      <c r="O50" s="12"/>
      <c r="P50" s="12"/>
      <c r="Q50" s="18"/>
      <c r="T50" s="12"/>
      <c r="U50" s="82">
        <v>2023</v>
      </c>
      <c r="Y50" s="30" t="s">
        <v>672</v>
      </c>
      <c r="Z50" s="30" t="s">
        <v>673</v>
      </c>
      <c r="AF50" s="28"/>
    </row>
    <row r="51" spans="1:37" x14ac:dyDescent="0.15">
      <c r="A51" s="12"/>
      <c r="B51" s="12"/>
      <c r="F51" s="12"/>
      <c r="G51" s="18"/>
      <c r="K51" s="12"/>
      <c r="L51" s="12"/>
      <c r="O51" s="12"/>
      <c r="P51" s="12"/>
      <c r="Q51" s="18"/>
      <c r="T51" s="12"/>
      <c r="U51" s="82">
        <v>2024</v>
      </c>
      <c r="Y51" s="30" t="s">
        <v>674</v>
      </c>
      <c r="Z51" s="30" t="s">
        <v>675</v>
      </c>
      <c r="AF51" s="28"/>
    </row>
    <row r="52" spans="1:37" x14ac:dyDescent="0.15">
      <c r="A52" s="12"/>
      <c r="B52" s="12"/>
      <c r="F52" s="12"/>
      <c r="G52" s="18"/>
      <c r="K52" s="12"/>
      <c r="L52" s="12"/>
      <c r="O52" s="12"/>
      <c r="P52" s="12"/>
      <c r="Q52" s="18"/>
      <c r="T52" s="12"/>
      <c r="U52" s="82">
        <v>2025</v>
      </c>
      <c r="Y52" s="30" t="s">
        <v>676</v>
      </c>
      <c r="Z52" s="30" t="s">
        <v>677</v>
      </c>
      <c r="AF52" s="28"/>
    </row>
    <row r="53" spans="1:37" x14ac:dyDescent="0.15">
      <c r="A53" s="12"/>
      <c r="B53" s="12"/>
      <c r="F53" s="12"/>
      <c r="G53" s="18"/>
      <c r="K53" s="12"/>
      <c r="L53" s="12"/>
      <c r="O53" s="12"/>
      <c r="P53" s="12"/>
      <c r="Q53" s="18"/>
      <c r="T53" s="12"/>
      <c r="U53" s="82">
        <v>2026</v>
      </c>
      <c r="Y53" s="30" t="s">
        <v>678</v>
      </c>
      <c r="Z53" s="30" t="s">
        <v>679</v>
      </c>
      <c r="AF53" s="28"/>
    </row>
    <row r="54" spans="1:37" x14ac:dyDescent="0.15">
      <c r="A54" s="12"/>
      <c r="B54" s="12"/>
      <c r="F54" s="12"/>
      <c r="G54" s="18"/>
      <c r="K54" s="12"/>
      <c r="L54" s="12"/>
      <c r="O54" s="12"/>
      <c r="P54" s="12"/>
      <c r="Q54" s="18"/>
      <c r="T54" s="12"/>
      <c r="Y54" s="30" t="s">
        <v>680</v>
      </c>
      <c r="Z54" s="30" t="s">
        <v>681</v>
      </c>
      <c r="AF54" s="28"/>
    </row>
    <row r="55" spans="1:37" x14ac:dyDescent="0.15">
      <c r="A55" s="12"/>
      <c r="B55" s="12"/>
      <c r="F55" s="12"/>
      <c r="G55" s="18"/>
      <c r="K55" s="12"/>
      <c r="L55" s="12"/>
      <c r="O55" s="12"/>
      <c r="P55" s="12"/>
      <c r="Q55" s="18"/>
      <c r="T55" s="12"/>
      <c r="Y55" s="30" t="s">
        <v>682</v>
      </c>
      <c r="Z55" s="30" t="s">
        <v>683</v>
      </c>
      <c r="AF55" s="28"/>
    </row>
    <row r="56" spans="1:37" x14ac:dyDescent="0.15">
      <c r="A56" s="12"/>
      <c r="B56" s="12"/>
      <c r="F56" s="12"/>
      <c r="G56" s="18"/>
      <c r="K56" s="12"/>
      <c r="L56" s="12"/>
      <c r="O56" s="12"/>
      <c r="P56" s="12"/>
      <c r="Q56" s="18"/>
      <c r="T56" s="12"/>
      <c r="U56" s="82">
        <v>20</v>
      </c>
      <c r="Y56" s="30" t="s">
        <v>684</v>
      </c>
      <c r="Z56" s="30" t="s">
        <v>685</v>
      </c>
      <c r="AF56" s="28"/>
    </row>
    <row r="57" spans="1:37" x14ac:dyDescent="0.15">
      <c r="A57" s="12"/>
      <c r="B57" s="12"/>
      <c r="F57" s="12"/>
      <c r="G57" s="18"/>
      <c r="K57" s="12"/>
      <c r="L57" s="12"/>
      <c r="O57" s="12"/>
      <c r="P57" s="12"/>
      <c r="Q57" s="18"/>
      <c r="T57" s="12"/>
      <c r="U57" s="30" t="s">
        <v>686</v>
      </c>
      <c r="Y57" s="30" t="s">
        <v>687</v>
      </c>
      <c r="Z57" s="30" t="s">
        <v>688</v>
      </c>
      <c r="AF57" s="28"/>
    </row>
    <row r="58" spans="1:37" x14ac:dyDescent="0.15">
      <c r="A58" s="12"/>
      <c r="B58" s="12"/>
      <c r="F58" s="12"/>
      <c r="G58" s="18"/>
      <c r="K58" s="12"/>
      <c r="L58" s="12"/>
      <c r="O58" s="12"/>
      <c r="P58" s="12"/>
      <c r="Q58" s="18"/>
      <c r="T58" s="12"/>
      <c r="U58" s="30" t="s">
        <v>374</v>
      </c>
      <c r="Y58" s="30" t="s">
        <v>689</v>
      </c>
      <c r="Z58" s="30" t="s">
        <v>690</v>
      </c>
      <c r="AF58" s="28"/>
    </row>
    <row r="59" spans="1:37" x14ac:dyDescent="0.15">
      <c r="A59" s="12"/>
      <c r="B59" s="12"/>
      <c r="F59" s="12"/>
      <c r="G59" s="18"/>
      <c r="K59" s="12"/>
      <c r="L59" s="12"/>
      <c r="O59" s="12"/>
      <c r="P59" s="12"/>
      <c r="Q59" s="18"/>
      <c r="T59" s="12"/>
      <c r="Y59" s="30" t="s">
        <v>691</v>
      </c>
      <c r="Z59" s="30" t="s">
        <v>692</v>
      </c>
      <c r="AF59" s="28"/>
    </row>
    <row r="60" spans="1:37" x14ac:dyDescent="0.15">
      <c r="A60" s="12"/>
      <c r="B60" s="12"/>
      <c r="F60" s="12"/>
      <c r="G60" s="18"/>
      <c r="K60" s="12"/>
      <c r="L60" s="12"/>
      <c r="O60" s="12"/>
      <c r="P60" s="12"/>
      <c r="Q60" s="18"/>
      <c r="T60" s="12"/>
      <c r="Y60" s="30" t="s">
        <v>693</v>
      </c>
      <c r="Z60" s="30" t="s">
        <v>694</v>
      </c>
      <c r="AF60" s="28"/>
    </row>
    <row r="61" spans="1:37" x14ac:dyDescent="0.15">
      <c r="A61" s="12"/>
      <c r="B61" s="12"/>
      <c r="F61" s="12"/>
      <c r="G61" s="18"/>
      <c r="K61" s="12"/>
      <c r="L61" s="12"/>
      <c r="O61" s="12"/>
      <c r="P61" s="12"/>
      <c r="Q61" s="18"/>
      <c r="T61" s="12"/>
      <c r="Y61" s="30" t="s">
        <v>695</v>
      </c>
      <c r="Z61" s="30" t="s">
        <v>696</v>
      </c>
      <c r="AF61" s="28"/>
    </row>
    <row r="62" spans="1:37" x14ac:dyDescent="0.15">
      <c r="A62" s="12"/>
      <c r="B62" s="12"/>
      <c r="F62" s="12"/>
      <c r="G62" s="18"/>
      <c r="K62" s="12"/>
      <c r="L62" s="12"/>
      <c r="O62" s="12"/>
      <c r="P62" s="12"/>
      <c r="Q62" s="18"/>
      <c r="T62" s="12"/>
      <c r="Y62" s="30" t="s">
        <v>697</v>
      </c>
      <c r="Z62" s="30" t="s">
        <v>698</v>
      </c>
      <c r="AF62" s="28"/>
    </row>
    <row r="63" spans="1:37" x14ac:dyDescent="0.15">
      <c r="A63" s="12"/>
      <c r="B63" s="12"/>
      <c r="F63" s="12"/>
      <c r="G63" s="18"/>
      <c r="K63" s="12"/>
      <c r="L63" s="12"/>
      <c r="O63" s="12"/>
      <c r="P63" s="12"/>
      <c r="Q63" s="18"/>
      <c r="T63" s="12"/>
      <c r="Y63" s="30" t="s">
        <v>699</v>
      </c>
      <c r="Z63" s="30" t="s">
        <v>700</v>
      </c>
      <c r="AF63" s="28"/>
    </row>
    <row r="64" spans="1:37" x14ac:dyDescent="0.15">
      <c r="A64" s="12"/>
      <c r="B64" s="12"/>
      <c r="F64" s="12"/>
      <c r="G64" s="18"/>
      <c r="K64" s="12"/>
      <c r="L64" s="12"/>
      <c r="O64" s="12"/>
      <c r="P64" s="12"/>
      <c r="Q64" s="18"/>
      <c r="T64" s="12"/>
      <c r="Y64" s="30" t="s">
        <v>701</v>
      </c>
      <c r="Z64" s="30" t="s">
        <v>702</v>
      </c>
      <c r="AF64" s="28"/>
    </row>
    <row r="65" spans="1:32" x14ac:dyDescent="0.15">
      <c r="A65" s="12"/>
      <c r="B65" s="12"/>
      <c r="F65" s="12"/>
      <c r="G65" s="18"/>
      <c r="K65" s="12"/>
      <c r="L65" s="12"/>
      <c r="O65" s="12"/>
      <c r="P65" s="12"/>
      <c r="Q65" s="18"/>
      <c r="T65" s="12"/>
      <c r="Y65" s="30" t="s">
        <v>703</v>
      </c>
      <c r="Z65" s="30" t="s">
        <v>704</v>
      </c>
      <c r="AF65" s="28"/>
    </row>
    <row r="66" spans="1:32" x14ac:dyDescent="0.15">
      <c r="A66" s="12"/>
      <c r="B66" s="12"/>
      <c r="F66" s="12"/>
      <c r="G66" s="18"/>
      <c r="K66" s="12"/>
      <c r="L66" s="12"/>
      <c r="O66" s="12"/>
      <c r="P66" s="12"/>
      <c r="Q66" s="18"/>
      <c r="T66" s="12"/>
      <c r="Y66" s="30" t="s">
        <v>705</v>
      </c>
      <c r="Z66" s="30" t="s">
        <v>706</v>
      </c>
      <c r="AF66" s="28"/>
    </row>
    <row r="67" spans="1:32" x14ac:dyDescent="0.15">
      <c r="A67" s="12"/>
      <c r="B67" s="12"/>
      <c r="F67" s="12"/>
      <c r="G67" s="18"/>
      <c r="K67" s="12"/>
      <c r="L67" s="12"/>
      <c r="O67" s="12"/>
      <c r="P67" s="12"/>
      <c r="Q67" s="18"/>
      <c r="T67" s="12"/>
      <c r="Y67" s="30" t="s">
        <v>707</v>
      </c>
      <c r="Z67" s="30" t="s">
        <v>708</v>
      </c>
      <c r="AF67" s="28"/>
    </row>
    <row r="68" spans="1:32" x14ac:dyDescent="0.15">
      <c r="A68" s="12"/>
      <c r="B68" s="12"/>
      <c r="F68" s="12"/>
      <c r="G68" s="18"/>
      <c r="K68" s="12"/>
      <c r="L68" s="12"/>
      <c r="O68" s="12"/>
      <c r="P68" s="12"/>
      <c r="Q68" s="18"/>
      <c r="T68" s="12"/>
      <c r="Y68" s="30" t="s">
        <v>709</v>
      </c>
      <c r="Z68" s="30" t="s">
        <v>710</v>
      </c>
      <c r="AF68" s="28"/>
    </row>
    <row r="69" spans="1:32" x14ac:dyDescent="0.15">
      <c r="A69" s="12"/>
      <c r="B69" s="12"/>
      <c r="F69" s="12"/>
      <c r="G69" s="18"/>
      <c r="K69" s="12"/>
      <c r="L69" s="12"/>
      <c r="O69" s="12"/>
      <c r="P69" s="12"/>
      <c r="Q69" s="18"/>
      <c r="T69" s="12"/>
      <c r="Y69" s="30" t="s">
        <v>711</v>
      </c>
      <c r="Z69" s="30" t="s">
        <v>712</v>
      </c>
      <c r="AF69" s="28"/>
    </row>
    <row r="70" spans="1:32" x14ac:dyDescent="0.15">
      <c r="A70" s="12"/>
      <c r="B70" s="12"/>
      <c r="Y70" s="30" t="s">
        <v>713</v>
      </c>
      <c r="Z70" s="30" t="s">
        <v>714</v>
      </c>
    </row>
    <row r="71" spans="1:32" x14ac:dyDescent="0.15">
      <c r="Y71" s="30" t="s">
        <v>715</v>
      </c>
      <c r="Z71" s="30" t="s">
        <v>716</v>
      </c>
    </row>
    <row r="72" spans="1:32" x14ac:dyDescent="0.15">
      <c r="Y72" s="30" t="s">
        <v>717</v>
      </c>
      <c r="Z72" s="30" t="s">
        <v>718</v>
      </c>
    </row>
    <row r="73" spans="1:32" x14ac:dyDescent="0.15">
      <c r="Y73" s="30" t="s">
        <v>719</v>
      </c>
      <c r="Z73" s="30" t="s">
        <v>720</v>
      </c>
    </row>
    <row r="74" spans="1:32" x14ac:dyDescent="0.15">
      <c r="Y74" s="30" t="s">
        <v>721</v>
      </c>
      <c r="Z74" s="30" t="s">
        <v>722</v>
      </c>
    </row>
    <row r="75" spans="1:32" x14ac:dyDescent="0.15">
      <c r="Y75" s="30" t="s">
        <v>723</v>
      </c>
      <c r="Z75" s="30" t="s">
        <v>724</v>
      </c>
    </row>
    <row r="76" spans="1:32" x14ac:dyDescent="0.15">
      <c r="Y76" s="30" t="s">
        <v>725</v>
      </c>
      <c r="Z76" s="30" t="s">
        <v>726</v>
      </c>
    </row>
    <row r="77" spans="1:32" x14ac:dyDescent="0.15">
      <c r="Y77" s="30" t="s">
        <v>727</v>
      </c>
      <c r="Z77" s="30" t="s">
        <v>728</v>
      </c>
    </row>
    <row r="78" spans="1:32" x14ac:dyDescent="0.15">
      <c r="Y78" s="30" t="s">
        <v>729</v>
      </c>
      <c r="Z78" s="30" t="s">
        <v>730</v>
      </c>
    </row>
    <row r="79" spans="1:32" x14ac:dyDescent="0.15">
      <c r="Y79" s="30" t="s">
        <v>731</v>
      </c>
      <c r="Z79" s="30" t="s">
        <v>732</v>
      </c>
    </row>
    <row r="80" spans="1:32" x14ac:dyDescent="0.15">
      <c r="Y80" s="30" t="s">
        <v>733</v>
      </c>
      <c r="Z80" s="30" t="s">
        <v>734</v>
      </c>
    </row>
    <row r="81" spans="25:26" x14ac:dyDescent="0.15">
      <c r="Y81" s="30" t="s">
        <v>735</v>
      </c>
      <c r="Z81" s="30" t="s">
        <v>736</v>
      </c>
    </row>
    <row r="82" spans="25:26" x14ac:dyDescent="0.15">
      <c r="Y82" s="30" t="s">
        <v>737</v>
      </c>
      <c r="Z82" s="30" t="s">
        <v>738</v>
      </c>
    </row>
    <row r="83" spans="25:26" x14ac:dyDescent="0.15">
      <c r="Y83" s="30" t="s">
        <v>739</v>
      </c>
      <c r="Z83" s="30" t="s">
        <v>740</v>
      </c>
    </row>
    <row r="84" spans="25:26" x14ac:dyDescent="0.15">
      <c r="Y84" s="30" t="s">
        <v>741</v>
      </c>
      <c r="Z84" s="30" t="s">
        <v>742</v>
      </c>
    </row>
    <row r="85" spans="25:26" x14ac:dyDescent="0.15">
      <c r="Y85" s="30" t="s">
        <v>743</v>
      </c>
      <c r="Z85" s="30" t="s">
        <v>744</v>
      </c>
    </row>
    <row r="86" spans="25:26" x14ac:dyDescent="0.15">
      <c r="Y86" s="30" t="s">
        <v>745</v>
      </c>
      <c r="Z86" s="30" t="s">
        <v>746</v>
      </c>
    </row>
    <row r="87" spans="25:26" x14ac:dyDescent="0.15">
      <c r="Y87" s="30" t="s">
        <v>747</v>
      </c>
      <c r="Z87" s="30" t="s">
        <v>748</v>
      </c>
    </row>
    <row r="88" spans="25:26" x14ac:dyDescent="0.15">
      <c r="Y88" s="30" t="s">
        <v>749</v>
      </c>
      <c r="Z88" s="30" t="s">
        <v>750</v>
      </c>
    </row>
    <row r="89" spans="25:26" x14ac:dyDescent="0.15">
      <c r="Y89" s="30" t="s">
        <v>751</v>
      </c>
      <c r="Z89" s="30" t="s">
        <v>752</v>
      </c>
    </row>
    <row r="90" spans="25:26" x14ac:dyDescent="0.15">
      <c r="Y90" s="30" t="s">
        <v>753</v>
      </c>
      <c r="Z90" s="30" t="s">
        <v>754</v>
      </c>
    </row>
    <row r="91" spans="25:26" x14ac:dyDescent="0.15">
      <c r="Y91" s="30" t="s">
        <v>755</v>
      </c>
      <c r="Z91" s="30" t="s">
        <v>756</v>
      </c>
    </row>
    <row r="92" spans="25:26" x14ac:dyDescent="0.15">
      <c r="Y92" s="30" t="s">
        <v>757</v>
      </c>
      <c r="Z92" s="30" t="s">
        <v>758</v>
      </c>
    </row>
    <row r="93" spans="25:26" x14ac:dyDescent="0.15">
      <c r="Y93" s="30" t="s">
        <v>759</v>
      </c>
      <c r="Z93" s="30" t="s">
        <v>760</v>
      </c>
    </row>
    <row r="94" spans="25:26" x14ac:dyDescent="0.15">
      <c r="Y94" s="30" t="s">
        <v>761</v>
      </c>
      <c r="Z94" s="30" t="s">
        <v>762</v>
      </c>
    </row>
    <row r="95" spans="25:26" x14ac:dyDescent="0.15">
      <c r="Y95" s="30" t="s">
        <v>763</v>
      </c>
      <c r="Z95" s="30" t="s">
        <v>764</v>
      </c>
    </row>
    <row r="96" spans="25:26" x14ac:dyDescent="0.15">
      <c r="Y96" s="30" t="s">
        <v>765</v>
      </c>
      <c r="Z96" s="30" t="s">
        <v>365</v>
      </c>
    </row>
    <row r="97" spans="25:26" x14ac:dyDescent="0.15">
      <c r="Y97" s="30" t="s">
        <v>766</v>
      </c>
      <c r="Z97" s="30" t="s">
        <v>379</v>
      </c>
    </row>
    <row r="98" spans="25:26" x14ac:dyDescent="0.15">
      <c r="Y98" s="30" t="s">
        <v>61</v>
      </c>
      <c r="Z98" s="30" t="s">
        <v>393</v>
      </c>
    </row>
    <row r="99" spans="25:26" x14ac:dyDescent="0.15">
      <c r="Y99" s="30" t="s">
        <v>767</v>
      </c>
      <c r="Z99" s="30" t="s">
        <v>406</v>
      </c>
    </row>
    <row r="100" spans="25:26" x14ac:dyDescent="0.15">
      <c r="Y100" s="30" t="s">
        <v>768</v>
      </c>
      <c r="Z100" s="30" t="s">
        <v>420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80</v>
      </c>
      <c r="B2" s="469"/>
      <c r="C2" s="469"/>
      <c r="D2" s="469"/>
      <c r="E2" s="469"/>
      <c r="F2" s="470"/>
      <c r="G2" s="342" t="s">
        <v>81</v>
      </c>
      <c r="H2" s="343"/>
      <c r="I2" s="343"/>
      <c r="J2" s="343"/>
      <c r="K2" s="343"/>
      <c r="L2" s="343"/>
      <c r="M2" s="343"/>
      <c r="N2" s="343"/>
      <c r="O2" s="344"/>
      <c r="P2" s="346" t="s">
        <v>82</v>
      </c>
      <c r="Q2" s="343"/>
      <c r="R2" s="343"/>
      <c r="S2" s="343"/>
      <c r="T2" s="343"/>
      <c r="U2" s="343"/>
      <c r="V2" s="343"/>
      <c r="W2" s="343"/>
      <c r="X2" s="344"/>
      <c r="Y2" s="918"/>
      <c r="Z2" s="817"/>
      <c r="AA2" s="818"/>
      <c r="AB2" s="919" t="s">
        <v>60</v>
      </c>
      <c r="AC2" s="920"/>
      <c r="AD2" s="921"/>
      <c r="AE2" s="923" t="s">
        <v>769</v>
      </c>
      <c r="AF2" s="923"/>
      <c r="AG2" s="923"/>
      <c r="AH2" s="864"/>
      <c r="AI2" s="923" t="s">
        <v>766</v>
      </c>
      <c r="AJ2" s="923"/>
      <c r="AK2" s="923"/>
      <c r="AL2" s="864"/>
      <c r="AM2" s="923" t="s">
        <v>61</v>
      </c>
      <c r="AN2" s="923"/>
      <c r="AO2" s="923"/>
      <c r="AP2" s="864"/>
      <c r="AQ2" s="489" t="s">
        <v>83</v>
      </c>
      <c r="AR2" s="490"/>
      <c r="AS2" s="490"/>
      <c r="AT2" s="491"/>
      <c r="AU2" s="492" t="s">
        <v>84</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85</v>
      </c>
      <c r="AT3" s="434"/>
      <c r="AU3" s="435"/>
      <c r="AV3" s="435"/>
      <c r="AW3" s="327" t="s">
        <v>86</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89</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91</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92</v>
      </c>
      <c r="Z6" s="911"/>
      <c r="AA6" s="912"/>
      <c r="AB6" s="553" t="s">
        <v>93</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94</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80</v>
      </c>
      <c r="B9" s="469"/>
      <c r="C9" s="469"/>
      <c r="D9" s="469"/>
      <c r="E9" s="469"/>
      <c r="F9" s="470"/>
      <c r="G9" s="342" t="s">
        <v>81</v>
      </c>
      <c r="H9" s="343"/>
      <c r="I9" s="343"/>
      <c r="J9" s="343"/>
      <c r="K9" s="343"/>
      <c r="L9" s="343"/>
      <c r="M9" s="343"/>
      <c r="N9" s="343"/>
      <c r="O9" s="344"/>
      <c r="P9" s="346" t="s">
        <v>82</v>
      </c>
      <c r="Q9" s="343"/>
      <c r="R9" s="343"/>
      <c r="S9" s="343"/>
      <c r="T9" s="343"/>
      <c r="U9" s="343"/>
      <c r="V9" s="343"/>
      <c r="W9" s="343"/>
      <c r="X9" s="344"/>
      <c r="Y9" s="918"/>
      <c r="Z9" s="817"/>
      <c r="AA9" s="818"/>
      <c r="AB9" s="919" t="s">
        <v>60</v>
      </c>
      <c r="AC9" s="920"/>
      <c r="AD9" s="921"/>
      <c r="AE9" s="923" t="s">
        <v>769</v>
      </c>
      <c r="AF9" s="923"/>
      <c r="AG9" s="923"/>
      <c r="AH9" s="864"/>
      <c r="AI9" s="923" t="s">
        <v>766</v>
      </c>
      <c r="AJ9" s="923"/>
      <c r="AK9" s="923"/>
      <c r="AL9" s="864"/>
      <c r="AM9" s="923" t="s">
        <v>61</v>
      </c>
      <c r="AN9" s="923"/>
      <c r="AO9" s="923"/>
      <c r="AP9" s="864"/>
      <c r="AQ9" s="489" t="s">
        <v>83</v>
      </c>
      <c r="AR9" s="490"/>
      <c r="AS9" s="490"/>
      <c r="AT9" s="491"/>
      <c r="AU9" s="492" t="s">
        <v>84</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85</v>
      </c>
      <c r="AT10" s="434"/>
      <c r="AU10" s="435"/>
      <c r="AV10" s="435"/>
      <c r="AW10" s="327" t="s">
        <v>86</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89</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91</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92</v>
      </c>
      <c r="Z13" s="911"/>
      <c r="AA13" s="912"/>
      <c r="AB13" s="553" t="s">
        <v>93</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94</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80</v>
      </c>
      <c r="B16" s="469"/>
      <c r="C16" s="469"/>
      <c r="D16" s="469"/>
      <c r="E16" s="469"/>
      <c r="F16" s="470"/>
      <c r="G16" s="342" t="s">
        <v>81</v>
      </c>
      <c r="H16" s="343"/>
      <c r="I16" s="343"/>
      <c r="J16" s="343"/>
      <c r="K16" s="343"/>
      <c r="L16" s="343"/>
      <c r="M16" s="343"/>
      <c r="N16" s="343"/>
      <c r="O16" s="344"/>
      <c r="P16" s="346" t="s">
        <v>82</v>
      </c>
      <c r="Q16" s="343"/>
      <c r="R16" s="343"/>
      <c r="S16" s="343"/>
      <c r="T16" s="343"/>
      <c r="U16" s="343"/>
      <c r="V16" s="343"/>
      <c r="W16" s="343"/>
      <c r="X16" s="344"/>
      <c r="Y16" s="918"/>
      <c r="Z16" s="817"/>
      <c r="AA16" s="818"/>
      <c r="AB16" s="919" t="s">
        <v>60</v>
      </c>
      <c r="AC16" s="920"/>
      <c r="AD16" s="921"/>
      <c r="AE16" s="923" t="s">
        <v>769</v>
      </c>
      <c r="AF16" s="923"/>
      <c r="AG16" s="923"/>
      <c r="AH16" s="864"/>
      <c r="AI16" s="923" t="s">
        <v>766</v>
      </c>
      <c r="AJ16" s="923"/>
      <c r="AK16" s="923"/>
      <c r="AL16" s="864"/>
      <c r="AM16" s="923" t="s">
        <v>61</v>
      </c>
      <c r="AN16" s="923"/>
      <c r="AO16" s="923"/>
      <c r="AP16" s="864"/>
      <c r="AQ16" s="489" t="s">
        <v>83</v>
      </c>
      <c r="AR16" s="490"/>
      <c r="AS16" s="490"/>
      <c r="AT16" s="491"/>
      <c r="AU16" s="492" t="s">
        <v>84</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85</v>
      </c>
      <c r="AT17" s="434"/>
      <c r="AU17" s="435"/>
      <c r="AV17" s="435"/>
      <c r="AW17" s="327" t="s">
        <v>86</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89</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91</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92</v>
      </c>
      <c r="Z20" s="911"/>
      <c r="AA20" s="912"/>
      <c r="AB20" s="553" t="s">
        <v>93</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94</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80</v>
      </c>
      <c r="B23" s="469"/>
      <c r="C23" s="469"/>
      <c r="D23" s="469"/>
      <c r="E23" s="469"/>
      <c r="F23" s="470"/>
      <c r="G23" s="342" t="s">
        <v>81</v>
      </c>
      <c r="H23" s="343"/>
      <c r="I23" s="343"/>
      <c r="J23" s="343"/>
      <c r="K23" s="343"/>
      <c r="L23" s="343"/>
      <c r="M23" s="343"/>
      <c r="N23" s="343"/>
      <c r="O23" s="344"/>
      <c r="P23" s="346" t="s">
        <v>82</v>
      </c>
      <c r="Q23" s="343"/>
      <c r="R23" s="343"/>
      <c r="S23" s="343"/>
      <c r="T23" s="343"/>
      <c r="U23" s="343"/>
      <c r="V23" s="343"/>
      <c r="W23" s="343"/>
      <c r="X23" s="344"/>
      <c r="Y23" s="918"/>
      <c r="Z23" s="817"/>
      <c r="AA23" s="818"/>
      <c r="AB23" s="919" t="s">
        <v>60</v>
      </c>
      <c r="AC23" s="920"/>
      <c r="AD23" s="921"/>
      <c r="AE23" s="923" t="s">
        <v>769</v>
      </c>
      <c r="AF23" s="923"/>
      <c r="AG23" s="923"/>
      <c r="AH23" s="864"/>
      <c r="AI23" s="923" t="s">
        <v>766</v>
      </c>
      <c r="AJ23" s="923"/>
      <c r="AK23" s="923"/>
      <c r="AL23" s="864"/>
      <c r="AM23" s="923" t="s">
        <v>61</v>
      </c>
      <c r="AN23" s="923"/>
      <c r="AO23" s="923"/>
      <c r="AP23" s="864"/>
      <c r="AQ23" s="489" t="s">
        <v>83</v>
      </c>
      <c r="AR23" s="490"/>
      <c r="AS23" s="490"/>
      <c r="AT23" s="491"/>
      <c r="AU23" s="492" t="s">
        <v>84</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85</v>
      </c>
      <c r="AT24" s="434"/>
      <c r="AU24" s="435"/>
      <c r="AV24" s="435"/>
      <c r="AW24" s="327" t="s">
        <v>86</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89</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91</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92</v>
      </c>
      <c r="Z27" s="911"/>
      <c r="AA27" s="912"/>
      <c r="AB27" s="553" t="s">
        <v>93</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94</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80</v>
      </c>
      <c r="B30" s="469"/>
      <c r="C30" s="469"/>
      <c r="D30" s="469"/>
      <c r="E30" s="469"/>
      <c r="F30" s="470"/>
      <c r="G30" s="342" t="s">
        <v>81</v>
      </c>
      <c r="H30" s="343"/>
      <c r="I30" s="343"/>
      <c r="J30" s="343"/>
      <c r="K30" s="343"/>
      <c r="L30" s="343"/>
      <c r="M30" s="343"/>
      <c r="N30" s="343"/>
      <c r="O30" s="344"/>
      <c r="P30" s="346" t="s">
        <v>82</v>
      </c>
      <c r="Q30" s="343"/>
      <c r="R30" s="343"/>
      <c r="S30" s="343"/>
      <c r="T30" s="343"/>
      <c r="U30" s="343"/>
      <c r="V30" s="343"/>
      <c r="W30" s="343"/>
      <c r="X30" s="344"/>
      <c r="Y30" s="918"/>
      <c r="Z30" s="817"/>
      <c r="AA30" s="818"/>
      <c r="AB30" s="919" t="s">
        <v>60</v>
      </c>
      <c r="AC30" s="920"/>
      <c r="AD30" s="921"/>
      <c r="AE30" s="923" t="s">
        <v>769</v>
      </c>
      <c r="AF30" s="923"/>
      <c r="AG30" s="923"/>
      <c r="AH30" s="864"/>
      <c r="AI30" s="923" t="s">
        <v>766</v>
      </c>
      <c r="AJ30" s="923"/>
      <c r="AK30" s="923"/>
      <c r="AL30" s="864"/>
      <c r="AM30" s="923" t="s">
        <v>61</v>
      </c>
      <c r="AN30" s="923"/>
      <c r="AO30" s="923"/>
      <c r="AP30" s="864"/>
      <c r="AQ30" s="489" t="s">
        <v>83</v>
      </c>
      <c r="AR30" s="490"/>
      <c r="AS30" s="490"/>
      <c r="AT30" s="491"/>
      <c r="AU30" s="492" t="s">
        <v>84</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85</v>
      </c>
      <c r="AT31" s="434"/>
      <c r="AU31" s="435"/>
      <c r="AV31" s="435"/>
      <c r="AW31" s="327" t="s">
        <v>86</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89</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91</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92</v>
      </c>
      <c r="Z34" s="911"/>
      <c r="AA34" s="912"/>
      <c r="AB34" s="553" t="s">
        <v>93</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94</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80</v>
      </c>
      <c r="B37" s="469"/>
      <c r="C37" s="469"/>
      <c r="D37" s="469"/>
      <c r="E37" s="469"/>
      <c r="F37" s="470"/>
      <c r="G37" s="342" t="s">
        <v>81</v>
      </c>
      <c r="H37" s="343"/>
      <c r="I37" s="343"/>
      <c r="J37" s="343"/>
      <c r="K37" s="343"/>
      <c r="L37" s="343"/>
      <c r="M37" s="343"/>
      <c r="N37" s="343"/>
      <c r="O37" s="344"/>
      <c r="P37" s="346" t="s">
        <v>82</v>
      </c>
      <c r="Q37" s="343"/>
      <c r="R37" s="343"/>
      <c r="S37" s="343"/>
      <c r="T37" s="343"/>
      <c r="U37" s="343"/>
      <c r="V37" s="343"/>
      <c r="W37" s="343"/>
      <c r="X37" s="344"/>
      <c r="Y37" s="918"/>
      <c r="Z37" s="817"/>
      <c r="AA37" s="818"/>
      <c r="AB37" s="919" t="s">
        <v>60</v>
      </c>
      <c r="AC37" s="920"/>
      <c r="AD37" s="921"/>
      <c r="AE37" s="923" t="s">
        <v>769</v>
      </c>
      <c r="AF37" s="923"/>
      <c r="AG37" s="923"/>
      <c r="AH37" s="864"/>
      <c r="AI37" s="923" t="s">
        <v>766</v>
      </c>
      <c r="AJ37" s="923"/>
      <c r="AK37" s="923"/>
      <c r="AL37" s="864"/>
      <c r="AM37" s="923" t="s">
        <v>61</v>
      </c>
      <c r="AN37" s="923"/>
      <c r="AO37" s="923"/>
      <c r="AP37" s="864"/>
      <c r="AQ37" s="489" t="s">
        <v>83</v>
      </c>
      <c r="AR37" s="490"/>
      <c r="AS37" s="490"/>
      <c r="AT37" s="491"/>
      <c r="AU37" s="492" t="s">
        <v>84</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85</v>
      </c>
      <c r="AT38" s="434"/>
      <c r="AU38" s="435"/>
      <c r="AV38" s="435"/>
      <c r="AW38" s="327" t="s">
        <v>86</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89</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91</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92</v>
      </c>
      <c r="Z41" s="911"/>
      <c r="AA41" s="912"/>
      <c r="AB41" s="553" t="s">
        <v>93</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94</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80</v>
      </c>
      <c r="B44" s="469"/>
      <c r="C44" s="469"/>
      <c r="D44" s="469"/>
      <c r="E44" s="469"/>
      <c r="F44" s="470"/>
      <c r="G44" s="342" t="s">
        <v>81</v>
      </c>
      <c r="H44" s="343"/>
      <c r="I44" s="343"/>
      <c r="J44" s="343"/>
      <c r="K44" s="343"/>
      <c r="L44" s="343"/>
      <c r="M44" s="343"/>
      <c r="N44" s="343"/>
      <c r="O44" s="344"/>
      <c r="P44" s="346" t="s">
        <v>82</v>
      </c>
      <c r="Q44" s="343"/>
      <c r="R44" s="343"/>
      <c r="S44" s="343"/>
      <c r="T44" s="343"/>
      <c r="U44" s="343"/>
      <c r="V44" s="343"/>
      <c r="W44" s="343"/>
      <c r="X44" s="344"/>
      <c r="Y44" s="918"/>
      <c r="Z44" s="817"/>
      <c r="AA44" s="818"/>
      <c r="AB44" s="919" t="s">
        <v>60</v>
      </c>
      <c r="AC44" s="920"/>
      <c r="AD44" s="921"/>
      <c r="AE44" s="923" t="s">
        <v>769</v>
      </c>
      <c r="AF44" s="923"/>
      <c r="AG44" s="923"/>
      <c r="AH44" s="864"/>
      <c r="AI44" s="923" t="s">
        <v>766</v>
      </c>
      <c r="AJ44" s="923"/>
      <c r="AK44" s="923"/>
      <c r="AL44" s="864"/>
      <c r="AM44" s="923" t="s">
        <v>61</v>
      </c>
      <c r="AN44" s="923"/>
      <c r="AO44" s="923"/>
      <c r="AP44" s="864"/>
      <c r="AQ44" s="489" t="s">
        <v>83</v>
      </c>
      <c r="AR44" s="490"/>
      <c r="AS44" s="490"/>
      <c r="AT44" s="491"/>
      <c r="AU44" s="492" t="s">
        <v>84</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85</v>
      </c>
      <c r="AT45" s="434"/>
      <c r="AU45" s="435"/>
      <c r="AV45" s="435"/>
      <c r="AW45" s="327" t="s">
        <v>86</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89</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91</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92</v>
      </c>
      <c r="Z48" s="911"/>
      <c r="AA48" s="912"/>
      <c r="AB48" s="553" t="s">
        <v>93</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94</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80</v>
      </c>
      <c r="B51" s="469"/>
      <c r="C51" s="469"/>
      <c r="D51" s="469"/>
      <c r="E51" s="469"/>
      <c r="F51" s="470"/>
      <c r="G51" s="342" t="s">
        <v>81</v>
      </c>
      <c r="H51" s="343"/>
      <c r="I51" s="343"/>
      <c r="J51" s="343"/>
      <c r="K51" s="343"/>
      <c r="L51" s="343"/>
      <c r="M51" s="343"/>
      <c r="N51" s="343"/>
      <c r="O51" s="344"/>
      <c r="P51" s="346" t="s">
        <v>82</v>
      </c>
      <c r="Q51" s="343"/>
      <c r="R51" s="343"/>
      <c r="S51" s="343"/>
      <c r="T51" s="343"/>
      <c r="U51" s="343"/>
      <c r="V51" s="343"/>
      <c r="W51" s="343"/>
      <c r="X51" s="344"/>
      <c r="Y51" s="918"/>
      <c r="Z51" s="817"/>
      <c r="AA51" s="818"/>
      <c r="AB51" s="864" t="s">
        <v>60</v>
      </c>
      <c r="AC51" s="920"/>
      <c r="AD51" s="921"/>
      <c r="AE51" s="923" t="s">
        <v>769</v>
      </c>
      <c r="AF51" s="923"/>
      <c r="AG51" s="923"/>
      <c r="AH51" s="864"/>
      <c r="AI51" s="923" t="s">
        <v>766</v>
      </c>
      <c r="AJ51" s="923"/>
      <c r="AK51" s="923"/>
      <c r="AL51" s="864"/>
      <c r="AM51" s="923" t="s">
        <v>61</v>
      </c>
      <c r="AN51" s="923"/>
      <c r="AO51" s="923"/>
      <c r="AP51" s="864"/>
      <c r="AQ51" s="489" t="s">
        <v>83</v>
      </c>
      <c r="AR51" s="490"/>
      <c r="AS51" s="490"/>
      <c r="AT51" s="491"/>
      <c r="AU51" s="492" t="s">
        <v>84</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85</v>
      </c>
      <c r="AT52" s="434"/>
      <c r="AU52" s="435"/>
      <c r="AV52" s="435"/>
      <c r="AW52" s="327" t="s">
        <v>86</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89</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91</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92</v>
      </c>
      <c r="Z55" s="911"/>
      <c r="AA55" s="912"/>
      <c r="AB55" s="553" t="s">
        <v>93</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94</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80</v>
      </c>
      <c r="B58" s="469"/>
      <c r="C58" s="469"/>
      <c r="D58" s="469"/>
      <c r="E58" s="469"/>
      <c r="F58" s="470"/>
      <c r="G58" s="342" t="s">
        <v>81</v>
      </c>
      <c r="H58" s="343"/>
      <c r="I58" s="343"/>
      <c r="J58" s="343"/>
      <c r="K58" s="343"/>
      <c r="L58" s="343"/>
      <c r="M58" s="343"/>
      <c r="N58" s="343"/>
      <c r="O58" s="344"/>
      <c r="P58" s="346" t="s">
        <v>82</v>
      </c>
      <c r="Q58" s="343"/>
      <c r="R58" s="343"/>
      <c r="S58" s="343"/>
      <c r="T58" s="343"/>
      <c r="U58" s="343"/>
      <c r="V58" s="343"/>
      <c r="W58" s="343"/>
      <c r="X58" s="344"/>
      <c r="Y58" s="918"/>
      <c r="Z58" s="817"/>
      <c r="AA58" s="818"/>
      <c r="AB58" s="919" t="s">
        <v>60</v>
      </c>
      <c r="AC58" s="920"/>
      <c r="AD58" s="921"/>
      <c r="AE58" s="923" t="s">
        <v>769</v>
      </c>
      <c r="AF58" s="923"/>
      <c r="AG58" s="923"/>
      <c r="AH58" s="864"/>
      <c r="AI58" s="923" t="s">
        <v>766</v>
      </c>
      <c r="AJ58" s="923"/>
      <c r="AK58" s="923"/>
      <c r="AL58" s="864"/>
      <c r="AM58" s="923" t="s">
        <v>61</v>
      </c>
      <c r="AN58" s="923"/>
      <c r="AO58" s="923"/>
      <c r="AP58" s="864"/>
      <c r="AQ58" s="489" t="s">
        <v>83</v>
      </c>
      <c r="AR58" s="490"/>
      <c r="AS58" s="490"/>
      <c r="AT58" s="491"/>
      <c r="AU58" s="492" t="s">
        <v>84</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85</v>
      </c>
      <c r="AT59" s="434"/>
      <c r="AU59" s="435"/>
      <c r="AV59" s="435"/>
      <c r="AW59" s="327" t="s">
        <v>86</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89</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91</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92</v>
      </c>
      <c r="Z62" s="911"/>
      <c r="AA62" s="912"/>
      <c r="AB62" s="553" t="s">
        <v>93</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94</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80</v>
      </c>
      <c r="B65" s="469"/>
      <c r="C65" s="469"/>
      <c r="D65" s="469"/>
      <c r="E65" s="469"/>
      <c r="F65" s="470"/>
      <c r="G65" s="342" t="s">
        <v>81</v>
      </c>
      <c r="H65" s="343"/>
      <c r="I65" s="343"/>
      <c r="J65" s="343"/>
      <c r="K65" s="343"/>
      <c r="L65" s="343"/>
      <c r="M65" s="343"/>
      <c r="N65" s="343"/>
      <c r="O65" s="344"/>
      <c r="P65" s="346" t="s">
        <v>82</v>
      </c>
      <c r="Q65" s="343"/>
      <c r="R65" s="343"/>
      <c r="S65" s="343"/>
      <c r="T65" s="343"/>
      <c r="U65" s="343"/>
      <c r="V65" s="343"/>
      <c r="W65" s="343"/>
      <c r="X65" s="344"/>
      <c r="Y65" s="918"/>
      <c r="Z65" s="817"/>
      <c r="AA65" s="818"/>
      <c r="AB65" s="919" t="s">
        <v>60</v>
      </c>
      <c r="AC65" s="920"/>
      <c r="AD65" s="921"/>
      <c r="AE65" s="923" t="s">
        <v>769</v>
      </c>
      <c r="AF65" s="923"/>
      <c r="AG65" s="923"/>
      <c r="AH65" s="864"/>
      <c r="AI65" s="923" t="s">
        <v>766</v>
      </c>
      <c r="AJ65" s="923"/>
      <c r="AK65" s="923"/>
      <c r="AL65" s="864"/>
      <c r="AM65" s="923" t="s">
        <v>61</v>
      </c>
      <c r="AN65" s="923"/>
      <c r="AO65" s="923"/>
      <c r="AP65" s="864"/>
      <c r="AQ65" s="489" t="s">
        <v>83</v>
      </c>
      <c r="AR65" s="490"/>
      <c r="AS65" s="490"/>
      <c r="AT65" s="491"/>
      <c r="AU65" s="492" t="s">
        <v>84</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85</v>
      </c>
      <c r="AT66" s="434"/>
      <c r="AU66" s="435"/>
      <c r="AV66" s="435"/>
      <c r="AW66" s="327" t="s">
        <v>86</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89</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91</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92</v>
      </c>
      <c r="Z69" s="911"/>
      <c r="AA69" s="912"/>
      <c r="AB69" s="391" t="s">
        <v>93</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94</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770</v>
      </c>
      <c r="B2" s="943"/>
      <c r="C2" s="943"/>
      <c r="D2" s="943"/>
      <c r="E2" s="943"/>
      <c r="F2" s="944"/>
      <c r="G2" s="783" t="s">
        <v>771</v>
      </c>
      <c r="H2" s="784"/>
      <c r="I2" s="784"/>
      <c r="J2" s="784"/>
      <c r="K2" s="784"/>
      <c r="L2" s="784"/>
      <c r="M2" s="784"/>
      <c r="N2" s="784"/>
      <c r="O2" s="784"/>
      <c r="P2" s="784"/>
      <c r="Q2" s="784"/>
      <c r="R2" s="784"/>
      <c r="S2" s="784"/>
      <c r="T2" s="784"/>
      <c r="U2" s="784"/>
      <c r="V2" s="784"/>
      <c r="W2" s="784"/>
      <c r="X2" s="784"/>
      <c r="Y2" s="784"/>
      <c r="Z2" s="784"/>
      <c r="AA2" s="784"/>
      <c r="AB2" s="785"/>
      <c r="AC2" s="783" t="s">
        <v>772</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223</v>
      </c>
      <c r="H3" s="787"/>
      <c r="I3" s="787"/>
      <c r="J3" s="787"/>
      <c r="K3" s="787"/>
      <c r="L3" s="788" t="s">
        <v>224</v>
      </c>
      <c r="M3" s="787"/>
      <c r="N3" s="787"/>
      <c r="O3" s="787"/>
      <c r="P3" s="787"/>
      <c r="Q3" s="787"/>
      <c r="R3" s="787"/>
      <c r="S3" s="787"/>
      <c r="T3" s="787"/>
      <c r="U3" s="787"/>
      <c r="V3" s="787"/>
      <c r="W3" s="787"/>
      <c r="X3" s="789"/>
      <c r="Y3" s="800" t="s">
        <v>225</v>
      </c>
      <c r="Z3" s="801"/>
      <c r="AA3" s="801"/>
      <c r="AB3" s="802"/>
      <c r="AC3" s="130" t="s">
        <v>223</v>
      </c>
      <c r="AD3" s="787"/>
      <c r="AE3" s="787"/>
      <c r="AF3" s="787"/>
      <c r="AG3" s="787"/>
      <c r="AH3" s="788" t="s">
        <v>224</v>
      </c>
      <c r="AI3" s="787"/>
      <c r="AJ3" s="787"/>
      <c r="AK3" s="787"/>
      <c r="AL3" s="787"/>
      <c r="AM3" s="787"/>
      <c r="AN3" s="787"/>
      <c r="AO3" s="787"/>
      <c r="AP3" s="787"/>
      <c r="AQ3" s="787"/>
      <c r="AR3" s="787"/>
      <c r="AS3" s="787"/>
      <c r="AT3" s="789"/>
      <c r="AU3" s="800" t="s">
        <v>225</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773</v>
      </c>
      <c r="H15" s="784"/>
      <c r="I15" s="784"/>
      <c r="J15" s="784"/>
      <c r="K15" s="784"/>
      <c r="L15" s="784"/>
      <c r="M15" s="784"/>
      <c r="N15" s="784"/>
      <c r="O15" s="784"/>
      <c r="P15" s="784"/>
      <c r="Q15" s="784"/>
      <c r="R15" s="784"/>
      <c r="S15" s="784"/>
      <c r="T15" s="784"/>
      <c r="U15" s="784"/>
      <c r="V15" s="784"/>
      <c r="W15" s="784"/>
      <c r="X15" s="784"/>
      <c r="Y15" s="784"/>
      <c r="Z15" s="784"/>
      <c r="AA15" s="784"/>
      <c r="AB15" s="785"/>
      <c r="AC15" s="783" t="s">
        <v>774</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223</v>
      </c>
      <c r="H16" s="787"/>
      <c r="I16" s="787"/>
      <c r="J16" s="787"/>
      <c r="K16" s="787"/>
      <c r="L16" s="788" t="s">
        <v>224</v>
      </c>
      <c r="M16" s="787"/>
      <c r="N16" s="787"/>
      <c r="O16" s="787"/>
      <c r="P16" s="787"/>
      <c r="Q16" s="787"/>
      <c r="R16" s="787"/>
      <c r="S16" s="787"/>
      <c r="T16" s="787"/>
      <c r="U16" s="787"/>
      <c r="V16" s="787"/>
      <c r="W16" s="787"/>
      <c r="X16" s="789"/>
      <c r="Y16" s="800" t="s">
        <v>225</v>
      </c>
      <c r="Z16" s="801"/>
      <c r="AA16" s="801"/>
      <c r="AB16" s="802"/>
      <c r="AC16" s="130" t="s">
        <v>223</v>
      </c>
      <c r="AD16" s="787"/>
      <c r="AE16" s="787"/>
      <c r="AF16" s="787"/>
      <c r="AG16" s="787"/>
      <c r="AH16" s="788" t="s">
        <v>224</v>
      </c>
      <c r="AI16" s="787"/>
      <c r="AJ16" s="787"/>
      <c r="AK16" s="787"/>
      <c r="AL16" s="787"/>
      <c r="AM16" s="787"/>
      <c r="AN16" s="787"/>
      <c r="AO16" s="787"/>
      <c r="AP16" s="787"/>
      <c r="AQ16" s="787"/>
      <c r="AR16" s="787"/>
      <c r="AS16" s="787"/>
      <c r="AT16" s="789"/>
      <c r="AU16" s="800" t="s">
        <v>225</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775</v>
      </c>
      <c r="H28" s="784"/>
      <c r="I28" s="784"/>
      <c r="J28" s="784"/>
      <c r="K28" s="784"/>
      <c r="L28" s="784"/>
      <c r="M28" s="784"/>
      <c r="N28" s="784"/>
      <c r="O28" s="784"/>
      <c r="P28" s="784"/>
      <c r="Q28" s="784"/>
      <c r="R28" s="784"/>
      <c r="S28" s="784"/>
      <c r="T28" s="784"/>
      <c r="U28" s="784"/>
      <c r="V28" s="784"/>
      <c r="W28" s="784"/>
      <c r="X28" s="784"/>
      <c r="Y28" s="784"/>
      <c r="Z28" s="784"/>
      <c r="AA28" s="784"/>
      <c r="AB28" s="785"/>
      <c r="AC28" s="783" t="s">
        <v>776</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223</v>
      </c>
      <c r="H29" s="787"/>
      <c r="I29" s="787"/>
      <c r="J29" s="787"/>
      <c r="K29" s="787"/>
      <c r="L29" s="788" t="s">
        <v>224</v>
      </c>
      <c r="M29" s="787"/>
      <c r="N29" s="787"/>
      <c r="O29" s="787"/>
      <c r="P29" s="787"/>
      <c r="Q29" s="787"/>
      <c r="R29" s="787"/>
      <c r="S29" s="787"/>
      <c r="T29" s="787"/>
      <c r="U29" s="787"/>
      <c r="V29" s="787"/>
      <c r="W29" s="787"/>
      <c r="X29" s="789"/>
      <c r="Y29" s="800" t="s">
        <v>225</v>
      </c>
      <c r="Z29" s="801"/>
      <c r="AA29" s="801"/>
      <c r="AB29" s="802"/>
      <c r="AC29" s="130" t="s">
        <v>223</v>
      </c>
      <c r="AD29" s="787"/>
      <c r="AE29" s="787"/>
      <c r="AF29" s="787"/>
      <c r="AG29" s="787"/>
      <c r="AH29" s="788" t="s">
        <v>224</v>
      </c>
      <c r="AI29" s="787"/>
      <c r="AJ29" s="787"/>
      <c r="AK29" s="787"/>
      <c r="AL29" s="787"/>
      <c r="AM29" s="787"/>
      <c r="AN29" s="787"/>
      <c r="AO29" s="787"/>
      <c r="AP29" s="787"/>
      <c r="AQ29" s="787"/>
      <c r="AR29" s="787"/>
      <c r="AS29" s="787"/>
      <c r="AT29" s="789"/>
      <c r="AU29" s="800" t="s">
        <v>225</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777</v>
      </c>
      <c r="H41" s="784"/>
      <c r="I41" s="784"/>
      <c r="J41" s="784"/>
      <c r="K41" s="784"/>
      <c r="L41" s="784"/>
      <c r="M41" s="784"/>
      <c r="N41" s="784"/>
      <c r="O41" s="784"/>
      <c r="P41" s="784"/>
      <c r="Q41" s="784"/>
      <c r="R41" s="784"/>
      <c r="S41" s="784"/>
      <c r="T41" s="784"/>
      <c r="U41" s="784"/>
      <c r="V41" s="784"/>
      <c r="W41" s="784"/>
      <c r="X41" s="784"/>
      <c r="Y41" s="784"/>
      <c r="Z41" s="784"/>
      <c r="AA41" s="784"/>
      <c r="AB41" s="785"/>
      <c r="AC41" s="783" t="s">
        <v>778</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223</v>
      </c>
      <c r="H42" s="787"/>
      <c r="I42" s="787"/>
      <c r="J42" s="787"/>
      <c r="K42" s="787"/>
      <c r="L42" s="788" t="s">
        <v>224</v>
      </c>
      <c r="M42" s="787"/>
      <c r="N42" s="787"/>
      <c r="O42" s="787"/>
      <c r="P42" s="787"/>
      <c r="Q42" s="787"/>
      <c r="R42" s="787"/>
      <c r="S42" s="787"/>
      <c r="T42" s="787"/>
      <c r="U42" s="787"/>
      <c r="V42" s="787"/>
      <c r="W42" s="787"/>
      <c r="X42" s="789"/>
      <c r="Y42" s="800" t="s">
        <v>225</v>
      </c>
      <c r="Z42" s="801"/>
      <c r="AA42" s="801"/>
      <c r="AB42" s="802"/>
      <c r="AC42" s="130" t="s">
        <v>223</v>
      </c>
      <c r="AD42" s="787"/>
      <c r="AE42" s="787"/>
      <c r="AF42" s="787"/>
      <c r="AG42" s="787"/>
      <c r="AH42" s="788" t="s">
        <v>224</v>
      </c>
      <c r="AI42" s="787"/>
      <c r="AJ42" s="787"/>
      <c r="AK42" s="787"/>
      <c r="AL42" s="787"/>
      <c r="AM42" s="787"/>
      <c r="AN42" s="787"/>
      <c r="AO42" s="787"/>
      <c r="AP42" s="787"/>
      <c r="AQ42" s="787"/>
      <c r="AR42" s="787"/>
      <c r="AS42" s="787"/>
      <c r="AT42" s="789"/>
      <c r="AU42" s="800" t="s">
        <v>225</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770</v>
      </c>
      <c r="B55" s="943"/>
      <c r="C55" s="943"/>
      <c r="D55" s="943"/>
      <c r="E55" s="943"/>
      <c r="F55" s="944"/>
      <c r="G55" s="783" t="s">
        <v>779</v>
      </c>
      <c r="H55" s="784"/>
      <c r="I55" s="784"/>
      <c r="J55" s="784"/>
      <c r="K55" s="784"/>
      <c r="L55" s="784"/>
      <c r="M55" s="784"/>
      <c r="N55" s="784"/>
      <c r="O55" s="784"/>
      <c r="P55" s="784"/>
      <c r="Q55" s="784"/>
      <c r="R55" s="784"/>
      <c r="S55" s="784"/>
      <c r="T55" s="784"/>
      <c r="U55" s="784"/>
      <c r="V55" s="784"/>
      <c r="W55" s="784"/>
      <c r="X55" s="784"/>
      <c r="Y55" s="784"/>
      <c r="Z55" s="784"/>
      <c r="AA55" s="784"/>
      <c r="AB55" s="785"/>
      <c r="AC55" s="783" t="s">
        <v>780</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223</v>
      </c>
      <c r="H56" s="787"/>
      <c r="I56" s="787"/>
      <c r="J56" s="787"/>
      <c r="K56" s="787"/>
      <c r="L56" s="788" t="s">
        <v>224</v>
      </c>
      <c r="M56" s="787"/>
      <c r="N56" s="787"/>
      <c r="O56" s="787"/>
      <c r="P56" s="787"/>
      <c r="Q56" s="787"/>
      <c r="R56" s="787"/>
      <c r="S56" s="787"/>
      <c r="T56" s="787"/>
      <c r="U56" s="787"/>
      <c r="V56" s="787"/>
      <c r="W56" s="787"/>
      <c r="X56" s="789"/>
      <c r="Y56" s="800" t="s">
        <v>225</v>
      </c>
      <c r="Z56" s="801"/>
      <c r="AA56" s="801"/>
      <c r="AB56" s="802"/>
      <c r="AC56" s="130" t="s">
        <v>223</v>
      </c>
      <c r="AD56" s="787"/>
      <c r="AE56" s="787"/>
      <c r="AF56" s="787"/>
      <c r="AG56" s="787"/>
      <c r="AH56" s="788" t="s">
        <v>224</v>
      </c>
      <c r="AI56" s="787"/>
      <c r="AJ56" s="787"/>
      <c r="AK56" s="787"/>
      <c r="AL56" s="787"/>
      <c r="AM56" s="787"/>
      <c r="AN56" s="787"/>
      <c r="AO56" s="787"/>
      <c r="AP56" s="787"/>
      <c r="AQ56" s="787"/>
      <c r="AR56" s="787"/>
      <c r="AS56" s="787"/>
      <c r="AT56" s="789"/>
      <c r="AU56" s="800" t="s">
        <v>225</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781</v>
      </c>
      <c r="H68" s="784"/>
      <c r="I68" s="784"/>
      <c r="J68" s="784"/>
      <c r="K68" s="784"/>
      <c r="L68" s="784"/>
      <c r="M68" s="784"/>
      <c r="N68" s="784"/>
      <c r="O68" s="784"/>
      <c r="P68" s="784"/>
      <c r="Q68" s="784"/>
      <c r="R68" s="784"/>
      <c r="S68" s="784"/>
      <c r="T68" s="784"/>
      <c r="U68" s="784"/>
      <c r="V68" s="784"/>
      <c r="W68" s="784"/>
      <c r="X68" s="784"/>
      <c r="Y68" s="784"/>
      <c r="Z68" s="784"/>
      <c r="AA68" s="784"/>
      <c r="AB68" s="785"/>
      <c r="AC68" s="783" t="s">
        <v>782</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223</v>
      </c>
      <c r="H69" s="787"/>
      <c r="I69" s="787"/>
      <c r="J69" s="787"/>
      <c r="K69" s="787"/>
      <c r="L69" s="788" t="s">
        <v>224</v>
      </c>
      <c r="M69" s="787"/>
      <c r="N69" s="787"/>
      <c r="O69" s="787"/>
      <c r="P69" s="787"/>
      <c r="Q69" s="787"/>
      <c r="R69" s="787"/>
      <c r="S69" s="787"/>
      <c r="T69" s="787"/>
      <c r="U69" s="787"/>
      <c r="V69" s="787"/>
      <c r="W69" s="787"/>
      <c r="X69" s="789"/>
      <c r="Y69" s="800" t="s">
        <v>225</v>
      </c>
      <c r="Z69" s="801"/>
      <c r="AA69" s="801"/>
      <c r="AB69" s="802"/>
      <c r="AC69" s="130" t="s">
        <v>223</v>
      </c>
      <c r="AD69" s="787"/>
      <c r="AE69" s="787"/>
      <c r="AF69" s="787"/>
      <c r="AG69" s="787"/>
      <c r="AH69" s="788" t="s">
        <v>224</v>
      </c>
      <c r="AI69" s="787"/>
      <c r="AJ69" s="787"/>
      <c r="AK69" s="787"/>
      <c r="AL69" s="787"/>
      <c r="AM69" s="787"/>
      <c r="AN69" s="787"/>
      <c r="AO69" s="787"/>
      <c r="AP69" s="787"/>
      <c r="AQ69" s="787"/>
      <c r="AR69" s="787"/>
      <c r="AS69" s="787"/>
      <c r="AT69" s="789"/>
      <c r="AU69" s="800" t="s">
        <v>225</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783</v>
      </c>
      <c r="H81" s="784"/>
      <c r="I81" s="784"/>
      <c r="J81" s="784"/>
      <c r="K81" s="784"/>
      <c r="L81" s="784"/>
      <c r="M81" s="784"/>
      <c r="N81" s="784"/>
      <c r="O81" s="784"/>
      <c r="P81" s="784"/>
      <c r="Q81" s="784"/>
      <c r="R81" s="784"/>
      <c r="S81" s="784"/>
      <c r="T81" s="784"/>
      <c r="U81" s="784"/>
      <c r="V81" s="784"/>
      <c r="W81" s="784"/>
      <c r="X81" s="784"/>
      <c r="Y81" s="784"/>
      <c r="Z81" s="784"/>
      <c r="AA81" s="784"/>
      <c r="AB81" s="785"/>
      <c r="AC81" s="783" t="s">
        <v>784</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223</v>
      </c>
      <c r="H82" s="787"/>
      <c r="I82" s="787"/>
      <c r="J82" s="787"/>
      <c r="K82" s="787"/>
      <c r="L82" s="788" t="s">
        <v>224</v>
      </c>
      <c r="M82" s="787"/>
      <c r="N82" s="787"/>
      <c r="O82" s="787"/>
      <c r="P82" s="787"/>
      <c r="Q82" s="787"/>
      <c r="R82" s="787"/>
      <c r="S82" s="787"/>
      <c r="T82" s="787"/>
      <c r="U82" s="787"/>
      <c r="V82" s="787"/>
      <c r="W82" s="787"/>
      <c r="X82" s="789"/>
      <c r="Y82" s="800" t="s">
        <v>225</v>
      </c>
      <c r="Z82" s="801"/>
      <c r="AA82" s="801"/>
      <c r="AB82" s="802"/>
      <c r="AC82" s="130" t="s">
        <v>223</v>
      </c>
      <c r="AD82" s="787"/>
      <c r="AE82" s="787"/>
      <c r="AF82" s="787"/>
      <c r="AG82" s="787"/>
      <c r="AH82" s="788" t="s">
        <v>224</v>
      </c>
      <c r="AI82" s="787"/>
      <c r="AJ82" s="787"/>
      <c r="AK82" s="787"/>
      <c r="AL82" s="787"/>
      <c r="AM82" s="787"/>
      <c r="AN82" s="787"/>
      <c r="AO82" s="787"/>
      <c r="AP82" s="787"/>
      <c r="AQ82" s="787"/>
      <c r="AR82" s="787"/>
      <c r="AS82" s="787"/>
      <c r="AT82" s="789"/>
      <c r="AU82" s="800" t="s">
        <v>225</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785</v>
      </c>
      <c r="H94" s="784"/>
      <c r="I94" s="784"/>
      <c r="J94" s="784"/>
      <c r="K94" s="784"/>
      <c r="L94" s="784"/>
      <c r="M94" s="784"/>
      <c r="N94" s="784"/>
      <c r="O94" s="784"/>
      <c r="P94" s="784"/>
      <c r="Q94" s="784"/>
      <c r="R94" s="784"/>
      <c r="S94" s="784"/>
      <c r="T94" s="784"/>
      <c r="U94" s="784"/>
      <c r="V94" s="784"/>
      <c r="W94" s="784"/>
      <c r="X94" s="784"/>
      <c r="Y94" s="784"/>
      <c r="Z94" s="784"/>
      <c r="AA94" s="784"/>
      <c r="AB94" s="785"/>
      <c r="AC94" s="783" t="s">
        <v>786</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223</v>
      </c>
      <c r="H95" s="787"/>
      <c r="I95" s="787"/>
      <c r="J95" s="787"/>
      <c r="K95" s="787"/>
      <c r="L95" s="788" t="s">
        <v>224</v>
      </c>
      <c r="M95" s="787"/>
      <c r="N95" s="787"/>
      <c r="O95" s="787"/>
      <c r="P95" s="787"/>
      <c r="Q95" s="787"/>
      <c r="R95" s="787"/>
      <c r="S95" s="787"/>
      <c r="T95" s="787"/>
      <c r="U95" s="787"/>
      <c r="V95" s="787"/>
      <c r="W95" s="787"/>
      <c r="X95" s="789"/>
      <c r="Y95" s="800" t="s">
        <v>225</v>
      </c>
      <c r="Z95" s="801"/>
      <c r="AA95" s="801"/>
      <c r="AB95" s="802"/>
      <c r="AC95" s="130" t="s">
        <v>223</v>
      </c>
      <c r="AD95" s="787"/>
      <c r="AE95" s="787"/>
      <c r="AF95" s="787"/>
      <c r="AG95" s="787"/>
      <c r="AH95" s="788" t="s">
        <v>224</v>
      </c>
      <c r="AI95" s="787"/>
      <c r="AJ95" s="787"/>
      <c r="AK95" s="787"/>
      <c r="AL95" s="787"/>
      <c r="AM95" s="787"/>
      <c r="AN95" s="787"/>
      <c r="AO95" s="787"/>
      <c r="AP95" s="787"/>
      <c r="AQ95" s="787"/>
      <c r="AR95" s="787"/>
      <c r="AS95" s="787"/>
      <c r="AT95" s="789"/>
      <c r="AU95" s="800" t="s">
        <v>225</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770</v>
      </c>
      <c r="B108" s="943"/>
      <c r="C108" s="943"/>
      <c r="D108" s="943"/>
      <c r="E108" s="943"/>
      <c r="F108" s="944"/>
      <c r="G108" s="783" t="s">
        <v>787</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788</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223</v>
      </c>
      <c r="H109" s="787"/>
      <c r="I109" s="787"/>
      <c r="J109" s="787"/>
      <c r="K109" s="787"/>
      <c r="L109" s="788" t="s">
        <v>224</v>
      </c>
      <c r="M109" s="787"/>
      <c r="N109" s="787"/>
      <c r="O109" s="787"/>
      <c r="P109" s="787"/>
      <c r="Q109" s="787"/>
      <c r="R109" s="787"/>
      <c r="S109" s="787"/>
      <c r="T109" s="787"/>
      <c r="U109" s="787"/>
      <c r="V109" s="787"/>
      <c r="W109" s="787"/>
      <c r="X109" s="789"/>
      <c r="Y109" s="800" t="s">
        <v>225</v>
      </c>
      <c r="Z109" s="801"/>
      <c r="AA109" s="801"/>
      <c r="AB109" s="802"/>
      <c r="AC109" s="130" t="s">
        <v>223</v>
      </c>
      <c r="AD109" s="787"/>
      <c r="AE109" s="787"/>
      <c r="AF109" s="787"/>
      <c r="AG109" s="787"/>
      <c r="AH109" s="788" t="s">
        <v>224</v>
      </c>
      <c r="AI109" s="787"/>
      <c r="AJ109" s="787"/>
      <c r="AK109" s="787"/>
      <c r="AL109" s="787"/>
      <c r="AM109" s="787"/>
      <c r="AN109" s="787"/>
      <c r="AO109" s="787"/>
      <c r="AP109" s="787"/>
      <c r="AQ109" s="787"/>
      <c r="AR109" s="787"/>
      <c r="AS109" s="787"/>
      <c r="AT109" s="789"/>
      <c r="AU109" s="800" t="s">
        <v>225</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789</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790</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223</v>
      </c>
      <c r="H122" s="787"/>
      <c r="I122" s="787"/>
      <c r="J122" s="787"/>
      <c r="K122" s="787"/>
      <c r="L122" s="788" t="s">
        <v>224</v>
      </c>
      <c r="M122" s="787"/>
      <c r="N122" s="787"/>
      <c r="O122" s="787"/>
      <c r="P122" s="787"/>
      <c r="Q122" s="787"/>
      <c r="R122" s="787"/>
      <c r="S122" s="787"/>
      <c r="T122" s="787"/>
      <c r="U122" s="787"/>
      <c r="V122" s="787"/>
      <c r="W122" s="787"/>
      <c r="X122" s="789"/>
      <c r="Y122" s="800" t="s">
        <v>225</v>
      </c>
      <c r="Z122" s="801"/>
      <c r="AA122" s="801"/>
      <c r="AB122" s="802"/>
      <c r="AC122" s="130" t="s">
        <v>223</v>
      </c>
      <c r="AD122" s="787"/>
      <c r="AE122" s="787"/>
      <c r="AF122" s="787"/>
      <c r="AG122" s="787"/>
      <c r="AH122" s="788" t="s">
        <v>224</v>
      </c>
      <c r="AI122" s="787"/>
      <c r="AJ122" s="787"/>
      <c r="AK122" s="787"/>
      <c r="AL122" s="787"/>
      <c r="AM122" s="787"/>
      <c r="AN122" s="787"/>
      <c r="AO122" s="787"/>
      <c r="AP122" s="787"/>
      <c r="AQ122" s="787"/>
      <c r="AR122" s="787"/>
      <c r="AS122" s="787"/>
      <c r="AT122" s="789"/>
      <c r="AU122" s="800" t="s">
        <v>225</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791</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792</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223</v>
      </c>
      <c r="H135" s="787"/>
      <c r="I135" s="787"/>
      <c r="J135" s="787"/>
      <c r="K135" s="787"/>
      <c r="L135" s="788" t="s">
        <v>224</v>
      </c>
      <c r="M135" s="787"/>
      <c r="N135" s="787"/>
      <c r="O135" s="787"/>
      <c r="P135" s="787"/>
      <c r="Q135" s="787"/>
      <c r="R135" s="787"/>
      <c r="S135" s="787"/>
      <c r="T135" s="787"/>
      <c r="U135" s="787"/>
      <c r="V135" s="787"/>
      <c r="W135" s="787"/>
      <c r="X135" s="789"/>
      <c r="Y135" s="800" t="s">
        <v>225</v>
      </c>
      <c r="Z135" s="801"/>
      <c r="AA135" s="801"/>
      <c r="AB135" s="802"/>
      <c r="AC135" s="130" t="s">
        <v>223</v>
      </c>
      <c r="AD135" s="787"/>
      <c r="AE135" s="787"/>
      <c r="AF135" s="787"/>
      <c r="AG135" s="787"/>
      <c r="AH135" s="788" t="s">
        <v>224</v>
      </c>
      <c r="AI135" s="787"/>
      <c r="AJ135" s="787"/>
      <c r="AK135" s="787"/>
      <c r="AL135" s="787"/>
      <c r="AM135" s="787"/>
      <c r="AN135" s="787"/>
      <c r="AO135" s="787"/>
      <c r="AP135" s="787"/>
      <c r="AQ135" s="787"/>
      <c r="AR135" s="787"/>
      <c r="AS135" s="787"/>
      <c r="AT135" s="789"/>
      <c r="AU135" s="800" t="s">
        <v>225</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793</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794</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223</v>
      </c>
      <c r="H148" s="787"/>
      <c r="I148" s="787"/>
      <c r="J148" s="787"/>
      <c r="K148" s="787"/>
      <c r="L148" s="788" t="s">
        <v>224</v>
      </c>
      <c r="M148" s="787"/>
      <c r="N148" s="787"/>
      <c r="O148" s="787"/>
      <c r="P148" s="787"/>
      <c r="Q148" s="787"/>
      <c r="R148" s="787"/>
      <c r="S148" s="787"/>
      <c r="T148" s="787"/>
      <c r="U148" s="787"/>
      <c r="V148" s="787"/>
      <c r="W148" s="787"/>
      <c r="X148" s="789"/>
      <c r="Y148" s="800" t="s">
        <v>225</v>
      </c>
      <c r="Z148" s="801"/>
      <c r="AA148" s="801"/>
      <c r="AB148" s="802"/>
      <c r="AC148" s="130" t="s">
        <v>223</v>
      </c>
      <c r="AD148" s="787"/>
      <c r="AE148" s="787"/>
      <c r="AF148" s="787"/>
      <c r="AG148" s="787"/>
      <c r="AH148" s="788" t="s">
        <v>224</v>
      </c>
      <c r="AI148" s="787"/>
      <c r="AJ148" s="787"/>
      <c r="AK148" s="787"/>
      <c r="AL148" s="787"/>
      <c r="AM148" s="787"/>
      <c r="AN148" s="787"/>
      <c r="AO148" s="787"/>
      <c r="AP148" s="787"/>
      <c r="AQ148" s="787"/>
      <c r="AR148" s="787"/>
      <c r="AS148" s="787"/>
      <c r="AT148" s="789"/>
      <c r="AU148" s="800" t="s">
        <v>225</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770</v>
      </c>
      <c r="B161" s="943"/>
      <c r="C161" s="943"/>
      <c r="D161" s="943"/>
      <c r="E161" s="943"/>
      <c r="F161" s="944"/>
      <c r="G161" s="783" t="s">
        <v>795</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796</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223</v>
      </c>
      <c r="H162" s="787"/>
      <c r="I162" s="787"/>
      <c r="J162" s="787"/>
      <c r="K162" s="787"/>
      <c r="L162" s="788" t="s">
        <v>224</v>
      </c>
      <c r="M162" s="787"/>
      <c r="N162" s="787"/>
      <c r="O162" s="787"/>
      <c r="P162" s="787"/>
      <c r="Q162" s="787"/>
      <c r="R162" s="787"/>
      <c r="S162" s="787"/>
      <c r="T162" s="787"/>
      <c r="U162" s="787"/>
      <c r="V162" s="787"/>
      <c r="W162" s="787"/>
      <c r="X162" s="789"/>
      <c r="Y162" s="800" t="s">
        <v>225</v>
      </c>
      <c r="Z162" s="801"/>
      <c r="AA162" s="801"/>
      <c r="AB162" s="802"/>
      <c r="AC162" s="130" t="s">
        <v>223</v>
      </c>
      <c r="AD162" s="787"/>
      <c r="AE162" s="787"/>
      <c r="AF162" s="787"/>
      <c r="AG162" s="787"/>
      <c r="AH162" s="788" t="s">
        <v>224</v>
      </c>
      <c r="AI162" s="787"/>
      <c r="AJ162" s="787"/>
      <c r="AK162" s="787"/>
      <c r="AL162" s="787"/>
      <c r="AM162" s="787"/>
      <c r="AN162" s="787"/>
      <c r="AO162" s="787"/>
      <c r="AP162" s="787"/>
      <c r="AQ162" s="787"/>
      <c r="AR162" s="787"/>
      <c r="AS162" s="787"/>
      <c r="AT162" s="789"/>
      <c r="AU162" s="800" t="s">
        <v>225</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797</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798</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223</v>
      </c>
      <c r="H175" s="787"/>
      <c r="I175" s="787"/>
      <c r="J175" s="787"/>
      <c r="K175" s="787"/>
      <c r="L175" s="788" t="s">
        <v>224</v>
      </c>
      <c r="M175" s="787"/>
      <c r="N175" s="787"/>
      <c r="O175" s="787"/>
      <c r="P175" s="787"/>
      <c r="Q175" s="787"/>
      <c r="R175" s="787"/>
      <c r="S175" s="787"/>
      <c r="T175" s="787"/>
      <c r="U175" s="787"/>
      <c r="V175" s="787"/>
      <c r="W175" s="787"/>
      <c r="X175" s="789"/>
      <c r="Y175" s="800" t="s">
        <v>225</v>
      </c>
      <c r="Z175" s="801"/>
      <c r="AA175" s="801"/>
      <c r="AB175" s="802"/>
      <c r="AC175" s="130" t="s">
        <v>223</v>
      </c>
      <c r="AD175" s="787"/>
      <c r="AE175" s="787"/>
      <c r="AF175" s="787"/>
      <c r="AG175" s="787"/>
      <c r="AH175" s="788" t="s">
        <v>224</v>
      </c>
      <c r="AI175" s="787"/>
      <c r="AJ175" s="787"/>
      <c r="AK175" s="787"/>
      <c r="AL175" s="787"/>
      <c r="AM175" s="787"/>
      <c r="AN175" s="787"/>
      <c r="AO175" s="787"/>
      <c r="AP175" s="787"/>
      <c r="AQ175" s="787"/>
      <c r="AR175" s="787"/>
      <c r="AS175" s="787"/>
      <c r="AT175" s="789"/>
      <c r="AU175" s="800" t="s">
        <v>225</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799</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800</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223</v>
      </c>
      <c r="H188" s="787"/>
      <c r="I188" s="787"/>
      <c r="J188" s="787"/>
      <c r="K188" s="787"/>
      <c r="L188" s="788" t="s">
        <v>224</v>
      </c>
      <c r="M188" s="787"/>
      <c r="N188" s="787"/>
      <c r="O188" s="787"/>
      <c r="P188" s="787"/>
      <c r="Q188" s="787"/>
      <c r="R188" s="787"/>
      <c r="S188" s="787"/>
      <c r="T188" s="787"/>
      <c r="U188" s="787"/>
      <c r="V188" s="787"/>
      <c r="W188" s="787"/>
      <c r="X188" s="789"/>
      <c r="Y188" s="800" t="s">
        <v>225</v>
      </c>
      <c r="Z188" s="801"/>
      <c r="AA188" s="801"/>
      <c r="AB188" s="802"/>
      <c r="AC188" s="130" t="s">
        <v>223</v>
      </c>
      <c r="AD188" s="787"/>
      <c r="AE188" s="787"/>
      <c r="AF188" s="787"/>
      <c r="AG188" s="787"/>
      <c r="AH188" s="788" t="s">
        <v>224</v>
      </c>
      <c r="AI188" s="787"/>
      <c r="AJ188" s="787"/>
      <c r="AK188" s="787"/>
      <c r="AL188" s="787"/>
      <c r="AM188" s="787"/>
      <c r="AN188" s="787"/>
      <c r="AO188" s="787"/>
      <c r="AP188" s="787"/>
      <c r="AQ188" s="787"/>
      <c r="AR188" s="787"/>
      <c r="AS188" s="787"/>
      <c r="AT188" s="789"/>
      <c r="AU188" s="800" t="s">
        <v>225</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801</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802</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223</v>
      </c>
      <c r="H201" s="787"/>
      <c r="I201" s="787"/>
      <c r="J201" s="787"/>
      <c r="K201" s="787"/>
      <c r="L201" s="788" t="s">
        <v>224</v>
      </c>
      <c r="M201" s="787"/>
      <c r="N201" s="787"/>
      <c r="O201" s="787"/>
      <c r="P201" s="787"/>
      <c r="Q201" s="787"/>
      <c r="R201" s="787"/>
      <c r="S201" s="787"/>
      <c r="T201" s="787"/>
      <c r="U201" s="787"/>
      <c r="V201" s="787"/>
      <c r="W201" s="787"/>
      <c r="X201" s="789"/>
      <c r="Y201" s="800" t="s">
        <v>225</v>
      </c>
      <c r="Z201" s="801"/>
      <c r="AA201" s="801"/>
      <c r="AB201" s="802"/>
      <c r="AC201" s="130" t="s">
        <v>223</v>
      </c>
      <c r="AD201" s="787"/>
      <c r="AE201" s="787"/>
      <c r="AF201" s="787"/>
      <c r="AG201" s="787"/>
      <c r="AH201" s="788" t="s">
        <v>224</v>
      </c>
      <c r="AI201" s="787"/>
      <c r="AJ201" s="787"/>
      <c r="AK201" s="787"/>
      <c r="AL201" s="787"/>
      <c r="AM201" s="787"/>
      <c r="AN201" s="787"/>
      <c r="AO201" s="787"/>
      <c r="AP201" s="787"/>
      <c r="AQ201" s="787"/>
      <c r="AR201" s="787"/>
      <c r="AS201" s="787"/>
      <c r="AT201" s="789"/>
      <c r="AU201" s="800" t="s">
        <v>225</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770</v>
      </c>
      <c r="B214" s="934"/>
      <c r="C214" s="934"/>
      <c r="D214" s="934"/>
      <c r="E214" s="934"/>
      <c r="F214" s="935"/>
      <c r="G214" s="783" t="s">
        <v>803</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804</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223</v>
      </c>
      <c r="H215" s="787"/>
      <c r="I215" s="787"/>
      <c r="J215" s="787"/>
      <c r="K215" s="787"/>
      <c r="L215" s="788" t="s">
        <v>224</v>
      </c>
      <c r="M215" s="787"/>
      <c r="N215" s="787"/>
      <c r="O215" s="787"/>
      <c r="P215" s="787"/>
      <c r="Q215" s="787"/>
      <c r="R215" s="787"/>
      <c r="S215" s="787"/>
      <c r="T215" s="787"/>
      <c r="U215" s="787"/>
      <c r="V215" s="787"/>
      <c r="W215" s="787"/>
      <c r="X215" s="789"/>
      <c r="Y215" s="800" t="s">
        <v>225</v>
      </c>
      <c r="Z215" s="801"/>
      <c r="AA215" s="801"/>
      <c r="AB215" s="802"/>
      <c r="AC215" s="130" t="s">
        <v>223</v>
      </c>
      <c r="AD215" s="787"/>
      <c r="AE215" s="787"/>
      <c r="AF215" s="787"/>
      <c r="AG215" s="787"/>
      <c r="AH215" s="788" t="s">
        <v>224</v>
      </c>
      <c r="AI215" s="787"/>
      <c r="AJ215" s="787"/>
      <c r="AK215" s="787"/>
      <c r="AL215" s="787"/>
      <c r="AM215" s="787"/>
      <c r="AN215" s="787"/>
      <c r="AO215" s="787"/>
      <c r="AP215" s="787"/>
      <c r="AQ215" s="787"/>
      <c r="AR215" s="787"/>
      <c r="AS215" s="787"/>
      <c r="AT215" s="789"/>
      <c r="AU215" s="800" t="s">
        <v>225</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805</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806</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223</v>
      </c>
      <c r="H228" s="787"/>
      <c r="I228" s="787"/>
      <c r="J228" s="787"/>
      <c r="K228" s="787"/>
      <c r="L228" s="788" t="s">
        <v>224</v>
      </c>
      <c r="M228" s="787"/>
      <c r="N228" s="787"/>
      <c r="O228" s="787"/>
      <c r="P228" s="787"/>
      <c r="Q228" s="787"/>
      <c r="R228" s="787"/>
      <c r="S228" s="787"/>
      <c r="T228" s="787"/>
      <c r="U228" s="787"/>
      <c r="V228" s="787"/>
      <c r="W228" s="787"/>
      <c r="X228" s="789"/>
      <c r="Y228" s="800" t="s">
        <v>225</v>
      </c>
      <c r="Z228" s="801"/>
      <c r="AA228" s="801"/>
      <c r="AB228" s="802"/>
      <c r="AC228" s="130" t="s">
        <v>223</v>
      </c>
      <c r="AD228" s="787"/>
      <c r="AE228" s="787"/>
      <c r="AF228" s="787"/>
      <c r="AG228" s="787"/>
      <c r="AH228" s="788" t="s">
        <v>224</v>
      </c>
      <c r="AI228" s="787"/>
      <c r="AJ228" s="787"/>
      <c r="AK228" s="787"/>
      <c r="AL228" s="787"/>
      <c r="AM228" s="787"/>
      <c r="AN228" s="787"/>
      <c r="AO228" s="787"/>
      <c r="AP228" s="787"/>
      <c r="AQ228" s="787"/>
      <c r="AR228" s="787"/>
      <c r="AS228" s="787"/>
      <c r="AT228" s="789"/>
      <c r="AU228" s="800" t="s">
        <v>225</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807</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808</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223</v>
      </c>
      <c r="H241" s="787"/>
      <c r="I241" s="787"/>
      <c r="J241" s="787"/>
      <c r="K241" s="787"/>
      <c r="L241" s="788" t="s">
        <v>224</v>
      </c>
      <c r="M241" s="787"/>
      <c r="N241" s="787"/>
      <c r="O241" s="787"/>
      <c r="P241" s="787"/>
      <c r="Q241" s="787"/>
      <c r="R241" s="787"/>
      <c r="S241" s="787"/>
      <c r="T241" s="787"/>
      <c r="U241" s="787"/>
      <c r="V241" s="787"/>
      <c r="W241" s="787"/>
      <c r="X241" s="789"/>
      <c r="Y241" s="800" t="s">
        <v>225</v>
      </c>
      <c r="Z241" s="801"/>
      <c r="AA241" s="801"/>
      <c r="AB241" s="802"/>
      <c r="AC241" s="130" t="s">
        <v>223</v>
      </c>
      <c r="AD241" s="787"/>
      <c r="AE241" s="787"/>
      <c r="AF241" s="787"/>
      <c r="AG241" s="787"/>
      <c r="AH241" s="788" t="s">
        <v>224</v>
      </c>
      <c r="AI241" s="787"/>
      <c r="AJ241" s="787"/>
      <c r="AK241" s="787"/>
      <c r="AL241" s="787"/>
      <c r="AM241" s="787"/>
      <c r="AN241" s="787"/>
      <c r="AO241" s="787"/>
      <c r="AP241" s="787"/>
      <c r="AQ241" s="787"/>
      <c r="AR241" s="787"/>
      <c r="AS241" s="787"/>
      <c r="AT241" s="789"/>
      <c r="AU241" s="800" t="s">
        <v>225</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809</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810</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223</v>
      </c>
      <c r="H254" s="787"/>
      <c r="I254" s="787"/>
      <c r="J254" s="787"/>
      <c r="K254" s="787"/>
      <c r="L254" s="788" t="s">
        <v>224</v>
      </c>
      <c r="M254" s="787"/>
      <c r="N254" s="787"/>
      <c r="O254" s="787"/>
      <c r="P254" s="787"/>
      <c r="Q254" s="787"/>
      <c r="R254" s="787"/>
      <c r="S254" s="787"/>
      <c r="T254" s="787"/>
      <c r="U254" s="787"/>
      <c r="V254" s="787"/>
      <c r="W254" s="787"/>
      <c r="X254" s="789"/>
      <c r="Y254" s="800" t="s">
        <v>225</v>
      </c>
      <c r="Z254" s="801"/>
      <c r="AA254" s="801"/>
      <c r="AB254" s="802"/>
      <c r="AC254" s="130" t="s">
        <v>223</v>
      </c>
      <c r="AD254" s="787"/>
      <c r="AE254" s="787"/>
      <c r="AF254" s="787"/>
      <c r="AG254" s="787"/>
      <c r="AH254" s="788" t="s">
        <v>224</v>
      </c>
      <c r="AI254" s="787"/>
      <c r="AJ254" s="787"/>
      <c r="AK254" s="787"/>
      <c r="AL254" s="787"/>
      <c r="AM254" s="787"/>
      <c r="AN254" s="787"/>
      <c r="AO254" s="787"/>
      <c r="AP254" s="787"/>
      <c r="AQ254" s="787"/>
      <c r="AR254" s="787"/>
      <c r="AS254" s="787"/>
      <c r="AT254" s="789"/>
      <c r="AU254" s="800" t="s">
        <v>225</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811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252</v>
      </c>
      <c r="D3" s="828"/>
      <c r="E3" s="828"/>
      <c r="F3" s="828"/>
      <c r="G3" s="828"/>
      <c r="H3" s="828"/>
      <c r="I3" s="828"/>
      <c r="J3" s="947" t="s">
        <v>253</v>
      </c>
      <c r="K3" s="948"/>
      <c r="L3" s="948"/>
      <c r="M3" s="948"/>
      <c r="N3" s="948"/>
      <c r="O3" s="948"/>
      <c r="P3" s="416" t="s">
        <v>254</v>
      </c>
      <c r="Q3" s="416"/>
      <c r="R3" s="416"/>
      <c r="S3" s="416"/>
      <c r="T3" s="416"/>
      <c r="U3" s="416"/>
      <c r="V3" s="416"/>
      <c r="W3" s="416"/>
      <c r="X3" s="416"/>
      <c r="Y3" s="830" t="s">
        <v>255</v>
      </c>
      <c r="Z3" s="831"/>
      <c r="AA3" s="831"/>
      <c r="AB3" s="831"/>
      <c r="AC3" s="947" t="s">
        <v>256</v>
      </c>
      <c r="AD3" s="947"/>
      <c r="AE3" s="947"/>
      <c r="AF3" s="947"/>
      <c r="AG3" s="947"/>
      <c r="AH3" s="830" t="s">
        <v>343</v>
      </c>
      <c r="AI3" s="828"/>
      <c r="AJ3" s="828"/>
      <c r="AK3" s="828"/>
      <c r="AL3" s="828" t="s">
        <v>258</v>
      </c>
      <c r="AM3" s="828"/>
      <c r="AN3" s="828"/>
      <c r="AO3" s="832"/>
      <c r="AP3" s="947" t="s">
        <v>259</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812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252</v>
      </c>
      <c r="D36" s="828"/>
      <c r="E36" s="828"/>
      <c r="F36" s="828"/>
      <c r="G36" s="828"/>
      <c r="H36" s="828"/>
      <c r="I36" s="828"/>
      <c r="J36" s="947" t="s">
        <v>253</v>
      </c>
      <c r="K36" s="948"/>
      <c r="L36" s="948"/>
      <c r="M36" s="948"/>
      <c r="N36" s="948"/>
      <c r="O36" s="948"/>
      <c r="P36" s="416" t="s">
        <v>254</v>
      </c>
      <c r="Q36" s="416"/>
      <c r="R36" s="416"/>
      <c r="S36" s="416"/>
      <c r="T36" s="416"/>
      <c r="U36" s="416"/>
      <c r="V36" s="416"/>
      <c r="W36" s="416"/>
      <c r="X36" s="416"/>
      <c r="Y36" s="830" t="s">
        <v>255</v>
      </c>
      <c r="Z36" s="831"/>
      <c r="AA36" s="831"/>
      <c r="AB36" s="831"/>
      <c r="AC36" s="947" t="s">
        <v>256</v>
      </c>
      <c r="AD36" s="947"/>
      <c r="AE36" s="947"/>
      <c r="AF36" s="947"/>
      <c r="AG36" s="947"/>
      <c r="AH36" s="830" t="s">
        <v>343</v>
      </c>
      <c r="AI36" s="828"/>
      <c r="AJ36" s="828"/>
      <c r="AK36" s="828"/>
      <c r="AL36" s="828" t="s">
        <v>258</v>
      </c>
      <c r="AM36" s="828"/>
      <c r="AN36" s="828"/>
      <c r="AO36" s="832"/>
      <c r="AP36" s="947" t="s">
        <v>259</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813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252</v>
      </c>
      <c r="D69" s="828"/>
      <c r="E69" s="828"/>
      <c r="F69" s="828"/>
      <c r="G69" s="828"/>
      <c r="H69" s="828"/>
      <c r="I69" s="828"/>
      <c r="J69" s="947" t="s">
        <v>253</v>
      </c>
      <c r="K69" s="948"/>
      <c r="L69" s="948"/>
      <c r="M69" s="948"/>
      <c r="N69" s="948"/>
      <c r="O69" s="948"/>
      <c r="P69" s="416" t="s">
        <v>254</v>
      </c>
      <c r="Q69" s="416"/>
      <c r="R69" s="416"/>
      <c r="S69" s="416"/>
      <c r="T69" s="416"/>
      <c r="U69" s="416"/>
      <c r="V69" s="416"/>
      <c r="W69" s="416"/>
      <c r="X69" s="416"/>
      <c r="Y69" s="830" t="s">
        <v>255</v>
      </c>
      <c r="Z69" s="831"/>
      <c r="AA69" s="831"/>
      <c r="AB69" s="831"/>
      <c r="AC69" s="947" t="s">
        <v>256</v>
      </c>
      <c r="AD69" s="947"/>
      <c r="AE69" s="947"/>
      <c r="AF69" s="947"/>
      <c r="AG69" s="947"/>
      <c r="AH69" s="830" t="s">
        <v>343</v>
      </c>
      <c r="AI69" s="828"/>
      <c r="AJ69" s="828"/>
      <c r="AK69" s="828"/>
      <c r="AL69" s="828" t="s">
        <v>258</v>
      </c>
      <c r="AM69" s="828"/>
      <c r="AN69" s="828"/>
      <c r="AO69" s="832"/>
      <c r="AP69" s="947" t="s">
        <v>259</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814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252</v>
      </c>
      <c r="D102" s="828"/>
      <c r="E102" s="828"/>
      <c r="F102" s="828"/>
      <c r="G102" s="828"/>
      <c r="H102" s="828"/>
      <c r="I102" s="828"/>
      <c r="J102" s="947" t="s">
        <v>253</v>
      </c>
      <c r="K102" s="948"/>
      <c r="L102" s="948"/>
      <c r="M102" s="948"/>
      <c r="N102" s="948"/>
      <c r="O102" s="948"/>
      <c r="P102" s="416" t="s">
        <v>254</v>
      </c>
      <c r="Q102" s="416"/>
      <c r="R102" s="416"/>
      <c r="S102" s="416"/>
      <c r="T102" s="416"/>
      <c r="U102" s="416"/>
      <c r="V102" s="416"/>
      <c r="W102" s="416"/>
      <c r="X102" s="416"/>
      <c r="Y102" s="830" t="s">
        <v>255</v>
      </c>
      <c r="Z102" s="831"/>
      <c r="AA102" s="831"/>
      <c r="AB102" s="831"/>
      <c r="AC102" s="947" t="s">
        <v>256</v>
      </c>
      <c r="AD102" s="947"/>
      <c r="AE102" s="947"/>
      <c r="AF102" s="947"/>
      <c r="AG102" s="947"/>
      <c r="AH102" s="830" t="s">
        <v>343</v>
      </c>
      <c r="AI102" s="828"/>
      <c r="AJ102" s="828"/>
      <c r="AK102" s="828"/>
      <c r="AL102" s="828" t="s">
        <v>258</v>
      </c>
      <c r="AM102" s="828"/>
      <c r="AN102" s="828"/>
      <c r="AO102" s="832"/>
      <c r="AP102" s="947" t="s">
        <v>259</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815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252</v>
      </c>
      <c r="D135" s="828"/>
      <c r="E135" s="828"/>
      <c r="F135" s="828"/>
      <c r="G135" s="828"/>
      <c r="H135" s="828"/>
      <c r="I135" s="828"/>
      <c r="J135" s="947" t="s">
        <v>253</v>
      </c>
      <c r="K135" s="948"/>
      <c r="L135" s="948"/>
      <c r="M135" s="948"/>
      <c r="N135" s="948"/>
      <c r="O135" s="948"/>
      <c r="P135" s="416" t="s">
        <v>254</v>
      </c>
      <c r="Q135" s="416"/>
      <c r="R135" s="416"/>
      <c r="S135" s="416"/>
      <c r="T135" s="416"/>
      <c r="U135" s="416"/>
      <c r="V135" s="416"/>
      <c r="W135" s="416"/>
      <c r="X135" s="416"/>
      <c r="Y135" s="830" t="s">
        <v>255</v>
      </c>
      <c r="Z135" s="831"/>
      <c r="AA135" s="831"/>
      <c r="AB135" s="831"/>
      <c r="AC135" s="947" t="s">
        <v>256</v>
      </c>
      <c r="AD135" s="947"/>
      <c r="AE135" s="947"/>
      <c r="AF135" s="947"/>
      <c r="AG135" s="947"/>
      <c r="AH135" s="830" t="s">
        <v>343</v>
      </c>
      <c r="AI135" s="828"/>
      <c r="AJ135" s="828"/>
      <c r="AK135" s="828"/>
      <c r="AL135" s="828" t="s">
        <v>258</v>
      </c>
      <c r="AM135" s="828"/>
      <c r="AN135" s="828"/>
      <c r="AO135" s="832"/>
      <c r="AP135" s="947" t="s">
        <v>259</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816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252</v>
      </c>
      <c r="D168" s="828"/>
      <c r="E168" s="828"/>
      <c r="F168" s="828"/>
      <c r="G168" s="828"/>
      <c r="H168" s="828"/>
      <c r="I168" s="828"/>
      <c r="J168" s="947" t="s">
        <v>253</v>
      </c>
      <c r="K168" s="948"/>
      <c r="L168" s="948"/>
      <c r="M168" s="948"/>
      <c r="N168" s="948"/>
      <c r="O168" s="948"/>
      <c r="P168" s="416" t="s">
        <v>254</v>
      </c>
      <c r="Q168" s="416"/>
      <c r="R168" s="416"/>
      <c r="S168" s="416"/>
      <c r="T168" s="416"/>
      <c r="U168" s="416"/>
      <c r="V168" s="416"/>
      <c r="W168" s="416"/>
      <c r="X168" s="416"/>
      <c r="Y168" s="830" t="s">
        <v>255</v>
      </c>
      <c r="Z168" s="831"/>
      <c r="AA168" s="831"/>
      <c r="AB168" s="831"/>
      <c r="AC168" s="947" t="s">
        <v>256</v>
      </c>
      <c r="AD168" s="947"/>
      <c r="AE168" s="947"/>
      <c r="AF168" s="947"/>
      <c r="AG168" s="947"/>
      <c r="AH168" s="830" t="s">
        <v>343</v>
      </c>
      <c r="AI168" s="828"/>
      <c r="AJ168" s="828"/>
      <c r="AK168" s="828"/>
      <c r="AL168" s="828" t="s">
        <v>258</v>
      </c>
      <c r="AM168" s="828"/>
      <c r="AN168" s="828"/>
      <c r="AO168" s="832"/>
      <c r="AP168" s="947" t="s">
        <v>259</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817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252</v>
      </c>
      <c r="D201" s="828"/>
      <c r="E201" s="828"/>
      <c r="F201" s="828"/>
      <c r="G201" s="828"/>
      <c r="H201" s="828"/>
      <c r="I201" s="828"/>
      <c r="J201" s="947" t="s">
        <v>253</v>
      </c>
      <c r="K201" s="948"/>
      <c r="L201" s="948"/>
      <c r="M201" s="948"/>
      <c r="N201" s="948"/>
      <c r="O201" s="948"/>
      <c r="P201" s="416" t="s">
        <v>254</v>
      </c>
      <c r="Q201" s="416"/>
      <c r="R201" s="416"/>
      <c r="S201" s="416"/>
      <c r="T201" s="416"/>
      <c r="U201" s="416"/>
      <c r="V201" s="416"/>
      <c r="W201" s="416"/>
      <c r="X201" s="416"/>
      <c r="Y201" s="830" t="s">
        <v>255</v>
      </c>
      <c r="Z201" s="831"/>
      <c r="AA201" s="831"/>
      <c r="AB201" s="831"/>
      <c r="AC201" s="947" t="s">
        <v>256</v>
      </c>
      <c r="AD201" s="947"/>
      <c r="AE201" s="947"/>
      <c r="AF201" s="947"/>
      <c r="AG201" s="947"/>
      <c r="AH201" s="830" t="s">
        <v>343</v>
      </c>
      <c r="AI201" s="828"/>
      <c r="AJ201" s="828"/>
      <c r="AK201" s="828"/>
      <c r="AL201" s="828" t="s">
        <v>258</v>
      </c>
      <c r="AM201" s="828"/>
      <c r="AN201" s="828"/>
      <c r="AO201" s="832"/>
      <c r="AP201" s="947" t="s">
        <v>259</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818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252</v>
      </c>
      <c r="D234" s="828"/>
      <c r="E234" s="828"/>
      <c r="F234" s="828"/>
      <c r="G234" s="828"/>
      <c r="H234" s="828"/>
      <c r="I234" s="828"/>
      <c r="J234" s="947" t="s">
        <v>253</v>
      </c>
      <c r="K234" s="948"/>
      <c r="L234" s="948"/>
      <c r="M234" s="948"/>
      <c r="N234" s="948"/>
      <c r="O234" s="948"/>
      <c r="P234" s="416" t="s">
        <v>254</v>
      </c>
      <c r="Q234" s="416"/>
      <c r="R234" s="416"/>
      <c r="S234" s="416"/>
      <c r="T234" s="416"/>
      <c r="U234" s="416"/>
      <c r="V234" s="416"/>
      <c r="W234" s="416"/>
      <c r="X234" s="416"/>
      <c r="Y234" s="830" t="s">
        <v>255</v>
      </c>
      <c r="Z234" s="831"/>
      <c r="AA234" s="831"/>
      <c r="AB234" s="831"/>
      <c r="AC234" s="947" t="s">
        <v>256</v>
      </c>
      <c r="AD234" s="947"/>
      <c r="AE234" s="947"/>
      <c r="AF234" s="947"/>
      <c r="AG234" s="947"/>
      <c r="AH234" s="830" t="s">
        <v>343</v>
      </c>
      <c r="AI234" s="828"/>
      <c r="AJ234" s="828"/>
      <c r="AK234" s="828"/>
      <c r="AL234" s="828" t="s">
        <v>258</v>
      </c>
      <c r="AM234" s="828"/>
      <c r="AN234" s="828"/>
      <c r="AO234" s="832"/>
      <c r="AP234" s="947" t="s">
        <v>259</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819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252</v>
      </c>
      <c r="D267" s="828"/>
      <c r="E267" s="828"/>
      <c r="F267" s="828"/>
      <c r="G267" s="828"/>
      <c r="H267" s="828"/>
      <c r="I267" s="828"/>
      <c r="J267" s="947" t="s">
        <v>253</v>
      </c>
      <c r="K267" s="948"/>
      <c r="L267" s="948"/>
      <c r="M267" s="948"/>
      <c r="N267" s="948"/>
      <c r="O267" s="948"/>
      <c r="P267" s="416" t="s">
        <v>254</v>
      </c>
      <c r="Q267" s="416"/>
      <c r="R267" s="416"/>
      <c r="S267" s="416"/>
      <c r="T267" s="416"/>
      <c r="U267" s="416"/>
      <c r="V267" s="416"/>
      <c r="W267" s="416"/>
      <c r="X267" s="416"/>
      <c r="Y267" s="830" t="s">
        <v>255</v>
      </c>
      <c r="Z267" s="831"/>
      <c r="AA267" s="831"/>
      <c r="AB267" s="831"/>
      <c r="AC267" s="947" t="s">
        <v>256</v>
      </c>
      <c r="AD267" s="947"/>
      <c r="AE267" s="947"/>
      <c r="AF267" s="947"/>
      <c r="AG267" s="947"/>
      <c r="AH267" s="830" t="s">
        <v>343</v>
      </c>
      <c r="AI267" s="828"/>
      <c r="AJ267" s="828"/>
      <c r="AK267" s="828"/>
      <c r="AL267" s="828" t="s">
        <v>258</v>
      </c>
      <c r="AM267" s="828"/>
      <c r="AN267" s="828"/>
      <c r="AO267" s="832"/>
      <c r="AP267" s="947" t="s">
        <v>259</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820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252</v>
      </c>
      <c r="D300" s="828"/>
      <c r="E300" s="828"/>
      <c r="F300" s="828"/>
      <c r="G300" s="828"/>
      <c r="H300" s="828"/>
      <c r="I300" s="828"/>
      <c r="J300" s="947" t="s">
        <v>253</v>
      </c>
      <c r="K300" s="948"/>
      <c r="L300" s="948"/>
      <c r="M300" s="948"/>
      <c r="N300" s="948"/>
      <c r="O300" s="948"/>
      <c r="P300" s="416" t="s">
        <v>254</v>
      </c>
      <c r="Q300" s="416"/>
      <c r="R300" s="416"/>
      <c r="S300" s="416"/>
      <c r="T300" s="416"/>
      <c r="U300" s="416"/>
      <c r="V300" s="416"/>
      <c r="W300" s="416"/>
      <c r="X300" s="416"/>
      <c r="Y300" s="830" t="s">
        <v>255</v>
      </c>
      <c r="Z300" s="831"/>
      <c r="AA300" s="831"/>
      <c r="AB300" s="831"/>
      <c r="AC300" s="947" t="s">
        <v>256</v>
      </c>
      <c r="AD300" s="947"/>
      <c r="AE300" s="947"/>
      <c r="AF300" s="947"/>
      <c r="AG300" s="947"/>
      <c r="AH300" s="830" t="s">
        <v>343</v>
      </c>
      <c r="AI300" s="828"/>
      <c r="AJ300" s="828"/>
      <c r="AK300" s="828"/>
      <c r="AL300" s="828" t="s">
        <v>258</v>
      </c>
      <c r="AM300" s="828"/>
      <c r="AN300" s="828"/>
      <c r="AO300" s="832"/>
      <c r="AP300" s="947" t="s">
        <v>259</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821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252</v>
      </c>
      <c r="D333" s="828"/>
      <c r="E333" s="828"/>
      <c r="F333" s="828"/>
      <c r="G333" s="828"/>
      <c r="H333" s="828"/>
      <c r="I333" s="828"/>
      <c r="J333" s="947" t="s">
        <v>253</v>
      </c>
      <c r="K333" s="948"/>
      <c r="L333" s="948"/>
      <c r="M333" s="948"/>
      <c r="N333" s="948"/>
      <c r="O333" s="948"/>
      <c r="P333" s="416" t="s">
        <v>254</v>
      </c>
      <c r="Q333" s="416"/>
      <c r="R333" s="416"/>
      <c r="S333" s="416"/>
      <c r="T333" s="416"/>
      <c r="U333" s="416"/>
      <c r="V333" s="416"/>
      <c r="W333" s="416"/>
      <c r="X333" s="416"/>
      <c r="Y333" s="830" t="s">
        <v>255</v>
      </c>
      <c r="Z333" s="831"/>
      <c r="AA333" s="831"/>
      <c r="AB333" s="831"/>
      <c r="AC333" s="947" t="s">
        <v>256</v>
      </c>
      <c r="AD333" s="947"/>
      <c r="AE333" s="947"/>
      <c r="AF333" s="947"/>
      <c r="AG333" s="947"/>
      <c r="AH333" s="830" t="s">
        <v>343</v>
      </c>
      <c r="AI333" s="828"/>
      <c r="AJ333" s="828"/>
      <c r="AK333" s="828"/>
      <c r="AL333" s="828" t="s">
        <v>258</v>
      </c>
      <c r="AM333" s="828"/>
      <c r="AN333" s="828"/>
      <c r="AO333" s="832"/>
      <c r="AP333" s="947" t="s">
        <v>259</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822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252</v>
      </c>
      <c r="D366" s="828"/>
      <c r="E366" s="828"/>
      <c r="F366" s="828"/>
      <c r="G366" s="828"/>
      <c r="H366" s="828"/>
      <c r="I366" s="828"/>
      <c r="J366" s="947" t="s">
        <v>253</v>
      </c>
      <c r="K366" s="948"/>
      <c r="L366" s="948"/>
      <c r="M366" s="948"/>
      <c r="N366" s="948"/>
      <c r="O366" s="948"/>
      <c r="P366" s="416" t="s">
        <v>254</v>
      </c>
      <c r="Q366" s="416"/>
      <c r="R366" s="416"/>
      <c r="S366" s="416"/>
      <c r="T366" s="416"/>
      <c r="U366" s="416"/>
      <c r="V366" s="416"/>
      <c r="W366" s="416"/>
      <c r="X366" s="416"/>
      <c r="Y366" s="830" t="s">
        <v>255</v>
      </c>
      <c r="Z366" s="831"/>
      <c r="AA366" s="831"/>
      <c r="AB366" s="831"/>
      <c r="AC366" s="947" t="s">
        <v>256</v>
      </c>
      <c r="AD366" s="947"/>
      <c r="AE366" s="947"/>
      <c r="AF366" s="947"/>
      <c r="AG366" s="947"/>
      <c r="AH366" s="830" t="s">
        <v>343</v>
      </c>
      <c r="AI366" s="828"/>
      <c r="AJ366" s="828"/>
      <c r="AK366" s="828"/>
      <c r="AL366" s="828" t="s">
        <v>258</v>
      </c>
      <c r="AM366" s="828"/>
      <c r="AN366" s="828"/>
      <c r="AO366" s="832"/>
      <c r="AP366" s="947" t="s">
        <v>259</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823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252</v>
      </c>
      <c r="D399" s="828"/>
      <c r="E399" s="828"/>
      <c r="F399" s="828"/>
      <c r="G399" s="828"/>
      <c r="H399" s="828"/>
      <c r="I399" s="828"/>
      <c r="J399" s="947" t="s">
        <v>253</v>
      </c>
      <c r="K399" s="948"/>
      <c r="L399" s="948"/>
      <c r="M399" s="948"/>
      <c r="N399" s="948"/>
      <c r="O399" s="948"/>
      <c r="P399" s="416" t="s">
        <v>254</v>
      </c>
      <c r="Q399" s="416"/>
      <c r="R399" s="416"/>
      <c r="S399" s="416"/>
      <c r="T399" s="416"/>
      <c r="U399" s="416"/>
      <c r="V399" s="416"/>
      <c r="W399" s="416"/>
      <c r="X399" s="416"/>
      <c r="Y399" s="830" t="s">
        <v>255</v>
      </c>
      <c r="Z399" s="831"/>
      <c r="AA399" s="831"/>
      <c r="AB399" s="831"/>
      <c r="AC399" s="947" t="s">
        <v>256</v>
      </c>
      <c r="AD399" s="947"/>
      <c r="AE399" s="947"/>
      <c r="AF399" s="947"/>
      <c r="AG399" s="947"/>
      <c r="AH399" s="830" t="s">
        <v>343</v>
      </c>
      <c r="AI399" s="828"/>
      <c r="AJ399" s="828"/>
      <c r="AK399" s="828"/>
      <c r="AL399" s="828" t="s">
        <v>258</v>
      </c>
      <c r="AM399" s="828"/>
      <c r="AN399" s="828"/>
      <c r="AO399" s="832"/>
      <c r="AP399" s="947" t="s">
        <v>259</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824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252</v>
      </c>
      <c r="D432" s="828"/>
      <c r="E432" s="828"/>
      <c r="F432" s="828"/>
      <c r="G432" s="828"/>
      <c r="H432" s="828"/>
      <c r="I432" s="828"/>
      <c r="J432" s="947" t="s">
        <v>253</v>
      </c>
      <c r="K432" s="948"/>
      <c r="L432" s="948"/>
      <c r="M432" s="948"/>
      <c r="N432" s="948"/>
      <c r="O432" s="948"/>
      <c r="P432" s="416" t="s">
        <v>254</v>
      </c>
      <c r="Q432" s="416"/>
      <c r="R432" s="416"/>
      <c r="S432" s="416"/>
      <c r="T432" s="416"/>
      <c r="U432" s="416"/>
      <c r="V432" s="416"/>
      <c r="W432" s="416"/>
      <c r="X432" s="416"/>
      <c r="Y432" s="830" t="s">
        <v>255</v>
      </c>
      <c r="Z432" s="831"/>
      <c r="AA432" s="831"/>
      <c r="AB432" s="831"/>
      <c r="AC432" s="947" t="s">
        <v>256</v>
      </c>
      <c r="AD432" s="947"/>
      <c r="AE432" s="947"/>
      <c r="AF432" s="947"/>
      <c r="AG432" s="947"/>
      <c r="AH432" s="830" t="s">
        <v>343</v>
      </c>
      <c r="AI432" s="828"/>
      <c r="AJ432" s="828"/>
      <c r="AK432" s="828"/>
      <c r="AL432" s="828" t="s">
        <v>258</v>
      </c>
      <c r="AM432" s="828"/>
      <c r="AN432" s="828"/>
      <c r="AO432" s="832"/>
      <c r="AP432" s="947" t="s">
        <v>259</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825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252</v>
      </c>
      <c r="D465" s="828"/>
      <c r="E465" s="828"/>
      <c r="F465" s="828"/>
      <c r="G465" s="828"/>
      <c r="H465" s="828"/>
      <c r="I465" s="828"/>
      <c r="J465" s="947" t="s">
        <v>253</v>
      </c>
      <c r="K465" s="948"/>
      <c r="L465" s="948"/>
      <c r="M465" s="948"/>
      <c r="N465" s="948"/>
      <c r="O465" s="948"/>
      <c r="P465" s="416" t="s">
        <v>254</v>
      </c>
      <c r="Q465" s="416"/>
      <c r="R465" s="416"/>
      <c r="S465" s="416"/>
      <c r="T465" s="416"/>
      <c r="U465" s="416"/>
      <c r="V465" s="416"/>
      <c r="W465" s="416"/>
      <c r="X465" s="416"/>
      <c r="Y465" s="830" t="s">
        <v>255</v>
      </c>
      <c r="Z465" s="831"/>
      <c r="AA465" s="831"/>
      <c r="AB465" s="831"/>
      <c r="AC465" s="947" t="s">
        <v>256</v>
      </c>
      <c r="AD465" s="947"/>
      <c r="AE465" s="947"/>
      <c r="AF465" s="947"/>
      <c r="AG465" s="947"/>
      <c r="AH465" s="830" t="s">
        <v>343</v>
      </c>
      <c r="AI465" s="828"/>
      <c r="AJ465" s="828"/>
      <c r="AK465" s="828"/>
      <c r="AL465" s="828" t="s">
        <v>258</v>
      </c>
      <c r="AM465" s="828"/>
      <c r="AN465" s="828"/>
      <c r="AO465" s="832"/>
      <c r="AP465" s="947" t="s">
        <v>259</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826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252</v>
      </c>
      <c r="D498" s="828"/>
      <c r="E498" s="828"/>
      <c r="F498" s="828"/>
      <c r="G498" s="828"/>
      <c r="H498" s="828"/>
      <c r="I498" s="828"/>
      <c r="J498" s="947" t="s">
        <v>253</v>
      </c>
      <c r="K498" s="948"/>
      <c r="L498" s="948"/>
      <c r="M498" s="948"/>
      <c r="N498" s="948"/>
      <c r="O498" s="948"/>
      <c r="P498" s="416" t="s">
        <v>254</v>
      </c>
      <c r="Q498" s="416"/>
      <c r="R498" s="416"/>
      <c r="S498" s="416"/>
      <c r="T498" s="416"/>
      <c r="U498" s="416"/>
      <c r="V498" s="416"/>
      <c r="W498" s="416"/>
      <c r="X498" s="416"/>
      <c r="Y498" s="830" t="s">
        <v>255</v>
      </c>
      <c r="Z498" s="831"/>
      <c r="AA498" s="831"/>
      <c r="AB498" s="831"/>
      <c r="AC498" s="947" t="s">
        <v>256</v>
      </c>
      <c r="AD498" s="947"/>
      <c r="AE498" s="947"/>
      <c r="AF498" s="947"/>
      <c r="AG498" s="947"/>
      <c r="AH498" s="830" t="s">
        <v>343</v>
      </c>
      <c r="AI498" s="828"/>
      <c r="AJ498" s="828"/>
      <c r="AK498" s="828"/>
      <c r="AL498" s="828" t="s">
        <v>258</v>
      </c>
      <c r="AM498" s="828"/>
      <c r="AN498" s="828"/>
      <c r="AO498" s="832"/>
      <c r="AP498" s="947" t="s">
        <v>259</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827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252</v>
      </c>
      <c r="D531" s="828"/>
      <c r="E531" s="828"/>
      <c r="F531" s="828"/>
      <c r="G531" s="828"/>
      <c r="H531" s="828"/>
      <c r="I531" s="828"/>
      <c r="J531" s="947" t="s">
        <v>253</v>
      </c>
      <c r="K531" s="948"/>
      <c r="L531" s="948"/>
      <c r="M531" s="948"/>
      <c r="N531" s="948"/>
      <c r="O531" s="948"/>
      <c r="P531" s="416" t="s">
        <v>254</v>
      </c>
      <c r="Q531" s="416"/>
      <c r="R531" s="416"/>
      <c r="S531" s="416"/>
      <c r="T531" s="416"/>
      <c r="U531" s="416"/>
      <c r="V531" s="416"/>
      <c r="W531" s="416"/>
      <c r="X531" s="416"/>
      <c r="Y531" s="830" t="s">
        <v>255</v>
      </c>
      <c r="Z531" s="831"/>
      <c r="AA531" s="831"/>
      <c r="AB531" s="831"/>
      <c r="AC531" s="947" t="s">
        <v>256</v>
      </c>
      <c r="AD531" s="947"/>
      <c r="AE531" s="947"/>
      <c r="AF531" s="947"/>
      <c r="AG531" s="947"/>
      <c r="AH531" s="830" t="s">
        <v>343</v>
      </c>
      <c r="AI531" s="828"/>
      <c r="AJ531" s="828"/>
      <c r="AK531" s="828"/>
      <c r="AL531" s="828" t="s">
        <v>258</v>
      </c>
      <c r="AM531" s="828"/>
      <c r="AN531" s="828"/>
      <c r="AO531" s="832"/>
      <c r="AP531" s="947" t="s">
        <v>259</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828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252</v>
      </c>
      <c r="D564" s="828"/>
      <c r="E564" s="828"/>
      <c r="F564" s="828"/>
      <c r="G564" s="828"/>
      <c r="H564" s="828"/>
      <c r="I564" s="828"/>
      <c r="J564" s="947" t="s">
        <v>253</v>
      </c>
      <c r="K564" s="948"/>
      <c r="L564" s="948"/>
      <c r="M564" s="948"/>
      <c r="N564" s="948"/>
      <c r="O564" s="948"/>
      <c r="P564" s="416" t="s">
        <v>254</v>
      </c>
      <c r="Q564" s="416"/>
      <c r="R564" s="416"/>
      <c r="S564" s="416"/>
      <c r="T564" s="416"/>
      <c r="U564" s="416"/>
      <c r="V564" s="416"/>
      <c r="W564" s="416"/>
      <c r="X564" s="416"/>
      <c r="Y564" s="830" t="s">
        <v>255</v>
      </c>
      <c r="Z564" s="831"/>
      <c r="AA564" s="831"/>
      <c r="AB564" s="831"/>
      <c r="AC564" s="947" t="s">
        <v>256</v>
      </c>
      <c r="AD564" s="947"/>
      <c r="AE564" s="947"/>
      <c r="AF564" s="947"/>
      <c r="AG564" s="947"/>
      <c r="AH564" s="830" t="s">
        <v>343</v>
      </c>
      <c r="AI564" s="828"/>
      <c r="AJ564" s="828"/>
      <c r="AK564" s="828"/>
      <c r="AL564" s="828" t="s">
        <v>258</v>
      </c>
      <c r="AM564" s="828"/>
      <c r="AN564" s="828"/>
      <c r="AO564" s="832"/>
      <c r="AP564" s="947" t="s">
        <v>259</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603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252</v>
      </c>
      <c r="D597" s="828"/>
      <c r="E597" s="828"/>
      <c r="F597" s="828"/>
      <c r="G597" s="828"/>
      <c r="H597" s="828"/>
      <c r="I597" s="828"/>
      <c r="J597" s="947" t="s">
        <v>253</v>
      </c>
      <c r="K597" s="948"/>
      <c r="L597" s="948"/>
      <c r="M597" s="948"/>
      <c r="N597" s="948"/>
      <c r="O597" s="948"/>
      <c r="P597" s="416" t="s">
        <v>254</v>
      </c>
      <c r="Q597" s="416"/>
      <c r="R597" s="416"/>
      <c r="S597" s="416"/>
      <c r="T597" s="416"/>
      <c r="U597" s="416"/>
      <c r="V597" s="416"/>
      <c r="W597" s="416"/>
      <c r="X597" s="416"/>
      <c r="Y597" s="830" t="s">
        <v>255</v>
      </c>
      <c r="Z597" s="831"/>
      <c r="AA597" s="831"/>
      <c r="AB597" s="831"/>
      <c r="AC597" s="947" t="s">
        <v>256</v>
      </c>
      <c r="AD597" s="947"/>
      <c r="AE597" s="947"/>
      <c r="AF597" s="947"/>
      <c r="AG597" s="947"/>
      <c r="AH597" s="830" t="s">
        <v>343</v>
      </c>
      <c r="AI597" s="828"/>
      <c r="AJ597" s="828"/>
      <c r="AK597" s="828"/>
      <c r="AL597" s="828" t="s">
        <v>258</v>
      </c>
      <c r="AM597" s="828"/>
      <c r="AN597" s="828"/>
      <c r="AO597" s="832"/>
      <c r="AP597" s="947" t="s">
        <v>259</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829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252</v>
      </c>
      <c r="D630" s="828"/>
      <c r="E630" s="828"/>
      <c r="F630" s="828"/>
      <c r="G630" s="828"/>
      <c r="H630" s="828"/>
      <c r="I630" s="828"/>
      <c r="J630" s="947" t="s">
        <v>253</v>
      </c>
      <c r="K630" s="948"/>
      <c r="L630" s="948"/>
      <c r="M630" s="948"/>
      <c r="N630" s="948"/>
      <c r="O630" s="948"/>
      <c r="P630" s="416" t="s">
        <v>254</v>
      </c>
      <c r="Q630" s="416"/>
      <c r="R630" s="416"/>
      <c r="S630" s="416"/>
      <c r="T630" s="416"/>
      <c r="U630" s="416"/>
      <c r="V630" s="416"/>
      <c r="W630" s="416"/>
      <c r="X630" s="416"/>
      <c r="Y630" s="830" t="s">
        <v>255</v>
      </c>
      <c r="Z630" s="831"/>
      <c r="AA630" s="831"/>
      <c r="AB630" s="831"/>
      <c r="AC630" s="947" t="s">
        <v>256</v>
      </c>
      <c r="AD630" s="947"/>
      <c r="AE630" s="947"/>
      <c r="AF630" s="947"/>
      <c r="AG630" s="947"/>
      <c r="AH630" s="830" t="s">
        <v>343</v>
      </c>
      <c r="AI630" s="828"/>
      <c r="AJ630" s="828"/>
      <c r="AK630" s="828"/>
      <c r="AL630" s="828" t="s">
        <v>258</v>
      </c>
      <c r="AM630" s="828"/>
      <c r="AN630" s="828"/>
      <c r="AO630" s="832"/>
      <c r="AP630" s="947" t="s">
        <v>259</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830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252</v>
      </c>
      <c r="D663" s="828"/>
      <c r="E663" s="828"/>
      <c r="F663" s="828"/>
      <c r="G663" s="828"/>
      <c r="H663" s="828"/>
      <c r="I663" s="828"/>
      <c r="J663" s="947" t="s">
        <v>253</v>
      </c>
      <c r="K663" s="948"/>
      <c r="L663" s="948"/>
      <c r="M663" s="948"/>
      <c r="N663" s="948"/>
      <c r="O663" s="948"/>
      <c r="P663" s="416" t="s">
        <v>254</v>
      </c>
      <c r="Q663" s="416"/>
      <c r="R663" s="416"/>
      <c r="S663" s="416"/>
      <c r="T663" s="416"/>
      <c r="U663" s="416"/>
      <c r="V663" s="416"/>
      <c r="W663" s="416"/>
      <c r="X663" s="416"/>
      <c r="Y663" s="830" t="s">
        <v>255</v>
      </c>
      <c r="Z663" s="831"/>
      <c r="AA663" s="831"/>
      <c r="AB663" s="831"/>
      <c r="AC663" s="947" t="s">
        <v>256</v>
      </c>
      <c r="AD663" s="947"/>
      <c r="AE663" s="947"/>
      <c r="AF663" s="947"/>
      <c r="AG663" s="947"/>
      <c r="AH663" s="830" t="s">
        <v>343</v>
      </c>
      <c r="AI663" s="828"/>
      <c r="AJ663" s="828"/>
      <c r="AK663" s="828"/>
      <c r="AL663" s="828" t="s">
        <v>258</v>
      </c>
      <c r="AM663" s="828"/>
      <c r="AN663" s="828"/>
      <c r="AO663" s="832"/>
      <c r="AP663" s="947" t="s">
        <v>259</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831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252</v>
      </c>
      <c r="D696" s="828"/>
      <c r="E696" s="828"/>
      <c r="F696" s="828"/>
      <c r="G696" s="828"/>
      <c r="H696" s="828"/>
      <c r="I696" s="828"/>
      <c r="J696" s="947" t="s">
        <v>253</v>
      </c>
      <c r="K696" s="948"/>
      <c r="L696" s="948"/>
      <c r="M696" s="948"/>
      <c r="N696" s="948"/>
      <c r="O696" s="948"/>
      <c r="P696" s="416" t="s">
        <v>254</v>
      </c>
      <c r="Q696" s="416"/>
      <c r="R696" s="416"/>
      <c r="S696" s="416"/>
      <c r="T696" s="416"/>
      <c r="U696" s="416"/>
      <c r="V696" s="416"/>
      <c r="W696" s="416"/>
      <c r="X696" s="416"/>
      <c r="Y696" s="830" t="s">
        <v>255</v>
      </c>
      <c r="Z696" s="831"/>
      <c r="AA696" s="831"/>
      <c r="AB696" s="831"/>
      <c r="AC696" s="947" t="s">
        <v>256</v>
      </c>
      <c r="AD696" s="947"/>
      <c r="AE696" s="947"/>
      <c r="AF696" s="947"/>
      <c r="AG696" s="947"/>
      <c r="AH696" s="830" t="s">
        <v>343</v>
      </c>
      <c r="AI696" s="828"/>
      <c r="AJ696" s="828"/>
      <c r="AK696" s="828"/>
      <c r="AL696" s="828" t="s">
        <v>258</v>
      </c>
      <c r="AM696" s="828"/>
      <c r="AN696" s="828"/>
      <c r="AO696" s="832"/>
      <c r="AP696" s="947" t="s">
        <v>259</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832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252</v>
      </c>
      <c r="D729" s="828"/>
      <c r="E729" s="828"/>
      <c r="F729" s="828"/>
      <c r="G729" s="828"/>
      <c r="H729" s="828"/>
      <c r="I729" s="828"/>
      <c r="J729" s="947" t="s">
        <v>253</v>
      </c>
      <c r="K729" s="948"/>
      <c r="L729" s="948"/>
      <c r="M729" s="948"/>
      <c r="N729" s="948"/>
      <c r="O729" s="948"/>
      <c r="P729" s="416" t="s">
        <v>254</v>
      </c>
      <c r="Q729" s="416"/>
      <c r="R729" s="416"/>
      <c r="S729" s="416"/>
      <c r="T729" s="416"/>
      <c r="U729" s="416"/>
      <c r="V729" s="416"/>
      <c r="W729" s="416"/>
      <c r="X729" s="416"/>
      <c r="Y729" s="830" t="s">
        <v>255</v>
      </c>
      <c r="Z729" s="831"/>
      <c r="AA729" s="831"/>
      <c r="AB729" s="831"/>
      <c r="AC729" s="947" t="s">
        <v>256</v>
      </c>
      <c r="AD729" s="947"/>
      <c r="AE729" s="947"/>
      <c r="AF729" s="947"/>
      <c r="AG729" s="947"/>
      <c r="AH729" s="830" t="s">
        <v>343</v>
      </c>
      <c r="AI729" s="828"/>
      <c r="AJ729" s="828"/>
      <c r="AK729" s="828"/>
      <c r="AL729" s="828" t="s">
        <v>258</v>
      </c>
      <c r="AM729" s="828"/>
      <c r="AN729" s="828"/>
      <c r="AO729" s="832"/>
      <c r="AP729" s="947" t="s">
        <v>259</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833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252</v>
      </c>
      <c r="D762" s="828"/>
      <c r="E762" s="828"/>
      <c r="F762" s="828"/>
      <c r="G762" s="828"/>
      <c r="H762" s="828"/>
      <c r="I762" s="828"/>
      <c r="J762" s="947" t="s">
        <v>253</v>
      </c>
      <c r="K762" s="948"/>
      <c r="L762" s="948"/>
      <c r="M762" s="948"/>
      <c r="N762" s="948"/>
      <c r="O762" s="948"/>
      <c r="P762" s="416" t="s">
        <v>254</v>
      </c>
      <c r="Q762" s="416"/>
      <c r="R762" s="416"/>
      <c r="S762" s="416"/>
      <c r="T762" s="416"/>
      <c r="U762" s="416"/>
      <c r="V762" s="416"/>
      <c r="W762" s="416"/>
      <c r="X762" s="416"/>
      <c r="Y762" s="830" t="s">
        <v>255</v>
      </c>
      <c r="Z762" s="831"/>
      <c r="AA762" s="831"/>
      <c r="AB762" s="831"/>
      <c r="AC762" s="947" t="s">
        <v>256</v>
      </c>
      <c r="AD762" s="947"/>
      <c r="AE762" s="947"/>
      <c r="AF762" s="947"/>
      <c r="AG762" s="947"/>
      <c r="AH762" s="830" t="s">
        <v>343</v>
      </c>
      <c r="AI762" s="828"/>
      <c r="AJ762" s="828"/>
      <c r="AK762" s="828"/>
      <c r="AL762" s="828" t="s">
        <v>258</v>
      </c>
      <c r="AM762" s="828"/>
      <c r="AN762" s="828"/>
      <c r="AO762" s="832"/>
      <c r="AP762" s="947" t="s">
        <v>259</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834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252</v>
      </c>
      <c r="D795" s="828"/>
      <c r="E795" s="828"/>
      <c r="F795" s="828"/>
      <c r="G795" s="828"/>
      <c r="H795" s="828"/>
      <c r="I795" s="828"/>
      <c r="J795" s="947" t="s">
        <v>253</v>
      </c>
      <c r="K795" s="948"/>
      <c r="L795" s="948"/>
      <c r="M795" s="948"/>
      <c r="N795" s="948"/>
      <c r="O795" s="948"/>
      <c r="P795" s="416" t="s">
        <v>254</v>
      </c>
      <c r="Q795" s="416"/>
      <c r="R795" s="416"/>
      <c r="S795" s="416"/>
      <c r="T795" s="416"/>
      <c r="U795" s="416"/>
      <c r="V795" s="416"/>
      <c r="W795" s="416"/>
      <c r="X795" s="416"/>
      <c r="Y795" s="830" t="s">
        <v>255</v>
      </c>
      <c r="Z795" s="831"/>
      <c r="AA795" s="831"/>
      <c r="AB795" s="831"/>
      <c r="AC795" s="947" t="s">
        <v>256</v>
      </c>
      <c r="AD795" s="947"/>
      <c r="AE795" s="947"/>
      <c r="AF795" s="947"/>
      <c r="AG795" s="947"/>
      <c r="AH795" s="830" t="s">
        <v>343</v>
      </c>
      <c r="AI795" s="828"/>
      <c r="AJ795" s="828"/>
      <c r="AK795" s="828"/>
      <c r="AL795" s="828" t="s">
        <v>258</v>
      </c>
      <c r="AM795" s="828"/>
      <c r="AN795" s="828"/>
      <c r="AO795" s="832"/>
      <c r="AP795" s="947" t="s">
        <v>259</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835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252</v>
      </c>
      <c r="D828" s="828"/>
      <c r="E828" s="828"/>
      <c r="F828" s="828"/>
      <c r="G828" s="828"/>
      <c r="H828" s="828"/>
      <c r="I828" s="828"/>
      <c r="J828" s="947" t="s">
        <v>253</v>
      </c>
      <c r="K828" s="948"/>
      <c r="L828" s="948"/>
      <c r="M828" s="948"/>
      <c r="N828" s="948"/>
      <c r="O828" s="948"/>
      <c r="P828" s="416" t="s">
        <v>254</v>
      </c>
      <c r="Q828" s="416"/>
      <c r="R828" s="416"/>
      <c r="S828" s="416"/>
      <c r="T828" s="416"/>
      <c r="U828" s="416"/>
      <c r="V828" s="416"/>
      <c r="W828" s="416"/>
      <c r="X828" s="416"/>
      <c r="Y828" s="830" t="s">
        <v>255</v>
      </c>
      <c r="Z828" s="831"/>
      <c r="AA828" s="831"/>
      <c r="AB828" s="831"/>
      <c r="AC828" s="947" t="s">
        <v>256</v>
      </c>
      <c r="AD828" s="947"/>
      <c r="AE828" s="947"/>
      <c r="AF828" s="947"/>
      <c r="AG828" s="947"/>
      <c r="AH828" s="830" t="s">
        <v>343</v>
      </c>
      <c r="AI828" s="828"/>
      <c r="AJ828" s="828"/>
      <c r="AK828" s="828"/>
      <c r="AL828" s="828" t="s">
        <v>258</v>
      </c>
      <c r="AM828" s="828"/>
      <c r="AN828" s="828"/>
      <c r="AO828" s="832"/>
      <c r="AP828" s="947" t="s">
        <v>259</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836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252</v>
      </c>
      <c r="D861" s="828"/>
      <c r="E861" s="828"/>
      <c r="F861" s="828"/>
      <c r="G861" s="828"/>
      <c r="H861" s="828"/>
      <c r="I861" s="828"/>
      <c r="J861" s="947" t="s">
        <v>253</v>
      </c>
      <c r="K861" s="948"/>
      <c r="L861" s="948"/>
      <c r="M861" s="948"/>
      <c r="N861" s="948"/>
      <c r="O861" s="948"/>
      <c r="P861" s="416" t="s">
        <v>254</v>
      </c>
      <c r="Q861" s="416"/>
      <c r="R861" s="416"/>
      <c r="S861" s="416"/>
      <c r="T861" s="416"/>
      <c r="U861" s="416"/>
      <c r="V861" s="416"/>
      <c r="W861" s="416"/>
      <c r="X861" s="416"/>
      <c r="Y861" s="830" t="s">
        <v>255</v>
      </c>
      <c r="Z861" s="831"/>
      <c r="AA861" s="831"/>
      <c r="AB861" s="831"/>
      <c r="AC861" s="947" t="s">
        <v>256</v>
      </c>
      <c r="AD861" s="947"/>
      <c r="AE861" s="947"/>
      <c r="AF861" s="947"/>
      <c r="AG861" s="947"/>
      <c r="AH861" s="830" t="s">
        <v>343</v>
      </c>
      <c r="AI861" s="828"/>
      <c r="AJ861" s="828"/>
      <c r="AK861" s="828"/>
      <c r="AL861" s="828" t="s">
        <v>258</v>
      </c>
      <c r="AM861" s="828"/>
      <c r="AN861" s="828"/>
      <c r="AO861" s="832"/>
      <c r="AP861" s="947" t="s">
        <v>259</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837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252</v>
      </c>
      <c r="D894" s="828"/>
      <c r="E894" s="828"/>
      <c r="F894" s="828"/>
      <c r="G894" s="828"/>
      <c r="H894" s="828"/>
      <c r="I894" s="828"/>
      <c r="J894" s="947" t="s">
        <v>253</v>
      </c>
      <c r="K894" s="948"/>
      <c r="L894" s="948"/>
      <c r="M894" s="948"/>
      <c r="N894" s="948"/>
      <c r="O894" s="948"/>
      <c r="P894" s="416" t="s">
        <v>254</v>
      </c>
      <c r="Q894" s="416"/>
      <c r="R894" s="416"/>
      <c r="S894" s="416"/>
      <c r="T894" s="416"/>
      <c r="U894" s="416"/>
      <c r="V894" s="416"/>
      <c r="W894" s="416"/>
      <c r="X894" s="416"/>
      <c r="Y894" s="830" t="s">
        <v>255</v>
      </c>
      <c r="Z894" s="831"/>
      <c r="AA894" s="831"/>
      <c r="AB894" s="831"/>
      <c r="AC894" s="947" t="s">
        <v>256</v>
      </c>
      <c r="AD894" s="947"/>
      <c r="AE894" s="947"/>
      <c r="AF894" s="947"/>
      <c r="AG894" s="947"/>
      <c r="AH894" s="830" t="s">
        <v>343</v>
      </c>
      <c r="AI894" s="828"/>
      <c r="AJ894" s="828"/>
      <c r="AK894" s="828"/>
      <c r="AL894" s="828" t="s">
        <v>258</v>
      </c>
      <c r="AM894" s="828"/>
      <c r="AN894" s="828"/>
      <c r="AO894" s="832"/>
      <c r="AP894" s="947" t="s">
        <v>259</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838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252</v>
      </c>
      <c r="D927" s="828"/>
      <c r="E927" s="828"/>
      <c r="F927" s="828"/>
      <c r="G927" s="828"/>
      <c r="H927" s="828"/>
      <c r="I927" s="828"/>
      <c r="J927" s="947" t="s">
        <v>253</v>
      </c>
      <c r="K927" s="948"/>
      <c r="L927" s="948"/>
      <c r="M927" s="948"/>
      <c r="N927" s="948"/>
      <c r="O927" s="948"/>
      <c r="P927" s="416" t="s">
        <v>254</v>
      </c>
      <c r="Q927" s="416"/>
      <c r="R927" s="416"/>
      <c r="S927" s="416"/>
      <c r="T927" s="416"/>
      <c r="U927" s="416"/>
      <c r="V927" s="416"/>
      <c r="W927" s="416"/>
      <c r="X927" s="416"/>
      <c r="Y927" s="830" t="s">
        <v>255</v>
      </c>
      <c r="Z927" s="831"/>
      <c r="AA927" s="831"/>
      <c r="AB927" s="831"/>
      <c r="AC927" s="947" t="s">
        <v>256</v>
      </c>
      <c r="AD927" s="947"/>
      <c r="AE927" s="947"/>
      <c r="AF927" s="947"/>
      <c r="AG927" s="947"/>
      <c r="AH927" s="830" t="s">
        <v>343</v>
      </c>
      <c r="AI927" s="828"/>
      <c r="AJ927" s="828"/>
      <c r="AK927" s="828"/>
      <c r="AL927" s="828" t="s">
        <v>258</v>
      </c>
      <c r="AM927" s="828"/>
      <c r="AN927" s="828"/>
      <c r="AO927" s="832"/>
      <c r="AP927" s="947" t="s">
        <v>259</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839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252</v>
      </c>
      <c r="D960" s="828"/>
      <c r="E960" s="828"/>
      <c r="F960" s="828"/>
      <c r="G960" s="828"/>
      <c r="H960" s="828"/>
      <c r="I960" s="828"/>
      <c r="J960" s="947" t="s">
        <v>253</v>
      </c>
      <c r="K960" s="948"/>
      <c r="L960" s="948"/>
      <c r="M960" s="948"/>
      <c r="N960" s="948"/>
      <c r="O960" s="948"/>
      <c r="P960" s="416" t="s">
        <v>254</v>
      </c>
      <c r="Q960" s="416"/>
      <c r="R960" s="416"/>
      <c r="S960" s="416"/>
      <c r="T960" s="416"/>
      <c r="U960" s="416"/>
      <c r="V960" s="416"/>
      <c r="W960" s="416"/>
      <c r="X960" s="416"/>
      <c r="Y960" s="830" t="s">
        <v>255</v>
      </c>
      <c r="Z960" s="831"/>
      <c r="AA960" s="831"/>
      <c r="AB960" s="831"/>
      <c r="AC960" s="947" t="s">
        <v>256</v>
      </c>
      <c r="AD960" s="947"/>
      <c r="AE960" s="947"/>
      <c r="AF960" s="947"/>
      <c r="AG960" s="947"/>
      <c r="AH960" s="830" t="s">
        <v>343</v>
      </c>
      <c r="AI960" s="828"/>
      <c r="AJ960" s="828"/>
      <c r="AK960" s="828"/>
      <c r="AL960" s="828" t="s">
        <v>258</v>
      </c>
      <c r="AM960" s="828"/>
      <c r="AN960" s="828"/>
      <c r="AO960" s="832"/>
      <c r="AP960" s="947" t="s">
        <v>259</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840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252</v>
      </c>
      <c r="D993" s="828"/>
      <c r="E993" s="828"/>
      <c r="F993" s="828"/>
      <c r="G993" s="828"/>
      <c r="H993" s="828"/>
      <c r="I993" s="828"/>
      <c r="J993" s="947" t="s">
        <v>253</v>
      </c>
      <c r="K993" s="948"/>
      <c r="L993" s="948"/>
      <c r="M993" s="948"/>
      <c r="N993" s="948"/>
      <c r="O993" s="948"/>
      <c r="P993" s="416" t="s">
        <v>254</v>
      </c>
      <c r="Q993" s="416"/>
      <c r="R993" s="416"/>
      <c r="S993" s="416"/>
      <c r="T993" s="416"/>
      <c r="U993" s="416"/>
      <c r="V993" s="416"/>
      <c r="W993" s="416"/>
      <c r="X993" s="416"/>
      <c r="Y993" s="830" t="s">
        <v>255</v>
      </c>
      <c r="Z993" s="831"/>
      <c r="AA993" s="831"/>
      <c r="AB993" s="831"/>
      <c r="AC993" s="947" t="s">
        <v>256</v>
      </c>
      <c r="AD993" s="947"/>
      <c r="AE993" s="947"/>
      <c r="AF993" s="947"/>
      <c r="AG993" s="947"/>
      <c r="AH993" s="830" t="s">
        <v>343</v>
      </c>
      <c r="AI993" s="828"/>
      <c r="AJ993" s="828"/>
      <c r="AK993" s="828"/>
      <c r="AL993" s="828" t="s">
        <v>258</v>
      </c>
      <c r="AM993" s="828"/>
      <c r="AN993" s="828"/>
      <c r="AO993" s="832"/>
      <c r="AP993" s="947" t="s">
        <v>259</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841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252</v>
      </c>
      <c r="D1026" s="828"/>
      <c r="E1026" s="828"/>
      <c r="F1026" s="828"/>
      <c r="G1026" s="828"/>
      <c r="H1026" s="828"/>
      <c r="I1026" s="828"/>
      <c r="J1026" s="947" t="s">
        <v>253</v>
      </c>
      <c r="K1026" s="948"/>
      <c r="L1026" s="948"/>
      <c r="M1026" s="948"/>
      <c r="N1026" s="948"/>
      <c r="O1026" s="948"/>
      <c r="P1026" s="416" t="s">
        <v>254</v>
      </c>
      <c r="Q1026" s="416"/>
      <c r="R1026" s="416"/>
      <c r="S1026" s="416"/>
      <c r="T1026" s="416"/>
      <c r="U1026" s="416"/>
      <c r="V1026" s="416"/>
      <c r="W1026" s="416"/>
      <c r="X1026" s="416"/>
      <c r="Y1026" s="830" t="s">
        <v>255</v>
      </c>
      <c r="Z1026" s="831"/>
      <c r="AA1026" s="831"/>
      <c r="AB1026" s="831"/>
      <c r="AC1026" s="947" t="s">
        <v>256</v>
      </c>
      <c r="AD1026" s="947"/>
      <c r="AE1026" s="947"/>
      <c r="AF1026" s="947"/>
      <c r="AG1026" s="947"/>
      <c r="AH1026" s="830" t="s">
        <v>343</v>
      </c>
      <c r="AI1026" s="828"/>
      <c r="AJ1026" s="828"/>
      <c r="AK1026" s="828"/>
      <c r="AL1026" s="828" t="s">
        <v>258</v>
      </c>
      <c r="AM1026" s="828"/>
      <c r="AN1026" s="828"/>
      <c r="AO1026" s="832"/>
      <c r="AP1026" s="947" t="s">
        <v>259</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842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252</v>
      </c>
      <c r="D1059" s="828"/>
      <c r="E1059" s="828"/>
      <c r="F1059" s="828"/>
      <c r="G1059" s="828"/>
      <c r="H1059" s="828"/>
      <c r="I1059" s="828"/>
      <c r="J1059" s="947" t="s">
        <v>253</v>
      </c>
      <c r="K1059" s="948"/>
      <c r="L1059" s="948"/>
      <c r="M1059" s="948"/>
      <c r="N1059" s="948"/>
      <c r="O1059" s="948"/>
      <c r="P1059" s="416" t="s">
        <v>254</v>
      </c>
      <c r="Q1059" s="416"/>
      <c r="R1059" s="416"/>
      <c r="S1059" s="416"/>
      <c r="T1059" s="416"/>
      <c r="U1059" s="416"/>
      <c r="V1059" s="416"/>
      <c r="W1059" s="416"/>
      <c r="X1059" s="416"/>
      <c r="Y1059" s="830" t="s">
        <v>255</v>
      </c>
      <c r="Z1059" s="831"/>
      <c r="AA1059" s="831"/>
      <c r="AB1059" s="831"/>
      <c r="AC1059" s="947" t="s">
        <v>256</v>
      </c>
      <c r="AD1059" s="947"/>
      <c r="AE1059" s="947"/>
      <c r="AF1059" s="947"/>
      <c r="AG1059" s="947"/>
      <c r="AH1059" s="830" t="s">
        <v>343</v>
      </c>
      <c r="AI1059" s="828"/>
      <c r="AJ1059" s="828"/>
      <c r="AK1059" s="828"/>
      <c r="AL1059" s="828" t="s">
        <v>258</v>
      </c>
      <c r="AM1059" s="828"/>
      <c r="AN1059" s="828"/>
      <c r="AO1059" s="832"/>
      <c r="AP1059" s="947" t="s">
        <v>259</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843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252</v>
      </c>
      <c r="D1092" s="828"/>
      <c r="E1092" s="828"/>
      <c r="F1092" s="828"/>
      <c r="G1092" s="828"/>
      <c r="H1092" s="828"/>
      <c r="I1092" s="828"/>
      <c r="J1092" s="947" t="s">
        <v>253</v>
      </c>
      <c r="K1092" s="948"/>
      <c r="L1092" s="948"/>
      <c r="M1092" s="948"/>
      <c r="N1092" s="948"/>
      <c r="O1092" s="948"/>
      <c r="P1092" s="416" t="s">
        <v>254</v>
      </c>
      <c r="Q1092" s="416"/>
      <c r="R1092" s="416"/>
      <c r="S1092" s="416"/>
      <c r="T1092" s="416"/>
      <c r="U1092" s="416"/>
      <c r="V1092" s="416"/>
      <c r="W1092" s="416"/>
      <c r="X1092" s="416"/>
      <c r="Y1092" s="830" t="s">
        <v>255</v>
      </c>
      <c r="Z1092" s="831"/>
      <c r="AA1092" s="831"/>
      <c r="AB1092" s="831"/>
      <c r="AC1092" s="947" t="s">
        <v>256</v>
      </c>
      <c r="AD1092" s="947"/>
      <c r="AE1092" s="947"/>
      <c r="AF1092" s="947"/>
      <c r="AG1092" s="947"/>
      <c r="AH1092" s="830" t="s">
        <v>343</v>
      </c>
      <c r="AI1092" s="828"/>
      <c r="AJ1092" s="828"/>
      <c r="AK1092" s="828"/>
      <c r="AL1092" s="828" t="s">
        <v>258</v>
      </c>
      <c r="AM1092" s="828"/>
      <c r="AN1092" s="828"/>
      <c r="AO1092" s="832"/>
      <c r="AP1092" s="947" t="s">
        <v>259</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844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252</v>
      </c>
      <c r="D1125" s="828"/>
      <c r="E1125" s="828"/>
      <c r="F1125" s="828"/>
      <c r="G1125" s="828"/>
      <c r="H1125" s="828"/>
      <c r="I1125" s="828"/>
      <c r="J1125" s="947" t="s">
        <v>253</v>
      </c>
      <c r="K1125" s="948"/>
      <c r="L1125" s="948"/>
      <c r="M1125" s="948"/>
      <c r="N1125" s="948"/>
      <c r="O1125" s="948"/>
      <c r="P1125" s="416" t="s">
        <v>254</v>
      </c>
      <c r="Q1125" s="416"/>
      <c r="R1125" s="416"/>
      <c r="S1125" s="416"/>
      <c r="T1125" s="416"/>
      <c r="U1125" s="416"/>
      <c r="V1125" s="416"/>
      <c r="W1125" s="416"/>
      <c r="X1125" s="416"/>
      <c r="Y1125" s="830" t="s">
        <v>255</v>
      </c>
      <c r="Z1125" s="831"/>
      <c r="AA1125" s="831"/>
      <c r="AB1125" s="831"/>
      <c r="AC1125" s="947" t="s">
        <v>256</v>
      </c>
      <c r="AD1125" s="947"/>
      <c r="AE1125" s="947"/>
      <c r="AF1125" s="947"/>
      <c r="AG1125" s="947"/>
      <c r="AH1125" s="830" t="s">
        <v>343</v>
      </c>
      <c r="AI1125" s="828"/>
      <c r="AJ1125" s="828"/>
      <c r="AK1125" s="828"/>
      <c r="AL1125" s="828" t="s">
        <v>258</v>
      </c>
      <c r="AM1125" s="828"/>
      <c r="AN1125" s="828"/>
      <c r="AO1125" s="832"/>
      <c r="AP1125" s="947" t="s">
        <v>259</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845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252</v>
      </c>
      <c r="D1158" s="828"/>
      <c r="E1158" s="828"/>
      <c r="F1158" s="828"/>
      <c r="G1158" s="828"/>
      <c r="H1158" s="828"/>
      <c r="I1158" s="828"/>
      <c r="J1158" s="947" t="s">
        <v>253</v>
      </c>
      <c r="K1158" s="948"/>
      <c r="L1158" s="948"/>
      <c r="M1158" s="948"/>
      <c r="N1158" s="948"/>
      <c r="O1158" s="948"/>
      <c r="P1158" s="416" t="s">
        <v>254</v>
      </c>
      <c r="Q1158" s="416"/>
      <c r="R1158" s="416"/>
      <c r="S1158" s="416"/>
      <c r="T1158" s="416"/>
      <c r="U1158" s="416"/>
      <c r="V1158" s="416"/>
      <c r="W1158" s="416"/>
      <c r="X1158" s="416"/>
      <c r="Y1158" s="830" t="s">
        <v>255</v>
      </c>
      <c r="Z1158" s="831"/>
      <c r="AA1158" s="831"/>
      <c r="AB1158" s="831"/>
      <c r="AC1158" s="947" t="s">
        <v>256</v>
      </c>
      <c r="AD1158" s="947"/>
      <c r="AE1158" s="947"/>
      <c r="AF1158" s="947"/>
      <c r="AG1158" s="947"/>
      <c r="AH1158" s="830" t="s">
        <v>343</v>
      </c>
      <c r="AI1158" s="828"/>
      <c r="AJ1158" s="828"/>
      <c r="AK1158" s="828"/>
      <c r="AL1158" s="828" t="s">
        <v>258</v>
      </c>
      <c r="AM1158" s="828"/>
      <c r="AN1158" s="828"/>
      <c r="AO1158" s="832"/>
      <c r="AP1158" s="947" t="s">
        <v>259</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846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252</v>
      </c>
      <c r="D1191" s="828"/>
      <c r="E1191" s="828"/>
      <c r="F1191" s="828"/>
      <c r="G1191" s="828"/>
      <c r="H1191" s="828"/>
      <c r="I1191" s="828"/>
      <c r="J1191" s="947" t="s">
        <v>253</v>
      </c>
      <c r="K1191" s="948"/>
      <c r="L1191" s="948"/>
      <c r="M1191" s="948"/>
      <c r="N1191" s="948"/>
      <c r="O1191" s="948"/>
      <c r="P1191" s="416" t="s">
        <v>254</v>
      </c>
      <c r="Q1191" s="416"/>
      <c r="R1191" s="416"/>
      <c r="S1191" s="416"/>
      <c r="T1191" s="416"/>
      <c r="U1191" s="416"/>
      <c r="V1191" s="416"/>
      <c r="W1191" s="416"/>
      <c r="X1191" s="416"/>
      <c r="Y1191" s="830" t="s">
        <v>255</v>
      </c>
      <c r="Z1191" s="831"/>
      <c r="AA1191" s="831"/>
      <c r="AB1191" s="831"/>
      <c r="AC1191" s="947" t="s">
        <v>256</v>
      </c>
      <c r="AD1191" s="947"/>
      <c r="AE1191" s="947"/>
      <c r="AF1191" s="947"/>
      <c r="AG1191" s="947"/>
      <c r="AH1191" s="830" t="s">
        <v>343</v>
      </c>
      <c r="AI1191" s="828"/>
      <c r="AJ1191" s="828"/>
      <c r="AK1191" s="828"/>
      <c r="AL1191" s="828" t="s">
        <v>258</v>
      </c>
      <c r="AM1191" s="828"/>
      <c r="AN1191" s="828"/>
      <c r="AO1191" s="832"/>
      <c r="AP1191" s="947" t="s">
        <v>259</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847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252</v>
      </c>
      <c r="D1224" s="828"/>
      <c r="E1224" s="828"/>
      <c r="F1224" s="828"/>
      <c r="G1224" s="828"/>
      <c r="H1224" s="828"/>
      <c r="I1224" s="828"/>
      <c r="J1224" s="947" t="s">
        <v>253</v>
      </c>
      <c r="K1224" s="948"/>
      <c r="L1224" s="948"/>
      <c r="M1224" s="948"/>
      <c r="N1224" s="948"/>
      <c r="O1224" s="948"/>
      <c r="P1224" s="416" t="s">
        <v>254</v>
      </c>
      <c r="Q1224" s="416"/>
      <c r="R1224" s="416"/>
      <c r="S1224" s="416"/>
      <c r="T1224" s="416"/>
      <c r="U1224" s="416"/>
      <c r="V1224" s="416"/>
      <c r="W1224" s="416"/>
      <c r="X1224" s="416"/>
      <c r="Y1224" s="830" t="s">
        <v>255</v>
      </c>
      <c r="Z1224" s="831"/>
      <c r="AA1224" s="831"/>
      <c r="AB1224" s="831"/>
      <c r="AC1224" s="947" t="s">
        <v>256</v>
      </c>
      <c r="AD1224" s="947"/>
      <c r="AE1224" s="947"/>
      <c r="AF1224" s="947"/>
      <c r="AG1224" s="947"/>
      <c r="AH1224" s="830" t="s">
        <v>343</v>
      </c>
      <c r="AI1224" s="828"/>
      <c r="AJ1224" s="828"/>
      <c r="AK1224" s="828"/>
      <c r="AL1224" s="828" t="s">
        <v>258</v>
      </c>
      <c r="AM1224" s="828"/>
      <c r="AN1224" s="828"/>
      <c r="AO1224" s="832"/>
      <c r="AP1224" s="947" t="s">
        <v>259</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848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252</v>
      </c>
      <c r="D1257" s="828"/>
      <c r="E1257" s="828"/>
      <c r="F1257" s="828"/>
      <c r="G1257" s="828"/>
      <c r="H1257" s="828"/>
      <c r="I1257" s="828"/>
      <c r="J1257" s="947" t="s">
        <v>253</v>
      </c>
      <c r="K1257" s="948"/>
      <c r="L1257" s="948"/>
      <c r="M1257" s="948"/>
      <c r="N1257" s="948"/>
      <c r="O1257" s="948"/>
      <c r="P1257" s="416" t="s">
        <v>254</v>
      </c>
      <c r="Q1257" s="416"/>
      <c r="R1257" s="416"/>
      <c r="S1257" s="416"/>
      <c r="T1257" s="416"/>
      <c r="U1257" s="416"/>
      <c r="V1257" s="416"/>
      <c r="W1257" s="416"/>
      <c r="X1257" s="416"/>
      <c r="Y1257" s="830" t="s">
        <v>255</v>
      </c>
      <c r="Z1257" s="831"/>
      <c r="AA1257" s="831"/>
      <c r="AB1257" s="831"/>
      <c r="AC1257" s="947" t="s">
        <v>256</v>
      </c>
      <c r="AD1257" s="947"/>
      <c r="AE1257" s="947"/>
      <c r="AF1257" s="947"/>
      <c r="AG1257" s="947"/>
      <c r="AH1257" s="830" t="s">
        <v>343</v>
      </c>
      <c r="AI1257" s="828"/>
      <c r="AJ1257" s="828"/>
      <c r="AK1257" s="828"/>
      <c r="AL1257" s="828" t="s">
        <v>258</v>
      </c>
      <c r="AM1257" s="828"/>
      <c r="AN1257" s="828"/>
      <c r="AO1257" s="832"/>
      <c r="AP1257" s="947" t="s">
        <v>259</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849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252</v>
      </c>
      <c r="D1290" s="828"/>
      <c r="E1290" s="828"/>
      <c r="F1290" s="828"/>
      <c r="G1290" s="828"/>
      <c r="H1290" s="828"/>
      <c r="I1290" s="828"/>
      <c r="J1290" s="947" t="s">
        <v>253</v>
      </c>
      <c r="K1290" s="948"/>
      <c r="L1290" s="948"/>
      <c r="M1290" s="948"/>
      <c r="N1290" s="948"/>
      <c r="O1290" s="948"/>
      <c r="P1290" s="416" t="s">
        <v>254</v>
      </c>
      <c r="Q1290" s="416"/>
      <c r="R1290" s="416"/>
      <c r="S1290" s="416"/>
      <c r="T1290" s="416"/>
      <c r="U1290" s="416"/>
      <c r="V1290" s="416"/>
      <c r="W1290" s="416"/>
      <c r="X1290" s="416"/>
      <c r="Y1290" s="830" t="s">
        <v>255</v>
      </c>
      <c r="Z1290" s="831"/>
      <c r="AA1290" s="831"/>
      <c r="AB1290" s="831"/>
      <c r="AC1290" s="947" t="s">
        <v>256</v>
      </c>
      <c r="AD1290" s="947"/>
      <c r="AE1290" s="947"/>
      <c r="AF1290" s="947"/>
      <c r="AG1290" s="947"/>
      <c r="AH1290" s="830" t="s">
        <v>343</v>
      </c>
      <c r="AI1290" s="828"/>
      <c r="AJ1290" s="828"/>
      <c r="AK1290" s="828"/>
      <c r="AL1290" s="828" t="s">
        <v>258</v>
      </c>
      <c r="AM1290" s="828"/>
      <c r="AN1290" s="828"/>
      <c r="AO1290" s="832"/>
      <c r="AP1290" s="947" t="s">
        <v>259</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48C5E5-9513-4C8E-A279-B1737A5CBD45}">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C3246F99-F804-4558-9D86-A6572A8145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75C8E8-F1A4-4F3F-AE7A-2F73ADBBFB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2022-10-03T08:54:15Z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