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1" documentId="13_ncr:1_{9CC33561-C2F1-4A89-9E65-2237EB1C9C14}" xr6:coauthVersionLast="47" xr6:coauthVersionMax="47" xr10:uidLastSave="{C8BB1D37-DFD2-4F45-9917-6197D1231C67}"/>
  <bookViews>
    <workbookView xWindow="3120" yWindow="168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8" i="11"/>
  <c r="AY323" i="11"/>
  <c r="AY324" i="11"/>
  <c r="AY330" i="11"/>
  <c r="AY338" i="11"/>
  <c r="AY398" i="11"/>
  <c r="AY69" i="11"/>
  <c r="AY322" i="11"/>
  <c r="AY329" i="11"/>
  <c r="AY337" i="11"/>
  <c r="AY397" i="11"/>
  <c r="AY325" i="11"/>
  <c r="AY331" i="11"/>
  <c r="AY340" i="11"/>
  <c r="AY336" i="11"/>
  <c r="AY326" i="11"/>
  <c r="AY341" i="11"/>
  <c r="AY66" i="11"/>
  <c r="AY75" i="11"/>
  <c r="AY73" i="11"/>
  <c r="AY77" i="11"/>
  <c r="AY74" i="11"/>
  <c r="AY72" i="11"/>
  <c r="AY335" i="11"/>
  <c r="AY214" i="11"/>
  <c r="AY208" i="11"/>
  <c r="AY210" i="11" s="1"/>
  <c r="AY205" i="11"/>
  <c r="AY200" i="11"/>
  <c r="AY204" i="11" s="1"/>
  <c r="AY195" i="11"/>
  <c r="AY196" i="11" s="1"/>
  <c r="AY190" i="11"/>
  <c r="AY192" i="11" s="1"/>
  <c r="AY180" i="11"/>
  <c r="AY187" i="11" s="1"/>
  <c r="AY173" i="11"/>
  <c r="AY176"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198" i="11"/>
  <c r="AY174" i="11"/>
  <c r="AY175" i="11"/>
  <c r="AY178" i="11"/>
  <c r="AY177" i="11"/>
  <c r="AY172" i="11"/>
  <c r="AY151" i="11"/>
  <c r="AY152" i="11"/>
  <c r="AY154" i="11"/>
  <c r="AY143" i="11"/>
  <c r="AY144" i="11"/>
  <c r="AY141" i="11"/>
  <c r="AY142" i="11"/>
  <c r="AY124" i="11"/>
  <c r="AY118" i="11"/>
  <c r="AY130" i="11"/>
  <c r="AY113" i="11"/>
  <c r="AY119" i="11"/>
  <c r="AY125" i="11"/>
  <c r="AY131" i="11"/>
  <c r="AY155" i="11"/>
  <c r="AY145" i="11"/>
  <c r="AY137" i="11"/>
  <c r="AY179" i="11"/>
  <c r="AY206" i="11"/>
  <c r="AY212" i="11"/>
  <c r="AY211" i="11"/>
  <c r="AY114" i="11"/>
  <c r="AY120" i="11"/>
  <c r="AY126" i="11"/>
  <c r="AY201" i="11"/>
  <c r="AY207" i="11"/>
  <c r="AY213" i="11"/>
  <c r="AY115" i="11"/>
  <c r="AY121" i="11"/>
  <c r="AY100" i="11"/>
  <c r="AY116" i="11"/>
  <c r="AY128" i="11"/>
  <c r="AY163" i="11"/>
  <c r="AY134"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5" i="11" l="1"/>
  <c r="AY96" i="11"/>
  <c r="AY63" i="11"/>
  <c r="AY89" i="11"/>
  <c r="AY90" i="11"/>
  <c r="AY92" i="11"/>
  <c r="AY83" i="11"/>
  <c r="AY80" i="11"/>
  <c r="AY86" i="11"/>
  <c r="AY87" i="11"/>
  <c r="AY49" i="11"/>
  <c r="AY81" i="11"/>
  <c r="AY82" i="11"/>
  <c r="AY94" i="11"/>
  <c r="AY5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<sst xmlns="http://schemas.openxmlformats.org/spreadsheetml/2006/main" count="2331" uniqueCount="840">
  <si>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</si>
  <si>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</si>
  <si>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</si>
  <si>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</si>
  <si>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</si>
  <si>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</si>
  <si>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</si>
  <si>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</si>
  <si>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超高圧水素技術等を活用した低コスト水素供給インフラ構築に向けた研究開発事業</t>
    <phoneticPr fontId="6"/>
  </si>
  <si>
    <t>担当部局庁</t>
    <phoneticPr fontId="6"/>
  </si>
  <si>
    <t>資源エネルギー庁
省エネルギー・新エネルギー部</t>
  </si>
  <si>
    <t>作成責任者</t>
    <rPh sb="0" eb="2">
      <t>サクセイ</t>
    </rPh>
    <rPh sb="2" eb="5">
      <t>セキニンシャ</t>
    </rPh>
    <phoneticPr fontId="6"/>
  </si>
  <si>
    <t>事業開始年度</t>
    <rPh sb="4" eb="6">
      <t>ネンド</t>
    </rPh>
    <phoneticPr fontId="6"/>
  </si>
  <si>
    <t>平成30年度</t>
  </si>
  <si>
    <t>事業終了
（予定）年度</t>
    <rPh sb="0" eb="2">
      <t>ジギョウ</t>
    </rPh>
    <rPh sb="2" eb="4">
      <t>シュウリョウ</t>
    </rPh>
    <rPh sb="6" eb="8">
      <t>ヨテイ</t>
    </rPh>
    <rPh sb="9" eb="11">
      <t>ネンド</t>
    </rPh>
    <phoneticPr fontId="6"/>
  </si>
  <si>
    <t>令和4年度</t>
  </si>
  <si>
    <t>担当課室</t>
    <rPh sb="0" eb="2">
      <t>タントウ</t>
    </rPh>
    <rPh sb="2" eb="3">
      <t>カ</t>
    </rPh>
    <rPh sb="3" eb="4">
      <t>シツ</t>
    </rPh>
    <phoneticPr fontId="6"/>
  </si>
  <si>
    <t>新エネルギーシステム課
水素・燃料電池戦略室</t>
  </si>
  <si>
    <t>室長　安達　知彦</t>
    <rPh sb="3" eb="5">
      <t>アダチ</t>
    </rPh>
    <rPh sb="6" eb="8">
      <t>トモヒコ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</si>
  <si>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</si>
  <si>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</si>
  <si>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特別会計に関する法律第８５条第３項第１号イ
国立研究開発法人新エネルギー・産業技術総合開発機構法第１５条第１項第１号ニ、第3号</t>
  </si>
  <si>
    <t>関係する
計画、通知等</t>
    <phoneticPr fontId="6"/>
  </si>
  <si>
    <t>規制改革実施計画（平成25年6月14日閣議決定、平成27年6月30日閣議決定、平成29年6月9日閣議決定、令和2年7月17日閣議決定）
水素基本戦略（平成29年12月16日再生可能エネルギー・水素等関係閣僚会議決定）
2050年カーボンニュートラルに伴うグリーン成長戦略（令和2年12月25日）
成長戦略実行計画（令和3年６月18日閣議決定）
エネルギー基本計画 (令和3年10月22日閣議決定)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</si>
  <si>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</si>
  <si>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</si>
  <si>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</si>
  <si>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燃料電池自動車(FCV) の普及拡大を実現するため、超高圧水素技術（大気圧の約千倍の水素を安全かつ安価に製造・貯蔵・輸送するための技術）等に関する普及期を見据えた課題に対応するための研究開発等を進め、規制改革実施計画等に基づく規制見直しの推進や水素ステーション整備・運営コストの低減を図ります。
また、FCVの国際競争力確保に向け、充填する水素の品質等の国際基準調和・国際標準化等について研究開発を行います。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</si>
  <si>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</si>
  <si>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安全性の確保を前提としつつ、世界に先駆けて燃料電池自動車や水素ステーションの自立的普及を実現するため、①FCV及び水素ステーションの規制見直しに関する研究開発、②水素ステーションのコスト低減に関する研究開発、③国際展開支援に関する研究開発等の技術開発等を実施します。（補助率1/2以内、委託）。</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</si>
  <si>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</si>
  <si>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</si>
  <si>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</si>
  <si>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</si>
  <si>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</si>
  <si>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</si>
  <si>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</si>
  <si>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</si>
  <si>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</si>
  <si>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</si>
  <si>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</si>
  <si>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</si>
  <si>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</si>
  <si>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</si>
  <si>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</si>
  <si>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</si>
  <si>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</si>
  <si>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</si>
  <si>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</si>
  <si>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</si>
  <si>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</si>
  <si>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</si>
  <si>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</si>
  <si>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国立研究開発法人新エネルギー・産業技術総合開発機構エネルギー需給勘定運営費交付金</t>
  </si>
  <si>
    <t>R4年度事業終了</t>
  </si>
  <si>
    <t>活動内容
（アクティビティ）</t>
    <phoneticPr fontId="6"/>
  </si>
  <si>
    <t>①FCV及び水素ステーションの規制見直しに関する研究開発、②水素ステーションのコスト低減に関する研究開発、③国際展開支援に関する研究開発等の技術開発等を実施</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</si>
  <si>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</si>
  <si>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</si>
  <si>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</si>
  <si>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</si>
  <si>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</si>
  <si>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</si>
  <si>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</si>
  <si>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水素ステーション（固定式オフサイトステーション）の整備コストを平成25年度当初想定見込（4.6億円）から令和7年度までに半額（2.3億円程度)以下に低減させる。</t>
  </si>
  <si>
    <t>水素ステーションのコスト低減に関する研究開発のテーマ数</t>
  </si>
  <si>
    <t>活動実績</t>
    <rPh sb="0" eb="2">
      <t>カツドウ</t>
    </rPh>
    <rPh sb="2" eb="4">
      <t>ジッセキ</t>
    </rPh>
    <phoneticPr fontId="6"/>
  </si>
  <si>
    <t>テーマ数</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</si>
  <si>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</si>
  <si>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</si>
  <si>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</si>
  <si>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</si>
  <si>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水素ステーションのコスト低減に関する研究開発事業の事業費総額／実施テーマ数合計　　</t>
    <phoneticPr fontId="6"/>
  </si>
  <si>
    <t>万円</t>
  </si>
  <si>
    <t>計算式</t>
    <rPh sb="0" eb="2">
      <t>ケイサン</t>
    </rPh>
    <rPh sb="2" eb="3">
      <t>シキ</t>
    </rPh>
    <phoneticPr fontId="6"/>
  </si>
  <si>
    <t>　　万円/件</t>
    <phoneticPr fontId="6"/>
  </si>
  <si>
    <t>1332/9</t>
  </si>
  <si>
    <t>1879/11</t>
  </si>
  <si>
    <t>2447/10</t>
  </si>
  <si>
    <t>5001/10</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</si>
  <si>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</si>
  <si>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</si>
  <si>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</si>
  <si>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</si>
  <si>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</si>
  <si>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</si>
  <si>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</si>
  <si>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水素供給設備整備事業費補助金における固定式オフサイトステーション(300Nm3/h)の整備コストの平均
（達成度の考え方）：当初想定見込4.6億円からの削減額を基準とする。</t>
  </si>
  <si>
    <t>成果実績</t>
    <rPh sb="0" eb="2">
      <t>セイカ</t>
    </rPh>
    <rPh sb="2" eb="4">
      <t>ジッセキ</t>
    </rPh>
    <phoneticPr fontId="6"/>
  </si>
  <si>
    <t>億円</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</si>
  <si>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</si>
  <si>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</si>
  <si>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</si>
  <si>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</si>
  <si>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水素・燃料電池戦略ロードマップ</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</si>
  <si>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</si>
  <si>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</si>
  <si>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</si>
  <si>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</si>
  <si>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</si>
  <si>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</si>
  <si>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</si>
  <si>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</si>
  <si>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</si>
  <si>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</si>
  <si>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令和2年度までに水素ステーションを160箇所、令和7年度までに320箇所程度整備する。</t>
  </si>
  <si>
    <t>全国で整備された水素ステーションの箇所数（累積）</t>
  </si>
  <si>
    <t>件</t>
  </si>
  <si>
    <t>未来投資戦略/水素基本戦略/水素・燃料電池戦略ロードマップ</t>
  </si>
  <si>
    <t>水素ステーションの規制見直しのために必要となる研究データを取得する。</t>
  </si>
  <si>
    <t>規制見直しに関する研究開発のテーマ数</t>
  </si>
  <si>
    <t>規制見直しに関する研究開発事業の事業費総額／実施テーマ数合計　　　　　　　　　</t>
    <phoneticPr fontId="6"/>
  </si>
  <si>
    <t>万円/件</t>
    <phoneticPr fontId="6"/>
  </si>
  <si>
    <t>1026/4</t>
  </si>
  <si>
    <t>796/4</t>
  </si>
  <si>
    <t>690/3</t>
  </si>
  <si>
    <t>731/3</t>
  </si>
  <si>
    <t>規制見直しに必要となるデータが十分に得られた研究分野数（累積）</t>
  </si>
  <si>
    <t>％</t>
  </si>
  <si>
    <t>規制改革実施計画/NEDO水素利用技術研究開発事業事業計画・実績</t>
  </si>
  <si>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</si>
  <si>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</si>
  <si>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</si>
  <si>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</si>
  <si>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</si>
  <si>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</si>
  <si>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</si>
  <si>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</si>
  <si>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水素ステーション整備による直接的なCO2削減効果が捕捉できないため記載せず</t>
  </si>
  <si>
    <t>地球温暖化対策</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</si>
  <si>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</si>
  <si>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</si>
  <si>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</si>
  <si>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</si>
  <si>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</si>
  <si>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</si>
  <si>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　エネルギー・環境</t>
  </si>
  <si>
    <t>施策</t>
    <phoneticPr fontId="6"/>
  </si>
  <si>
    <t>6-2 新エネルギー・省エネルギー</t>
  </si>
  <si>
    <t>政策評価書URL</t>
    <rPh sb="0" eb="2">
      <t>セイサク</t>
    </rPh>
    <rPh sb="2" eb="4">
      <t>ヒョウカ</t>
    </rPh>
    <rPh sb="4" eb="5">
      <t>ショ</t>
    </rPh>
    <phoneticPr fontId="6"/>
  </si>
  <si>
    <t>https://www.meti.go.jp/policy/policy_management/seisaku_hyoka/2021/jizen/6-2_jizen.pdf</t>
  </si>
  <si>
    <t>該当箇所</t>
    <rPh sb="0" eb="2">
      <t>ガイトウ</t>
    </rPh>
    <rPh sb="2" eb="4">
      <t>カショ</t>
    </rPh>
    <phoneticPr fontId="6"/>
  </si>
  <si>
    <t>p5</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</si>
  <si>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</si>
  <si>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</si>
  <si>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</si>
  <si>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</si>
  <si>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</si>
  <si>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</si>
  <si>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</si>
  <si>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</si>
  <si>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</si>
  <si>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</si>
  <si>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</si>
  <si>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世界の温室効果ガス排出量は年々増大し続けており、高いエネルギー効率でエネルギー消費量や環境負荷の低減に大きく貢献し得る水素・燃料電池技術の活用に対するニーズは高まっている。
本事業では、水素ステーションやFCVに係る規制見直しや国際標準化等に資する技術開発を進めることで、FCV等の普及を促進し、エネルギー基本計画にも掲げられている水素社会の実現を目指すものであり、社会のニーズを的確に反映している。</t>
  </si>
  <si>
    <t>地方自治体、民間等に委ねることができない事業なのか。</t>
    <phoneticPr fontId="6"/>
  </si>
  <si>
    <t>本事業はエネルギー政策・産業政策を踏まえ、産学官の連携により、民間単独ではハードルの高い技術開発プロジェクトを推進するものであり、民間等に委ねることは困難である。また、本プロジェクトの実施には、規制の見直しといった課題の解決も必要であり、これらは民間のみで対応できるものでないことから、国が実施する必要がある。　　　　　</t>
  </si>
  <si>
    <t>政策目的の達成手段として必要かつ適切な事業か。政策体系の中で優先度の高い事業か。</t>
    <phoneticPr fontId="6"/>
  </si>
  <si>
    <t>FCVや水素ステーションの普及・整備については、「未来投資戦略」、「水素基本戦略」、「エネルギー基本計画」等の政策において、重要課題として位置づけられている。</t>
  </si>
  <si>
    <t>事業の効率性</t>
    <phoneticPr fontId="6"/>
  </si>
  <si>
    <t>競争性が確保されているなど支出先の選定は妥当か。　</t>
    <phoneticPr fontId="6"/>
  </si>
  <si>
    <t>支出先の選定に当たっては、第三者の委員により構成される採択審査委員会を開催し、専門的かつ厳正な審査を行うこととしており、妥当である。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</si>
  <si>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</si>
  <si>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</si>
  <si>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</si>
  <si>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</si>
  <si>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規制の見直し等、水素ステーションの本格普及に向けた業界共通的な技術開発については委託とし、個社での個別技術実用化に向けた開発については事業者にも負担を求めており、負担関係は妥当である。</t>
  </si>
  <si>
    <t>単位当たりコスト等の水準は妥当か。</t>
    <rPh sb="8" eb="9">
      <t>トウ</t>
    </rPh>
    <phoneticPr fontId="6"/>
  </si>
  <si>
    <t>事業者の技術力・事業計画等を総合的に勘案し、コスト等を確認している。</t>
  </si>
  <si>
    <t>資金の流れの中間段階での支出は合理的なものとなっているか。</t>
    <phoneticPr fontId="6"/>
  </si>
  <si>
    <t>NEDOによる上期・下期の中間検査、年度末検査により中間段階での支出及び年度末での支出の合理性が適正であることを確認している。</t>
  </si>
  <si>
    <t>費目・使途が事業目的に即し真に必要なものに限定されているか。</t>
    <phoneticPr fontId="6"/>
  </si>
  <si>
    <t>NEDOによる中間検査や年度末検査において、費目・使途が適正であることを確認している。</t>
  </si>
  <si>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</si>
  <si>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</si>
  <si>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</si>
  <si>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仕様標準化に関する実証用の水素ステーション建設に係る検討に時間を要したこと等によるもの。</t>
  </si>
  <si>
    <t>その他コスト削減や効率化に向けた工夫は行われているか。</t>
    <phoneticPr fontId="6"/>
  </si>
  <si>
    <t>年に複数回開催される外部有識者を含む委員会やプロジェクトの中間評価等において、コストや事業の効率性等について確認し、必要に応じてその後の進め方の工夫を行っている。</t>
  </si>
  <si>
    <t>事業の有効性</t>
    <rPh sb="0" eb="2">
      <t>ジギョウ</t>
    </rPh>
    <rPh sb="3" eb="6">
      <t>ユウコウセイ</t>
    </rPh>
    <phoneticPr fontId="6"/>
  </si>
  <si>
    <t>成果実績は成果目標に見合ったものとなっているか。</t>
    <phoneticPr fontId="6"/>
  </si>
  <si>
    <t>年に複数回開催される外部有識者を含む委員会やプロジェクトの中間評価等を活用して成果目標の達成度を確認し、必要に応じ目標達成に向けた事業内容の修正等を行っている。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</si>
  <si>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</si>
  <si>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各テーマ毎に産学から成るプロジェクトチームを作り、定期的なレビューを行うことにより、実効性の高い方法での研究開発が行われている。</t>
  </si>
  <si>
    <t>活動実績は見込みに見合ったものであるか。</t>
    <phoneticPr fontId="6"/>
  </si>
  <si>
    <t>年に複数回開催される外部有識者を含む委員会やプロジェクトの中間評価等を活用し、見込みに見合った活動実績であることを確認している。</t>
  </si>
  <si>
    <t>整備された施設や成果物は十分に活用されているか。</t>
    <phoneticPr fontId="6"/>
  </si>
  <si>
    <t>整備された施設や成果物については、外部公開等を行い、また実際の水素ステーション整備や規制見直しの根拠として活用されている。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</si>
  <si>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</si>
  <si>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</si>
  <si>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</si>
  <si>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</si>
  <si>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・本技術開発は、平成26年に市販が開始されたFCVの普及拡大に向けた水素ステーションの整備等に資する技術開発であり、優先度の高い事業である。
・外部有識者委員会等においてプロジェクトの進捗管理・評価等を行い、成果目標に見合った成果が出ている。
・研究開発全体の管理・執行に責任を有するNEDOと密接に連携しつつ、本研究開発の目的及び目標に照らし適切な運営管理を実施している。</t>
  </si>
  <si>
    <t>改善の
方向性</t>
    <rPh sb="0" eb="2">
      <t>カイゼン</t>
    </rPh>
    <rPh sb="4" eb="7">
      <t>ホウコウセイ</t>
    </rPh>
    <phoneticPr fontId="6"/>
  </si>
  <si>
    <t>本事業で得られた成果を生かしつつ、目的達成のために必要な調査研究、技術開発・実証を実施していく。</t>
  </si>
  <si>
    <t>外部有識者の所見</t>
    <rPh sb="0" eb="2">
      <t>ガイブ</t>
    </rPh>
    <rPh sb="2" eb="5">
      <t>ユウシキシャ</t>
    </rPh>
    <rPh sb="6" eb="8">
      <t>ショケン</t>
    </rPh>
    <phoneticPr fontId="6"/>
  </si>
  <si>
    <t>外部有識者書面点検対象外</t>
    <phoneticPr fontId="6"/>
  </si>
  <si>
    <t>行政事業レビュー推進チームの所見</t>
    <rPh sb="0" eb="2">
      <t>ギョウセイ</t>
    </rPh>
    <rPh sb="2" eb="4">
      <t>ジギョウ</t>
    </rPh>
    <rPh sb="8" eb="10">
      <t>スイシン</t>
    </rPh>
    <rPh sb="14" eb="16">
      <t>ショケン</t>
    </rPh>
    <phoneticPr fontId="6"/>
  </si>
  <si>
    <t>終了予定</t>
  </si>
  <si>
    <t xml:space="preserve">成果目標の達成度等から事業を総括し、本事業で得られた知見を適切に後継事業へ活用すること。
</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</si>
  <si>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</si>
  <si>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予定通り終了</t>
  </si>
  <si>
    <t>引き続き事業の効果検証を実施し、本事業で得られた知見を適切に後継事業へ活用することで、効果的、効率的な予算執行に努める。</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</si>
  <si>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</si>
  <si>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</si>
  <si>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</si>
  <si>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</si>
  <si>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</si>
  <si>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</si>
  <si>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</si>
  <si>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</si>
  <si>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</si>
  <si>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</si>
  <si>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0024</t>
  </si>
  <si>
    <t>令和2年度</t>
    <rPh sb="0" eb="2">
      <t>レイワ</t>
    </rPh>
    <rPh sb="3" eb="5">
      <t>ネンド</t>
    </rPh>
    <rPh sb="4" eb="5">
      <t>ド</t>
    </rPh>
    <phoneticPr fontId="6"/>
  </si>
  <si>
    <t>0299</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</si>
  <si>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</si>
  <si>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</si>
  <si>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</si>
  <si>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A.新エネルギー・産業技術総合開発機構</t>
    <phoneticPr fontId="6"/>
  </si>
  <si>
    <t>B.国立大学法人九州大学</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</si>
  <si>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</si>
  <si>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</si>
  <si>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</si>
  <si>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</si>
  <si>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超高圧水素技術等の社会実装に向けた低コスト化・安全性向上等のための研究開発事業費</t>
  </si>
  <si>
    <t>人件費・謝金</t>
    <phoneticPr fontId="6"/>
  </si>
  <si>
    <t>当該事業に係る人件費</t>
    <rPh sb="0" eb="2">
      <t>トウガイ</t>
    </rPh>
    <rPh sb="2" eb="4">
      <t>ジギョウ</t>
    </rPh>
    <rPh sb="5" eb="6">
      <t>カカ</t>
    </rPh>
    <rPh sb="7" eb="10">
      <t>ジンケンヒ</t>
    </rPh>
    <phoneticPr fontId="6"/>
  </si>
  <si>
    <t>事業費管理費</t>
  </si>
  <si>
    <t>当該事業のマネジメントに必要な経費</t>
  </si>
  <si>
    <t>その他経費</t>
    <rPh sb="2" eb="3">
      <t>タ</t>
    </rPh>
    <rPh sb="3" eb="5">
      <t>ケイヒ</t>
    </rPh>
    <phoneticPr fontId="6"/>
  </si>
  <si>
    <t>水素材料先端科学研究センター装置利用等費</t>
    <rPh sb="0" eb="2">
      <t>スイソ</t>
    </rPh>
    <rPh sb="2" eb="4">
      <t>ザイリョウ</t>
    </rPh>
    <rPh sb="4" eb="6">
      <t>センタン</t>
    </rPh>
    <rPh sb="6" eb="8">
      <t>カガク</t>
    </rPh>
    <rPh sb="8" eb="10">
      <t>ケンキュウ</t>
    </rPh>
    <rPh sb="14" eb="16">
      <t>ソウチ</t>
    </rPh>
    <rPh sb="16" eb="18">
      <t>リヨウ</t>
    </rPh>
    <rPh sb="18" eb="19">
      <t>トウ</t>
    </rPh>
    <rPh sb="19" eb="20">
      <t>ヒ</t>
    </rPh>
    <phoneticPr fontId="6"/>
  </si>
  <si>
    <t>間接経費</t>
  </si>
  <si>
    <t>当該事業のマネジメントに係る経費</t>
    <rPh sb="0" eb="2">
      <t>トウガイ</t>
    </rPh>
    <rPh sb="2" eb="4">
      <t>ジギョウ</t>
    </rPh>
    <rPh sb="12" eb="13">
      <t>カカ</t>
    </rPh>
    <rPh sb="14" eb="16">
      <t>ケイヒ</t>
    </rPh>
    <phoneticPr fontId="6"/>
  </si>
  <si>
    <t>C.国立研究開発法人産業技術総合研究所</t>
  </si>
  <si>
    <t>D.（株）大和総研</t>
  </si>
  <si>
    <t>備品費</t>
    <rPh sb="0" eb="3">
      <t>ビヒンヒ</t>
    </rPh>
    <phoneticPr fontId="6"/>
  </si>
  <si>
    <t>流量計、超精密天秤費</t>
    <rPh sb="0" eb="3">
      <t>リュウリョウケイ</t>
    </rPh>
    <rPh sb="4" eb="5">
      <t>チョウ</t>
    </rPh>
    <rPh sb="5" eb="7">
      <t>セイミツ</t>
    </rPh>
    <rPh sb="7" eb="9">
      <t>テンビン</t>
    </rPh>
    <rPh sb="9" eb="10">
      <t>ヒ</t>
    </rPh>
    <phoneticPr fontId="6"/>
  </si>
  <si>
    <t>労務費</t>
    <rPh sb="0" eb="3">
      <t>ロウムヒ</t>
    </rPh>
    <phoneticPr fontId="6"/>
  </si>
  <si>
    <t>当該事業に係る人件費</t>
  </si>
  <si>
    <t>人件費</t>
    <rPh sb="0" eb="3">
      <t>ジンケンヒ</t>
    </rPh>
    <phoneticPr fontId="6"/>
  </si>
  <si>
    <t>当該事業に係る人件費</t>
    <rPh sb="0" eb="2">
      <t>トウガイ</t>
    </rPh>
    <phoneticPr fontId="6"/>
  </si>
  <si>
    <t>当該事業の推進に係るその他経費</t>
    <rPh sb="0" eb="2">
      <t>トウガイ</t>
    </rPh>
    <rPh sb="2" eb="4">
      <t>ジギョウ</t>
    </rPh>
    <rPh sb="5" eb="7">
      <t>スイシン</t>
    </rPh>
    <rPh sb="8" eb="9">
      <t>カカ</t>
    </rPh>
    <rPh sb="12" eb="13">
      <t>タ</t>
    </rPh>
    <rPh sb="13" eb="15">
      <t>ケイヒ</t>
    </rPh>
    <phoneticPr fontId="6"/>
  </si>
  <si>
    <t>旅費</t>
    <rPh sb="0" eb="2">
      <t>リョヒ</t>
    </rPh>
    <phoneticPr fontId="6"/>
  </si>
  <si>
    <t>当該事業の推進に係る旅費</t>
    <rPh sb="0" eb="2">
      <t>トウガイ</t>
    </rPh>
    <rPh sb="2" eb="4">
      <t>ジギョウ</t>
    </rPh>
    <rPh sb="5" eb="7">
      <t>スイシン</t>
    </rPh>
    <rPh sb="8" eb="9">
      <t>カカ</t>
    </rPh>
    <rPh sb="10" eb="12">
      <t>リョヒ</t>
    </rPh>
    <phoneticPr fontId="6"/>
  </si>
  <si>
    <t>間接経費</t>
    <rPh sb="0" eb="4">
      <t>カンセツケイヒ</t>
    </rPh>
    <phoneticPr fontId="6"/>
  </si>
  <si>
    <t>当該事業のマネジメントに係る経費</t>
  </si>
  <si>
    <t>水素大流量試験室設置その他工事等費</t>
    <rPh sb="0" eb="2">
      <t>スイソ</t>
    </rPh>
    <rPh sb="2" eb="5">
      <t>ダイリュウリョウ</t>
    </rPh>
    <rPh sb="5" eb="8">
      <t>シケンシツ</t>
    </rPh>
    <rPh sb="8" eb="10">
      <t>セッチ</t>
    </rPh>
    <rPh sb="12" eb="13">
      <t>タ</t>
    </rPh>
    <rPh sb="13" eb="15">
      <t>コウジ</t>
    </rPh>
    <rPh sb="15" eb="16">
      <t>トウ</t>
    </rPh>
    <rPh sb="16" eb="17">
      <t>ヒ</t>
    </rPh>
    <phoneticPr fontId="6"/>
  </si>
  <si>
    <t>E.国立研究開発法人宇宙航空研究開発機構</t>
  </si>
  <si>
    <t>F. パナソニックホールディングス株式会社</t>
  </si>
  <si>
    <t>当該事業に係る備品費</t>
    <rPh sb="0" eb="4">
      <t>トウガイジギョウ</t>
    </rPh>
    <rPh sb="5" eb="6">
      <t>カカ</t>
    </rPh>
    <rPh sb="7" eb="9">
      <t>ビヒン</t>
    </rPh>
    <rPh sb="9" eb="10">
      <t>ヒ</t>
    </rPh>
    <phoneticPr fontId="6"/>
  </si>
  <si>
    <t>機械装置等費</t>
    <rPh sb="0" eb="2">
      <t>キカイ</t>
    </rPh>
    <rPh sb="2" eb="4">
      <t>ソウチ</t>
    </rPh>
    <rPh sb="4" eb="5">
      <t>トウ</t>
    </rPh>
    <rPh sb="5" eb="6">
      <t>ヒ</t>
    </rPh>
    <phoneticPr fontId="6"/>
  </si>
  <si>
    <t>当該事業に係る機械装置等費</t>
    <rPh sb="0" eb="2">
      <t>トウガイ</t>
    </rPh>
    <rPh sb="2" eb="4">
      <t>ジギョウ</t>
    </rPh>
    <rPh sb="5" eb="6">
      <t>カカ</t>
    </rPh>
    <rPh sb="7" eb="9">
      <t>キカイ</t>
    </rPh>
    <rPh sb="9" eb="11">
      <t>ソウチ</t>
    </rPh>
    <rPh sb="11" eb="12">
      <t>トウ</t>
    </rPh>
    <rPh sb="12" eb="13">
      <t>ヒ</t>
    </rPh>
    <phoneticPr fontId="6"/>
  </si>
  <si>
    <t>消耗品費</t>
    <rPh sb="0" eb="3">
      <t>ショウモウヒン</t>
    </rPh>
    <rPh sb="3" eb="4">
      <t>ヒ</t>
    </rPh>
    <phoneticPr fontId="6"/>
  </si>
  <si>
    <t>当該事業に係る消耗品費</t>
    <rPh sb="0" eb="4">
      <t>トウガイジギョウ</t>
    </rPh>
    <rPh sb="5" eb="6">
      <t>カカ</t>
    </rPh>
    <rPh sb="7" eb="11">
      <t>ショウモウヒンヒ</t>
    </rPh>
    <phoneticPr fontId="6"/>
  </si>
  <si>
    <t>当該事業の推進に係る旅費</t>
  </si>
  <si>
    <t>当該事業に係るその他経費</t>
    <rPh sb="0" eb="4">
      <t>トウガイジギョウ</t>
    </rPh>
    <rPh sb="5" eb="6">
      <t>カカ</t>
    </rPh>
    <rPh sb="9" eb="12">
      <t>タケイヒ</t>
    </rPh>
    <phoneticPr fontId="6"/>
  </si>
  <si>
    <t>間接経費</t>
    <rPh sb="0" eb="2">
      <t>カンセツ</t>
    </rPh>
    <rPh sb="2" eb="4">
      <t>ケイヒ</t>
    </rPh>
    <phoneticPr fontId="6"/>
  </si>
  <si>
    <t>G.国立大学法人東京大学</t>
    <phoneticPr fontId="6"/>
  </si>
  <si>
    <t>H.</t>
    <phoneticPr fontId="6"/>
  </si>
  <si>
    <t>その他経費</t>
    <rPh sb="2" eb="5">
      <t>タケイヒ</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</si>
  <si>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</si>
  <si>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</si>
  <si>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</si>
  <si>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</si>
  <si>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</si>
  <si>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</si>
  <si>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</si>
  <si>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</si>
  <si>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</si>
  <si>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</si>
  <si>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</si>
  <si>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</si>
  <si>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</si>
  <si>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プロジェクトマネジメント業務</t>
  </si>
  <si>
    <t>運営費交付金交付</t>
  </si>
  <si>
    <t>B</t>
    <phoneticPr fontId="6"/>
  </si>
  <si>
    <t>国立大学法人九州大学</t>
  </si>
  <si>
    <t>新たな水素特性判断基準の導入に関する研究開発</t>
  </si>
  <si>
    <t>随意契約
（企画競争）</t>
    <rPh sb="2" eb="4">
      <t>ケイヤク</t>
    </rPh>
    <rPh sb="6" eb="8">
      <t>キカク</t>
    </rPh>
    <rPh sb="8" eb="10">
      <t>キョウソウ</t>
    </rPh>
    <phoneticPr fontId="6"/>
  </si>
  <si>
    <t>一般財団法人石油エネルギー技術センター</t>
  </si>
  <si>
    <t>格普及期に向けた水素ステーションの安全性に関わる研究開発</t>
  </si>
  <si>
    <t>日本製鉄株式会社</t>
  </si>
  <si>
    <t>国立研究開発法人物質・材料研究機構</t>
  </si>
  <si>
    <t>中空試験片高圧水素中材料試験法規格化のための研究開発</t>
  </si>
  <si>
    <t>高圧ガス保安協会</t>
  </si>
  <si>
    <t>愛知製鋼株式会社</t>
  </si>
  <si>
    <t>一般財団法人金属系材料研究開発センター</t>
  </si>
  <si>
    <t>C</t>
    <phoneticPr fontId="6"/>
  </si>
  <si>
    <t>国立研究開発法人産業技術総合研究所</t>
  </si>
  <si>
    <t>ＨＤＶ等の新プロトコル対応の水素燃料計量システム技術と充填技術に関する研究開発</t>
  </si>
  <si>
    <t>一般社団法人水素供給利用技術協会</t>
  </si>
  <si>
    <t>水素ステーション用高圧水素ホース加速耐久性評価法開発及び耐久性向上に関する研究開発</t>
  </si>
  <si>
    <t>長寿命高圧水素シール部材・継手部材及び機器開発に関する研究開発</t>
  </si>
  <si>
    <t>複合圧力容器の評価手法確立・技術基準整備に関する技術開発</t>
  </si>
  <si>
    <t>ヌヴォトンテクノロジージャパン株式会社</t>
  </si>
  <si>
    <t>新型半導体メモリ方式による超低消費電力水素検知センサシステムの研究開発</t>
  </si>
  <si>
    <t>本格普及期に向けた次世代ステーション・充填技術の研究開発</t>
  </si>
  <si>
    <t>株式会社タツノ</t>
  </si>
  <si>
    <t>水素昇圧機能を有する高効率水素貯蔵・供給システム技術開発</t>
  </si>
  <si>
    <t>株式会社四国総合研究所</t>
  </si>
  <si>
    <t>半導体レーザーを用いた次世代水素分析装置の研究開発</t>
  </si>
  <si>
    <t>D</t>
    <phoneticPr fontId="6"/>
  </si>
  <si>
    <t>株式会社大和総研</t>
  </si>
  <si>
    <t>水素社会に係る国際関連機関等研究・政策動向に関する調査研究</t>
  </si>
  <si>
    <t>水素ステーション等機器のＩＳＯ／ＴＣ１９７国際標準化の推進と水素品質規格のための研究開発</t>
  </si>
  <si>
    <t>一般財団法人日本自動車研究所</t>
  </si>
  <si>
    <t>料電池自動車の国際基準調和・国際標準化に関する研究開発</t>
  </si>
  <si>
    <t>素ステーション等機器のＩＳＯ／ＴＣ１９７国際標準化の推進と水素品質規格のための研究開発</t>
  </si>
  <si>
    <t>E</t>
    <phoneticPr fontId="6"/>
  </si>
  <si>
    <t>国立研究開発法人宇宙航空研究開発機構</t>
  </si>
  <si>
    <t>本格普及期に向けた水素ステーションの安全性に関わる研究開発</t>
  </si>
  <si>
    <t>国立大学法人横浜国立大学</t>
  </si>
  <si>
    <t>独立行政法人国立高等専門学校機構仙台高等専門学校</t>
  </si>
  <si>
    <t>F</t>
    <phoneticPr fontId="6"/>
  </si>
  <si>
    <t>パナソニックホールディングス株式会社</t>
  </si>
  <si>
    <t>格普及期に向けた次世代ステーション・充填技術の研究開発</t>
  </si>
  <si>
    <t>国立大学法人弘前大学</t>
  </si>
  <si>
    <t>国立大学法人山形大学</t>
  </si>
  <si>
    <t>国立大学法人千葉大学</t>
  </si>
  <si>
    <t>国立大学法人大阪大学</t>
  </si>
  <si>
    <t>学校法人東海大学</t>
  </si>
  <si>
    <t>学校法人東京電機大学</t>
  </si>
  <si>
    <t>水素ステーション用タイプ２蓄圧器の供用中検査手法の研究開発</t>
  </si>
  <si>
    <t>G</t>
    <phoneticPr fontId="6"/>
  </si>
  <si>
    <t>国立大学法人東京大学</t>
  </si>
  <si>
    <t>燃料電池自動車の国際基準調和・国際標準化に関する研究開発</t>
  </si>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</sst>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24"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AE4EB6DD-03D0-411C-9CB5-8C137E96CCBE}"/>
    <cellStyle name="標準 3 3" xfId="7" xr:uid="{083F0FFF-9815-4301-8DA7-3403F93400A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60604</xdr:colOff>
      <xdr:row>269</xdr:row>
      <xdr:rowOff>346360</xdr:rowOff>
    </xdr:from>
    <xdr:to>
      <xdr:col>36</xdr:col>
      <xdr:colOff>160857</xdr:colOff>
      <xdr:row>273</xdr:row>
      <xdr:rowOff>66559</xdr:rowOff>
    </xdr:to>
    <xdr:sp macro="" textlink="">
      <xdr:nvSpPr>
        <xdr:cNvPr id="4" name="正方形/長方形 3">
          <a:extLst>
            <a:ext uri="{FF2B5EF4-FFF2-40B4-BE49-F238E27FC236}">
              <a16:creationId xmlns:a16="http://schemas.microsoft.com/office/drawing/2014/main" id="{82D292DA-16CD-462C-BBC9-542732F76EFB}"/>
            </a:ext>
          </a:extLst>
        </xdr:cNvPr>
        <xdr:cNvSpPr/>
      </xdr:nvSpPr>
      <xdr:spPr>
        <a:xfrm>
          <a:off x="4009149" y="51590860"/>
          <a:ext cx="3633163" cy="110565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3,381</a:t>
          </a:r>
          <a:r>
            <a:rPr kumimoji="1" lang="ja-JP" altLang="en-US" sz="1100">
              <a:solidFill>
                <a:sysClr val="windowText" lastClr="000000"/>
              </a:solidFill>
            </a:rPr>
            <a:t>百万円</a:t>
          </a:r>
        </a:p>
      </xdr:txBody>
    </xdr:sp>
    <xdr:clientData/>
  </xdr:twoCellAnchor>
  <xdr:twoCellAnchor>
    <xdr:from>
      <xdr:col>28</xdr:col>
      <xdr:colOff>22504</xdr:colOff>
      <xdr:row>273</xdr:row>
      <xdr:rowOff>76196</xdr:rowOff>
    </xdr:from>
    <xdr:to>
      <xdr:col>28</xdr:col>
      <xdr:colOff>22504</xdr:colOff>
      <xdr:row>275</xdr:row>
      <xdr:rowOff>123747</xdr:rowOff>
    </xdr:to>
    <xdr:cxnSp macro="">
      <xdr:nvCxnSpPr>
        <xdr:cNvPr id="5" name="直線矢印コネクタ 4">
          <a:extLst>
            <a:ext uri="{FF2B5EF4-FFF2-40B4-BE49-F238E27FC236}">
              <a16:creationId xmlns:a16="http://schemas.microsoft.com/office/drawing/2014/main" id="{E7023576-8A8A-4559-956F-743752504D4B}"/>
            </a:ext>
          </a:extLst>
        </xdr:cNvPr>
        <xdr:cNvCxnSpPr/>
      </xdr:nvCxnSpPr>
      <xdr:spPr>
        <a:xfrm>
          <a:off x="5841413" y="52706151"/>
          <a:ext cx="0" cy="7402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60604</xdr:colOff>
      <xdr:row>275</xdr:row>
      <xdr:rowOff>114296</xdr:rowOff>
    </xdr:from>
    <xdr:to>
      <xdr:col>36</xdr:col>
      <xdr:colOff>160857</xdr:colOff>
      <xdr:row>278</xdr:row>
      <xdr:rowOff>174797</xdr:rowOff>
    </xdr:to>
    <xdr:sp macro="" textlink="">
      <xdr:nvSpPr>
        <xdr:cNvPr id="6" name="正方形/長方形 5">
          <a:extLst>
            <a:ext uri="{FF2B5EF4-FFF2-40B4-BE49-F238E27FC236}">
              <a16:creationId xmlns:a16="http://schemas.microsoft.com/office/drawing/2014/main" id="{3D25981A-E259-41FE-B3D9-193262D105CC}"/>
            </a:ext>
          </a:extLst>
        </xdr:cNvPr>
        <xdr:cNvSpPr/>
      </xdr:nvSpPr>
      <xdr:spPr>
        <a:xfrm>
          <a:off x="4009149" y="53436978"/>
          <a:ext cx="3633163" cy="10995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3,381</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oneCellAnchor>
    <xdr:from>
      <xdr:col>35</xdr:col>
      <xdr:colOff>12980</xdr:colOff>
      <xdr:row>274</xdr:row>
      <xdr:rowOff>155860</xdr:rowOff>
    </xdr:from>
    <xdr:ext cx="971550" cy="276225"/>
    <xdr:sp macro="" textlink="">
      <xdr:nvSpPr>
        <xdr:cNvPr id="7" name="テキスト ボックス 6">
          <a:extLst>
            <a:ext uri="{FF2B5EF4-FFF2-40B4-BE49-F238E27FC236}">
              <a16:creationId xmlns:a16="http://schemas.microsoft.com/office/drawing/2014/main" id="{91656464-5BCD-4A20-BE4C-2656D56C082F}"/>
            </a:ext>
          </a:extLst>
        </xdr:cNvPr>
        <xdr:cNvSpPr txBox="1"/>
      </xdr:nvSpPr>
      <xdr:spPr>
        <a:xfrm>
          <a:off x="7286616" y="53132178"/>
          <a:ext cx="9715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twoCellAnchor>
    <xdr:from>
      <xdr:col>23</xdr:col>
      <xdr:colOff>70129</xdr:colOff>
      <xdr:row>278</xdr:row>
      <xdr:rowOff>289209</xdr:rowOff>
    </xdr:from>
    <xdr:to>
      <xdr:col>33</xdr:col>
      <xdr:colOff>30053</xdr:colOff>
      <xdr:row>279</xdr:row>
      <xdr:rowOff>280089</xdr:rowOff>
    </xdr:to>
    <xdr:sp macro="" textlink="">
      <xdr:nvSpPr>
        <xdr:cNvPr id="8" name="大かっこ 7">
          <a:extLst>
            <a:ext uri="{FF2B5EF4-FFF2-40B4-BE49-F238E27FC236}">
              <a16:creationId xmlns:a16="http://schemas.microsoft.com/office/drawing/2014/main" id="{2F77CF04-3EB1-4268-B10A-9F833F187AC7}"/>
            </a:ext>
          </a:extLst>
        </xdr:cNvPr>
        <xdr:cNvSpPr/>
      </xdr:nvSpPr>
      <xdr:spPr>
        <a:xfrm>
          <a:off x="4849947" y="54650982"/>
          <a:ext cx="2038106" cy="33724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twoCellAnchor>
    <xdr:from>
      <xdr:col>28</xdr:col>
      <xdr:colOff>22504</xdr:colOff>
      <xdr:row>280</xdr:row>
      <xdr:rowOff>155860</xdr:rowOff>
    </xdr:from>
    <xdr:to>
      <xdr:col>28</xdr:col>
      <xdr:colOff>22504</xdr:colOff>
      <xdr:row>284</xdr:row>
      <xdr:rowOff>165384</xdr:rowOff>
    </xdr:to>
    <xdr:cxnSp macro="">
      <xdr:nvCxnSpPr>
        <xdr:cNvPr id="9" name="直線矢印コネクタ 8">
          <a:extLst>
            <a:ext uri="{FF2B5EF4-FFF2-40B4-BE49-F238E27FC236}">
              <a16:creationId xmlns:a16="http://schemas.microsoft.com/office/drawing/2014/main" id="{115969EC-3285-4334-B762-BD3A5509C09C}"/>
            </a:ext>
          </a:extLst>
        </xdr:cNvPr>
        <xdr:cNvCxnSpPr/>
      </xdr:nvCxnSpPr>
      <xdr:spPr>
        <a:xfrm>
          <a:off x="5841413" y="55210360"/>
          <a:ext cx="0" cy="13949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108229</xdr:colOff>
      <xdr:row>282</xdr:row>
      <xdr:rowOff>174910</xdr:rowOff>
    </xdr:from>
    <xdr:to>
      <xdr:col>38</xdr:col>
      <xdr:colOff>149429</xdr:colOff>
      <xdr:row>282</xdr:row>
      <xdr:rowOff>174910</xdr:rowOff>
    </xdr:to>
    <xdr:cxnSp macro="">
      <xdr:nvCxnSpPr>
        <xdr:cNvPr id="10" name="直線コネクタ 9">
          <a:extLst>
            <a:ext uri="{FF2B5EF4-FFF2-40B4-BE49-F238E27FC236}">
              <a16:creationId xmlns:a16="http://schemas.microsoft.com/office/drawing/2014/main" id="{A08BF8C8-B78D-46A7-87D8-C7E639D774EE}"/>
            </a:ext>
          </a:extLst>
        </xdr:cNvPr>
        <xdr:cNvCxnSpPr/>
      </xdr:nvCxnSpPr>
      <xdr:spPr>
        <a:xfrm>
          <a:off x="3641138" y="55922137"/>
          <a:ext cx="440538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125547</xdr:colOff>
      <xdr:row>282</xdr:row>
      <xdr:rowOff>174910</xdr:rowOff>
    </xdr:from>
    <xdr:to>
      <xdr:col>17</xdr:col>
      <xdr:colOff>135072</xdr:colOff>
      <xdr:row>284</xdr:row>
      <xdr:rowOff>174909</xdr:rowOff>
    </xdr:to>
    <xdr:cxnSp macro="">
      <xdr:nvCxnSpPr>
        <xdr:cNvPr id="11" name="直線矢印コネクタ 10">
          <a:extLst>
            <a:ext uri="{FF2B5EF4-FFF2-40B4-BE49-F238E27FC236}">
              <a16:creationId xmlns:a16="http://schemas.microsoft.com/office/drawing/2014/main" id="{1C048C52-AE8B-43A9-AF24-C5D70B985B4F}"/>
            </a:ext>
          </a:extLst>
        </xdr:cNvPr>
        <xdr:cNvCxnSpPr/>
      </xdr:nvCxnSpPr>
      <xdr:spPr>
        <a:xfrm>
          <a:off x="3658456" y="55922137"/>
          <a:ext cx="9525" cy="6927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135072</xdr:colOff>
      <xdr:row>282</xdr:row>
      <xdr:rowOff>184435</xdr:rowOff>
    </xdr:from>
    <xdr:to>
      <xdr:col>38</xdr:col>
      <xdr:colOff>144597</xdr:colOff>
      <xdr:row>284</xdr:row>
      <xdr:rowOff>184434</xdr:rowOff>
    </xdr:to>
    <xdr:cxnSp macro="">
      <xdr:nvCxnSpPr>
        <xdr:cNvPr id="12" name="直線矢印コネクタ 11">
          <a:extLst>
            <a:ext uri="{FF2B5EF4-FFF2-40B4-BE49-F238E27FC236}">
              <a16:creationId xmlns:a16="http://schemas.microsoft.com/office/drawing/2014/main" id="{87E87554-31B5-4A2F-9624-812E76E02D8B}"/>
            </a:ext>
          </a:extLst>
        </xdr:cNvPr>
        <xdr:cNvCxnSpPr/>
      </xdr:nvCxnSpPr>
      <xdr:spPr>
        <a:xfrm>
          <a:off x="8032163" y="55931662"/>
          <a:ext cx="9525" cy="6927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98704</xdr:colOff>
      <xdr:row>285</xdr:row>
      <xdr:rowOff>295271</xdr:rowOff>
    </xdr:from>
    <xdr:to>
      <xdr:col>22</xdr:col>
      <xdr:colOff>12979</xdr:colOff>
      <xdr:row>287</xdr:row>
      <xdr:rowOff>58859</xdr:rowOff>
    </xdr:to>
    <xdr:sp macro="" textlink="">
      <xdr:nvSpPr>
        <xdr:cNvPr id="13" name="正方形/長方形 12">
          <a:extLst>
            <a:ext uri="{FF2B5EF4-FFF2-40B4-BE49-F238E27FC236}">
              <a16:creationId xmlns:a16="http://schemas.microsoft.com/office/drawing/2014/main" id="{BA6D7721-F87D-49B8-AD07-D961A334197D}"/>
            </a:ext>
          </a:extLst>
        </xdr:cNvPr>
        <xdr:cNvSpPr/>
      </xdr:nvSpPr>
      <xdr:spPr>
        <a:xfrm>
          <a:off x="2800340" y="57081589"/>
          <a:ext cx="1784639" cy="111440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Ｂ．協会、機構、組合、民間企業、大学法人等</a:t>
          </a:r>
          <a:endParaRPr kumimoji="1" lang="en-US" altLang="ja-JP" sz="1100">
            <a:solidFill>
              <a:sysClr val="windowText" lastClr="000000"/>
            </a:solidFill>
          </a:endParaRPr>
        </a:p>
        <a:p>
          <a:pPr algn="ctr"/>
          <a:r>
            <a:rPr kumimoji="1" lang="en-US" altLang="ja-JP" sz="1100">
              <a:solidFill>
                <a:sysClr val="windowText" lastClr="000000"/>
              </a:solidFill>
            </a:rPr>
            <a:t>690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3454</xdr:colOff>
      <xdr:row>285</xdr:row>
      <xdr:rowOff>295271</xdr:rowOff>
    </xdr:from>
    <xdr:to>
      <xdr:col>32</xdr:col>
      <xdr:colOff>125547</xdr:colOff>
      <xdr:row>287</xdr:row>
      <xdr:rowOff>58859</xdr:rowOff>
    </xdr:to>
    <xdr:sp macro="" textlink="">
      <xdr:nvSpPr>
        <xdr:cNvPr id="14" name="正方形/長方形 13">
          <a:extLst>
            <a:ext uri="{FF2B5EF4-FFF2-40B4-BE49-F238E27FC236}">
              <a16:creationId xmlns:a16="http://schemas.microsoft.com/office/drawing/2014/main" id="{75BB8A7C-AADD-4B8B-B421-266C6A7CD2FB}"/>
            </a:ext>
          </a:extLst>
        </xdr:cNvPr>
        <xdr:cNvSpPr/>
      </xdr:nvSpPr>
      <xdr:spPr>
        <a:xfrm>
          <a:off x="4991090" y="57081589"/>
          <a:ext cx="1784639" cy="111440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．協会、機構、組合、民間企業、大学法人等</a:t>
          </a:r>
          <a:endParaRPr kumimoji="1" lang="en-US" altLang="ja-JP" sz="1100">
            <a:solidFill>
              <a:sysClr val="windowText" lastClr="000000"/>
            </a:solidFill>
          </a:endParaRPr>
        </a:p>
        <a:p>
          <a:pPr algn="ctr"/>
          <a:r>
            <a:rPr kumimoji="1" lang="en-US" altLang="ja-JP" sz="1100">
              <a:solidFill>
                <a:sysClr val="windowText" lastClr="000000"/>
              </a:solidFill>
            </a:rPr>
            <a:t>2,447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89179</xdr:colOff>
      <xdr:row>285</xdr:row>
      <xdr:rowOff>285746</xdr:rowOff>
    </xdr:from>
    <xdr:to>
      <xdr:col>43</xdr:col>
      <xdr:colOff>3454</xdr:colOff>
      <xdr:row>287</xdr:row>
      <xdr:rowOff>39809</xdr:rowOff>
    </xdr:to>
    <xdr:sp macro="" textlink="">
      <xdr:nvSpPr>
        <xdr:cNvPr id="15" name="正方形/長方形 14">
          <a:extLst>
            <a:ext uri="{FF2B5EF4-FFF2-40B4-BE49-F238E27FC236}">
              <a16:creationId xmlns:a16="http://schemas.microsoft.com/office/drawing/2014/main" id="{E8C83CC3-FEC4-4F62-BBD7-C33DDA57D9DE}"/>
            </a:ext>
          </a:extLst>
        </xdr:cNvPr>
        <xdr:cNvSpPr/>
      </xdr:nvSpPr>
      <xdr:spPr>
        <a:xfrm>
          <a:off x="7154997" y="57072064"/>
          <a:ext cx="1784639" cy="1104881"/>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．協会、機構、組合、</a:t>
          </a:r>
          <a:endParaRPr kumimoji="1" lang="en-US" altLang="ja-JP" sz="1100">
            <a:solidFill>
              <a:sysClr val="windowText" lastClr="000000"/>
            </a:solidFill>
          </a:endParaRPr>
        </a:p>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123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12</xdr:col>
      <xdr:colOff>163647</xdr:colOff>
      <xdr:row>284</xdr:row>
      <xdr:rowOff>270159</xdr:rowOff>
    </xdr:from>
    <xdr:ext cx="2057399" cy="275717"/>
    <xdr:sp macro="" textlink="">
      <xdr:nvSpPr>
        <xdr:cNvPr id="16" name="テキスト ボックス 15">
          <a:extLst>
            <a:ext uri="{FF2B5EF4-FFF2-40B4-BE49-F238E27FC236}">
              <a16:creationId xmlns:a16="http://schemas.microsoft.com/office/drawing/2014/main" id="{6A1D8BE8-EDA6-48D2-AE2D-F41EB4884A8A}"/>
            </a:ext>
          </a:extLst>
        </xdr:cNvPr>
        <xdr:cNvSpPr txBox="1"/>
      </xdr:nvSpPr>
      <xdr:spPr>
        <a:xfrm>
          <a:off x="2657465" y="56710114"/>
          <a:ext cx="20573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随意契約（企画競争）</a:t>
          </a:r>
          <a:r>
            <a:rPr kumimoji="1" lang="ja-JP" altLang="en-US" sz="1100">
              <a:solidFill>
                <a:schemeClr val="tx1"/>
              </a:solidFill>
              <a:effectLst/>
              <a:latin typeface="+mn-lt"/>
              <a:ea typeface="+mn-ea"/>
              <a:cs typeface="+mn-cs"/>
            </a:rPr>
            <a:t>：委託</a:t>
          </a:r>
          <a:r>
            <a:rPr kumimoji="1" lang="en-US" altLang="ja-JP" sz="1100"/>
            <a:t>】</a:t>
          </a:r>
          <a:endParaRPr kumimoji="1" lang="ja-JP" altLang="en-US" sz="1100"/>
        </a:p>
      </xdr:txBody>
    </xdr:sp>
    <xdr:clientData/>
  </xdr:oneCellAnchor>
  <xdr:oneCellAnchor>
    <xdr:from>
      <xdr:col>23</xdr:col>
      <xdr:colOff>60604</xdr:colOff>
      <xdr:row>284</xdr:row>
      <xdr:rowOff>260634</xdr:rowOff>
    </xdr:from>
    <xdr:ext cx="2057399" cy="275717"/>
    <xdr:sp macro="" textlink="">
      <xdr:nvSpPr>
        <xdr:cNvPr id="17" name="テキスト ボックス 16">
          <a:extLst>
            <a:ext uri="{FF2B5EF4-FFF2-40B4-BE49-F238E27FC236}">
              <a16:creationId xmlns:a16="http://schemas.microsoft.com/office/drawing/2014/main" id="{7A1D084C-A17E-43B5-BC38-35C8FE42E7AF}"/>
            </a:ext>
          </a:extLst>
        </xdr:cNvPr>
        <xdr:cNvSpPr txBox="1"/>
      </xdr:nvSpPr>
      <xdr:spPr>
        <a:xfrm>
          <a:off x="4840422" y="56700589"/>
          <a:ext cx="20573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随意契約（企画競争）</a:t>
          </a:r>
          <a:r>
            <a:rPr kumimoji="1" lang="ja-JP" altLang="en-US" sz="1100">
              <a:solidFill>
                <a:schemeClr val="tx1"/>
              </a:solidFill>
              <a:effectLst/>
              <a:latin typeface="+mn-lt"/>
              <a:ea typeface="+mn-ea"/>
              <a:cs typeface="+mn-cs"/>
            </a:rPr>
            <a:t>：委託</a:t>
          </a:r>
          <a:r>
            <a:rPr kumimoji="1" lang="en-US" altLang="ja-JP" sz="1100"/>
            <a:t>】</a:t>
          </a:r>
          <a:endParaRPr kumimoji="1" lang="ja-JP" altLang="en-US" sz="1100"/>
        </a:p>
      </xdr:txBody>
    </xdr:sp>
    <xdr:clientData/>
  </xdr:oneCellAnchor>
  <xdr:oneCellAnchor>
    <xdr:from>
      <xdr:col>33</xdr:col>
      <xdr:colOff>163647</xdr:colOff>
      <xdr:row>284</xdr:row>
      <xdr:rowOff>251109</xdr:rowOff>
    </xdr:from>
    <xdr:ext cx="2057399" cy="275717"/>
    <xdr:sp macro="" textlink="">
      <xdr:nvSpPr>
        <xdr:cNvPr id="18" name="テキスト ボックス 17">
          <a:extLst>
            <a:ext uri="{FF2B5EF4-FFF2-40B4-BE49-F238E27FC236}">
              <a16:creationId xmlns:a16="http://schemas.microsoft.com/office/drawing/2014/main" id="{3BBC22C3-E659-4834-AB1B-DCA267CE927A}"/>
            </a:ext>
          </a:extLst>
        </xdr:cNvPr>
        <xdr:cNvSpPr txBox="1"/>
      </xdr:nvSpPr>
      <xdr:spPr>
        <a:xfrm>
          <a:off x="7021647" y="56691064"/>
          <a:ext cx="20573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随意契約（企画競争）</a:t>
          </a:r>
          <a:r>
            <a:rPr kumimoji="1" lang="ja-JP" altLang="en-US" sz="1100">
              <a:solidFill>
                <a:schemeClr val="tx1"/>
              </a:solidFill>
              <a:effectLst/>
              <a:latin typeface="+mn-lt"/>
              <a:ea typeface="+mn-ea"/>
              <a:cs typeface="+mn-cs"/>
            </a:rPr>
            <a:t>：委託</a:t>
          </a:r>
          <a:r>
            <a:rPr kumimoji="1" lang="en-US" altLang="ja-JP" sz="1100"/>
            <a:t>】</a:t>
          </a:r>
          <a:endParaRPr kumimoji="1" lang="ja-JP" altLang="en-US" sz="1100"/>
        </a:p>
      </xdr:txBody>
    </xdr:sp>
    <xdr:clientData/>
  </xdr:oneCellAnchor>
  <xdr:twoCellAnchor>
    <xdr:from>
      <xdr:col>13</xdr:col>
      <xdr:colOff>108228</xdr:colOff>
      <xdr:row>287</xdr:row>
      <xdr:rowOff>180971</xdr:rowOff>
    </xdr:from>
    <xdr:to>
      <xdr:col>21</xdr:col>
      <xdr:colOff>201746</xdr:colOff>
      <xdr:row>289</xdr:row>
      <xdr:rowOff>19046</xdr:rowOff>
    </xdr:to>
    <xdr:sp macro="" textlink="">
      <xdr:nvSpPr>
        <xdr:cNvPr id="19" name="大かっこ 18">
          <a:extLst>
            <a:ext uri="{FF2B5EF4-FFF2-40B4-BE49-F238E27FC236}">
              <a16:creationId xmlns:a16="http://schemas.microsoft.com/office/drawing/2014/main" id="{9B7DDB17-E919-4ECC-AC71-C93B9636E9B7}"/>
            </a:ext>
          </a:extLst>
        </xdr:cNvPr>
        <xdr:cNvSpPr/>
      </xdr:nvSpPr>
      <xdr:spPr>
        <a:xfrm>
          <a:off x="2809864" y="58318107"/>
          <a:ext cx="1756064" cy="87716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規制見直しに関する研究開発</a:t>
          </a:r>
        </a:p>
      </xdr:txBody>
    </xdr:sp>
    <xdr:clientData/>
  </xdr:twoCellAnchor>
  <xdr:twoCellAnchor>
    <xdr:from>
      <xdr:col>24</xdr:col>
      <xdr:colOff>22503</xdr:colOff>
      <xdr:row>287</xdr:row>
      <xdr:rowOff>180971</xdr:rowOff>
    </xdr:from>
    <xdr:to>
      <xdr:col>32</xdr:col>
      <xdr:colOff>108228</xdr:colOff>
      <xdr:row>289</xdr:row>
      <xdr:rowOff>19046</xdr:rowOff>
    </xdr:to>
    <xdr:sp macro="" textlink="">
      <xdr:nvSpPr>
        <xdr:cNvPr id="20" name="大かっこ 19">
          <a:extLst>
            <a:ext uri="{FF2B5EF4-FFF2-40B4-BE49-F238E27FC236}">
              <a16:creationId xmlns:a16="http://schemas.microsoft.com/office/drawing/2014/main" id="{F56951E2-3093-4370-AE8E-940F822C8423}"/>
            </a:ext>
          </a:extLst>
        </xdr:cNvPr>
        <xdr:cNvSpPr/>
      </xdr:nvSpPr>
      <xdr:spPr>
        <a:xfrm>
          <a:off x="5010139" y="58318107"/>
          <a:ext cx="1748271" cy="87716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水素ステーションのコスト低減に関する研究開発</a:t>
          </a:r>
        </a:p>
      </xdr:txBody>
    </xdr:sp>
    <xdr:clientData/>
  </xdr:twoCellAnchor>
  <xdr:twoCellAnchor>
    <xdr:from>
      <xdr:col>34</xdr:col>
      <xdr:colOff>135071</xdr:colOff>
      <xdr:row>287</xdr:row>
      <xdr:rowOff>180971</xdr:rowOff>
    </xdr:from>
    <xdr:to>
      <xdr:col>43</xdr:col>
      <xdr:colOff>12978</xdr:colOff>
      <xdr:row>289</xdr:row>
      <xdr:rowOff>9521</xdr:rowOff>
    </xdr:to>
    <xdr:sp macro="" textlink="">
      <xdr:nvSpPr>
        <xdr:cNvPr id="21" name="大かっこ 20">
          <a:extLst>
            <a:ext uri="{FF2B5EF4-FFF2-40B4-BE49-F238E27FC236}">
              <a16:creationId xmlns:a16="http://schemas.microsoft.com/office/drawing/2014/main" id="{ED670637-F696-4D60-84A3-91781D8047CE}"/>
            </a:ext>
          </a:extLst>
        </xdr:cNvPr>
        <xdr:cNvSpPr/>
      </xdr:nvSpPr>
      <xdr:spPr>
        <a:xfrm>
          <a:off x="7200889" y="58318107"/>
          <a:ext cx="1748271" cy="8676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国際展開支援に係る研究開発</a:t>
          </a:r>
        </a:p>
      </xdr:txBody>
    </xdr:sp>
    <xdr:clientData/>
  </xdr:twoCellAnchor>
  <xdr:twoCellAnchor>
    <xdr:from>
      <xdr:col>17</xdr:col>
      <xdr:colOff>135072</xdr:colOff>
      <xdr:row>289</xdr:row>
      <xdr:rowOff>72733</xdr:rowOff>
    </xdr:from>
    <xdr:to>
      <xdr:col>17</xdr:col>
      <xdr:colOff>135072</xdr:colOff>
      <xdr:row>291</xdr:row>
      <xdr:rowOff>152322</xdr:rowOff>
    </xdr:to>
    <xdr:cxnSp macro="">
      <xdr:nvCxnSpPr>
        <xdr:cNvPr id="22" name="直線矢印コネクタ 21">
          <a:extLst>
            <a:ext uri="{FF2B5EF4-FFF2-40B4-BE49-F238E27FC236}">
              <a16:creationId xmlns:a16="http://schemas.microsoft.com/office/drawing/2014/main" id="{FAC8EB43-BD78-440C-B125-C55BB34E00DB}"/>
            </a:ext>
          </a:extLst>
        </xdr:cNvPr>
        <xdr:cNvCxnSpPr/>
      </xdr:nvCxnSpPr>
      <xdr:spPr>
        <a:xfrm>
          <a:off x="3667981" y="59248960"/>
          <a:ext cx="0" cy="7549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125547</xdr:colOff>
      <xdr:row>289</xdr:row>
      <xdr:rowOff>53683</xdr:rowOff>
    </xdr:from>
    <xdr:to>
      <xdr:col>28</xdr:col>
      <xdr:colOff>125547</xdr:colOff>
      <xdr:row>291</xdr:row>
      <xdr:rowOff>133272</xdr:rowOff>
    </xdr:to>
    <xdr:cxnSp macro="">
      <xdr:nvCxnSpPr>
        <xdr:cNvPr id="23" name="直線矢印コネクタ 22">
          <a:extLst>
            <a:ext uri="{FF2B5EF4-FFF2-40B4-BE49-F238E27FC236}">
              <a16:creationId xmlns:a16="http://schemas.microsoft.com/office/drawing/2014/main" id="{BC8EFC8B-7315-433F-903C-CC4435110E39}"/>
            </a:ext>
          </a:extLst>
        </xdr:cNvPr>
        <xdr:cNvCxnSpPr/>
      </xdr:nvCxnSpPr>
      <xdr:spPr>
        <a:xfrm>
          <a:off x="5944456" y="59229910"/>
          <a:ext cx="0" cy="7549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12979</xdr:colOff>
      <xdr:row>289</xdr:row>
      <xdr:rowOff>53683</xdr:rowOff>
    </xdr:from>
    <xdr:to>
      <xdr:col>39</xdr:col>
      <xdr:colOff>12979</xdr:colOff>
      <xdr:row>291</xdr:row>
      <xdr:rowOff>133272</xdr:rowOff>
    </xdr:to>
    <xdr:cxnSp macro="">
      <xdr:nvCxnSpPr>
        <xdr:cNvPr id="24" name="直線矢印コネクタ 23">
          <a:extLst>
            <a:ext uri="{FF2B5EF4-FFF2-40B4-BE49-F238E27FC236}">
              <a16:creationId xmlns:a16="http://schemas.microsoft.com/office/drawing/2014/main" id="{A1BAF4C5-155B-409C-8FF6-F5517472A23E}"/>
            </a:ext>
          </a:extLst>
        </xdr:cNvPr>
        <xdr:cNvCxnSpPr/>
      </xdr:nvCxnSpPr>
      <xdr:spPr>
        <a:xfrm>
          <a:off x="8117888" y="59229910"/>
          <a:ext cx="0" cy="7549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135073</xdr:colOff>
      <xdr:row>291</xdr:row>
      <xdr:rowOff>238121</xdr:rowOff>
    </xdr:from>
    <xdr:to>
      <xdr:col>22</xdr:col>
      <xdr:colOff>41554</xdr:colOff>
      <xdr:row>295</xdr:row>
      <xdr:rowOff>11234</xdr:rowOff>
    </xdr:to>
    <xdr:sp macro="" textlink="">
      <xdr:nvSpPr>
        <xdr:cNvPr id="25" name="正方形/長方形 24">
          <a:extLst>
            <a:ext uri="{FF2B5EF4-FFF2-40B4-BE49-F238E27FC236}">
              <a16:creationId xmlns:a16="http://schemas.microsoft.com/office/drawing/2014/main" id="{DE55EB5B-DA8E-46D0-B684-9697C1F59BB8}"/>
            </a:ext>
          </a:extLst>
        </xdr:cNvPr>
        <xdr:cNvSpPr/>
      </xdr:nvSpPr>
      <xdr:spPr>
        <a:xfrm>
          <a:off x="2836709" y="60089757"/>
          <a:ext cx="1776845" cy="108929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．機構、民間企業、大学法人等</a:t>
          </a:r>
          <a:endParaRPr kumimoji="1" lang="en-US" altLang="ja-JP" sz="1100">
            <a:solidFill>
              <a:sysClr val="windowText" lastClr="000000"/>
            </a:solidFill>
          </a:endParaRPr>
        </a:p>
        <a:p>
          <a:pPr algn="ctr"/>
          <a:r>
            <a:rPr kumimoji="1" lang="en-US" altLang="ja-JP" sz="1100">
              <a:solidFill>
                <a:sysClr val="windowText" lastClr="000000"/>
              </a:solidFill>
            </a:rPr>
            <a:t>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18</xdr:col>
      <xdr:colOff>5265</xdr:colOff>
      <xdr:row>290</xdr:row>
      <xdr:rowOff>114296</xdr:rowOff>
    </xdr:from>
    <xdr:ext cx="889988" cy="275717"/>
    <xdr:sp macro="" textlink="">
      <xdr:nvSpPr>
        <xdr:cNvPr id="26" name="テキスト ボックス 25">
          <a:extLst>
            <a:ext uri="{FF2B5EF4-FFF2-40B4-BE49-F238E27FC236}">
              <a16:creationId xmlns:a16="http://schemas.microsoft.com/office/drawing/2014/main" id="{658CD7AD-08BD-4AAD-A86D-9C6DDD84D78F}"/>
            </a:ext>
          </a:extLst>
        </xdr:cNvPr>
        <xdr:cNvSpPr txBox="1"/>
      </xdr:nvSpPr>
      <xdr:spPr>
        <a:xfrm>
          <a:off x="3745992" y="59515660"/>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再委託等</a:t>
          </a:r>
          <a:r>
            <a:rPr kumimoji="1" lang="en-US" altLang="ja-JP" sz="1100"/>
            <a:t>】</a:t>
          </a:r>
          <a:endParaRPr kumimoji="1" lang="ja-JP" altLang="en-US" sz="1100"/>
        </a:p>
      </xdr:txBody>
    </xdr:sp>
    <xdr:clientData/>
  </xdr:oneCellAnchor>
  <xdr:oneCellAnchor>
    <xdr:from>
      <xdr:col>39</xdr:col>
      <xdr:colOff>24315</xdr:colOff>
      <xdr:row>290</xdr:row>
      <xdr:rowOff>85721</xdr:rowOff>
    </xdr:from>
    <xdr:ext cx="889988" cy="275717"/>
    <xdr:sp macro="" textlink="">
      <xdr:nvSpPr>
        <xdr:cNvPr id="27" name="テキスト ボックス 26">
          <a:extLst>
            <a:ext uri="{FF2B5EF4-FFF2-40B4-BE49-F238E27FC236}">
              <a16:creationId xmlns:a16="http://schemas.microsoft.com/office/drawing/2014/main" id="{4502A970-F8C7-4B6D-A6AA-D972D201FBF5}"/>
            </a:ext>
          </a:extLst>
        </xdr:cNvPr>
        <xdr:cNvSpPr txBox="1"/>
      </xdr:nvSpPr>
      <xdr:spPr>
        <a:xfrm>
          <a:off x="8129224" y="59487085"/>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再委託等</a:t>
          </a:r>
          <a:r>
            <a:rPr kumimoji="1" lang="en-US" altLang="ja-JP" sz="1100"/>
            <a:t>】</a:t>
          </a:r>
          <a:endParaRPr kumimoji="1" lang="ja-JP" altLang="en-US" sz="1100"/>
        </a:p>
      </xdr:txBody>
    </xdr:sp>
    <xdr:clientData/>
  </xdr:oneCellAnchor>
  <xdr:oneCellAnchor>
    <xdr:from>
      <xdr:col>28</xdr:col>
      <xdr:colOff>194033</xdr:colOff>
      <xdr:row>290</xdr:row>
      <xdr:rowOff>95246</xdr:rowOff>
    </xdr:from>
    <xdr:ext cx="889988" cy="275717"/>
    <xdr:sp macro="" textlink="">
      <xdr:nvSpPr>
        <xdr:cNvPr id="28" name="テキスト ボックス 27">
          <a:extLst>
            <a:ext uri="{FF2B5EF4-FFF2-40B4-BE49-F238E27FC236}">
              <a16:creationId xmlns:a16="http://schemas.microsoft.com/office/drawing/2014/main" id="{3CB61EAA-AEFE-40CB-91B6-CD2052B1DCF5}"/>
            </a:ext>
          </a:extLst>
        </xdr:cNvPr>
        <xdr:cNvSpPr txBox="1"/>
      </xdr:nvSpPr>
      <xdr:spPr>
        <a:xfrm>
          <a:off x="6012942" y="59496610"/>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再委託等</a:t>
          </a:r>
          <a:r>
            <a:rPr kumimoji="1" lang="en-US" altLang="ja-JP" sz="1100"/>
            <a:t>】</a:t>
          </a:r>
          <a:endParaRPr kumimoji="1" lang="ja-JP" altLang="en-US" sz="1100"/>
        </a:p>
      </xdr:txBody>
    </xdr:sp>
    <xdr:clientData/>
  </xdr:oneCellAnchor>
  <xdr:twoCellAnchor>
    <xdr:from>
      <xdr:col>24</xdr:col>
      <xdr:colOff>41554</xdr:colOff>
      <xdr:row>291</xdr:row>
      <xdr:rowOff>238121</xdr:rowOff>
    </xdr:from>
    <xdr:to>
      <xdr:col>32</xdr:col>
      <xdr:colOff>163647</xdr:colOff>
      <xdr:row>295</xdr:row>
      <xdr:rowOff>11234</xdr:rowOff>
    </xdr:to>
    <xdr:sp macro="" textlink="">
      <xdr:nvSpPr>
        <xdr:cNvPr id="29" name="正方形/長方形 28">
          <a:extLst>
            <a:ext uri="{FF2B5EF4-FFF2-40B4-BE49-F238E27FC236}">
              <a16:creationId xmlns:a16="http://schemas.microsoft.com/office/drawing/2014/main" id="{04B24EA4-BEF3-4B57-987D-1DC6666EC6CC}"/>
            </a:ext>
          </a:extLst>
        </xdr:cNvPr>
        <xdr:cNvSpPr/>
      </xdr:nvSpPr>
      <xdr:spPr>
        <a:xfrm>
          <a:off x="5029190" y="60089757"/>
          <a:ext cx="1784639" cy="108929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．民間企業、大学法人等</a:t>
          </a:r>
          <a:endParaRPr kumimoji="1" lang="en-US" altLang="ja-JP" sz="1100">
            <a:solidFill>
              <a:sysClr val="windowText" lastClr="000000"/>
            </a:solidFill>
          </a:endParaRPr>
        </a:p>
        <a:p>
          <a:pPr algn="ctr"/>
          <a:r>
            <a:rPr kumimoji="1" lang="en-US" altLang="ja-JP" sz="1100">
              <a:solidFill>
                <a:sysClr val="windowText" lastClr="000000"/>
              </a:solidFill>
            </a:rPr>
            <a:t>123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182697</xdr:colOff>
      <xdr:row>291</xdr:row>
      <xdr:rowOff>228596</xdr:rowOff>
    </xdr:from>
    <xdr:to>
      <xdr:col>43</xdr:col>
      <xdr:colOff>89179</xdr:colOff>
      <xdr:row>295</xdr:row>
      <xdr:rowOff>1709</xdr:rowOff>
    </xdr:to>
    <xdr:sp macro="" textlink="">
      <xdr:nvSpPr>
        <xdr:cNvPr id="30" name="正方形/長方形 29">
          <a:extLst>
            <a:ext uri="{FF2B5EF4-FFF2-40B4-BE49-F238E27FC236}">
              <a16:creationId xmlns:a16="http://schemas.microsoft.com/office/drawing/2014/main" id="{C813357F-2067-424C-9D1E-293B5FE3179A}"/>
            </a:ext>
          </a:extLst>
        </xdr:cNvPr>
        <xdr:cNvSpPr/>
      </xdr:nvSpPr>
      <xdr:spPr>
        <a:xfrm>
          <a:off x="7248515" y="60080232"/>
          <a:ext cx="1776846" cy="108929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rPr>
            <a:t>．大学法人等</a:t>
          </a:r>
          <a:endParaRPr kumimoji="1" lang="en-US" altLang="ja-JP" sz="1100">
            <a:solidFill>
              <a:sysClr val="windowText" lastClr="000000"/>
            </a:solidFill>
          </a:endParaRPr>
        </a:p>
        <a:p>
          <a:pPr algn="ctr"/>
          <a:r>
            <a:rPr kumimoji="1" lang="en-US" altLang="ja-JP" sz="1100">
              <a:solidFill>
                <a:sysClr val="windowText" lastClr="000000"/>
              </a:solidFill>
            </a:rPr>
            <a:t>20 </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BF5" sqref="BF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14">
        <v>2022</v>
      </c>
      <c r="AE2" s="814"/>
      <c r="AF2" s="814"/>
      <c r="AG2" s="814"/>
      <c r="AH2" s="814"/>
      <c r="AI2" s="80" t="s">
        <v>1</v>
      </c>
      <c r="AJ2" s="814" t="s">
        <v>2</v>
      </c>
      <c r="AK2" s="814"/>
      <c r="AL2" s="814"/>
      <c r="AM2" s="814"/>
      <c r="AN2" s="80" t="s">
        <v>1</v>
      </c>
      <c r="AO2" s="814">
        <v>21</v>
      </c>
      <c r="AP2" s="814"/>
      <c r="AQ2" s="814"/>
      <c r="AR2" s="80" t="s">
        <v>1</v>
      </c>
      <c r="AS2" s="815">
        <v>269</v>
      </c>
      <c r="AT2" s="815"/>
      <c r="AU2" s="815"/>
      <c r="AV2" s="80" t="str">
        <f>IF(AW2="","","-")</f>
        <v/>
      </c>
      <c r="AW2" s="816"/>
      <c r="AX2" s="816"/>
    </row>
    <row r="3" spans="1:50" ht="21" customHeight="1" thickBot="1">
      <c r="A3" s="817" t="s">
        <v>3</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21" t="s">
        <v>4</v>
      </c>
      <c r="AJ3" s="819" t="s">
        <v>5</v>
      </c>
      <c r="AK3" s="819"/>
      <c r="AL3" s="819"/>
      <c r="AM3" s="819"/>
      <c r="AN3" s="819"/>
      <c r="AO3" s="819"/>
      <c r="AP3" s="819"/>
      <c r="AQ3" s="819"/>
      <c r="AR3" s="819"/>
      <c r="AS3" s="819"/>
      <c r="AT3" s="819"/>
      <c r="AU3" s="819"/>
      <c r="AV3" s="819"/>
      <c r="AW3" s="819"/>
      <c r="AX3" s="22" t="s">
        <v>6</v>
      </c>
    </row>
    <row r="4" spans="1:50" ht="24.75" customHeight="1">
      <c r="A4" s="790" t="s">
        <v>7</v>
      </c>
      <c r="B4" s="791"/>
      <c r="C4" s="791"/>
      <c r="D4" s="791"/>
      <c r="E4" s="791"/>
      <c r="F4" s="791"/>
      <c r="G4" s="792" t="s">
        <v>8</v>
      </c>
      <c r="H4" s="793"/>
      <c r="I4" s="793"/>
      <c r="J4" s="793"/>
      <c r="K4" s="793"/>
      <c r="L4" s="793"/>
      <c r="M4" s="793"/>
      <c r="N4" s="793"/>
      <c r="O4" s="793"/>
      <c r="P4" s="793"/>
      <c r="Q4" s="793"/>
      <c r="R4" s="793"/>
      <c r="S4" s="793"/>
      <c r="T4" s="793"/>
      <c r="U4" s="793"/>
      <c r="V4" s="793"/>
      <c r="W4" s="793"/>
      <c r="X4" s="793"/>
      <c r="Y4" s="794" t="s">
        <v>9</v>
      </c>
      <c r="Z4" s="795"/>
      <c r="AA4" s="795"/>
      <c r="AB4" s="795"/>
      <c r="AC4" s="795"/>
      <c r="AD4" s="796"/>
      <c r="AE4" s="797" t="s">
        <v>10</v>
      </c>
      <c r="AF4" s="793"/>
      <c r="AG4" s="793"/>
      <c r="AH4" s="793"/>
      <c r="AI4" s="793"/>
      <c r="AJ4" s="793"/>
      <c r="AK4" s="793"/>
      <c r="AL4" s="793"/>
      <c r="AM4" s="793"/>
      <c r="AN4" s="793"/>
      <c r="AO4" s="793"/>
      <c r="AP4" s="798"/>
      <c r="AQ4" s="799" t="s">
        <v>11</v>
      </c>
      <c r="AR4" s="795"/>
      <c r="AS4" s="795"/>
      <c r="AT4" s="795"/>
      <c r="AU4" s="795"/>
      <c r="AV4" s="795"/>
      <c r="AW4" s="795"/>
      <c r="AX4" s="800"/>
    </row>
    <row r="5" spans="1:50" ht="30" customHeight="1">
      <c r="A5" s="801" t="s">
        <v>12</v>
      </c>
      <c r="B5" s="802"/>
      <c r="C5" s="802"/>
      <c r="D5" s="802"/>
      <c r="E5" s="802"/>
      <c r="F5" s="803"/>
      <c r="G5" s="804" t="s">
        <v>13</v>
      </c>
      <c r="H5" s="805"/>
      <c r="I5" s="805"/>
      <c r="J5" s="805"/>
      <c r="K5" s="805"/>
      <c r="L5" s="805"/>
      <c r="M5" s="806" t="s">
        <v>14</v>
      </c>
      <c r="N5" s="807"/>
      <c r="O5" s="807"/>
      <c r="P5" s="807"/>
      <c r="Q5" s="807"/>
      <c r="R5" s="808"/>
      <c r="S5" s="809" t="s">
        <v>15</v>
      </c>
      <c r="T5" s="805"/>
      <c r="U5" s="805"/>
      <c r="V5" s="805"/>
      <c r="W5" s="805"/>
      <c r="X5" s="810"/>
      <c r="Y5" s="811" t="s">
        <v>16</v>
      </c>
      <c r="Z5" s="812"/>
      <c r="AA5" s="812"/>
      <c r="AB5" s="812"/>
      <c r="AC5" s="812"/>
      <c r="AD5" s="813"/>
      <c r="AE5" s="834" t="s">
        <v>17</v>
      </c>
      <c r="AF5" s="834"/>
      <c r="AG5" s="834"/>
      <c r="AH5" s="834"/>
      <c r="AI5" s="834"/>
      <c r="AJ5" s="834"/>
      <c r="AK5" s="834"/>
      <c r="AL5" s="834"/>
      <c r="AM5" s="834"/>
      <c r="AN5" s="834"/>
      <c r="AO5" s="834"/>
      <c r="AP5" s="835"/>
      <c r="AQ5" s="836" t="s">
        <v>18</v>
      </c>
      <c r="AR5" s="837"/>
      <c r="AS5" s="837"/>
      <c r="AT5" s="837"/>
      <c r="AU5" s="837"/>
      <c r="AV5" s="837"/>
      <c r="AW5" s="837"/>
      <c r="AX5" s="838"/>
    </row>
    <row r="6" spans="1:50" ht="39" customHeight="1">
      <c r="A6" s="839" t="s">
        <v>19</v>
      </c>
      <c r="B6" s="840"/>
      <c r="C6" s="840"/>
      <c r="D6" s="840"/>
      <c r="E6" s="840"/>
      <c r="F6" s="840"/>
      <c r="G6" s="841" t="str">
        <f>入力規則等!F39</f>
        <v>エネルギー対策特別会計エネルギー需給勘定</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156" customHeight="1">
      <c r="A7" s="820" t="s">
        <v>20</v>
      </c>
      <c r="B7" s="821"/>
      <c r="C7" s="821"/>
      <c r="D7" s="821"/>
      <c r="E7" s="821"/>
      <c r="F7" s="822"/>
      <c r="G7" s="844" t="s">
        <v>21</v>
      </c>
      <c r="H7" s="845"/>
      <c r="I7" s="845"/>
      <c r="J7" s="845"/>
      <c r="K7" s="845"/>
      <c r="L7" s="845"/>
      <c r="M7" s="845"/>
      <c r="N7" s="845"/>
      <c r="O7" s="845"/>
      <c r="P7" s="845"/>
      <c r="Q7" s="845"/>
      <c r="R7" s="845"/>
      <c r="S7" s="845"/>
      <c r="T7" s="845"/>
      <c r="U7" s="845"/>
      <c r="V7" s="845"/>
      <c r="W7" s="845"/>
      <c r="X7" s="846"/>
      <c r="Y7" s="847" t="s">
        <v>22</v>
      </c>
      <c r="Z7" s="670"/>
      <c r="AA7" s="670"/>
      <c r="AB7" s="670"/>
      <c r="AC7" s="670"/>
      <c r="AD7" s="848"/>
      <c r="AE7" s="777" t="s">
        <v>23</v>
      </c>
      <c r="AF7" s="778"/>
      <c r="AG7" s="778"/>
      <c r="AH7" s="778"/>
      <c r="AI7" s="778"/>
      <c r="AJ7" s="778"/>
      <c r="AK7" s="778"/>
      <c r="AL7" s="778"/>
      <c r="AM7" s="778"/>
      <c r="AN7" s="778"/>
      <c r="AO7" s="778"/>
      <c r="AP7" s="778"/>
      <c r="AQ7" s="778"/>
      <c r="AR7" s="778"/>
      <c r="AS7" s="778"/>
      <c r="AT7" s="778"/>
      <c r="AU7" s="778"/>
      <c r="AV7" s="778"/>
      <c r="AW7" s="778"/>
      <c r="AX7" s="779"/>
    </row>
    <row r="8" spans="1:50" ht="53.25" customHeight="1">
      <c r="A8" s="820" t="s">
        <v>24</v>
      </c>
      <c r="B8" s="821"/>
      <c r="C8" s="821"/>
      <c r="D8" s="821"/>
      <c r="E8" s="821"/>
      <c r="F8" s="822"/>
      <c r="G8" s="823" t="str">
        <f>入力規則等!A27</f>
        <v>地球温暖化対策</v>
      </c>
      <c r="H8" s="824"/>
      <c r="I8" s="824"/>
      <c r="J8" s="824"/>
      <c r="K8" s="824"/>
      <c r="L8" s="824"/>
      <c r="M8" s="824"/>
      <c r="N8" s="824"/>
      <c r="O8" s="824"/>
      <c r="P8" s="824"/>
      <c r="Q8" s="824"/>
      <c r="R8" s="824"/>
      <c r="S8" s="824"/>
      <c r="T8" s="824"/>
      <c r="U8" s="824"/>
      <c r="V8" s="824"/>
      <c r="W8" s="824"/>
      <c r="X8" s="825"/>
      <c r="Y8" s="826" t="s">
        <v>25</v>
      </c>
      <c r="Z8" s="827"/>
      <c r="AA8" s="827"/>
      <c r="AB8" s="827"/>
      <c r="AC8" s="827"/>
      <c r="AD8" s="828"/>
      <c r="AE8" s="829" t="str">
        <f>入力規則等!K13</f>
        <v>エネルギー対策</v>
      </c>
      <c r="AF8" s="824"/>
      <c r="AG8" s="824"/>
      <c r="AH8" s="824"/>
      <c r="AI8" s="824"/>
      <c r="AJ8" s="824"/>
      <c r="AK8" s="824"/>
      <c r="AL8" s="824"/>
      <c r="AM8" s="824"/>
      <c r="AN8" s="824"/>
      <c r="AO8" s="824"/>
      <c r="AP8" s="824"/>
      <c r="AQ8" s="824"/>
      <c r="AR8" s="824"/>
      <c r="AS8" s="824"/>
      <c r="AT8" s="824"/>
      <c r="AU8" s="824"/>
      <c r="AV8" s="824"/>
      <c r="AW8" s="824"/>
      <c r="AX8" s="830"/>
    </row>
    <row r="9" spans="1:50" ht="58.5" customHeight="1">
      <c r="A9" s="750" t="s">
        <v>26</v>
      </c>
      <c r="B9" s="751"/>
      <c r="C9" s="751"/>
      <c r="D9" s="751"/>
      <c r="E9" s="751"/>
      <c r="F9" s="751"/>
      <c r="G9" s="831" t="s">
        <v>27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c r="A10" s="738" t="s">
        <v>28</v>
      </c>
      <c r="B10" s="739"/>
      <c r="C10" s="739"/>
      <c r="D10" s="739"/>
      <c r="E10" s="739"/>
      <c r="F10" s="739"/>
      <c r="G10" s="740" t="s">
        <v>29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738" t="s">
        <v>30</v>
      </c>
      <c r="B11" s="739"/>
      <c r="C11" s="739"/>
      <c r="D11" s="739"/>
      <c r="E11" s="739"/>
      <c r="F11" s="743"/>
      <c r="G11" s="744" t="str">
        <f>入力規則等!P10</f>
        <v>委託・請負、補助、交付</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747" t="s">
        <v>31</v>
      </c>
      <c r="B12" s="748"/>
      <c r="C12" s="748"/>
      <c r="D12" s="748"/>
      <c r="E12" s="748"/>
      <c r="F12" s="749"/>
      <c r="G12" s="753"/>
      <c r="H12" s="754"/>
      <c r="I12" s="754"/>
      <c r="J12" s="754"/>
      <c r="K12" s="754"/>
      <c r="L12" s="754"/>
      <c r="M12" s="754"/>
      <c r="N12" s="754"/>
      <c r="O12" s="75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3"/>
    </row>
    <row r="13" spans="1:50" ht="21" customHeight="1">
      <c r="A13" s="313"/>
      <c r="B13" s="314"/>
      <c r="C13" s="314"/>
      <c r="D13" s="314"/>
      <c r="E13" s="314"/>
      <c r="F13" s="315"/>
      <c r="G13" s="767" t="s">
        <v>37</v>
      </c>
      <c r="H13" s="768"/>
      <c r="I13" s="784" t="s">
        <v>38</v>
      </c>
      <c r="J13" s="785"/>
      <c r="K13" s="785"/>
      <c r="L13" s="785"/>
      <c r="M13" s="785"/>
      <c r="N13" s="785"/>
      <c r="O13" s="786"/>
      <c r="P13" s="681">
        <v>2990</v>
      </c>
      <c r="Q13" s="682"/>
      <c r="R13" s="682"/>
      <c r="S13" s="682"/>
      <c r="T13" s="682"/>
      <c r="U13" s="682"/>
      <c r="V13" s="683"/>
      <c r="W13" s="681">
        <v>3000</v>
      </c>
      <c r="X13" s="682"/>
      <c r="Y13" s="682"/>
      <c r="Z13" s="682"/>
      <c r="AA13" s="682"/>
      <c r="AB13" s="682"/>
      <c r="AC13" s="683"/>
      <c r="AD13" s="681">
        <v>3200</v>
      </c>
      <c r="AE13" s="682"/>
      <c r="AF13" s="682"/>
      <c r="AG13" s="682"/>
      <c r="AH13" s="682"/>
      <c r="AI13" s="682"/>
      <c r="AJ13" s="683"/>
      <c r="AK13" s="681">
        <v>3080</v>
      </c>
      <c r="AL13" s="682"/>
      <c r="AM13" s="682"/>
      <c r="AN13" s="682"/>
      <c r="AO13" s="682"/>
      <c r="AP13" s="682"/>
      <c r="AQ13" s="683"/>
      <c r="AR13" s="715" t="s">
        <v>39</v>
      </c>
      <c r="AS13" s="716"/>
      <c r="AT13" s="716"/>
      <c r="AU13" s="716"/>
      <c r="AV13" s="716"/>
      <c r="AW13" s="716"/>
      <c r="AX13" s="787"/>
    </row>
    <row r="14" spans="1:50" ht="21" customHeight="1">
      <c r="A14" s="313"/>
      <c r="B14" s="314"/>
      <c r="C14" s="314"/>
      <c r="D14" s="314"/>
      <c r="E14" s="314"/>
      <c r="F14" s="315"/>
      <c r="G14" s="769"/>
      <c r="H14" s="770"/>
      <c r="I14" s="762" t="s">
        <v>40</v>
      </c>
      <c r="J14" s="763"/>
      <c r="K14" s="763"/>
      <c r="L14" s="763"/>
      <c r="M14" s="763"/>
      <c r="N14" s="763"/>
      <c r="O14" s="764"/>
      <c r="P14" s="681">
        <v>0</v>
      </c>
      <c r="Q14" s="682"/>
      <c r="R14" s="682"/>
      <c r="S14" s="682"/>
      <c r="T14" s="682"/>
      <c r="U14" s="682"/>
      <c r="V14" s="683"/>
      <c r="W14" s="681">
        <v>0</v>
      </c>
      <c r="X14" s="682"/>
      <c r="Y14" s="682"/>
      <c r="Z14" s="682"/>
      <c r="AA14" s="682"/>
      <c r="AB14" s="682"/>
      <c r="AC14" s="683"/>
      <c r="AD14" s="681">
        <v>0</v>
      </c>
      <c r="AE14" s="682"/>
      <c r="AF14" s="682"/>
      <c r="AG14" s="682"/>
      <c r="AH14" s="682"/>
      <c r="AI14" s="682"/>
      <c r="AJ14" s="683"/>
      <c r="AK14" s="681">
        <v>0</v>
      </c>
      <c r="AL14" s="682"/>
      <c r="AM14" s="682"/>
      <c r="AN14" s="682"/>
      <c r="AO14" s="682"/>
      <c r="AP14" s="682"/>
      <c r="AQ14" s="683"/>
      <c r="AR14" s="773"/>
      <c r="AS14" s="773"/>
      <c r="AT14" s="773"/>
      <c r="AU14" s="773"/>
      <c r="AV14" s="773"/>
      <c r="AW14" s="773"/>
      <c r="AX14" s="774"/>
    </row>
    <row r="15" spans="1:50" ht="21" customHeight="1">
      <c r="A15" s="313"/>
      <c r="B15" s="314"/>
      <c r="C15" s="314"/>
      <c r="D15" s="314"/>
      <c r="E15" s="314"/>
      <c r="F15" s="315"/>
      <c r="G15" s="769"/>
      <c r="H15" s="770"/>
      <c r="I15" s="762" t="s">
        <v>41</v>
      </c>
      <c r="J15" s="775"/>
      <c r="K15" s="775"/>
      <c r="L15" s="775"/>
      <c r="M15" s="775"/>
      <c r="N15" s="775"/>
      <c r="O15" s="776"/>
      <c r="P15" s="681">
        <v>682</v>
      </c>
      <c r="Q15" s="682"/>
      <c r="R15" s="682"/>
      <c r="S15" s="682"/>
      <c r="T15" s="682"/>
      <c r="U15" s="682"/>
      <c r="V15" s="683"/>
      <c r="W15" s="681">
        <v>955</v>
      </c>
      <c r="X15" s="682"/>
      <c r="Y15" s="682"/>
      <c r="Z15" s="682"/>
      <c r="AA15" s="682"/>
      <c r="AB15" s="682"/>
      <c r="AC15" s="683"/>
      <c r="AD15" s="681">
        <v>1525</v>
      </c>
      <c r="AE15" s="682"/>
      <c r="AF15" s="682"/>
      <c r="AG15" s="682"/>
      <c r="AH15" s="682"/>
      <c r="AI15" s="682"/>
      <c r="AJ15" s="683"/>
      <c r="AK15" s="681">
        <v>2194</v>
      </c>
      <c r="AL15" s="682"/>
      <c r="AM15" s="682"/>
      <c r="AN15" s="682"/>
      <c r="AO15" s="682"/>
      <c r="AP15" s="682"/>
      <c r="AQ15" s="683"/>
      <c r="AR15" s="681" t="s">
        <v>39</v>
      </c>
      <c r="AS15" s="682"/>
      <c r="AT15" s="682"/>
      <c r="AU15" s="682"/>
      <c r="AV15" s="682"/>
      <c r="AW15" s="682"/>
      <c r="AX15" s="788"/>
    </row>
    <row r="16" spans="1:50" ht="21" customHeight="1">
      <c r="A16" s="313"/>
      <c r="B16" s="314"/>
      <c r="C16" s="314"/>
      <c r="D16" s="314"/>
      <c r="E16" s="314"/>
      <c r="F16" s="315"/>
      <c r="G16" s="769"/>
      <c r="H16" s="770"/>
      <c r="I16" s="762" t="s">
        <v>42</v>
      </c>
      <c r="J16" s="775"/>
      <c r="K16" s="775"/>
      <c r="L16" s="775"/>
      <c r="M16" s="775"/>
      <c r="N16" s="775"/>
      <c r="O16" s="776"/>
      <c r="P16" s="681">
        <v>-955</v>
      </c>
      <c r="Q16" s="682"/>
      <c r="R16" s="682"/>
      <c r="S16" s="682"/>
      <c r="T16" s="682"/>
      <c r="U16" s="682"/>
      <c r="V16" s="683"/>
      <c r="W16" s="681">
        <v>-1525</v>
      </c>
      <c r="X16" s="682"/>
      <c r="Y16" s="682"/>
      <c r="Z16" s="682"/>
      <c r="AA16" s="682"/>
      <c r="AB16" s="682"/>
      <c r="AC16" s="683"/>
      <c r="AD16" s="681">
        <v>-2194</v>
      </c>
      <c r="AE16" s="682"/>
      <c r="AF16" s="682"/>
      <c r="AG16" s="682"/>
      <c r="AH16" s="682"/>
      <c r="AI16" s="682"/>
      <c r="AJ16" s="683"/>
      <c r="AK16" s="681">
        <v>0</v>
      </c>
      <c r="AL16" s="682"/>
      <c r="AM16" s="682"/>
      <c r="AN16" s="682"/>
      <c r="AO16" s="682"/>
      <c r="AP16" s="682"/>
      <c r="AQ16" s="683"/>
      <c r="AR16" s="780"/>
      <c r="AS16" s="781"/>
      <c r="AT16" s="781"/>
      <c r="AU16" s="781"/>
      <c r="AV16" s="781"/>
      <c r="AW16" s="781"/>
      <c r="AX16" s="782"/>
    </row>
    <row r="17" spans="1:50" ht="24.75" customHeight="1">
      <c r="A17" s="313"/>
      <c r="B17" s="314"/>
      <c r="C17" s="314"/>
      <c r="D17" s="314"/>
      <c r="E17" s="314"/>
      <c r="F17" s="315"/>
      <c r="G17" s="769"/>
      <c r="H17" s="770"/>
      <c r="I17" s="762" t="s">
        <v>43</v>
      </c>
      <c r="J17" s="763"/>
      <c r="K17" s="763"/>
      <c r="L17" s="763"/>
      <c r="M17" s="763"/>
      <c r="N17" s="763"/>
      <c r="O17" s="764"/>
      <c r="P17" s="681">
        <v>-39</v>
      </c>
      <c r="Q17" s="682"/>
      <c r="R17" s="682"/>
      <c r="S17" s="682"/>
      <c r="T17" s="682"/>
      <c r="U17" s="682"/>
      <c r="V17" s="683"/>
      <c r="W17" s="681">
        <v>-44</v>
      </c>
      <c r="X17" s="682"/>
      <c r="Y17" s="682"/>
      <c r="Z17" s="682"/>
      <c r="AA17" s="682"/>
      <c r="AB17" s="682"/>
      <c r="AC17" s="683"/>
      <c r="AD17" s="681">
        <v>850</v>
      </c>
      <c r="AE17" s="682"/>
      <c r="AF17" s="682"/>
      <c r="AG17" s="682"/>
      <c r="AH17" s="682"/>
      <c r="AI17" s="682"/>
      <c r="AJ17" s="683"/>
      <c r="AK17" s="681">
        <v>0</v>
      </c>
      <c r="AL17" s="682"/>
      <c r="AM17" s="682"/>
      <c r="AN17" s="682"/>
      <c r="AO17" s="682"/>
      <c r="AP17" s="682"/>
      <c r="AQ17" s="683"/>
      <c r="AR17" s="765"/>
      <c r="AS17" s="765"/>
      <c r="AT17" s="765"/>
      <c r="AU17" s="765"/>
      <c r="AV17" s="765"/>
      <c r="AW17" s="765"/>
      <c r="AX17" s="766"/>
    </row>
    <row r="18" spans="1:50" ht="24.75" customHeight="1">
      <c r="A18" s="313"/>
      <c r="B18" s="314"/>
      <c r="C18" s="314"/>
      <c r="D18" s="314"/>
      <c r="E18" s="314"/>
      <c r="F18" s="315"/>
      <c r="G18" s="771"/>
      <c r="H18" s="772"/>
      <c r="I18" s="755" t="s">
        <v>44</v>
      </c>
      <c r="J18" s="756"/>
      <c r="K18" s="756"/>
      <c r="L18" s="756"/>
      <c r="M18" s="756"/>
      <c r="N18" s="756"/>
      <c r="O18" s="757"/>
      <c r="P18" s="758">
        <f>SUM(P13:V17)</f>
        <v>2678</v>
      </c>
      <c r="Q18" s="759"/>
      <c r="R18" s="759"/>
      <c r="S18" s="759"/>
      <c r="T18" s="759"/>
      <c r="U18" s="759"/>
      <c r="V18" s="760"/>
      <c r="W18" s="758">
        <f>SUM(W13:AC17)</f>
        <v>2386</v>
      </c>
      <c r="X18" s="759"/>
      <c r="Y18" s="759"/>
      <c r="Z18" s="759"/>
      <c r="AA18" s="759"/>
      <c r="AB18" s="759"/>
      <c r="AC18" s="760"/>
      <c r="AD18" s="758">
        <f>SUM(AD13:AJ17)</f>
        <v>3381</v>
      </c>
      <c r="AE18" s="759"/>
      <c r="AF18" s="759"/>
      <c r="AG18" s="759"/>
      <c r="AH18" s="759"/>
      <c r="AI18" s="759"/>
      <c r="AJ18" s="760"/>
      <c r="AK18" s="758">
        <f>SUM(AK13:AQ17)</f>
        <v>5274</v>
      </c>
      <c r="AL18" s="759"/>
      <c r="AM18" s="759"/>
      <c r="AN18" s="759"/>
      <c r="AO18" s="759"/>
      <c r="AP18" s="759"/>
      <c r="AQ18" s="760"/>
      <c r="AR18" s="758">
        <f>SUM(AR13:AX17)</f>
        <v>0</v>
      </c>
      <c r="AS18" s="759"/>
      <c r="AT18" s="759"/>
      <c r="AU18" s="759"/>
      <c r="AV18" s="759"/>
      <c r="AW18" s="759"/>
      <c r="AX18" s="761"/>
    </row>
    <row r="19" spans="1:50" ht="24.75" customHeight="1">
      <c r="A19" s="313"/>
      <c r="B19" s="314"/>
      <c r="C19" s="314"/>
      <c r="D19" s="314"/>
      <c r="E19" s="314"/>
      <c r="F19" s="315"/>
      <c r="G19" s="730" t="s">
        <v>45</v>
      </c>
      <c r="H19" s="731"/>
      <c r="I19" s="731"/>
      <c r="J19" s="731"/>
      <c r="K19" s="731"/>
      <c r="L19" s="731"/>
      <c r="M19" s="731"/>
      <c r="N19" s="731"/>
      <c r="O19" s="731"/>
      <c r="P19" s="681">
        <v>2678</v>
      </c>
      <c r="Q19" s="682"/>
      <c r="R19" s="682"/>
      <c r="S19" s="682"/>
      <c r="T19" s="682"/>
      <c r="U19" s="682"/>
      <c r="V19" s="683"/>
      <c r="W19" s="681">
        <v>2386</v>
      </c>
      <c r="X19" s="682"/>
      <c r="Y19" s="682"/>
      <c r="Z19" s="682"/>
      <c r="AA19" s="682"/>
      <c r="AB19" s="682"/>
      <c r="AC19" s="683"/>
      <c r="AD19" s="681">
        <v>3381</v>
      </c>
      <c r="AE19" s="682"/>
      <c r="AF19" s="682"/>
      <c r="AG19" s="682"/>
      <c r="AH19" s="682"/>
      <c r="AI19" s="682"/>
      <c r="AJ19" s="683"/>
      <c r="AK19" s="727"/>
      <c r="AL19" s="727"/>
      <c r="AM19" s="727"/>
      <c r="AN19" s="727"/>
      <c r="AO19" s="727"/>
      <c r="AP19" s="727"/>
      <c r="AQ19" s="727"/>
      <c r="AR19" s="727"/>
      <c r="AS19" s="727"/>
      <c r="AT19" s="727"/>
      <c r="AU19" s="727"/>
      <c r="AV19" s="727"/>
      <c r="AW19" s="727"/>
      <c r="AX19" s="729"/>
    </row>
    <row r="20" spans="1:50" ht="24.75" customHeight="1">
      <c r="A20" s="313"/>
      <c r="B20" s="314"/>
      <c r="C20" s="314"/>
      <c r="D20" s="314"/>
      <c r="E20" s="314"/>
      <c r="F20" s="315"/>
      <c r="G20" s="730" t="s">
        <v>46</v>
      </c>
      <c r="H20" s="731"/>
      <c r="I20" s="731"/>
      <c r="J20" s="731"/>
      <c r="K20" s="731"/>
      <c r="L20" s="731"/>
      <c r="M20" s="731"/>
      <c r="N20" s="731"/>
      <c r="O20" s="731"/>
      <c r="P20" s="726">
        <f>IF(P18=0, "-", SUM(P19)/P18)</f>
        <v>1</v>
      </c>
      <c r="Q20" s="726"/>
      <c r="R20" s="726"/>
      <c r="S20" s="726"/>
      <c r="T20" s="726"/>
      <c r="U20" s="726"/>
      <c r="V20" s="726"/>
      <c r="W20" s="726">
        <f>IF(W18=0, "-", SUM(W19)/W18)</f>
        <v>1</v>
      </c>
      <c r="X20" s="726"/>
      <c r="Y20" s="726"/>
      <c r="Z20" s="726"/>
      <c r="AA20" s="726"/>
      <c r="AB20" s="726"/>
      <c r="AC20" s="726"/>
      <c r="AD20" s="726">
        <f>IF(AD18=0, "-", SUM(AD19)/AD18)</f>
        <v>1</v>
      </c>
      <c r="AE20" s="726"/>
      <c r="AF20" s="726"/>
      <c r="AG20" s="726"/>
      <c r="AH20" s="726"/>
      <c r="AI20" s="726"/>
      <c r="AJ20" s="726"/>
      <c r="AK20" s="727"/>
      <c r="AL20" s="727"/>
      <c r="AM20" s="727"/>
      <c r="AN20" s="727"/>
      <c r="AO20" s="727"/>
      <c r="AP20" s="727"/>
      <c r="AQ20" s="728"/>
      <c r="AR20" s="728"/>
      <c r="AS20" s="728"/>
      <c r="AT20" s="728"/>
      <c r="AU20" s="727"/>
      <c r="AV20" s="727"/>
      <c r="AW20" s="727"/>
      <c r="AX20" s="729"/>
    </row>
    <row r="21" spans="1:50" ht="25.5" customHeight="1">
      <c r="A21" s="750"/>
      <c r="B21" s="751"/>
      <c r="C21" s="751"/>
      <c r="D21" s="751"/>
      <c r="E21" s="751"/>
      <c r="F21" s="752"/>
      <c r="G21" s="724" t="s">
        <v>47</v>
      </c>
      <c r="H21" s="725"/>
      <c r="I21" s="725"/>
      <c r="J21" s="725"/>
      <c r="K21" s="725"/>
      <c r="L21" s="725"/>
      <c r="M21" s="725"/>
      <c r="N21" s="725"/>
      <c r="O21" s="725"/>
      <c r="P21" s="726">
        <f>IF(P19=0, "-", SUM(P19)/SUM(P13,P14))</f>
        <v>0.89565217391304353</v>
      </c>
      <c r="Q21" s="726"/>
      <c r="R21" s="726"/>
      <c r="S21" s="726"/>
      <c r="T21" s="726"/>
      <c r="U21" s="726"/>
      <c r="V21" s="726"/>
      <c r="W21" s="726">
        <f>IF(W19=0, "-", SUM(W19)/SUM(W13,W14))</f>
        <v>0.79533333333333334</v>
      </c>
      <c r="X21" s="726"/>
      <c r="Y21" s="726"/>
      <c r="Z21" s="726"/>
      <c r="AA21" s="726"/>
      <c r="AB21" s="726"/>
      <c r="AC21" s="726"/>
      <c r="AD21" s="726">
        <f>IF(AD19=0, "-", SUM(AD19)/SUM(AD13,AD14))</f>
        <v>1.0565625000000001</v>
      </c>
      <c r="AE21" s="726"/>
      <c r="AF21" s="726"/>
      <c r="AG21" s="726"/>
      <c r="AH21" s="726"/>
      <c r="AI21" s="726"/>
      <c r="AJ21" s="726"/>
      <c r="AK21" s="727"/>
      <c r="AL21" s="727"/>
      <c r="AM21" s="727"/>
      <c r="AN21" s="727"/>
      <c r="AO21" s="727"/>
      <c r="AP21" s="727"/>
      <c r="AQ21" s="728"/>
      <c r="AR21" s="728"/>
      <c r="AS21" s="728"/>
      <c r="AT21" s="728"/>
      <c r="AU21" s="727"/>
      <c r="AV21" s="727"/>
      <c r="AW21" s="727"/>
      <c r="AX21" s="729"/>
    </row>
    <row r="22" spans="1:50" ht="18.75" customHeight="1">
      <c r="A22" s="687" t="s">
        <v>48</v>
      </c>
      <c r="B22" s="688"/>
      <c r="C22" s="688"/>
      <c r="D22" s="688"/>
      <c r="E22" s="688"/>
      <c r="F22" s="689"/>
      <c r="G22" s="693" t="s">
        <v>49</v>
      </c>
      <c r="H22" s="538"/>
      <c r="I22" s="538"/>
      <c r="J22" s="538"/>
      <c r="K22" s="538"/>
      <c r="L22" s="538"/>
      <c r="M22" s="538"/>
      <c r="N22" s="538"/>
      <c r="O22" s="539"/>
      <c r="P22" s="694" t="s">
        <v>50</v>
      </c>
      <c r="Q22" s="538"/>
      <c r="R22" s="538"/>
      <c r="S22" s="538"/>
      <c r="T22" s="538"/>
      <c r="U22" s="538"/>
      <c r="V22" s="539"/>
      <c r="W22" s="694" t="s">
        <v>51</v>
      </c>
      <c r="X22" s="538"/>
      <c r="Y22" s="538"/>
      <c r="Z22" s="538"/>
      <c r="AA22" s="538"/>
      <c r="AB22" s="538"/>
      <c r="AC22" s="539"/>
      <c r="AD22" s="694" t="s">
        <v>52</v>
      </c>
      <c r="AE22" s="538"/>
      <c r="AF22" s="538"/>
      <c r="AG22" s="538"/>
      <c r="AH22" s="538"/>
      <c r="AI22" s="538"/>
      <c r="AJ22" s="538"/>
      <c r="AK22" s="538"/>
      <c r="AL22" s="538"/>
      <c r="AM22" s="538"/>
      <c r="AN22" s="538"/>
      <c r="AO22" s="538"/>
      <c r="AP22" s="538"/>
      <c r="AQ22" s="538"/>
      <c r="AR22" s="538"/>
      <c r="AS22" s="538"/>
      <c r="AT22" s="538"/>
      <c r="AU22" s="538"/>
      <c r="AV22" s="538"/>
      <c r="AW22" s="538"/>
      <c r="AX22" s="711"/>
    </row>
    <row r="23" spans="1:50" ht="60" customHeight="1">
      <c r="A23" s="690"/>
      <c r="B23" s="691"/>
      <c r="C23" s="691"/>
      <c r="D23" s="691"/>
      <c r="E23" s="691"/>
      <c r="F23" s="692"/>
      <c r="G23" s="712" t="s">
        <v>53</v>
      </c>
      <c r="H23" s="713"/>
      <c r="I23" s="713"/>
      <c r="J23" s="713"/>
      <c r="K23" s="713"/>
      <c r="L23" s="713"/>
      <c r="M23" s="713"/>
      <c r="N23" s="713"/>
      <c r="O23" s="714"/>
      <c r="P23" s="715">
        <v>3080</v>
      </c>
      <c r="Q23" s="716"/>
      <c r="R23" s="716"/>
      <c r="S23" s="716"/>
      <c r="T23" s="716"/>
      <c r="U23" s="716"/>
      <c r="V23" s="717"/>
      <c r="W23" s="715" t="s">
        <v>39</v>
      </c>
      <c r="X23" s="716"/>
      <c r="Y23" s="716"/>
      <c r="Z23" s="716"/>
      <c r="AA23" s="716"/>
      <c r="AB23" s="716"/>
      <c r="AC23" s="717"/>
      <c r="AD23" s="718" t="s">
        <v>54</v>
      </c>
      <c r="AE23" s="719"/>
      <c r="AF23" s="719"/>
      <c r="AG23" s="719"/>
      <c r="AH23" s="719"/>
      <c r="AI23" s="719"/>
      <c r="AJ23" s="719"/>
      <c r="AK23" s="719"/>
      <c r="AL23" s="719"/>
      <c r="AM23" s="719"/>
      <c r="AN23" s="719"/>
      <c r="AO23" s="719"/>
      <c r="AP23" s="719"/>
      <c r="AQ23" s="719"/>
      <c r="AR23" s="719"/>
      <c r="AS23" s="719"/>
      <c r="AT23" s="719"/>
      <c r="AU23" s="719"/>
      <c r="AV23" s="719"/>
      <c r="AW23" s="719"/>
      <c r="AX23" s="720"/>
    </row>
    <row r="24" spans="1:50" ht="25.5" customHeight="1">
      <c r="A24" s="690"/>
      <c r="B24" s="691"/>
      <c r="C24" s="691"/>
      <c r="D24" s="691"/>
      <c r="E24" s="691"/>
      <c r="F24" s="692"/>
      <c r="G24" s="684" t="s">
        <v>39</v>
      </c>
      <c r="H24" s="685"/>
      <c r="I24" s="685"/>
      <c r="J24" s="685"/>
      <c r="K24" s="685"/>
      <c r="L24" s="685"/>
      <c r="M24" s="685"/>
      <c r="N24" s="685"/>
      <c r="O24" s="686"/>
      <c r="P24" s="681" t="s">
        <v>39</v>
      </c>
      <c r="Q24" s="682"/>
      <c r="R24" s="682"/>
      <c r="S24" s="682"/>
      <c r="T24" s="682"/>
      <c r="U24" s="682"/>
      <c r="V24" s="683"/>
      <c r="W24" s="681" t="s">
        <v>39</v>
      </c>
      <c r="X24" s="682"/>
      <c r="Y24" s="682"/>
      <c r="Z24" s="682"/>
      <c r="AA24" s="682"/>
      <c r="AB24" s="682"/>
      <c r="AC24" s="683"/>
      <c r="AD24" s="721"/>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ht="25.5" customHeight="1">
      <c r="A25" s="690"/>
      <c r="B25" s="691"/>
      <c r="C25" s="691"/>
      <c r="D25" s="691"/>
      <c r="E25" s="691"/>
      <c r="F25" s="692"/>
      <c r="G25" s="684" t="s">
        <v>39</v>
      </c>
      <c r="H25" s="685"/>
      <c r="I25" s="685"/>
      <c r="J25" s="685"/>
      <c r="K25" s="685"/>
      <c r="L25" s="685"/>
      <c r="M25" s="685"/>
      <c r="N25" s="685"/>
      <c r="O25" s="686"/>
      <c r="P25" s="681" t="s">
        <v>39</v>
      </c>
      <c r="Q25" s="682"/>
      <c r="R25" s="682"/>
      <c r="S25" s="682"/>
      <c r="T25" s="682"/>
      <c r="U25" s="682"/>
      <c r="V25" s="683"/>
      <c r="W25" s="681" t="s">
        <v>39</v>
      </c>
      <c r="X25" s="682"/>
      <c r="Y25" s="682"/>
      <c r="Z25" s="682"/>
      <c r="AA25" s="682"/>
      <c r="AB25" s="682"/>
      <c r="AC25" s="683"/>
      <c r="AD25" s="721"/>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ht="25.5" customHeight="1">
      <c r="A26" s="690"/>
      <c r="B26" s="691"/>
      <c r="C26" s="691"/>
      <c r="D26" s="691"/>
      <c r="E26" s="691"/>
      <c r="F26" s="692"/>
      <c r="G26" s="684" t="s">
        <v>39</v>
      </c>
      <c r="H26" s="685"/>
      <c r="I26" s="685"/>
      <c r="J26" s="685"/>
      <c r="K26" s="685"/>
      <c r="L26" s="685"/>
      <c r="M26" s="685"/>
      <c r="N26" s="685"/>
      <c r="O26" s="686"/>
      <c r="P26" s="681" t="s">
        <v>39</v>
      </c>
      <c r="Q26" s="682"/>
      <c r="R26" s="682"/>
      <c r="S26" s="682"/>
      <c r="T26" s="682"/>
      <c r="U26" s="682"/>
      <c r="V26" s="683"/>
      <c r="W26" s="681" t="s">
        <v>39</v>
      </c>
      <c r="X26" s="682"/>
      <c r="Y26" s="682"/>
      <c r="Z26" s="682"/>
      <c r="AA26" s="682"/>
      <c r="AB26" s="682"/>
      <c r="AC26" s="683"/>
      <c r="AD26" s="721"/>
      <c r="AE26" s="722"/>
      <c r="AF26" s="722"/>
      <c r="AG26" s="722"/>
      <c r="AH26" s="722"/>
      <c r="AI26" s="722"/>
      <c r="AJ26" s="722"/>
      <c r="AK26" s="722"/>
      <c r="AL26" s="722"/>
      <c r="AM26" s="722"/>
      <c r="AN26" s="722"/>
      <c r="AO26" s="722"/>
      <c r="AP26" s="722"/>
      <c r="AQ26" s="722"/>
      <c r="AR26" s="722"/>
      <c r="AS26" s="722"/>
      <c r="AT26" s="722"/>
      <c r="AU26" s="722"/>
      <c r="AV26" s="722"/>
      <c r="AW26" s="722"/>
      <c r="AX26" s="723"/>
    </row>
    <row r="27" spans="1:50" ht="25.5" customHeight="1">
      <c r="A27" s="690"/>
      <c r="B27" s="691"/>
      <c r="C27" s="691"/>
      <c r="D27" s="691"/>
      <c r="E27" s="691"/>
      <c r="F27" s="692"/>
      <c r="G27" s="684" t="s">
        <v>39</v>
      </c>
      <c r="H27" s="685"/>
      <c r="I27" s="685"/>
      <c r="J27" s="685"/>
      <c r="K27" s="685"/>
      <c r="L27" s="685"/>
      <c r="M27" s="685"/>
      <c r="N27" s="685"/>
      <c r="O27" s="686"/>
      <c r="P27" s="681" t="s">
        <v>39</v>
      </c>
      <c r="Q27" s="682"/>
      <c r="R27" s="682"/>
      <c r="S27" s="682"/>
      <c r="T27" s="682"/>
      <c r="U27" s="682"/>
      <c r="V27" s="683"/>
      <c r="W27" s="681" t="s">
        <v>39</v>
      </c>
      <c r="X27" s="682"/>
      <c r="Y27" s="682"/>
      <c r="Z27" s="682"/>
      <c r="AA27" s="682"/>
      <c r="AB27" s="682"/>
      <c r="AC27" s="683"/>
      <c r="AD27" s="721"/>
      <c r="AE27" s="722"/>
      <c r="AF27" s="722"/>
      <c r="AG27" s="722"/>
      <c r="AH27" s="722"/>
      <c r="AI27" s="722"/>
      <c r="AJ27" s="722"/>
      <c r="AK27" s="722"/>
      <c r="AL27" s="722"/>
      <c r="AM27" s="722"/>
      <c r="AN27" s="722"/>
      <c r="AO27" s="722"/>
      <c r="AP27" s="722"/>
      <c r="AQ27" s="722"/>
      <c r="AR27" s="722"/>
      <c r="AS27" s="722"/>
      <c r="AT27" s="722"/>
      <c r="AU27" s="722"/>
      <c r="AV27" s="722"/>
      <c r="AW27" s="722"/>
      <c r="AX27" s="723"/>
    </row>
    <row r="28" spans="1:50" ht="25.5" customHeight="1">
      <c r="A28" s="690"/>
      <c r="B28" s="691"/>
      <c r="C28" s="691"/>
      <c r="D28" s="691"/>
      <c r="E28" s="691"/>
      <c r="F28" s="692"/>
      <c r="G28" s="732" t="s">
        <v>39</v>
      </c>
      <c r="H28" s="733"/>
      <c r="I28" s="733"/>
      <c r="J28" s="733"/>
      <c r="K28" s="733"/>
      <c r="L28" s="733"/>
      <c r="M28" s="733"/>
      <c r="N28" s="733"/>
      <c r="O28" s="734"/>
      <c r="P28" s="735" t="s">
        <v>39</v>
      </c>
      <c r="Q28" s="736"/>
      <c r="R28" s="736"/>
      <c r="S28" s="736"/>
      <c r="T28" s="736"/>
      <c r="U28" s="736"/>
      <c r="V28" s="737"/>
      <c r="W28" s="735" t="s">
        <v>39</v>
      </c>
      <c r="X28" s="736"/>
      <c r="Y28" s="736"/>
      <c r="Z28" s="736"/>
      <c r="AA28" s="736"/>
      <c r="AB28" s="736"/>
      <c r="AC28" s="737"/>
      <c r="AD28" s="721"/>
      <c r="AE28" s="722"/>
      <c r="AF28" s="722"/>
      <c r="AG28" s="722"/>
      <c r="AH28" s="722"/>
      <c r="AI28" s="722"/>
      <c r="AJ28" s="722"/>
      <c r="AK28" s="722"/>
      <c r="AL28" s="722"/>
      <c r="AM28" s="722"/>
      <c r="AN28" s="722"/>
      <c r="AO28" s="722"/>
      <c r="AP28" s="722"/>
      <c r="AQ28" s="722"/>
      <c r="AR28" s="722"/>
      <c r="AS28" s="722"/>
      <c r="AT28" s="722"/>
      <c r="AU28" s="722"/>
      <c r="AV28" s="722"/>
      <c r="AW28" s="722"/>
      <c r="AX28" s="723"/>
    </row>
    <row r="29" spans="1:50" ht="25.5" customHeight="1" thickBot="1">
      <c r="A29" s="690"/>
      <c r="B29" s="691"/>
      <c r="C29" s="691"/>
      <c r="D29" s="691"/>
      <c r="E29" s="691"/>
      <c r="F29" s="692"/>
      <c r="G29" s="304" t="s">
        <v>44</v>
      </c>
      <c r="H29" s="664"/>
      <c r="I29" s="664"/>
      <c r="J29" s="664"/>
      <c r="K29" s="664"/>
      <c r="L29" s="664"/>
      <c r="M29" s="664"/>
      <c r="N29" s="664"/>
      <c r="O29" s="701"/>
      <c r="P29" s="702">
        <f>AK13</f>
        <v>3080</v>
      </c>
      <c r="Q29" s="703"/>
      <c r="R29" s="703"/>
      <c r="S29" s="703"/>
      <c r="T29" s="703"/>
      <c r="U29" s="703"/>
      <c r="V29" s="704"/>
      <c r="W29" s="705" t="str">
        <f>AR13</f>
        <v>-</v>
      </c>
      <c r="X29" s="706"/>
      <c r="Y29" s="706"/>
      <c r="Z29" s="706"/>
      <c r="AA29" s="706"/>
      <c r="AB29" s="706"/>
      <c r="AC29" s="707"/>
      <c r="AD29" s="722"/>
      <c r="AE29" s="722"/>
      <c r="AF29" s="722"/>
      <c r="AG29" s="722"/>
      <c r="AH29" s="722"/>
      <c r="AI29" s="722"/>
      <c r="AJ29" s="722"/>
      <c r="AK29" s="722"/>
      <c r="AL29" s="722"/>
      <c r="AM29" s="722"/>
      <c r="AN29" s="722"/>
      <c r="AO29" s="722"/>
      <c r="AP29" s="722"/>
      <c r="AQ29" s="722"/>
      <c r="AR29" s="722"/>
      <c r="AS29" s="722"/>
      <c r="AT29" s="722"/>
      <c r="AU29" s="722"/>
      <c r="AV29" s="722"/>
      <c r="AW29" s="722"/>
      <c r="AX29" s="723"/>
    </row>
    <row r="30" spans="1:50" ht="47.25" customHeight="1">
      <c r="A30" s="708" t="s">
        <v>55</v>
      </c>
      <c r="B30" s="709"/>
      <c r="C30" s="709"/>
      <c r="D30" s="709"/>
      <c r="E30" s="709"/>
      <c r="F30" s="710"/>
      <c r="G30" s="698" t="s">
        <v>56</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c r="A31" s="504" t="s">
        <v>57</v>
      </c>
      <c r="B31" s="157"/>
      <c r="C31" s="157"/>
      <c r="D31" s="157"/>
      <c r="E31" s="157"/>
      <c r="F31" s="158"/>
      <c r="G31" s="672" t="s">
        <v>58</v>
      </c>
      <c r="H31" s="673"/>
      <c r="I31" s="673"/>
      <c r="J31" s="673"/>
      <c r="K31" s="673"/>
      <c r="L31" s="673"/>
      <c r="M31" s="673"/>
      <c r="N31" s="673"/>
      <c r="O31" s="673"/>
      <c r="P31" s="674" t="s">
        <v>59</v>
      </c>
      <c r="Q31" s="673"/>
      <c r="R31" s="673"/>
      <c r="S31" s="673"/>
      <c r="T31" s="673"/>
      <c r="U31" s="673"/>
      <c r="V31" s="673"/>
      <c r="W31" s="673"/>
      <c r="X31" s="675"/>
      <c r="Y31" s="676"/>
      <c r="Z31" s="677"/>
      <c r="AA31" s="678"/>
      <c r="AB31" s="611" t="s">
        <v>60</v>
      </c>
      <c r="AC31" s="611"/>
      <c r="AD31" s="611"/>
      <c r="AE31" s="120" t="s">
        <v>32</v>
      </c>
      <c r="AF31" s="679"/>
      <c r="AG31" s="679"/>
      <c r="AH31" s="680"/>
      <c r="AI31" s="120" t="s">
        <v>33</v>
      </c>
      <c r="AJ31" s="679"/>
      <c r="AK31" s="679"/>
      <c r="AL31" s="680"/>
      <c r="AM31" s="120" t="s">
        <v>61</v>
      </c>
      <c r="AN31" s="679"/>
      <c r="AO31" s="679"/>
      <c r="AP31" s="680"/>
      <c r="AQ31" s="608" t="s">
        <v>62</v>
      </c>
      <c r="AR31" s="609"/>
      <c r="AS31" s="609"/>
      <c r="AT31" s="610"/>
      <c r="AU31" s="608" t="s">
        <v>63</v>
      </c>
      <c r="AV31" s="609"/>
      <c r="AW31" s="609"/>
      <c r="AX31" s="618"/>
    </row>
    <row r="32" spans="1:50" ht="53.25" customHeight="1">
      <c r="A32" s="504"/>
      <c r="B32" s="157"/>
      <c r="C32" s="157"/>
      <c r="D32" s="157"/>
      <c r="E32" s="157"/>
      <c r="F32" s="158"/>
      <c r="G32" s="619" t="s">
        <v>64</v>
      </c>
      <c r="H32" s="620"/>
      <c r="I32" s="620"/>
      <c r="J32" s="620"/>
      <c r="K32" s="620"/>
      <c r="L32" s="620"/>
      <c r="M32" s="620"/>
      <c r="N32" s="620"/>
      <c r="O32" s="620"/>
      <c r="P32" s="623" t="s">
        <v>65</v>
      </c>
      <c r="Q32" s="624"/>
      <c r="R32" s="624"/>
      <c r="S32" s="624"/>
      <c r="T32" s="624"/>
      <c r="U32" s="624"/>
      <c r="V32" s="624"/>
      <c r="W32" s="624"/>
      <c r="X32" s="625"/>
      <c r="Y32" s="629" t="s">
        <v>66</v>
      </c>
      <c r="Z32" s="630"/>
      <c r="AA32" s="631"/>
      <c r="AB32" s="632" t="s">
        <v>67</v>
      </c>
      <c r="AC32" s="632"/>
      <c r="AD32" s="632"/>
      <c r="AE32" s="601">
        <v>9</v>
      </c>
      <c r="AF32" s="601"/>
      <c r="AG32" s="601"/>
      <c r="AH32" s="601"/>
      <c r="AI32" s="601">
        <v>12</v>
      </c>
      <c r="AJ32" s="601"/>
      <c r="AK32" s="601"/>
      <c r="AL32" s="601"/>
      <c r="AM32" s="601">
        <v>10</v>
      </c>
      <c r="AN32" s="601"/>
      <c r="AO32" s="601"/>
      <c r="AP32" s="601"/>
      <c r="AQ32" s="601" t="s">
        <v>39</v>
      </c>
      <c r="AR32" s="601"/>
      <c r="AS32" s="601"/>
      <c r="AT32" s="601"/>
      <c r="AU32" s="602" t="s">
        <v>39</v>
      </c>
      <c r="AV32" s="603"/>
      <c r="AW32" s="603"/>
      <c r="AX32" s="604"/>
    </row>
    <row r="33" spans="1:51" ht="53.25" customHeight="1">
      <c r="A33" s="192"/>
      <c r="B33" s="162"/>
      <c r="C33" s="162"/>
      <c r="D33" s="162"/>
      <c r="E33" s="162"/>
      <c r="F33" s="163"/>
      <c r="G33" s="621"/>
      <c r="H33" s="622"/>
      <c r="I33" s="622"/>
      <c r="J33" s="622"/>
      <c r="K33" s="622"/>
      <c r="L33" s="622"/>
      <c r="M33" s="622"/>
      <c r="N33" s="622"/>
      <c r="O33" s="622"/>
      <c r="P33" s="626"/>
      <c r="Q33" s="627"/>
      <c r="R33" s="627"/>
      <c r="S33" s="627"/>
      <c r="T33" s="627"/>
      <c r="U33" s="627"/>
      <c r="V33" s="627"/>
      <c r="W33" s="627"/>
      <c r="X33" s="628"/>
      <c r="Y33" s="605" t="s">
        <v>68</v>
      </c>
      <c r="Z33" s="606"/>
      <c r="AA33" s="607"/>
      <c r="AB33" s="632" t="s">
        <v>67</v>
      </c>
      <c r="AC33" s="632"/>
      <c r="AD33" s="632"/>
      <c r="AE33" s="601">
        <v>9</v>
      </c>
      <c r="AF33" s="601"/>
      <c r="AG33" s="601"/>
      <c r="AH33" s="601"/>
      <c r="AI33" s="601">
        <v>7</v>
      </c>
      <c r="AJ33" s="601"/>
      <c r="AK33" s="601"/>
      <c r="AL33" s="601"/>
      <c r="AM33" s="601">
        <v>10</v>
      </c>
      <c r="AN33" s="601"/>
      <c r="AO33" s="601"/>
      <c r="AP33" s="601"/>
      <c r="AQ33" s="601">
        <v>10</v>
      </c>
      <c r="AR33" s="601"/>
      <c r="AS33" s="601"/>
      <c r="AT33" s="601"/>
      <c r="AU33" s="602" t="s">
        <v>39</v>
      </c>
      <c r="AV33" s="603"/>
      <c r="AW33" s="603"/>
      <c r="AX33" s="604"/>
    </row>
    <row r="34" spans="1:51" ht="23.25" customHeight="1">
      <c r="A34" s="663" t="s">
        <v>69</v>
      </c>
      <c r="B34" s="664"/>
      <c r="C34" s="664"/>
      <c r="D34" s="664"/>
      <c r="E34" s="664"/>
      <c r="F34" s="665"/>
      <c r="G34" s="180" t="s">
        <v>70</v>
      </c>
      <c r="H34" s="180"/>
      <c r="I34" s="180"/>
      <c r="J34" s="180"/>
      <c r="K34" s="180"/>
      <c r="L34" s="180"/>
      <c r="M34" s="180"/>
      <c r="N34" s="180"/>
      <c r="O34" s="180"/>
      <c r="P34" s="180"/>
      <c r="Q34" s="180"/>
      <c r="R34" s="180"/>
      <c r="S34" s="180"/>
      <c r="T34" s="180"/>
      <c r="U34" s="180"/>
      <c r="V34" s="180"/>
      <c r="W34" s="180"/>
      <c r="X34" s="181"/>
      <c r="Y34" s="615"/>
      <c r="Z34" s="616"/>
      <c r="AA34" s="617"/>
      <c r="AB34" s="179" t="s">
        <v>60</v>
      </c>
      <c r="AC34" s="180"/>
      <c r="AD34" s="181"/>
      <c r="AE34" s="179" t="s">
        <v>32</v>
      </c>
      <c r="AF34" s="180"/>
      <c r="AG34" s="180"/>
      <c r="AH34" s="181"/>
      <c r="AI34" s="179" t="s">
        <v>33</v>
      </c>
      <c r="AJ34" s="180"/>
      <c r="AK34" s="180"/>
      <c r="AL34" s="181"/>
      <c r="AM34" s="179" t="s">
        <v>61</v>
      </c>
      <c r="AN34" s="180"/>
      <c r="AO34" s="180"/>
      <c r="AP34" s="181"/>
      <c r="AQ34" s="612" t="s">
        <v>71</v>
      </c>
      <c r="AR34" s="613"/>
      <c r="AS34" s="613"/>
      <c r="AT34" s="613"/>
      <c r="AU34" s="613"/>
      <c r="AV34" s="613"/>
      <c r="AW34" s="613"/>
      <c r="AX34" s="614"/>
    </row>
    <row r="35" spans="1:51" ht="23.25" customHeight="1">
      <c r="A35" s="666"/>
      <c r="B35" s="667"/>
      <c r="C35" s="667"/>
      <c r="D35" s="667"/>
      <c r="E35" s="667"/>
      <c r="F35" s="668"/>
      <c r="G35" s="636" t="s">
        <v>72</v>
      </c>
      <c r="H35" s="549"/>
      <c r="I35" s="549"/>
      <c r="J35" s="549"/>
      <c r="K35" s="549"/>
      <c r="L35" s="549"/>
      <c r="M35" s="549"/>
      <c r="N35" s="549"/>
      <c r="O35" s="549"/>
      <c r="P35" s="549"/>
      <c r="Q35" s="549"/>
      <c r="R35" s="549"/>
      <c r="S35" s="549"/>
      <c r="T35" s="549"/>
      <c r="U35" s="549"/>
      <c r="V35" s="549"/>
      <c r="W35" s="549"/>
      <c r="X35" s="549"/>
      <c r="Y35" s="639" t="s">
        <v>69</v>
      </c>
      <c r="Z35" s="640"/>
      <c r="AA35" s="641"/>
      <c r="AB35" s="642" t="s">
        <v>73</v>
      </c>
      <c r="AC35" s="643"/>
      <c r="AD35" s="644"/>
      <c r="AE35" s="645">
        <v>148</v>
      </c>
      <c r="AF35" s="645"/>
      <c r="AG35" s="645"/>
      <c r="AH35" s="645"/>
      <c r="AI35" s="645">
        <v>171</v>
      </c>
      <c r="AJ35" s="645"/>
      <c r="AK35" s="645"/>
      <c r="AL35" s="645"/>
      <c r="AM35" s="645">
        <v>245</v>
      </c>
      <c r="AN35" s="645"/>
      <c r="AO35" s="645"/>
      <c r="AP35" s="645"/>
      <c r="AQ35" s="97">
        <v>500</v>
      </c>
      <c r="AR35" s="91"/>
      <c r="AS35" s="91"/>
      <c r="AT35" s="91"/>
      <c r="AU35" s="91"/>
      <c r="AV35" s="91"/>
      <c r="AW35" s="91"/>
      <c r="AX35" s="92"/>
    </row>
    <row r="36" spans="1:51" ht="46.5" customHeight="1">
      <c r="A36" s="669"/>
      <c r="B36" s="670"/>
      <c r="C36" s="670"/>
      <c r="D36" s="670"/>
      <c r="E36" s="670"/>
      <c r="F36" s="671"/>
      <c r="G36" s="637"/>
      <c r="H36" s="638"/>
      <c r="I36" s="638"/>
      <c r="J36" s="638"/>
      <c r="K36" s="638"/>
      <c r="L36" s="638"/>
      <c r="M36" s="638"/>
      <c r="N36" s="638"/>
      <c r="O36" s="638"/>
      <c r="P36" s="638"/>
      <c r="Q36" s="638"/>
      <c r="R36" s="638"/>
      <c r="S36" s="638"/>
      <c r="T36" s="638"/>
      <c r="U36" s="638"/>
      <c r="V36" s="638"/>
      <c r="W36" s="638"/>
      <c r="X36" s="638"/>
      <c r="Y36" s="219" t="s">
        <v>74</v>
      </c>
      <c r="Z36" s="633"/>
      <c r="AA36" s="634"/>
      <c r="AB36" s="597" t="s">
        <v>75</v>
      </c>
      <c r="AC36" s="598"/>
      <c r="AD36" s="599"/>
      <c r="AE36" s="600" t="s">
        <v>76</v>
      </c>
      <c r="AF36" s="600"/>
      <c r="AG36" s="600"/>
      <c r="AH36" s="600"/>
      <c r="AI36" s="600" t="s">
        <v>77</v>
      </c>
      <c r="AJ36" s="600"/>
      <c r="AK36" s="600"/>
      <c r="AL36" s="600"/>
      <c r="AM36" s="600" t="s">
        <v>78</v>
      </c>
      <c r="AN36" s="600"/>
      <c r="AO36" s="600"/>
      <c r="AP36" s="600"/>
      <c r="AQ36" s="600" t="s">
        <v>79</v>
      </c>
      <c r="AR36" s="600"/>
      <c r="AS36" s="600"/>
      <c r="AT36" s="600"/>
      <c r="AU36" s="600"/>
      <c r="AV36" s="600"/>
      <c r="AW36" s="600"/>
      <c r="AX36" s="635"/>
    </row>
    <row r="37" spans="1:51" ht="18.75" customHeight="1">
      <c r="A37" s="651" t="s">
        <v>80</v>
      </c>
      <c r="B37" s="652"/>
      <c r="C37" s="652"/>
      <c r="D37" s="652"/>
      <c r="E37" s="652"/>
      <c r="F37" s="653"/>
      <c r="G37" s="589" t="s">
        <v>81</v>
      </c>
      <c r="H37" s="197"/>
      <c r="I37" s="197"/>
      <c r="J37" s="197"/>
      <c r="K37" s="197"/>
      <c r="L37" s="197"/>
      <c r="M37" s="197"/>
      <c r="N37" s="197"/>
      <c r="O37" s="198"/>
      <c r="P37" s="199" t="s">
        <v>82</v>
      </c>
      <c r="Q37" s="197"/>
      <c r="R37" s="197"/>
      <c r="S37" s="197"/>
      <c r="T37" s="197"/>
      <c r="U37" s="197"/>
      <c r="V37" s="197"/>
      <c r="W37" s="197"/>
      <c r="X37" s="198"/>
      <c r="Y37" s="590"/>
      <c r="Z37" s="577"/>
      <c r="AA37" s="578"/>
      <c r="AB37" s="594" t="s">
        <v>60</v>
      </c>
      <c r="AC37" s="595"/>
      <c r="AD37" s="596"/>
      <c r="AE37" s="594" t="s">
        <v>32</v>
      </c>
      <c r="AF37" s="595"/>
      <c r="AG37" s="595"/>
      <c r="AH37" s="596"/>
      <c r="AI37" s="661" t="s">
        <v>33</v>
      </c>
      <c r="AJ37" s="661"/>
      <c r="AK37" s="661"/>
      <c r="AL37" s="594"/>
      <c r="AM37" s="661" t="s">
        <v>61</v>
      </c>
      <c r="AN37" s="661"/>
      <c r="AO37" s="661"/>
      <c r="AP37" s="594"/>
      <c r="AQ37" s="216" t="s">
        <v>83</v>
      </c>
      <c r="AR37" s="217"/>
      <c r="AS37" s="217"/>
      <c r="AT37" s="218"/>
      <c r="AU37" s="197" t="s">
        <v>84</v>
      </c>
      <c r="AV37" s="197"/>
      <c r="AW37" s="197"/>
      <c r="AX37" s="200"/>
    </row>
    <row r="38" spans="1:51" ht="18.75" customHeight="1">
      <c r="A38" s="654"/>
      <c r="B38" s="655"/>
      <c r="C38" s="655"/>
      <c r="D38" s="655"/>
      <c r="E38" s="655"/>
      <c r="F38" s="656"/>
      <c r="G38" s="160"/>
      <c r="H38" s="112"/>
      <c r="I38" s="112"/>
      <c r="J38" s="112"/>
      <c r="K38" s="112"/>
      <c r="L38" s="112"/>
      <c r="M38" s="112"/>
      <c r="N38" s="112"/>
      <c r="O38" s="113"/>
      <c r="P38" s="111"/>
      <c r="Q38" s="112"/>
      <c r="R38" s="112"/>
      <c r="S38" s="112"/>
      <c r="T38" s="112"/>
      <c r="U38" s="112"/>
      <c r="V38" s="112"/>
      <c r="W38" s="112"/>
      <c r="X38" s="113"/>
      <c r="Y38" s="591"/>
      <c r="Z38" s="592"/>
      <c r="AA38" s="593"/>
      <c r="AB38" s="120"/>
      <c r="AC38" s="121"/>
      <c r="AD38" s="122"/>
      <c r="AE38" s="120"/>
      <c r="AF38" s="121"/>
      <c r="AG38" s="121"/>
      <c r="AH38" s="122"/>
      <c r="AI38" s="662"/>
      <c r="AJ38" s="662"/>
      <c r="AK38" s="662"/>
      <c r="AL38" s="120"/>
      <c r="AM38" s="662"/>
      <c r="AN38" s="662"/>
      <c r="AO38" s="662"/>
      <c r="AP38" s="120"/>
      <c r="AQ38" s="501">
        <v>2</v>
      </c>
      <c r="AR38" s="502"/>
      <c r="AS38" s="131" t="s">
        <v>85</v>
      </c>
      <c r="AT38" s="132"/>
      <c r="AU38" s="130">
        <v>7</v>
      </c>
      <c r="AV38" s="130"/>
      <c r="AW38" s="112" t="s">
        <v>86</v>
      </c>
      <c r="AX38" s="133"/>
    </row>
    <row r="39" spans="1:51" ht="41.25" customHeight="1">
      <c r="A39" s="657"/>
      <c r="B39" s="655"/>
      <c r="C39" s="655"/>
      <c r="D39" s="655"/>
      <c r="E39" s="655"/>
      <c r="F39" s="656"/>
      <c r="G39" s="182" t="s">
        <v>64</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39</v>
      </c>
      <c r="AF39" s="91"/>
      <c r="AG39" s="91"/>
      <c r="AH39" s="91"/>
      <c r="AI39" s="97" t="s">
        <v>39</v>
      </c>
      <c r="AJ39" s="91"/>
      <c r="AK39" s="91"/>
      <c r="AL39" s="91"/>
      <c r="AM39" s="97" t="s">
        <v>39</v>
      </c>
      <c r="AN39" s="91"/>
      <c r="AO39" s="91"/>
      <c r="AP39" s="91"/>
      <c r="AQ39" s="98">
        <v>3.1</v>
      </c>
      <c r="AR39" s="99"/>
      <c r="AS39" s="99"/>
      <c r="AT39" s="100"/>
      <c r="AU39" s="91" t="s">
        <v>39</v>
      </c>
      <c r="AV39" s="91"/>
      <c r="AW39" s="91"/>
      <c r="AX39" s="92"/>
    </row>
    <row r="40" spans="1:51" ht="41.25" customHeight="1">
      <c r="A40" s="658"/>
      <c r="B40" s="659"/>
      <c r="C40" s="659"/>
      <c r="D40" s="659"/>
      <c r="E40" s="659"/>
      <c r="F40" s="660"/>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39</v>
      </c>
      <c r="AF40" s="91"/>
      <c r="AG40" s="91"/>
      <c r="AH40" s="91"/>
      <c r="AI40" s="97" t="s">
        <v>39</v>
      </c>
      <c r="AJ40" s="91"/>
      <c r="AK40" s="91"/>
      <c r="AL40" s="91"/>
      <c r="AM40" s="97" t="s">
        <v>39</v>
      </c>
      <c r="AN40" s="91"/>
      <c r="AO40" s="91"/>
      <c r="AP40" s="91"/>
      <c r="AQ40" s="98">
        <v>2.2999999999999998</v>
      </c>
      <c r="AR40" s="99"/>
      <c r="AS40" s="99"/>
      <c r="AT40" s="100"/>
      <c r="AU40" s="91">
        <v>2</v>
      </c>
      <c r="AV40" s="91"/>
      <c r="AW40" s="91"/>
      <c r="AX40" s="92"/>
    </row>
    <row r="41" spans="1:51" ht="41.25" customHeight="1">
      <c r="A41" s="657"/>
      <c r="B41" s="655"/>
      <c r="C41" s="655"/>
      <c r="D41" s="655"/>
      <c r="E41" s="655"/>
      <c r="F41" s="656"/>
      <c r="G41" s="188"/>
      <c r="H41" s="189"/>
      <c r="I41" s="189"/>
      <c r="J41" s="189"/>
      <c r="K41" s="189"/>
      <c r="L41" s="189"/>
      <c r="M41" s="189"/>
      <c r="N41" s="189"/>
      <c r="O41" s="190"/>
      <c r="P41" s="141"/>
      <c r="Q41" s="141"/>
      <c r="R41" s="141"/>
      <c r="S41" s="141"/>
      <c r="T41" s="141"/>
      <c r="U41" s="141"/>
      <c r="V41" s="141"/>
      <c r="W41" s="141"/>
      <c r="X41" s="142"/>
      <c r="Y41" s="179" t="s">
        <v>91</v>
      </c>
      <c r="Z41" s="180"/>
      <c r="AA41" s="181"/>
      <c r="AB41" s="579" t="s">
        <v>92</v>
      </c>
      <c r="AC41" s="579"/>
      <c r="AD41" s="579"/>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8" t="s">
        <v>55</v>
      </c>
      <c r="B64" s="709"/>
      <c r="C64" s="709"/>
      <c r="D64" s="709"/>
      <c r="E64" s="709"/>
      <c r="F64" s="710"/>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5" hidden="1" customHeight="1">
      <c r="A65" s="504" t="s">
        <v>57</v>
      </c>
      <c r="B65" s="157"/>
      <c r="C65" s="157"/>
      <c r="D65" s="157"/>
      <c r="E65" s="157"/>
      <c r="F65" s="158"/>
      <c r="G65" s="672" t="s">
        <v>58</v>
      </c>
      <c r="H65" s="673"/>
      <c r="I65" s="673"/>
      <c r="J65" s="673"/>
      <c r="K65" s="673"/>
      <c r="L65" s="673"/>
      <c r="M65" s="673"/>
      <c r="N65" s="673"/>
      <c r="O65" s="673"/>
      <c r="P65" s="674" t="s">
        <v>59</v>
      </c>
      <c r="Q65" s="673"/>
      <c r="R65" s="673"/>
      <c r="S65" s="673"/>
      <c r="T65" s="673"/>
      <c r="U65" s="673"/>
      <c r="V65" s="673"/>
      <c r="W65" s="673"/>
      <c r="X65" s="675"/>
      <c r="Y65" s="676"/>
      <c r="Z65" s="677"/>
      <c r="AA65" s="678"/>
      <c r="AB65" s="611" t="s">
        <v>60</v>
      </c>
      <c r="AC65" s="611"/>
      <c r="AD65" s="611"/>
      <c r="AE65" s="120" t="s">
        <v>32</v>
      </c>
      <c r="AF65" s="679"/>
      <c r="AG65" s="679"/>
      <c r="AH65" s="680"/>
      <c r="AI65" s="120" t="s">
        <v>33</v>
      </c>
      <c r="AJ65" s="679"/>
      <c r="AK65" s="679"/>
      <c r="AL65" s="680"/>
      <c r="AM65" s="120" t="s">
        <v>61</v>
      </c>
      <c r="AN65" s="679"/>
      <c r="AO65" s="679"/>
      <c r="AP65" s="680"/>
      <c r="AQ65" s="608" t="s">
        <v>62</v>
      </c>
      <c r="AR65" s="609"/>
      <c r="AS65" s="609"/>
      <c r="AT65" s="610"/>
      <c r="AU65" s="608" t="s">
        <v>63</v>
      </c>
      <c r="AV65" s="609"/>
      <c r="AW65" s="609"/>
      <c r="AX65" s="618"/>
      <c r="AY65">
        <f>COUNTA($G$66)</f>
        <v>0</v>
      </c>
    </row>
    <row r="66" spans="1:51" ht="23.25" hidden="1" customHeight="1">
      <c r="A66" s="504"/>
      <c r="B66" s="157"/>
      <c r="C66" s="157"/>
      <c r="D66" s="157"/>
      <c r="E66" s="157"/>
      <c r="F66" s="158"/>
      <c r="G66" s="619"/>
      <c r="H66" s="620"/>
      <c r="I66" s="620"/>
      <c r="J66" s="620"/>
      <c r="K66" s="620"/>
      <c r="L66" s="620"/>
      <c r="M66" s="620"/>
      <c r="N66" s="620"/>
      <c r="O66" s="620"/>
      <c r="P66" s="623"/>
      <c r="Q66" s="624"/>
      <c r="R66" s="624"/>
      <c r="S66" s="624"/>
      <c r="T66" s="624"/>
      <c r="U66" s="624"/>
      <c r="V66" s="624"/>
      <c r="W66" s="624"/>
      <c r="X66" s="625"/>
      <c r="Y66" s="629" t="s">
        <v>66</v>
      </c>
      <c r="Z66" s="630"/>
      <c r="AA66" s="631"/>
      <c r="AB66" s="632">
        <v>0</v>
      </c>
      <c r="AC66" s="632"/>
      <c r="AD66" s="632"/>
      <c r="AE66" s="601">
        <v>0</v>
      </c>
      <c r="AF66" s="601"/>
      <c r="AG66" s="601"/>
      <c r="AH66" s="601"/>
      <c r="AI66" s="601">
        <v>0</v>
      </c>
      <c r="AJ66" s="601"/>
      <c r="AK66" s="601"/>
      <c r="AL66" s="601"/>
      <c r="AM66" s="601">
        <v>0</v>
      </c>
      <c r="AN66" s="601"/>
      <c r="AO66" s="601"/>
      <c r="AP66" s="601"/>
      <c r="AQ66" s="601">
        <v>0</v>
      </c>
      <c r="AR66" s="601"/>
      <c r="AS66" s="601"/>
      <c r="AT66" s="601"/>
      <c r="AU66" s="602">
        <v>0</v>
      </c>
      <c r="AV66" s="603"/>
      <c r="AW66" s="603"/>
      <c r="AX66" s="604"/>
      <c r="AY66">
        <f>$AY$65</f>
        <v>0</v>
      </c>
    </row>
    <row r="67" spans="1:51" ht="23.25" hidden="1" customHeight="1">
      <c r="A67" s="192"/>
      <c r="B67" s="162"/>
      <c r="C67" s="162"/>
      <c r="D67" s="162"/>
      <c r="E67" s="162"/>
      <c r="F67" s="163"/>
      <c r="G67" s="621"/>
      <c r="H67" s="622"/>
      <c r="I67" s="622"/>
      <c r="J67" s="622"/>
      <c r="K67" s="622"/>
      <c r="L67" s="622"/>
      <c r="M67" s="622"/>
      <c r="N67" s="622"/>
      <c r="O67" s="622"/>
      <c r="P67" s="626"/>
      <c r="Q67" s="627"/>
      <c r="R67" s="627"/>
      <c r="S67" s="627"/>
      <c r="T67" s="627"/>
      <c r="U67" s="627"/>
      <c r="V67" s="627"/>
      <c r="W67" s="627"/>
      <c r="X67" s="628"/>
      <c r="Y67" s="605" t="s">
        <v>68</v>
      </c>
      <c r="Z67" s="606"/>
      <c r="AA67" s="607"/>
      <c r="AB67" s="632">
        <v>0</v>
      </c>
      <c r="AC67" s="632"/>
      <c r="AD67" s="632"/>
      <c r="AE67" s="601">
        <v>0</v>
      </c>
      <c r="AF67" s="601"/>
      <c r="AG67" s="601"/>
      <c r="AH67" s="601"/>
      <c r="AI67" s="601">
        <v>0</v>
      </c>
      <c r="AJ67" s="601"/>
      <c r="AK67" s="601"/>
      <c r="AL67" s="601"/>
      <c r="AM67" s="601"/>
      <c r="AN67" s="601"/>
      <c r="AO67" s="601"/>
      <c r="AP67" s="601"/>
      <c r="AQ67" s="601">
        <v>0</v>
      </c>
      <c r="AR67" s="601"/>
      <c r="AS67" s="601"/>
      <c r="AT67" s="601"/>
      <c r="AU67" s="602">
        <v>0</v>
      </c>
      <c r="AV67" s="603"/>
      <c r="AW67" s="603"/>
      <c r="AX67" s="604"/>
      <c r="AY67">
        <f>$AY$65</f>
        <v>0</v>
      </c>
    </row>
    <row r="68" spans="1:51" ht="23.25" hidden="1" customHeight="1">
      <c r="A68" s="663" t="s">
        <v>69</v>
      </c>
      <c r="B68" s="664"/>
      <c r="C68" s="664"/>
      <c r="D68" s="664"/>
      <c r="E68" s="664"/>
      <c r="F68" s="665"/>
      <c r="G68" s="180" t="s">
        <v>70</v>
      </c>
      <c r="H68" s="180"/>
      <c r="I68" s="180"/>
      <c r="J68" s="180"/>
      <c r="K68" s="180"/>
      <c r="L68" s="180"/>
      <c r="M68" s="180"/>
      <c r="N68" s="180"/>
      <c r="O68" s="180"/>
      <c r="P68" s="180"/>
      <c r="Q68" s="180"/>
      <c r="R68" s="180"/>
      <c r="S68" s="180"/>
      <c r="T68" s="180"/>
      <c r="U68" s="180"/>
      <c r="V68" s="180"/>
      <c r="W68" s="180"/>
      <c r="X68" s="181"/>
      <c r="Y68" s="615"/>
      <c r="Z68" s="616"/>
      <c r="AA68" s="617"/>
      <c r="AB68" s="179" t="s">
        <v>60</v>
      </c>
      <c r="AC68" s="180"/>
      <c r="AD68" s="181"/>
      <c r="AE68" s="123" t="s">
        <v>32</v>
      </c>
      <c r="AF68" s="123"/>
      <c r="AG68" s="123"/>
      <c r="AH68" s="123"/>
      <c r="AI68" s="123" t="s">
        <v>33</v>
      </c>
      <c r="AJ68" s="123"/>
      <c r="AK68" s="123"/>
      <c r="AL68" s="123"/>
      <c r="AM68" s="123" t="s">
        <v>61</v>
      </c>
      <c r="AN68" s="123"/>
      <c r="AO68" s="123"/>
      <c r="AP68" s="123"/>
      <c r="AQ68" s="612" t="s">
        <v>71</v>
      </c>
      <c r="AR68" s="613"/>
      <c r="AS68" s="613"/>
      <c r="AT68" s="613"/>
      <c r="AU68" s="613"/>
      <c r="AV68" s="613"/>
      <c r="AW68" s="613"/>
      <c r="AX68" s="614"/>
      <c r="AY68">
        <f>IF(SUBSTITUTE(SUBSTITUTE($G$69,"／",""),"　","")="",0,1)</f>
        <v>0</v>
      </c>
    </row>
    <row r="69" spans="1:51" ht="23.25" hidden="1" customHeight="1">
      <c r="A69" s="666"/>
      <c r="B69" s="667"/>
      <c r="C69" s="667"/>
      <c r="D69" s="667"/>
      <c r="E69" s="667"/>
      <c r="F69" s="668"/>
      <c r="G69" s="636" t="s">
        <v>103</v>
      </c>
      <c r="H69" s="549"/>
      <c r="I69" s="549"/>
      <c r="J69" s="549"/>
      <c r="K69" s="549"/>
      <c r="L69" s="549"/>
      <c r="M69" s="549"/>
      <c r="N69" s="549"/>
      <c r="O69" s="549"/>
      <c r="P69" s="549"/>
      <c r="Q69" s="549"/>
      <c r="R69" s="549"/>
      <c r="S69" s="549"/>
      <c r="T69" s="549"/>
      <c r="U69" s="549"/>
      <c r="V69" s="549"/>
      <c r="W69" s="549"/>
      <c r="X69" s="549"/>
      <c r="Y69" s="639" t="s">
        <v>69</v>
      </c>
      <c r="Z69" s="640"/>
      <c r="AA69" s="641"/>
      <c r="AB69" s="642">
        <v>0</v>
      </c>
      <c r="AC69" s="643"/>
      <c r="AD69" s="644"/>
      <c r="AE69" s="645">
        <v>0</v>
      </c>
      <c r="AF69" s="645"/>
      <c r="AG69" s="645"/>
      <c r="AH69" s="645"/>
      <c r="AI69" s="645">
        <v>0</v>
      </c>
      <c r="AJ69" s="645"/>
      <c r="AK69" s="645"/>
      <c r="AL69" s="645"/>
      <c r="AM69" s="645">
        <v>0</v>
      </c>
      <c r="AN69" s="645"/>
      <c r="AO69" s="645"/>
      <c r="AP69" s="645"/>
      <c r="AQ69" s="97">
        <v>0</v>
      </c>
      <c r="AR69" s="91"/>
      <c r="AS69" s="91"/>
      <c r="AT69" s="91"/>
      <c r="AU69" s="91"/>
      <c r="AV69" s="91"/>
      <c r="AW69" s="91"/>
      <c r="AX69" s="92"/>
      <c r="AY69">
        <f>$AY$68</f>
        <v>0</v>
      </c>
    </row>
    <row r="70" spans="1:51" ht="46.5" hidden="1" customHeight="1">
      <c r="A70" s="669"/>
      <c r="B70" s="670"/>
      <c r="C70" s="670"/>
      <c r="D70" s="670"/>
      <c r="E70" s="670"/>
      <c r="F70" s="671"/>
      <c r="G70" s="637"/>
      <c r="H70" s="638"/>
      <c r="I70" s="638"/>
      <c r="J70" s="638"/>
      <c r="K70" s="638"/>
      <c r="L70" s="638"/>
      <c r="M70" s="638"/>
      <c r="N70" s="638"/>
      <c r="O70" s="638"/>
      <c r="P70" s="638"/>
      <c r="Q70" s="638"/>
      <c r="R70" s="638"/>
      <c r="S70" s="638"/>
      <c r="T70" s="638"/>
      <c r="U70" s="638"/>
      <c r="V70" s="638"/>
      <c r="W70" s="638"/>
      <c r="X70" s="638"/>
      <c r="Y70" s="219" t="s">
        <v>74</v>
      </c>
      <c r="Z70" s="633"/>
      <c r="AA70" s="634"/>
      <c r="AB70" s="597" t="s">
        <v>104</v>
      </c>
      <c r="AC70" s="598"/>
      <c r="AD70" s="599"/>
      <c r="AE70" s="600">
        <v>0</v>
      </c>
      <c r="AF70" s="600"/>
      <c r="AG70" s="600"/>
      <c r="AH70" s="600"/>
      <c r="AI70" s="600">
        <v>0</v>
      </c>
      <c r="AJ70" s="600"/>
      <c r="AK70" s="600"/>
      <c r="AL70" s="600"/>
      <c r="AM70" s="600">
        <v>0</v>
      </c>
      <c r="AN70" s="600"/>
      <c r="AO70" s="600"/>
      <c r="AP70" s="600"/>
      <c r="AQ70" s="600">
        <v>0</v>
      </c>
      <c r="AR70" s="600"/>
      <c r="AS70" s="600"/>
      <c r="AT70" s="600"/>
      <c r="AU70" s="600"/>
      <c r="AV70" s="600"/>
      <c r="AW70" s="600"/>
      <c r="AX70" s="635"/>
      <c r="AY70">
        <f>$AY$68</f>
        <v>0</v>
      </c>
    </row>
    <row r="71" spans="1:51" ht="18.75" customHeight="1">
      <c r="A71" s="419" t="s">
        <v>80</v>
      </c>
      <c r="B71" s="580"/>
      <c r="C71" s="580"/>
      <c r="D71" s="580"/>
      <c r="E71" s="580"/>
      <c r="F71" s="581"/>
      <c r="G71" s="589" t="s">
        <v>81</v>
      </c>
      <c r="H71" s="197"/>
      <c r="I71" s="197"/>
      <c r="J71" s="197"/>
      <c r="K71" s="197"/>
      <c r="L71" s="197"/>
      <c r="M71" s="197"/>
      <c r="N71" s="197"/>
      <c r="O71" s="198"/>
      <c r="P71" s="199" t="s">
        <v>82</v>
      </c>
      <c r="Q71" s="197"/>
      <c r="R71" s="197"/>
      <c r="S71" s="197"/>
      <c r="T71" s="197"/>
      <c r="U71" s="197"/>
      <c r="V71" s="197"/>
      <c r="W71" s="197"/>
      <c r="X71" s="198"/>
      <c r="Y71" s="590"/>
      <c r="Z71" s="577"/>
      <c r="AA71" s="578"/>
      <c r="AB71" s="594" t="s">
        <v>60</v>
      </c>
      <c r="AC71" s="595"/>
      <c r="AD71" s="596"/>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c r="A72" s="582"/>
      <c r="B72" s="583"/>
      <c r="C72" s="583"/>
      <c r="D72" s="583"/>
      <c r="E72" s="583"/>
      <c r="F72" s="584"/>
      <c r="G72" s="160"/>
      <c r="H72" s="112"/>
      <c r="I72" s="112"/>
      <c r="J72" s="112"/>
      <c r="K72" s="112"/>
      <c r="L72" s="112"/>
      <c r="M72" s="112"/>
      <c r="N72" s="112"/>
      <c r="O72" s="113"/>
      <c r="P72" s="111"/>
      <c r="Q72" s="112"/>
      <c r="R72" s="112"/>
      <c r="S72" s="112"/>
      <c r="T72" s="112"/>
      <c r="U72" s="112"/>
      <c r="V72" s="112"/>
      <c r="W72" s="112"/>
      <c r="X72" s="113"/>
      <c r="Y72" s="591"/>
      <c r="Z72" s="592"/>
      <c r="AA72" s="593"/>
      <c r="AB72" s="120"/>
      <c r="AC72" s="121"/>
      <c r="AD72" s="122"/>
      <c r="AE72" s="123"/>
      <c r="AF72" s="123"/>
      <c r="AG72" s="123"/>
      <c r="AH72" s="123"/>
      <c r="AI72" s="123"/>
      <c r="AJ72" s="123"/>
      <c r="AK72" s="123"/>
      <c r="AL72" s="123"/>
      <c r="AM72" s="123"/>
      <c r="AN72" s="123"/>
      <c r="AO72" s="123"/>
      <c r="AP72" s="123"/>
      <c r="AQ72" s="501">
        <v>2</v>
      </c>
      <c r="AR72" s="502"/>
      <c r="AS72" s="131" t="s">
        <v>85</v>
      </c>
      <c r="AT72" s="132"/>
      <c r="AU72" s="130">
        <v>7</v>
      </c>
      <c r="AV72" s="130"/>
      <c r="AW72" s="112" t="s">
        <v>86</v>
      </c>
      <c r="AX72" s="133"/>
      <c r="AY72">
        <f t="shared" ref="AY72:AY77" si="1">$AY$71</f>
        <v>1</v>
      </c>
    </row>
    <row r="73" spans="1:51" ht="23.25" customHeight="1">
      <c r="A73" s="585"/>
      <c r="B73" s="583"/>
      <c r="C73" s="583"/>
      <c r="D73" s="583"/>
      <c r="E73" s="583"/>
      <c r="F73" s="584"/>
      <c r="G73" s="182" t="s">
        <v>105</v>
      </c>
      <c r="H73" s="183"/>
      <c r="I73" s="183"/>
      <c r="J73" s="183"/>
      <c r="K73" s="183"/>
      <c r="L73" s="183"/>
      <c r="M73" s="183"/>
      <c r="N73" s="183"/>
      <c r="O73" s="184"/>
      <c r="P73" s="135" t="s">
        <v>106</v>
      </c>
      <c r="Q73" s="135"/>
      <c r="R73" s="135"/>
      <c r="S73" s="135"/>
      <c r="T73" s="135"/>
      <c r="U73" s="135"/>
      <c r="V73" s="135"/>
      <c r="W73" s="135"/>
      <c r="X73" s="136"/>
      <c r="Y73" s="219" t="s">
        <v>88</v>
      </c>
      <c r="Z73" s="220"/>
      <c r="AA73" s="221"/>
      <c r="AB73" s="152" t="s">
        <v>107</v>
      </c>
      <c r="AC73" s="152"/>
      <c r="AD73" s="152"/>
      <c r="AE73" s="97">
        <v>117</v>
      </c>
      <c r="AF73" s="91"/>
      <c r="AG73" s="91"/>
      <c r="AH73" s="91"/>
      <c r="AI73" s="97">
        <v>140</v>
      </c>
      <c r="AJ73" s="91"/>
      <c r="AK73" s="91"/>
      <c r="AL73" s="91"/>
      <c r="AM73" s="97">
        <v>157</v>
      </c>
      <c r="AN73" s="91"/>
      <c r="AO73" s="91"/>
      <c r="AP73" s="91"/>
      <c r="AQ73" s="98">
        <v>140</v>
      </c>
      <c r="AR73" s="99"/>
      <c r="AS73" s="99"/>
      <c r="AT73" s="100"/>
      <c r="AU73" s="91" t="s">
        <v>39</v>
      </c>
      <c r="AV73" s="91"/>
      <c r="AW73" s="91"/>
      <c r="AX73" s="92"/>
      <c r="AY73">
        <f t="shared" si="1"/>
        <v>1</v>
      </c>
    </row>
    <row r="74" spans="1:51" ht="23.25" customHeight="1">
      <c r="A74" s="586"/>
      <c r="B74" s="587"/>
      <c r="C74" s="587"/>
      <c r="D74" s="587"/>
      <c r="E74" s="587"/>
      <c r="F74" s="588"/>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107</v>
      </c>
      <c r="AC74" s="96"/>
      <c r="AD74" s="96"/>
      <c r="AE74" s="97" t="s">
        <v>39</v>
      </c>
      <c r="AF74" s="91"/>
      <c r="AG74" s="91"/>
      <c r="AH74" s="91"/>
      <c r="AI74" s="97" t="s">
        <v>39</v>
      </c>
      <c r="AJ74" s="91"/>
      <c r="AK74" s="91"/>
      <c r="AL74" s="91"/>
      <c r="AM74" s="97" t="s">
        <v>39</v>
      </c>
      <c r="AN74" s="91"/>
      <c r="AO74" s="91"/>
      <c r="AP74" s="91"/>
      <c r="AQ74" s="98">
        <v>160</v>
      </c>
      <c r="AR74" s="99"/>
      <c r="AS74" s="99"/>
      <c r="AT74" s="100"/>
      <c r="AU74" s="91">
        <v>320</v>
      </c>
      <c r="AV74" s="91"/>
      <c r="AW74" s="91"/>
      <c r="AX74" s="92"/>
      <c r="AY74">
        <f t="shared" si="1"/>
        <v>1</v>
      </c>
    </row>
    <row r="75" spans="1:51" ht="23.25" customHeight="1">
      <c r="A75" s="585"/>
      <c r="B75" s="583"/>
      <c r="C75" s="583"/>
      <c r="D75" s="583"/>
      <c r="E75" s="583"/>
      <c r="F75" s="584"/>
      <c r="G75" s="188"/>
      <c r="H75" s="189"/>
      <c r="I75" s="189"/>
      <c r="J75" s="189"/>
      <c r="K75" s="189"/>
      <c r="L75" s="189"/>
      <c r="M75" s="189"/>
      <c r="N75" s="189"/>
      <c r="O75" s="190"/>
      <c r="P75" s="141"/>
      <c r="Q75" s="141"/>
      <c r="R75" s="141"/>
      <c r="S75" s="141"/>
      <c r="T75" s="141"/>
      <c r="U75" s="141"/>
      <c r="V75" s="141"/>
      <c r="W75" s="141"/>
      <c r="X75" s="142"/>
      <c r="Y75" s="179" t="s">
        <v>91</v>
      </c>
      <c r="Z75" s="180"/>
      <c r="AA75" s="181"/>
      <c r="AB75" s="579" t="s">
        <v>92</v>
      </c>
      <c r="AC75" s="579"/>
      <c r="AD75" s="579"/>
      <c r="AE75" s="97" t="s">
        <v>39</v>
      </c>
      <c r="AF75" s="91"/>
      <c r="AG75" s="91"/>
      <c r="AH75" s="91"/>
      <c r="AI75" s="97" t="s">
        <v>39</v>
      </c>
      <c r="AJ75" s="91"/>
      <c r="AK75" s="91"/>
      <c r="AL75" s="91"/>
      <c r="AM75" s="97" t="s">
        <v>39</v>
      </c>
      <c r="AN75" s="91"/>
      <c r="AO75" s="91"/>
      <c r="AP75" s="91"/>
      <c r="AQ75" s="98">
        <v>0.875</v>
      </c>
      <c r="AR75" s="99"/>
      <c r="AS75" s="99"/>
      <c r="AT75" s="100"/>
      <c r="AU75" s="91" t="s">
        <v>39</v>
      </c>
      <c r="AV75" s="91"/>
      <c r="AW75" s="91"/>
      <c r="AX75" s="92"/>
      <c r="AY75">
        <f t="shared" si="1"/>
        <v>1</v>
      </c>
    </row>
    <row r="76" spans="1:51" ht="23.25" customHeight="1">
      <c r="A76" s="191" t="s">
        <v>93</v>
      </c>
      <c r="B76" s="154"/>
      <c r="C76" s="154"/>
      <c r="D76" s="154"/>
      <c r="E76" s="154"/>
      <c r="F76" s="155"/>
      <c r="G76" s="182" t="s">
        <v>108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5" t="s">
        <v>55</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51" ht="31.5" customHeight="1">
      <c r="A99" s="504" t="s">
        <v>57</v>
      </c>
      <c r="B99" s="157"/>
      <c r="C99" s="157"/>
      <c r="D99" s="157"/>
      <c r="E99" s="157"/>
      <c r="F99" s="158"/>
      <c r="G99" s="672" t="s">
        <v>58</v>
      </c>
      <c r="H99" s="673"/>
      <c r="I99" s="673"/>
      <c r="J99" s="673"/>
      <c r="K99" s="673"/>
      <c r="L99" s="673"/>
      <c r="M99" s="673"/>
      <c r="N99" s="673"/>
      <c r="O99" s="673"/>
      <c r="P99" s="674" t="s">
        <v>59</v>
      </c>
      <c r="Q99" s="673"/>
      <c r="R99" s="673"/>
      <c r="S99" s="673"/>
      <c r="T99" s="673"/>
      <c r="U99" s="673"/>
      <c r="V99" s="673"/>
      <c r="W99" s="673"/>
      <c r="X99" s="675"/>
      <c r="Y99" s="676"/>
      <c r="Z99" s="677"/>
      <c r="AA99" s="678"/>
      <c r="AB99" s="611" t="s">
        <v>60</v>
      </c>
      <c r="AC99" s="611"/>
      <c r="AD99" s="611"/>
      <c r="AE99" s="123" t="s">
        <v>32</v>
      </c>
      <c r="AF99" s="123"/>
      <c r="AG99" s="123"/>
      <c r="AH99" s="123"/>
      <c r="AI99" s="123" t="s">
        <v>33</v>
      </c>
      <c r="AJ99" s="123"/>
      <c r="AK99" s="123"/>
      <c r="AL99" s="123"/>
      <c r="AM99" s="123" t="s">
        <v>61</v>
      </c>
      <c r="AN99" s="123"/>
      <c r="AO99" s="123"/>
      <c r="AP99" s="123"/>
      <c r="AQ99" s="608" t="s">
        <v>62</v>
      </c>
      <c r="AR99" s="609"/>
      <c r="AS99" s="609"/>
      <c r="AT99" s="610"/>
      <c r="AU99" s="608" t="s">
        <v>63</v>
      </c>
      <c r="AV99" s="609"/>
      <c r="AW99" s="609"/>
      <c r="AX99" s="618"/>
      <c r="AY99">
        <f>COUNTA($G$100)</f>
        <v>1</v>
      </c>
    </row>
    <row r="100" spans="1:51" ht="23.25" customHeight="1">
      <c r="A100" s="504"/>
      <c r="B100" s="157"/>
      <c r="C100" s="157"/>
      <c r="D100" s="157"/>
      <c r="E100" s="157"/>
      <c r="F100" s="158"/>
      <c r="G100" s="619" t="s">
        <v>109</v>
      </c>
      <c r="H100" s="620"/>
      <c r="I100" s="620"/>
      <c r="J100" s="620"/>
      <c r="K100" s="620"/>
      <c r="L100" s="620"/>
      <c r="M100" s="620"/>
      <c r="N100" s="620"/>
      <c r="O100" s="620"/>
      <c r="P100" s="623" t="s">
        <v>110</v>
      </c>
      <c r="Q100" s="624"/>
      <c r="R100" s="624"/>
      <c r="S100" s="624"/>
      <c r="T100" s="624"/>
      <c r="U100" s="624"/>
      <c r="V100" s="624"/>
      <c r="W100" s="624"/>
      <c r="X100" s="625"/>
      <c r="Y100" s="629" t="s">
        <v>66</v>
      </c>
      <c r="Z100" s="630"/>
      <c r="AA100" s="631"/>
      <c r="AB100" s="632" t="s">
        <v>67</v>
      </c>
      <c r="AC100" s="632"/>
      <c r="AD100" s="632"/>
      <c r="AE100" s="601">
        <v>4</v>
      </c>
      <c r="AF100" s="601"/>
      <c r="AG100" s="601"/>
      <c r="AH100" s="601"/>
      <c r="AI100" s="601">
        <v>4</v>
      </c>
      <c r="AJ100" s="601"/>
      <c r="AK100" s="601"/>
      <c r="AL100" s="601"/>
      <c r="AM100" s="601">
        <v>3</v>
      </c>
      <c r="AN100" s="601"/>
      <c r="AO100" s="601"/>
      <c r="AP100" s="601"/>
      <c r="AQ100" s="601" t="s">
        <v>39</v>
      </c>
      <c r="AR100" s="601"/>
      <c r="AS100" s="601"/>
      <c r="AT100" s="601"/>
      <c r="AU100" s="602" t="s">
        <v>39</v>
      </c>
      <c r="AV100" s="603"/>
      <c r="AW100" s="603"/>
      <c r="AX100" s="604"/>
      <c r="AY100">
        <f>$AY$99</f>
        <v>1</v>
      </c>
    </row>
    <row r="101" spans="1:51" ht="23.25" customHeight="1">
      <c r="A101" s="192"/>
      <c r="B101" s="162"/>
      <c r="C101" s="162"/>
      <c r="D101" s="162"/>
      <c r="E101" s="162"/>
      <c r="F101" s="163"/>
      <c r="G101" s="621"/>
      <c r="H101" s="622"/>
      <c r="I101" s="622"/>
      <c r="J101" s="622"/>
      <c r="K101" s="622"/>
      <c r="L101" s="622"/>
      <c r="M101" s="622"/>
      <c r="N101" s="622"/>
      <c r="O101" s="622"/>
      <c r="P101" s="626"/>
      <c r="Q101" s="627"/>
      <c r="R101" s="627"/>
      <c r="S101" s="627"/>
      <c r="T101" s="627"/>
      <c r="U101" s="627"/>
      <c r="V101" s="627"/>
      <c r="W101" s="627"/>
      <c r="X101" s="628"/>
      <c r="Y101" s="605" t="s">
        <v>68</v>
      </c>
      <c r="Z101" s="606"/>
      <c r="AA101" s="607"/>
      <c r="AB101" s="632" t="s">
        <v>67</v>
      </c>
      <c r="AC101" s="632"/>
      <c r="AD101" s="632"/>
      <c r="AE101" s="601">
        <v>4</v>
      </c>
      <c r="AF101" s="601"/>
      <c r="AG101" s="601"/>
      <c r="AH101" s="601"/>
      <c r="AI101" s="601">
        <v>4</v>
      </c>
      <c r="AJ101" s="601"/>
      <c r="AK101" s="601"/>
      <c r="AL101" s="601"/>
      <c r="AM101" s="601">
        <v>3</v>
      </c>
      <c r="AN101" s="601"/>
      <c r="AO101" s="601"/>
      <c r="AP101" s="601"/>
      <c r="AQ101" s="601">
        <v>3</v>
      </c>
      <c r="AR101" s="601"/>
      <c r="AS101" s="601"/>
      <c r="AT101" s="601"/>
      <c r="AU101" s="602" t="s">
        <v>39</v>
      </c>
      <c r="AV101" s="603"/>
      <c r="AW101" s="603"/>
      <c r="AX101" s="604"/>
      <c r="AY101">
        <f>$AY$99</f>
        <v>1</v>
      </c>
    </row>
    <row r="102" spans="1:51" ht="23.25" customHeight="1">
      <c r="A102" s="191" t="s">
        <v>69</v>
      </c>
      <c r="B102" s="109"/>
      <c r="C102" s="109"/>
      <c r="D102" s="109"/>
      <c r="E102" s="109"/>
      <c r="F102" s="646"/>
      <c r="G102" s="180" t="s">
        <v>70</v>
      </c>
      <c r="H102" s="180"/>
      <c r="I102" s="180"/>
      <c r="J102" s="180"/>
      <c r="K102" s="180"/>
      <c r="L102" s="180"/>
      <c r="M102" s="180"/>
      <c r="N102" s="180"/>
      <c r="O102" s="180"/>
      <c r="P102" s="180"/>
      <c r="Q102" s="180"/>
      <c r="R102" s="180"/>
      <c r="S102" s="180"/>
      <c r="T102" s="180"/>
      <c r="U102" s="180"/>
      <c r="V102" s="180"/>
      <c r="W102" s="180"/>
      <c r="X102" s="181"/>
      <c r="Y102" s="615"/>
      <c r="Z102" s="616"/>
      <c r="AA102" s="617"/>
      <c r="AB102" s="179" t="s">
        <v>60</v>
      </c>
      <c r="AC102" s="180"/>
      <c r="AD102" s="181"/>
      <c r="AE102" s="123" t="s">
        <v>32</v>
      </c>
      <c r="AF102" s="123"/>
      <c r="AG102" s="123"/>
      <c r="AH102" s="123"/>
      <c r="AI102" s="123" t="s">
        <v>33</v>
      </c>
      <c r="AJ102" s="123"/>
      <c r="AK102" s="123"/>
      <c r="AL102" s="123"/>
      <c r="AM102" s="123" t="s">
        <v>61</v>
      </c>
      <c r="AN102" s="123"/>
      <c r="AO102" s="123"/>
      <c r="AP102" s="123"/>
      <c r="AQ102" s="612" t="s">
        <v>71</v>
      </c>
      <c r="AR102" s="613"/>
      <c r="AS102" s="613"/>
      <c r="AT102" s="613"/>
      <c r="AU102" s="613"/>
      <c r="AV102" s="613"/>
      <c r="AW102" s="613"/>
      <c r="AX102" s="614"/>
      <c r="AY102">
        <f>IF(SUBSTITUTE(SUBSTITUTE($G$103,"／",""),"　","")="",0,1)</f>
        <v>1</v>
      </c>
    </row>
    <row r="103" spans="1:51" ht="23.25" customHeight="1">
      <c r="A103" s="647"/>
      <c r="B103" s="197"/>
      <c r="C103" s="197"/>
      <c r="D103" s="197"/>
      <c r="E103" s="197"/>
      <c r="F103" s="648"/>
      <c r="G103" s="636" t="s">
        <v>111</v>
      </c>
      <c r="H103" s="549"/>
      <c r="I103" s="549"/>
      <c r="J103" s="549"/>
      <c r="K103" s="549"/>
      <c r="L103" s="549"/>
      <c r="M103" s="549"/>
      <c r="N103" s="549"/>
      <c r="O103" s="549"/>
      <c r="P103" s="549"/>
      <c r="Q103" s="549"/>
      <c r="R103" s="549"/>
      <c r="S103" s="549"/>
      <c r="T103" s="549"/>
      <c r="U103" s="549"/>
      <c r="V103" s="549"/>
      <c r="W103" s="549"/>
      <c r="X103" s="549"/>
      <c r="Y103" s="639" t="s">
        <v>69</v>
      </c>
      <c r="Z103" s="640"/>
      <c r="AA103" s="641"/>
      <c r="AB103" s="642" t="s">
        <v>73</v>
      </c>
      <c r="AC103" s="643"/>
      <c r="AD103" s="644"/>
      <c r="AE103" s="645">
        <v>256</v>
      </c>
      <c r="AF103" s="645"/>
      <c r="AG103" s="645"/>
      <c r="AH103" s="645"/>
      <c r="AI103" s="645">
        <v>199</v>
      </c>
      <c r="AJ103" s="645"/>
      <c r="AK103" s="645"/>
      <c r="AL103" s="645"/>
      <c r="AM103" s="645">
        <v>230</v>
      </c>
      <c r="AN103" s="645"/>
      <c r="AO103" s="645"/>
      <c r="AP103" s="645"/>
      <c r="AQ103" s="97">
        <v>244</v>
      </c>
      <c r="AR103" s="91"/>
      <c r="AS103" s="91"/>
      <c r="AT103" s="91"/>
      <c r="AU103" s="91"/>
      <c r="AV103" s="91"/>
      <c r="AW103" s="91"/>
      <c r="AX103" s="92"/>
      <c r="AY103">
        <f>$AY$102</f>
        <v>1</v>
      </c>
    </row>
    <row r="104" spans="1:51" ht="46.5" customHeight="1">
      <c r="A104" s="649"/>
      <c r="B104" s="112"/>
      <c r="C104" s="112"/>
      <c r="D104" s="112"/>
      <c r="E104" s="112"/>
      <c r="F104" s="650"/>
      <c r="G104" s="637"/>
      <c r="H104" s="638"/>
      <c r="I104" s="638"/>
      <c r="J104" s="638"/>
      <c r="K104" s="638"/>
      <c r="L104" s="638"/>
      <c r="M104" s="638"/>
      <c r="N104" s="638"/>
      <c r="O104" s="638"/>
      <c r="P104" s="638"/>
      <c r="Q104" s="638"/>
      <c r="R104" s="638"/>
      <c r="S104" s="638"/>
      <c r="T104" s="638"/>
      <c r="U104" s="638"/>
      <c r="V104" s="638"/>
      <c r="W104" s="638"/>
      <c r="X104" s="638"/>
      <c r="Y104" s="219" t="s">
        <v>74</v>
      </c>
      <c r="Z104" s="633"/>
      <c r="AA104" s="634"/>
      <c r="AB104" s="597" t="s">
        <v>112</v>
      </c>
      <c r="AC104" s="598"/>
      <c r="AD104" s="599"/>
      <c r="AE104" s="600" t="s">
        <v>113</v>
      </c>
      <c r="AF104" s="600"/>
      <c r="AG104" s="600"/>
      <c r="AH104" s="600"/>
      <c r="AI104" s="600" t="s">
        <v>114</v>
      </c>
      <c r="AJ104" s="600"/>
      <c r="AK104" s="600"/>
      <c r="AL104" s="600"/>
      <c r="AM104" s="600" t="s">
        <v>115</v>
      </c>
      <c r="AN104" s="600"/>
      <c r="AO104" s="600"/>
      <c r="AP104" s="600"/>
      <c r="AQ104" s="600" t="s">
        <v>116</v>
      </c>
      <c r="AR104" s="600"/>
      <c r="AS104" s="600"/>
      <c r="AT104" s="600"/>
      <c r="AU104" s="600"/>
      <c r="AV104" s="600"/>
      <c r="AW104" s="600"/>
      <c r="AX104" s="635"/>
      <c r="AY104">
        <f>$AY$102</f>
        <v>1</v>
      </c>
    </row>
    <row r="105" spans="1:51" ht="18.75" customHeight="1">
      <c r="A105" s="419" t="s">
        <v>80</v>
      </c>
      <c r="B105" s="580"/>
      <c r="C105" s="580"/>
      <c r="D105" s="580"/>
      <c r="E105" s="580"/>
      <c r="F105" s="581"/>
      <c r="G105" s="589" t="s">
        <v>81</v>
      </c>
      <c r="H105" s="197"/>
      <c r="I105" s="197"/>
      <c r="J105" s="197"/>
      <c r="K105" s="197"/>
      <c r="L105" s="197"/>
      <c r="M105" s="197"/>
      <c r="N105" s="197"/>
      <c r="O105" s="198"/>
      <c r="P105" s="199" t="s">
        <v>82</v>
      </c>
      <c r="Q105" s="197"/>
      <c r="R105" s="197"/>
      <c r="S105" s="197"/>
      <c r="T105" s="197"/>
      <c r="U105" s="197"/>
      <c r="V105" s="197"/>
      <c r="W105" s="197"/>
      <c r="X105" s="198"/>
      <c r="Y105" s="590"/>
      <c r="Z105" s="577"/>
      <c r="AA105" s="578"/>
      <c r="AB105" s="594" t="s">
        <v>60</v>
      </c>
      <c r="AC105" s="595"/>
      <c r="AD105" s="596"/>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customHeight="1">
      <c r="A106" s="582"/>
      <c r="B106" s="583"/>
      <c r="C106" s="583"/>
      <c r="D106" s="583"/>
      <c r="E106" s="583"/>
      <c r="F106" s="584"/>
      <c r="G106" s="160"/>
      <c r="H106" s="112"/>
      <c r="I106" s="112"/>
      <c r="J106" s="112"/>
      <c r="K106" s="112"/>
      <c r="L106" s="112"/>
      <c r="M106" s="112"/>
      <c r="N106" s="112"/>
      <c r="O106" s="113"/>
      <c r="P106" s="111"/>
      <c r="Q106" s="112"/>
      <c r="R106" s="112"/>
      <c r="S106" s="112"/>
      <c r="T106" s="112"/>
      <c r="U106" s="112"/>
      <c r="V106" s="112"/>
      <c r="W106" s="112"/>
      <c r="X106" s="113"/>
      <c r="Y106" s="591"/>
      <c r="Z106" s="592"/>
      <c r="AA106" s="593"/>
      <c r="AB106" s="120"/>
      <c r="AC106" s="121"/>
      <c r="AD106" s="122"/>
      <c r="AE106" s="123"/>
      <c r="AF106" s="123"/>
      <c r="AG106" s="123"/>
      <c r="AH106" s="123"/>
      <c r="AI106" s="123"/>
      <c r="AJ106" s="123"/>
      <c r="AK106" s="123"/>
      <c r="AL106" s="123"/>
      <c r="AM106" s="123"/>
      <c r="AN106" s="123"/>
      <c r="AO106" s="123"/>
      <c r="AP106" s="123"/>
      <c r="AQ106" s="501">
        <v>2</v>
      </c>
      <c r="AR106" s="502"/>
      <c r="AS106" s="131" t="s">
        <v>85</v>
      </c>
      <c r="AT106" s="132"/>
      <c r="AU106" s="130">
        <v>4</v>
      </c>
      <c r="AV106" s="130"/>
      <c r="AW106" s="112" t="s">
        <v>86</v>
      </c>
      <c r="AX106" s="133"/>
      <c r="AY106">
        <f t="shared" ref="AY106:AY111" si="3">$AY$105</f>
        <v>1</v>
      </c>
    </row>
    <row r="107" spans="1:51" ht="23.25" customHeight="1">
      <c r="A107" s="585"/>
      <c r="B107" s="583"/>
      <c r="C107" s="583"/>
      <c r="D107" s="583"/>
      <c r="E107" s="583"/>
      <c r="F107" s="584"/>
      <c r="G107" s="182" t="s">
        <v>109</v>
      </c>
      <c r="H107" s="183"/>
      <c r="I107" s="183"/>
      <c r="J107" s="183"/>
      <c r="K107" s="183"/>
      <c r="L107" s="183"/>
      <c r="M107" s="183"/>
      <c r="N107" s="183"/>
      <c r="O107" s="184"/>
      <c r="P107" s="135" t="s">
        <v>117</v>
      </c>
      <c r="Q107" s="135"/>
      <c r="R107" s="135"/>
      <c r="S107" s="135"/>
      <c r="T107" s="135"/>
      <c r="U107" s="135"/>
      <c r="V107" s="135"/>
      <c r="W107" s="135"/>
      <c r="X107" s="136"/>
      <c r="Y107" s="219" t="s">
        <v>88</v>
      </c>
      <c r="Z107" s="220"/>
      <c r="AA107" s="221"/>
      <c r="AB107" s="152" t="s">
        <v>118</v>
      </c>
      <c r="AC107" s="152"/>
      <c r="AD107" s="152"/>
      <c r="AE107" s="97" t="s">
        <v>39</v>
      </c>
      <c r="AF107" s="91"/>
      <c r="AG107" s="91"/>
      <c r="AH107" s="91"/>
      <c r="AI107" s="97" t="s">
        <v>39</v>
      </c>
      <c r="AJ107" s="91"/>
      <c r="AK107" s="91"/>
      <c r="AL107" s="91"/>
      <c r="AM107" s="97" t="s">
        <v>39</v>
      </c>
      <c r="AN107" s="91"/>
      <c r="AO107" s="91"/>
      <c r="AP107" s="91"/>
      <c r="AQ107" s="98">
        <v>3</v>
      </c>
      <c r="AR107" s="99"/>
      <c r="AS107" s="99"/>
      <c r="AT107" s="100"/>
      <c r="AU107" s="91" t="s">
        <v>39</v>
      </c>
      <c r="AV107" s="91"/>
      <c r="AW107" s="91"/>
      <c r="AX107" s="92"/>
      <c r="AY107">
        <f t="shared" si="3"/>
        <v>1</v>
      </c>
    </row>
    <row r="108" spans="1:51" ht="23.25" customHeight="1">
      <c r="A108" s="586"/>
      <c r="B108" s="587"/>
      <c r="C108" s="587"/>
      <c r="D108" s="587"/>
      <c r="E108" s="587"/>
      <c r="F108" s="588"/>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118</v>
      </c>
      <c r="AC108" s="96"/>
      <c r="AD108" s="96"/>
      <c r="AE108" s="97" t="s">
        <v>39</v>
      </c>
      <c r="AF108" s="91"/>
      <c r="AG108" s="91"/>
      <c r="AH108" s="91"/>
      <c r="AI108" s="97">
        <v>4</v>
      </c>
      <c r="AJ108" s="91"/>
      <c r="AK108" s="91"/>
      <c r="AL108" s="91"/>
      <c r="AM108" s="97">
        <v>4</v>
      </c>
      <c r="AN108" s="91"/>
      <c r="AO108" s="91"/>
      <c r="AP108" s="91"/>
      <c r="AQ108" s="98">
        <v>4</v>
      </c>
      <c r="AR108" s="99"/>
      <c r="AS108" s="99"/>
      <c r="AT108" s="100"/>
      <c r="AU108" s="91">
        <v>4</v>
      </c>
      <c r="AV108" s="91"/>
      <c r="AW108" s="91"/>
      <c r="AX108" s="92"/>
      <c r="AY108">
        <f t="shared" si="3"/>
        <v>1</v>
      </c>
    </row>
    <row r="109" spans="1:51" ht="23.25" customHeight="1">
      <c r="A109" s="585"/>
      <c r="B109" s="583"/>
      <c r="C109" s="583"/>
      <c r="D109" s="583"/>
      <c r="E109" s="583"/>
      <c r="F109" s="584"/>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79" t="s">
        <v>92</v>
      </c>
      <c r="AC109" s="579"/>
      <c r="AD109" s="579"/>
      <c r="AE109" s="97" t="s">
        <v>39</v>
      </c>
      <c r="AF109" s="91"/>
      <c r="AG109" s="91"/>
      <c r="AH109" s="91"/>
      <c r="AI109" s="97" t="s">
        <v>39</v>
      </c>
      <c r="AJ109" s="91"/>
      <c r="AK109" s="91"/>
      <c r="AL109" s="91"/>
      <c r="AM109" s="97" t="s">
        <v>39</v>
      </c>
      <c r="AN109" s="91"/>
      <c r="AO109" s="91"/>
      <c r="AP109" s="91"/>
      <c r="AQ109" s="98">
        <v>75</v>
      </c>
      <c r="AR109" s="99"/>
      <c r="AS109" s="99"/>
      <c r="AT109" s="100"/>
      <c r="AU109" s="91" t="s">
        <v>39</v>
      </c>
      <c r="AV109" s="91"/>
      <c r="AW109" s="91"/>
      <c r="AX109" s="92"/>
      <c r="AY109">
        <f t="shared" si="3"/>
        <v>1</v>
      </c>
    </row>
    <row r="110" spans="1:51" ht="23.25" customHeight="1">
      <c r="A110" s="191" t="s">
        <v>93</v>
      </c>
      <c r="B110" s="154"/>
      <c r="C110" s="154"/>
      <c r="D110" s="154"/>
      <c r="E110" s="154"/>
      <c r="F110" s="155"/>
      <c r="G110" s="182" t="s">
        <v>119</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5" t="s">
        <v>55</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51" ht="31.5" hidden="1" customHeight="1">
      <c r="A133" s="504" t="s">
        <v>57</v>
      </c>
      <c r="B133" s="157"/>
      <c r="C133" s="157"/>
      <c r="D133" s="157"/>
      <c r="E133" s="157"/>
      <c r="F133" s="158"/>
      <c r="G133" s="672" t="s">
        <v>58</v>
      </c>
      <c r="H133" s="673"/>
      <c r="I133" s="673"/>
      <c r="J133" s="673"/>
      <c r="K133" s="673"/>
      <c r="L133" s="673"/>
      <c r="M133" s="673"/>
      <c r="N133" s="673"/>
      <c r="O133" s="673"/>
      <c r="P133" s="674" t="s">
        <v>59</v>
      </c>
      <c r="Q133" s="673"/>
      <c r="R133" s="673"/>
      <c r="S133" s="673"/>
      <c r="T133" s="673"/>
      <c r="U133" s="673"/>
      <c r="V133" s="673"/>
      <c r="W133" s="673"/>
      <c r="X133" s="675"/>
      <c r="Y133" s="676"/>
      <c r="Z133" s="677"/>
      <c r="AA133" s="678"/>
      <c r="AB133" s="611" t="s">
        <v>60</v>
      </c>
      <c r="AC133" s="611"/>
      <c r="AD133" s="611"/>
      <c r="AE133" s="123" t="s">
        <v>32</v>
      </c>
      <c r="AF133" s="123"/>
      <c r="AG133" s="123"/>
      <c r="AH133" s="123"/>
      <c r="AI133" s="123" t="s">
        <v>33</v>
      </c>
      <c r="AJ133" s="123"/>
      <c r="AK133" s="123"/>
      <c r="AL133" s="123"/>
      <c r="AM133" s="123" t="s">
        <v>61</v>
      </c>
      <c r="AN133" s="123"/>
      <c r="AO133" s="123"/>
      <c r="AP133" s="123"/>
      <c r="AQ133" s="608" t="s">
        <v>62</v>
      </c>
      <c r="AR133" s="609"/>
      <c r="AS133" s="609"/>
      <c r="AT133" s="610"/>
      <c r="AU133" s="608" t="s">
        <v>63</v>
      </c>
      <c r="AV133" s="609"/>
      <c r="AW133" s="609"/>
      <c r="AX133" s="618"/>
      <c r="AY133">
        <f>COUNTA($G$134)</f>
        <v>0</v>
      </c>
    </row>
    <row r="134" spans="1:51" ht="23.25" hidden="1" customHeight="1">
      <c r="A134" s="504"/>
      <c r="B134" s="157"/>
      <c r="C134" s="157"/>
      <c r="D134" s="157"/>
      <c r="E134" s="157"/>
      <c r="F134" s="158"/>
      <c r="G134" s="619"/>
      <c r="H134" s="620"/>
      <c r="I134" s="620"/>
      <c r="J134" s="620"/>
      <c r="K134" s="620"/>
      <c r="L134" s="620"/>
      <c r="M134" s="620"/>
      <c r="N134" s="620"/>
      <c r="O134" s="620"/>
      <c r="P134" s="623"/>
      <c r="Q134" s="624"/>
      <c r="R134" s="624"/>
      <c r="S134" s="624"/>
      <c r="T134" s="624"/>
      <c r="U134" s="624"/>
      <c r="V134" s="624"/>
      <c r="W134" s="624"/>
      <c r="X134" s="625"/>
      <c r="Y134" s="629" t="s">
        <v>66</v>
      </c>
      <c r="Z134" s="630"/>
      <c r="AA134" s="631"/>
      <c r="AB134" s="632"/>
      <c r="AC134" s="632"/>
      <c r="AD134" s="632"/>
      <c r="AE134" s="601"/>
      <c r="AF134" s="601"/>
      <c r="AG134" s="601"/>
      <c r="AH134" s="601"/>
      <c r="AI134" s="601"/>
      <c r="AJ134" s="601"/>
      <c r="AK134" s="601"/>
      <c r="AL134" s="601"/>
      <c r="AM134" s="601"/>
      <c r="AN134" s="601"/>
      <c r="AO134" s="601"/>
      <c r="AP134" s="601"/>
      <c r="AQ134" s="601"/>
      <c r="AR134" s="601"/>
      <c r="AS134" s="601"/>
      <c r="AT134" s="601"/>
      <c r="AU134" s="602"/>
      <c r="AV134" s="603"/>
      <c r="AW134" s="603"/>
      <c r="AX134" s="604"/>
      <c r="AY134">
        <f>$AY$133</f>
        <v>0</v>
      </c>
    </row>
    <row r="135" spans="1:51" ht="23.25" hidden="1" customHeight="1">
      <c r="A135" s="192"/>
      <c r="B135" s="162"/>
      <c r="C135" s="162"/>
      <c r="D135" s="162"/>
      <c r="E135" s="162"/>
      <c r="F135" s="163"/>
      <c r="G135" s="621"/>
      <c r="H135" s="622"/>
      <c r="I135" s="622"/>
      <c r="J135" s="622"/>
      <c r="K135" s="622"/>
      <c r="L135" s="622"/>
      <c r="M135" s="622"/>
      <c r="N135" s="622"/>
      <c r="O135" s="622"/>
      <c r="P135" s="626"/>
      <c r="Q135" s="627"/>
      <c r="R135" s="627"/>
      <c r="S135" s="627"/>
      <c r="T135" s="627"/>
      <c r="U135" s="627"/>
      <c r="V135" s="627"/>
      <c r="W135" s="627"/>
      <c r="X135" s="628"/>
      <c r="Y135" s="605" t="s">
        <v>68</v>
      </c>
      <c r="Z135" s="606"/>
      <c r="AA135" s="607"/>
      <c r="AB135" s="632"/>
      <c r="AC135" s="632"/>
      <c r="AD135" s="632"/>
      <c r="AE135" s="601"/>
      <c r="AF135" s="601"/>
      <c r="AG135" s="601"/>
      <c r="AH135" s="601"/>
      <c r="AI135" s="601"/>
      <c r="AJ135" s="601"/>
      <c r="AK135" s="601"/>
      <c r="AL135" s="601"/>
      <c r="AM135" s="601"/>
      <c r="AN135" s="601"/>
      <c r="AO135" s="601"/>
      <c r="AP135" s="601"/>
      <c r="AQ135" s="601"/>
      <c r="AR135" s="601"/>
      <c r="AS135" s="601"/>
      <c r="AT135" s="601"/>
      <c r="AU135" s="602"/>
      <c r="AV135" s="603"/>
      <c r="AW135" s="603"/>
      <c r="AX135" s="604"/>
      <c r="AY135">
        <f>$AY$133</f>
        <v>0</v>
      </c>
    </row>
    <row r="136" spans="1:51" ht="23.25" hidden="1" customHeight="1">
      <c r="A136" s="191" t="s">
        <v>69</v>
      </c>
      <c r="B136" s="109"/>
      <c r="C136" s="109"/>
      <c r="D136" s="109"/>
      <c r="E136" s="109"/>
      <c r="F136" s="646"/>
      <c r="G136" s="180" t="s">
        <v>70</v>
      </c>
      <c r="H136" s="180"/>
      <c r="I136" s="180"/>
      <c r="J136" s="180"/>
      <c r="K136" s="180"/>
      <c r="L136" s="180"/>
      <c r="M136" s="180"/>
      <c r="N136" s="180"/>
      <c r="O136" s="180"/>
      <c r="P136" s="180"/>
      <c r="Q136" s="180"/>
      <c r="R136" s="180"/>
      <c r="S136" s="180"/>
      <c r="T136" s="180"/>
      <c r="U136" s="180"/>
      <c r="V136" s="180"/>
      <c r="W136" s="180"/>
      <c r="X136" s="181"/>
      <c r="Y136" s="615"/>
      <c r="Z136" s="616"/>
      <c r="AA136" s="617"/>
      <c r="AB136" s="179" t="s">
        <v>60</v>
      </c>
      <c r="AC136" s="180"/>
      <c r="AD136" s="181"/>
      <c r="AE136" s="123" t="s">
        <v>32</v>
      </c>
      <c r="AF136" s="123"/>
      <c r="AG136" s="123"/>
      <c r="AH136" s="123"/>
      <c r="AI136" s="123" t="s">
        <v>33</v>
      </c>
      <c r="AJ136" s="123"/>
      <c r="AK136" s="123"/>
      <c r="AL136" s="123"/>
      <c r="AM136" s="123" t="s">
        <v>61</v>
      </c>
      <c r="AN136" s="123"/>
      <c r="AO136" s="123"/>
      <c r="AP136" s="123"/>
      <c r="AQ136" s="612" t="s">
        <v>71</v>
      </c>
      <c r="AR136" s="613"/>
      <c r="AS136" s="613"/>
      <c r="AT136" s="613"/>
      <c r="AU136" s="613"/>
      <c r="AV136" s="613"/>
      <c r="AW136" s="613"/>
      <c r="AX136" s="614"/>
      <c r="AY136">
        <f>IF(SUBSTITUTE(SUBSTITUTE($G$137,"／",""),"　","")="",0,1)</f>
        <v>0</v>
      </c>
    </row>
    <row r="137" spans="1:51" ht="23.25" hidden="1" customHeight="1">
      <c r="A137" s="647"/>
      <c r="B137" s="197"/>
      <c r="C137" s="197"/>
      <c r="D137" s="197"/>
      <c r="E137" s="197"/>
      <c r="F137" s="648"/>
      <c r="G137" s="636" t="s">
        <v>120</v>
      </c>
      <c r="H137" s="549"/>
      <c r="I137" s="549"/>
      <c r="J137" s="549"/>
      <c r="K137" s="549"/>
      <c r="L137" s="549"/>
      <c r="M137" s="549"/>
      <c r="N137" s="549"/>
      <c r="O137" s="549"/>
      <c r="P137" s="549"/>
      <c r="Q137" s="549"/>
      <c r="R137" s="549"/>
      <c r="S137" s="549"/>
      <c r="T137" s="549"/>
      <c r="U137" s="549"/>
      <c r="V137" s="549"/>
      <c r="W137" s="549"/>
      <c r="X137" s="549"/>
      <c r="Y137" s="639" t="s">
        <v>69</v>
      </c>
      <c r="Z137" s="640"/>
      <c r="AA137" s="641"/>
      <c r="AB137" s="642"/>
      <c r="AC137" s="643"/>
      <c r="AD137" s="644"/>
      <c r="AE137" s="645"/>
      <c r="AF137" s="645"/>
      <c r="AG137" s="645"/>
      <c r="AH137" s="645"/>
      <c r="AI137" s="645"/>
      <c r="AJ137" s="645"/>
      <c r="AK137" s="645"/>
      <c r="AL137" s="645"/>
      <c r="AM137" s="645"/>
      <c r="AN137" s="645"/>
      <c r="AO137" s="645"/>
      <c r="AP137" s="645"/>
      <c r="AQ137" s="97"/>
      <c r="AR137" s="91"/>
      <c r="AS137" s="91"/>
      <c r="AT137" s="91"/>
      <c r="AU137" s="91"/>
      <c r="AV137" s="91"/>
      <c r="AW137" s="91"/>
      <c r="AX137" s="92"/>
      <c r="AY137">
        <f>$AY$136</f>
        <v>0</v>
      </c>
    </row>
    <row r="138" spans="1:51" ht="46.5" hidden="1" customHeight="1">
      <c r="A138" s="649"/>
      <c r="B138" s="112"/>
      <c r="C138" s="112"/>
      <c r="D138" s="112"/>
      <c r="E138" s="112"/>
      <c r="F138" s="650"/>
      <c r="G138" s="637"/>
      <c r="H138" s="638"/>
      <c r="I138" s="638"/>
      <c r="J138" s="638"/>
      <c r="K138" s="638"/>
      <c r="L138" s="638"/>
      <c r="M138" s="638"/>
      <c r="N138" s="638"/>
      <c r="O138" s="638"/>
      <c r="P138" s="638"/>
      <c r="Q138" s="638"/>
      <c r="R138" s="638"/>
      <c r="S138" s="638"/>
      <c r="T138" s="638"/>
      <c r="U138" s="638"/>
      <c r="V138" s="638"/>
      <c r="W138" s="638"/>
      <c r="X138" s="638"/>
      <c r="Y138" s="219" t="s">
        <v>74</v>
      </c>
      <c r="Z138" s="633"/>
      <c r="AA138" s="634"/>
      <c r="AB138" s="597" t="s">
        <v>104</v>
      </c>
      <c r="AC138" s="598"/>
      <c r="AD138" s="599"/>
      <c r="AE138" s="600"/>
      <c r="AF138" s="600"/>
      <c r="AG138" s="600"/>
      <c r="AH138" s="600"/>
      <c r="AI138" s="600"/>
      <c r="AJ138" s="600"/>
      <c r="AK138" s="600"/>
      <c r="AL138" s="600"/>
      <c r="AM138" s="600"/>
      <c r="AN138" s="600"/>
      <c r="AO138" s="600"/>
      <c r="AP138" s="600"/>
      <c r="AQ138" s="600"/>
      <c r="AR138" s="600"/>
      <c r="AS138" s="600"/>
      <c r="AT138" s="600"/>
      <c r="AU138" s="600"/>
      <c r="AV138" s="600"/>
      <c r="AW138" s="600"/>
      <c r="AX138" s="635"/>
      <c r="AY138">
        <f>$AY$136</f>
        <v>0</v>
      </c>
    </row>
    <row r="139" spans="1:51" ht="18.75" hidden="1" customHeight="1">
      <c r="A139" s="419" t="s">
        <v>80</v>
      </c>
      <c r="B139" s="580"/>
      <c r="C139" s="580"/>
      <c r="D139" s="580"/>
      <c r="E139" s="580"/>
      <c r="F139" s="581"/>
      <c r="G139" s="589" t="s">
        <v>81</v>
      </c>
      <c r="H139" s="197"/>
      <c r="I139" s="197"/>
      <c r="J139" s="197"/>
      <c r="K139" s="197"/>
      <c r="L139" s="197"/>
      <c r="M139" s="197"/>
      <c r="N139" s="197"/>
      <c r="O139" s="198"/>
      <c r="P139" s="199" t="s">
        <v>82</v>
      </c>
      <c r="Q139" s="197"/>
      <c r="R139" s="197"/>
      <c r="S139" s="197"/>
      <c r="T139" s="197"/>
      <c r="U139" s="197"/>
      <c r="V139" s="197"/>
      <c r="W139" s="197"/>
      <c r="X139" s="198"/>
      <c r="Y139" s="590"/>
      <c r="Z139" s="577"/>
      <c r="AA139" s="578"/>
      <c r="AB139" s="594" t="s">
        <v>60</v>
      </c>
      <c r="AC139" s="595"/>
      <c r="AD139" s="596"/>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c r="A140" s="582"/>
      <c r="B140" s="583"/>
      <c r="C140" s="583"/>
      <c r="D140" s="583"/>
      <c r="E140" s="583"/>
      <c r="F140" s="584"/>
      <c r="G140" s="160"/>
      <c r="H140" s="112"/>
      <c r="I140" s="112"/>
      <c r="J140" s="112"/>
      <c r="K140" s="112"/>
      <c r="L140" s="112"/>
      <c r="M140" s="112"/>
      <c r="N140" s="112"/>
      <c r="O140" s="113"/>
      <c r="P140" s="111"/>
      <c r="Q140" s="112"/>
      <c r="R140" s="112"/>
      <c r="S140" s="112"/>
      <c r="T140" s="112"/>
      <c r="U140" s="112"/>
      <c r="V140" s="112"/>
      <c r="W140" s="112"/>
      <c r="X140" s="113"/>
      <c r="Y140" s="591"/>
      <c r="Z140" s="592"/>
      <c r="AA140" s="593"/>
      <c r="AB140" s="120"/>
      <c r="AC140" s="121"/>
      <c r="AD140" s="122"/>
      <c r="AE140" s="123"/>
      <c r="AF140" s="123"/>
      <c r="AG140" s="123"/>
      <c r="AH140" s="123"/>
      <c r="AI140" s="123"/>
      <c r="AJ140" s="123"/>
      <c r="AK140" s="123"/>
      <c r="AL140" s="123"/>
      <c r="AM140" s="123"/>
      <c r="AN140" s="123"/>
      <c r="AO140" s="123"/>
      <c r="AP140" s="123"/>
      <c r="AQ140" s="501"/>
      <c r="AR140" s="502"/>
      <c r="AS140" s="131" t="s">
        <v>85</v>
      </c>
      <c r="AT140" s="132"/>
      <c r="AU140" s="130"/>
      <c r="AV140" s="130"/>
      <c r="AW140" s="112" t="s">
        <v>86</v>
      </c>
      <c r="AX140" s="133"/>
      <c r="AY140">
        <f t="shared" ref="AY140:AY145" si="5">$AY$139</f>
        <v>0</v>
      </c>
    </row>
    <row r="141" spans="1:51" ht="23.25" hidden="1" customHeight="1">
      <c r="A141" s="585"/>
      <c r="B141" s="583"/>
      <c r="C141" s="583"/>
      <c r="D141" s="583"/>
      <c r="E141" s="583"/>
      <c r="F141" s="584"/>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6"/>
      <c r="B142" s="587"/>
      <c r="C142" s="587"/>
      <c r="D142" s="587"/>
      <c r="E142" s="587"/>
      <c r="F142" s="588"/>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5"/>
      <c r="B143" s="583"/>
      <c r="C143" s="583"/>
      <c r="D143" s="583"/>
      <c r="E143" s="583"/>
      <c r="F143" s="584"/>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79" t="s">
        <v>92</v>
      </c>
      <c r="AC143" s="579"/>
      <c r="AD143" s="57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5" t="s">
        <v>55</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51" ht="31.5" hidden="1" customHeight="1">
      <c r="A167" s="504" t="s">
        <v>57</v>
      </c>
      <c r="B167" s="157"/>
      <c r="C167" s="157"/>
      <c r="D167" s="157"/>
      <c r="E167" s="157"/>
      <c r="F167" s="158"/>
      <c r="G167" s="672" t="s">
        <v>58</v>
      </c>
      <c r="H167" s="673"/>
      <c r="I167" s="673"/>
      <c r="J167" s="673"/>
      <c r="K167" s="673"/>
      <c r="L167" s="673"/>
      <c r="M167" s="673"/>
      <c r="N167" s="673"/>
      <c r="O167" s="673"/>
      <c r="P167" s="674" t="s">
        <v>59</v>
      </c>
      <c r="Q167" s="673"/>
      <c r="R167" s="673"/>
      <c r="S167" s="673"/>
      <c r="T167" s="673"/>
      <c r="U167" s="673"/>
      <c r="V167" s="673"/>
      <c r="W167" s="673"/>
      <c r="X167" s="675"/>
      <c r="Y167" s="676"/>
      <c r="Z167" s="677"/>
      <c r="AA167" s="678"/>
      <c r="AB167" s="611" t="s">
        <v>60</v>
      </c>
      <c r="AC167" s="611"/>
      <c r="AD167" s="611"/>
      <c r="AE167" s="123" t="s">
        <v>32</v>
      </c>
      <c r="AF167" s="123"/>
      <c r="AG167" s="123"/>
      <c r="AH167" s="123"/>
      <c r="AI167" s="123" t="s">
        <v>33</v>
      </c>
      <c r="AJ167" s="123"/>
      <c r="AK167" s="123"/>
      <c r="AL167" s="123"/>
      <c r="AM167" s="123" t="s">
        <v>61</v>
      </c>
      <c r="AN167" s="123"/>
      <c r="AO167" s="123"/>
      <c r="AP167" s="123"/>
      <c r="AQ167" s="608" t="s">
        <v>62</v>
      </c>
      <c r="AR167" s="609"/>
      <c r="AS167" s="609"/>
      <c r="AT167" s="610"/>
      <c r="AU167" s="608" t="s">
        <v>63</v>
      </c>
      <c r="AV167" s="609"/>
      <c r="AW167" s="609"/>
      <c r="AX167" s="618"/>
      <c r="AY167">
        <f>COUNTA($G$168)</f>
        <v>0</v>
      </c>
    </row>
    <row r="168" spans="1:51" ht="23.25" hidden="1" customHeight="1">
      <c r="A168" s="504"/>
      <c r="B168" s="157"/>
      <c r="C168" s="157"/>
      <c r="D168" s="157"/>
      <c r="E168" s="157"/>
      <c r="F168" s="158"/>
      <c r="G168" s="619"/>
      <c r="H168" s="620"/>
      <c r="I168" s="620"/>
      <c r="J168" s="620"/>
      <c r="K168" s="620"/>
      <c r="L168" s="620"/>
      <c r="M168" s="620"/>
      <c r="N168" s="620"/>
      <c r="O168" s="620"/>
      <c r="P168" s="623"/>
      <c r="Q168" s="624"/>
      <c r="R168" s="624"/>
      <c r="S168" s="624"/>
      <c r="T168" s="624"/>
      <c r="U168" s="624"/>
      <c r="V168" s="624"/>
      <c r="W168" s="624"/>
      <c r="X168" s="625"/>
      <c r="Y168" s="629" t="s">
        <v>66</v>
      </c>
      <c r="Z168" s="630"/>
      <c r="AA168" s="631"/>
      <c r="AB168" s="632"/>
      <c r="AC168" s="632"/>
      <c r="AD168" s="632"/>
      <c r="AE168" s="601"/>
      <c r="AF168" s="601"/>
      <c r="AG168" s="601"/>
      <c r="AH168" s="601"/>
      <c r="AI168" s="601"/>
      <c r="AJ168" s="601"/>
      <c r="AK168" s="601"/>
      <c r="AL168" s="601"/>
      <c r="AM168" s="601"/>
      <c r="AN168" s="601"/>
      <c r="AO168" s="601"/>
      <c r="AP168" s="601"/>
      <c r="AQ168" s="601"/>
      <c r="AR168" s="601"/>
      <c r="AS168" s="601"/>
      <c r="AT168" s="601"/>
      <c r="AU168" s="602"/>
      <c r="AV168" s="603"/>
      <c r="AW168" s="603"/>
      <c r="AX168" s="604"/>
      <c r="AY168">
        <f>$AY$167</f>
        <v>0</v>
      </c>
    </row>
    <row r="169" spans="1:51" ht="23.25" hidden="1" customHeight="1">
      <c r="A169" s="192"/>
      <c r="B169" s="162"/>
      <c r="C169" s="162"/>
      <c r="D169" s="162"/>
      <c r="E169" s="162"/>
      <c r="F169" s="163"/>
      <c r="G169" s="621"/>
      <c r="H169" s="622"/>
      <c r="I169" s="622"/>
      <c r="J169" s="622"/>
      <c r="K169" s="622"/>
      <c r="L169" s="622"/>
      <c r="M169" s="622"/>
      <c r="N169" s="622"/>
      <c r="O169" s="622"/>
      <c r="P169" s="626"/>
      <c r="Q169" s="627"/>
      <c r="R169" s="627"/>
      <c r="S169" s="627"/>
      <c r="T169" s="627"/>
      <c r="U169" s="627"/>
      <c r="V169" s="627"/>
      <c r="W169" s="627"/>
      <c r="X169" s="628"/>
      <c r="Y169" s="605" t="s">
        <v>68</v>
      </c>
      <c r="Z169" s="606"/>
      <c r="AA169" s="607"/>
      <c r="AB169" s="632"/>
      <c r="AC169" s="632"/>
      <c r="AD169" s="632"/>
      <c r="AE169" s="601"/>
      <c r="AF169" s="601"/>
      <c r="AG169" s="601"/>
      <c r="AH169" s="601"/>
      <c r="AI169" s="601"/>
      <c r="AJ169" s="601"/>
      <c r="AK169" s="601"/>
      <c r="AL169" s="601"/>
      <c r="AM169" s="601"/>
      <c r="AN169" s="601"/>
      <c r="AO169" s="601"/>
      <c r="AP169" s="601"/>
      <c r="AQ169" s="601"/>
      <c r="AR169" s="601"/>
      <c r="AS169" s="601"/>
      <c r="AT169" s="601"/>
      <c r="AU169" s="602"/>
      <c r="AV169" s="603"/>
      <c r="AW169" s="603"/>
      <c r="AX169" s="604"/>
      <c r="AY169">
        <f>$AY$167</f>
        <v>0</v>
      </c>
    </row>
    <row r="170" spans="1:51" ht="23.25" hidden="1" customHeight="1">
      <c r="A170" s="191" t="s">
        <v>69</v>
      </c>
      <c r="B170" s="109"/>
      <c r="C170" s="109"/>
      <c r="D170" s="109"/>
      <c r="E170" s="109"/>
      <c r="F170" s="646"/>
      <c r="G170" s="180" t="s">
        <v>70</v>
      </c>
      <c r="H170" s="180"/>
      <c r="I170" s="180"/>
      <c r="J170" s="180"/>
      <c r="K170" s="180"/>
      <c r="L170" s="180"/>
      <c r="M170" s="180"/>
      <c r="N170" s="180"/>
      <c r="O170" s="180"/>
      <c r="P170" s="180"/>
      <c r="Q170" s="180"/>
      <c r="R170" s="180"/>
      <c r="S170" s="180"/>
      <c r="T170" s="180"/>
      <c r="U170" s="180"/>
      <c r="V170" s="180"/>
      <c r="W170" s="180"/>
      <c r="X170" s="181"/>
      <c r="Y170" s="615"/>
      <c r="Z170" s="616"/>
      <c r="AA170" s="617"/>
      <c r="AB170" s="179" t="s">
        <v>60</v>
      </c>
      <c r="AC170" s="180"/>
      <c r="AD170" s="181"/>
      <c r="AE170" s="123" t="s">
        <v>32</v>
      </c>
      <c r="AF170" s="123"/>
      <c r="AG170" s="123"/>
      <c r="AH170" s="123"/>
      <c r="AI170" s="123" t="s">
        <v>33</v>
      </c>
      <c r="AJ170" s="123"/>
      <c r="AK170" s="123"/>
      <c r="AL170" s="123"/>
      <c r="AM170" s="123" t="s">
        <v>61</v>
      </c>
      <c r="AN170" s="123"/>
      <c r="AO170" s="123"/>
      <c r="AP170" s="123"/>
      <c r="AQ170" s="612" t="s">
        <v>71</v>
      </c>
      <c r="AR170" s="613"/>
      <c r="AS170" s="613"/>
      <c r="AT170" s="613"/>
      <c r="AU170" s="613"/>
      <c r="AV170" s="613"/>
      <c r="AW170" s="613"/>
      <c r="AX170" s="614"/>
      <c r="AY170">
        <f>IF(SUBSTITUTE(SUBSTITUTE($G$171,"／",""),"　","")="",0,1)</f>
        <v>0</v>
      </c>
    </row>
    <row r="171" spans="1:51" ht="23.25" hidden="1" customHeight="1">
      <c r="A171" s="647"/>
      <c r="B171" s="197"/>
      <c r="C171" s="197"/>
      <c r="D171" s="197"/>
      <c r="E171" s="197"/>
      <c r="F171" s="648"/>
      <c r="G171" s="636" t="s">
        <v>120</v>
      </c>
      <c r="H171" s="549"/>
      <c r="I171" s="549"/>
      <c r="J171" s="549"/>
      <c r="K171" s="549"/>
      <c r="L171" s="549"/>
      <c r="M171" s="549"/>
      <c r="N171" s="549"/>
      <c r="O171" s="549"/>
      <c r="P171" s="549"/>
      <c r="Q171" s="549"/>
      <c r="R171" s="549"/>
      <c r="S171" s="549"/>
      <c r="T171" s="549"/>
      <c r="U171" s="549"/>
      <c r="V171" s="549"/>
      <c r="W171" s="549"/>
      <c r="X171" s="549"/>
      <c r="Y171" s="639" t="s">
        <v>69</v>
      </c>
      <c r="Z171" s="640"/>
      <c r="AA171" s="641"/>
      <c r="AB171" s="642"/>
      <c r="AC171" s="643"/>
      <c r="AD171" s="644"/>
      <c r="AE171" s="645"/>
      <c r="AF171" s="645"/>
      <c r="AG171" s="645"/>
      <c r="AH171" s="645"/>
      <c r="AI171" s="645"/>
      <c r="AJ171" s="645"/>
      <c r="AK171" s="645"/>
      <c r="AL171" s="645"/>
      <c r="AM171" s="645"/>
      <c r="AN171" s="645"/>
      <c r="AO171" s="645"/>
      <c r="AP171" s="645"/>
      <c r="AQ171" s="97"/>
      <c r="AR171" s="91"/>
      <c r="AS171" s="91"/>
      <c r="AT171" s="91"/>
      <c r="AU171" s="91"/>
      <c r="AV171" s="91"/>
      <c r="AW171" s="91"/>
      <c r="AX171" s="92"/>
      <c r="AY171">
        <f>$AY$170</f>
        <v>0</v>
      </c>
    </row>
    <row r="172" spans="1:51" ht="46.5" hidden="1" customHeight="1">
      <c r="A172" s="649"/>
      <c r="B172" s="112"/>
      <c r="C172" s="112"/>
      <c r="D172" s="112"/>
      <c r="E172" s="112"/>
      <c r="F172" s="650"/>
      <c r="G172" s="637"/>
      <c r="H172" s="638"/>
      <c r="I172" s="638"/>
      <c r="J172" s="638"/>
      <c r="K172" s="638"/>
      <c r="L172" s="638"/>
      <c r="M172" s="638"/>
      <c r="N172" s="638"/>
      <c r="O172" s="638"/>
      <c r="P172" s="638"/>
      <c r="Q172" s="638"/>
      <c r="R172" s="638"/>
      <c r="S172" s="638"/>
      <c r="T172" s="638"/>
      <c r="U172" s="638"/>
      <c r="V172" s="638"/>
      <c r="W172" s="638"/>
      <c r="X172" s="638"/>
      <c r="Y172" s="219" t="s">
        <v>74</v>
      </c>
      <c r="Z172" s="633"/>
      <c r="AA172" s="634"/>
      <c r="AB172" s="597" t="s">
        <v>104</v>
      </c>
      <c r="AC172" s="598"/>
      <c r="AD172" s="599"/>
      <c r="AE172" s="600"/>
      <c r="AF172" s="600"/>
      <c r="AG172" s="600"/>
      <c r="AH172" s="600"/>
      <c r="AI172" s="600"/>
      <c r="AJ172" s="600"/>
      <c r="AK172" s="600"/>
      <c r="AL172" s="600"/>
      <c r="AM172" s="600"/>
      <c r="AN172" s="600"/>
      <c r="AO172" s="600"/>
      <c r="AP172" s="600"/>
      <c r="AQ172" s="600"/>
      <c r="AR172" s="600"/>
      <c r="AS172" s="600"/>
      <c r="AT172" s="600"/>
      <c r="AU172" s="600"/>
      <c r="AV172" s="600"/>
      <c r="AW172" s="600"/>
      <c r="AX172" s="635"/>
      <c r="AY172">
        <f>$AY$170</f>
        <v>0</v>
      </c>
    </row>
    <row r="173" spans="1:51" ht="18.75" hidden="1" customHeight="1">
      <c r="A173" s="419" t="s">
        <v>80</v>
      </c>
      <c r="B173" s="580"/>
      <c r="C173" s="580"/>
      <c r="D173" s="580"/>
      <c r="E173" s="580"/>
      <c r="F173" s="581"/>
      <c r="G173" s="589" t="s">
        <v>81</v>
      </c>
      <c r="H173" s="197"/>
      <c r="I173" s="197"/>
      <c r="J173" s="197"/>
      <c r="K173" s="197"/>
      <c r="L173" s="197"/>
      <c r="M173" s="197"/>
      <c r="N173" s="197"/>
      <c r="O173" s="198"/>
      <c r="P173" s="199" t="s">
        <v>82</v>
      </c>
      <c r="Q173" s="197"/>
      <c r="R173" s="197"/>
      <c r="S173" s="197"/>
      <c r="T173" s="197"/>
      <c r="U173" s="197"/>
      <c r="V173" s="197"/>
      <c r="W173" s="197"/>
      <c r="X173" s="198"/>
      <c r="Y173" s="590"/>
      <c r="Z173" s="577"/>
      <c r="AA173" s="578"/>
      <c r="AB173" s="594" t="s">
        <v>60</v>
      </c>
      <c r="AC173" s="595"/>
      <c r="AD173" s="596"/>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c r="A174" s="582"/>
      <c r="B174" s="583"/>
      <c r="C174" s="583"/>
      <c r="D174" s="583"/>
      <c r="E174" s="583"/>
      <c r="F174" s="584"/>
      <c r="G174" s="160"/>
      <c r="H174" s="112"/>
      <c r="I174" s="112"/>
      <c r="J174" s="112"/>
      <c r="K174" s="112"/>
      <c r="L174" s="112"/>
      <c r="M174" s="112"/>
      <c r="N174" s="112"/>
      <c r="O174" s="113"/>
      <c r="P174" s="111"/>
      <c r="Q174" s="112"/>
      <c r="R174" s="112"/>
      <c r="S174" s="112"/>
      <c r="T174" s="112"/>
      <c r="U174" s="112"/>
      <c r="V174" s="112"/>
      <c r="W174" s="112"/>
      <c r="X174" s="113"/>
      <c r="Y174" s="591"/>
      <c r="Z174" s="592"/>
      <c r="AA174" s="593"/>
      <c r="AB174" s="120"/>
      <c r="AC174" s="121"/>
      <c r="AD174" s="122"/>
      <c r="AE174" s="123"/>
      <c r="AF174" s="123"/>
      <c r="AG174" s="123"/>
      <c r="AH174" s="123"/>
      <c r="AI174" s="123"/>
      <c r="AJ174" s="123"/>
      <c r="AK174" s="123"/>
      <c r="AL174" s="123"/>
      <c r="AM174" s="123"/>
      <c r="AN174" s="123"/>
      <c r="AO174" s="123"/>
      <c r="AP174" s="123"/>
      <c r="AQ174" s="501"/>
      <c r="AR174" s="502"/>
      <c r="AS174" s="131" t="s">
        <v>85</v>
      </c>
      <c r="AT174" s="132"/>
      <c r="AU174" s="130"/>
      <c r="AV174" s="130"/>
      <c r="AW174" s="112" t="s">
        <v>86</v>
      </c>
      <c r="AX174" s="133"/>
      <c r="AY174">
        <f t="shared" ref="AY174:AY179" si="7">$AY$173</f>
        <v>0</v>
      </c>
    </row>
    <row r="175" spans="1:51" ht="23.25" hidden="1" customHeight="1">
      <c r="A175" s="585"/>
      <c r="B175" s="583"/>
      <c r="C175" s="583"/>
      <c r="D175" s="583"/>
      <c r="E175" s="583"/>
      <c r="F175" s="584"/>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6"/>
      <c r="B176" s="587"/>
      <c r="C176" s="587"/>
      <c r="D176" s="587"/>
      <c r="E176" s="587"/>
      <c r="F176" s="588"/>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5"/>
      <c r="B177" s="583"/>
      <c r="C177" s="583"/>
      <c r="D177" s="583"/>
      <c r="E177" s="583"/>
      <c r="F177" s="584"/>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79" t="s">
        <v>92</v>
      </c>
      <c r="AC177" s="579"/>
      <c r="AD177" s="57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0" t="s">
        <v>121</v>
      </c>
      <c r="B200" s="541"/>
      <c r="C200" s="541"/>
      <c r="D200" s="541"/>
      <c r="E200" s="541"/>
      <c r="F200" s="542"/>
      <c r="G200" s="564"/>
      <c r="H200" s="566" t="s">
        <v>81</v>
      </c>
      <c r="I200" s="566"/>
      <c r="J200" s="566"/>
      <c r="K200" s="566"/>
      <c r="L200" s="566"/>
      <c r="M200" s="566"/>
      <c r="N200" s="566"/>
      <c r="O200" s="567"/>
      <c r="P200" s="569" t="s">
        <v>82</v>
      </c>
      <c r="Q200" s="566"/>
      <c r="R200" s="566"/>
      <c r="S200" s="566"/>
      <c r="T200" s="566"/>
      <c r="U200" s="566"/>
      <c r="V200" s="567"/>
      <c r="W200" s="571" t="s">
        <v>122</v>
      </c>
      <c r="X200" s="572"/>
      <c r="Y200" s="575"/>
      <c r="Z200" s="575"/>
      <c r="AA200" s="576"/>
      <c r="AB200" s="569" t="s">
        <v>60</v>
      </c>
      <c r="AC200" s="566"/>
      <c r="AD200" s="567"/>
      <c r="AE200" s="123" t="s">
        <v>32</v>
      </c>
      <c r="AF200" s="123"/>
      <c r="AG200" s="123"/>
      <c r="AH200" s="123"/>
      <c r="AI200" s="123" t="s">
        <v>33</v>
      </c>
      <c r="AJ200" s="123"/>
      <c r="AK200" s="123"/>
      <c r="AL200" s="123"/>
      <c r="AM200" s="123" t="s">
        <v>61</v>
      </c>
      <c r="AN200" s="123"/>
      <c r="AO200" s="123"/>
      <c r="AP200" s="123"/>
      <c r="AQ200" s="124" t="s">
        <v>83</v>
      </c>
      <c r="AR200" s="125"/>
      <c r="AS200" s="125"/>
      <c r="AT200" s="126"/>
      <c r="AU200" s="560" t="s">
        <v>84</v>
      </c>
      <c r="AV200" s="560"/>
      <c r="AW200" s="560"/>
      <c r="AX200" s="561"/>
      <c r="AY200">
        <f>COUNTA($H$202)</f>
        <v>0</v>
      </c>
    </row>
    <row r="201" spans="1:51" ht="18.75" hidden="1" customHeight="1">
      <c r="A201" s="504"/>
      <c r="B201" s="157"/>
      <c r="C201" s="157"/>
      <c r="D201" s="157"/>
      <c r="E201" s="157"/>
      <c r="F201" s="158"/>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123"/>
      <c r="AF201" s="123"/>
      <c r="AG201" s="123"/>
      <c r="AH201" s="123"/>
      <c r="AI201" s="123"/>
      <c r="AJ201" s="123"/>
      <c r="AK201" s="123"/>
      <c r="AL201" s="123"/>
      <c r="AM201" s="123"/>
      <c r="AN201" s="123"/>
      <c r="AO201" s="123"/>
      <c r="AP201" s="123"/>
      <c r="AQ201" s="501"/>
      <c r="AR201" s="502"/>
      <c r="AS201" s="131" t="s">
        <v>85</v>
      </c>
      <c r="AT201" s="132"/>
      <c r="AU201" s="130"/>
      <c r="AV201" s="130"/>
      <c r="AW201" s="562" t="s">
        <v>86</v>
      </c>
      <c r="AX201" s="563"/>
      <c r="AY201">
        <f t="shared" ref="AY201:AY207" si="10">$AY$200</f>
        <v>0</v>
      </c>
    </row>
    <row r="202" spans="1:51" ht="23.25" hidden="1" customHeight="1">
      <c r="A202" s="504"/>
      <c r="B202" s="157"/>
      <c r="C202" s="157"/>
      <c r="D202" s="157"/>
      <c r="E202" s="157"/>
      <c r="F202" s="158"/>
      <c r="G202" s="546" t="s">
        <v>123</v>
      </c>
      <c r="H202" s="548"/>
      <c r="I202" s="549"/>
      <c r="J202" s="549"/>
      <c r="K202" s="549"/>
      <c r="L202" s="549"/>
      <c r="M202" s="549"/>
      <c r="N202" s="549"/>
      <c r="O202" s="550"/>
      <c r="P202" s="548"/>
      <c r="Q202" s="549"/>
      <c r="R202" s="549"/>
      <c r="S202" s="549"/>
      <c r="T202" s="549"/>
      <c r="U202" s="549"/>
      <c r="V202" s="550"/>
      <c r="W202" s="554"/>
      <c r="X202" s="555"/>
      <c r="Y202" s="536" t="s">
        <v>88</v>
      </c>
      <c r="Z202" s="536"/>
      <c r="AA202" s="537"/>
      <c r="AB202" s="545" t="s">
        <v>124</v>
      </c>
      <c r="AC202" s="545"/>
      <c r="AD202" s="545"/>
      <c r="AE202" s="97"/>
      <c r="AF202" s="91"/>
      <c r="AG202" s="91"/>
      <c r="AH202" s="91"/>
      <c r="AI202" s="97"/>
      <c r="AJ202" s="91"/>
      <c r="AK202" s="91"/>
      <c r="AL202" s="91"/>
      <c r="AM202" s="97"/>
      <c r="AN202" s="91"/>
      <c r="AO202" s="91"/>
      <c r="AP202" s="91"/>
      <c r="AQ202" s="97"/>
      <c r="AR202" s="91"/>
      <c r="AS202" s="91"/>
      <c r="AT202" s="497"/>
      <c r="AU202" s="91"/>
      <c r="AV202" s="91"/>
      <c r="AW202" s="91"/>
      <c r="AX202" s="92"/>
      <c r="AY202">
        <f t="shared" si="10"/>
        <v>0</v>
      </c>
    </row>
    <row r="203" spans="1:51" ht="23.25" hidden="1" customHeight="1">
      <c r="A203" s="504"/>
      <c r="B203" s="157"/>
      <c r="C203" s="157"/>
      <c r="D203" s="157"/>
      <c r="E203" s="157"/>
      <c r="F203" s="158"/>
      <c r="G203" s="526"/>
      <c r="H203" s="551"/>
      <c r="I203" s="552"/>
      <c r="J203" s="552"/>
      <c r="K203" s="552"/>
      <c r="L203" s="552"/>
      <c r="M203" s="552"/>
      <c r="N203" s="552"/>
      <c r="O203" s="553"/>
      <c r="P203" s="551"/>
      <c r="Q203" s="552"/>
      <c r="R203" s="552"/>
      <c r="S203" s="552"/>
      <c r="T203" s="552"/>
      <c r="U203" s="552"/>
      <c r="V203" s="553"/>
      <c r="W203" s="556"/>
      <c r="X203" s="557"/>
      <c r="Y203" s="538" t="s">
        <v>90</v>
      </c>
      <c r="Z203" s="538"/>
      <c r="AA203" s="539"/>
      <c r="AB203" s="544" t="s">
        <v>124</v>
      </c>
      <c r="AC203" s="544"/>
      <c r="AD203" s="544"/>
      <c r="AE203" s="97"/>
      <c r="AF203" s="91"/>
      <c r="AG203" s="91"/>
      <c r="AH203" s="91"/>
      <c r="AI203" s="97"/>
      <c r="AJ203" s="91"/>
      <c r="AK203" s="91"/>
      <c r="AL203" s="91"/>
      <c r="AM203" s="97"/>
      <c r="AN203" s="91"/>
      <c r="AO203" s="91"/>
      <c r="AP203" s="91"/>
      <c r="AQ203" s="97"/>
      <c r="AR203" s="91"/>
      <c r="AS203" s="91"/>
      <c r="AT203" s="497"/>
      <c r="AU203" s="91"/>
      <c r="AV203" s="91"/>
      <c r="AW203" s="91"/>
      <c r="AX203" s="92"/>
      <c r="AY203">
        <f t="shared" si="10"/>
        <v>0</v>
      </c>
    </row>
    <row r="204" spans="1:51" ht="23.25" hidden="1" customHeight="1">
      <c r="A204" s="504"/>
      <c r="B204" s="157"/>
      <c r="C204" s="157"/>
      <c r="D204" s="157"/>
      <c r="E204" s="157"/>
      <c r="F204" s="158"/>
      <c r="G204" s="547"/>
      <c r="H204" s="551"/>
      <c r="I204" s="552"/>
      <c r="J204" s="552"/>
      <c r="K204" s="552"/>
      <c r="L204" s="552"/>
      <c r="M204" s="552"/>
      <c r="N204" s="552"/>
      <c r="O204" s="553"/>
      <c r="P204" s="551"/>
      <c r="Q204" s="552"/>
      <c r="R204" s="552"/>
      <c r="S204" s="552"/>
      <c r="T204" s="552"/>
      <c r="U204" s="552"/>
      <c r="V204" s="553"/>
      <c r="W204" s="558"/>
      <c r="X204" s="559"/>
      <c r="Y204" s="538" t="s">
        <v>91</v>
      </c>
      <c r="Z204" s="538"/>
      <c r="AA204" s="539"/>
      <c r="AB204" s="101" t="s">
        <v>118</v>
      </c>
      <c r="AC204" s="101"/>
      <c r="AD204" s="101"/>
      <c r="AE204" s="102"/>
      <c r="AF204" s="103"/>
      <c r="AG204" s="103"/>
      <c r="AH204" s="103"/>
      <c r="AI204" s="102"/>
      <c r="AJ204" s="103"/>
      <c r="AK204" s="103"/>
      <c r="AL204" s="103"/>
      <c r="AM204" s="102"/>
      <c r="AN204" s="103"/>
      <c r="AO204" s="103"/>
      <c r="AP204" s="103"/>
      <c r="AQ204" s="97"/>
      <c r="AR204" s="91"/>
      <c r="AS204" s="91"/>
      <c r="AT204" s="497"/>
      <c r="AU204" s="91"/>
      <c r="AV204" s="91"/>
      <c r="AW204" s="91"/>
      <c r="AX204" s="92"/>
      <c r="AY204">
        <f t="shared" si="10"/>
        <v>0</v>
      </c>
    </row>
    <row r="205" spans="1:51" ht="23.25" hidden="1" customHeight="1">
      <c r="A205" s="504" t="s">
        <v>125</v>
      </c>
      <c r="B205" s="157"/>
      <c r="C205" s="157"/>
      <c r="D205" s="157"/>
      <c r="E205" s="157"/>
      <c r="F205" s="158"/>
      <c r="G205" s="526" t="s">
        <v>126</v>
      </c>
      <c r="H205" s="527"/>
      <c r="I205" s="527"/>
      <c r="J205" s="527"/>
      <c r="K205" s="527"/>
      <c r="L205" s="527"/>
      <c r="M205" s="527"/>
      <c r="N205" s="527"/>
      <c r="O205" s="527"/>
      <c r="P205" s="527"/>
      <c r="Q205" s="527"/>
      <c r="R205" s="527"/>
      <c r="S205" s="527"/>
      <c r="T205" s="527"/>
      <c r="U205" s="527"/>
      <c r="V205" s="527"/>
      <c r="W205" s="530" t="s">
        <v>127</v>
      </c>
      <c r="X205" s="531"/>
      <c r="Y205" s="536" t="s">
        <v>88</v>
      </c>
      <c r="Z205" s="536"/>
      <c r="AA205" s="537"/>
      <c r="AB205" s="545" t="s">
        <v>124</v>
      </c>
      <c r="AC205" s="545"/>
      <c r="AD205" s="545"/>
      <c r="AE205" s="97"/>
      <c r="AF205" s="91"/>
      <c r="AG205" s="91"/>
      <c r="AH205" s="91"/>
      <c r="AI205" s="97"/>
      <c r="AJ205" s="91"/>
      <c r="AK205" s="91"/>
      <c r="AL205" s="91"/>
      <c r="AM205" s="97"/>
      <c r="AN205" s="91"/>
      <c r="AO205" s="91"/>
      <c r="AP205" s="91"/>
      <c r="AQ205" s="97"/>
      <c r="AR205" s="91"/>
      <c r="AS205" s="91"/>
      <c r="AT205" s="497"/>
      <c r="AU205" s="91"/>
      <c r="AV205" s="91"/>
      <c r="AW205" s="91"/>
      <c r="AX205" s="92"/>
      <c r="AY205">
        <f t="shared" si="10"/>
        <v>0</v>
      </c>
    </row>
    <row r="206" spans="1:51" ht="23.25" hidden="1" customHeight="1">
      <c r="A206" s="504"/>
      <c r="B206" s="157"/>
      <c r="C206" s="157"/>
      <c r="D206" s="157"/>
      <c r="E206" s="157"/>
      <c r="F206" s="158"/>
      <c r="G206" s="526"/>
      <c r="H206" s="528"/>
      <c r="I206" s="528"/>
      <c r="J206" s="528"/>
      <c r="K206" s="528"/>
      <c r="L206" s="528"/>
      <c r="M206" s="528"/>
      <c r="N206" s="528"/>
      <c r="O206" s="528"/>
      <c r="P206" s="528"/>
      <c r="Q206" s="528"/>
      <c r="R206" s="528"/>
      <c r="S206" s="528"/>
      <c r="T206" s="528"/>
      <c r="U206" s="528"/>
      <c r="V206" s="528"/>
      <c r="W206" s="532"/>
      <c r="X206" s="533"/>
      <c r="Y206" s="538" t="s">
        <v>90</v>
      </c>
      <c r="Z206" s="538"/>
      <c r="AA206" s="539"/>
      <c r="AB206" s="544" t="s">
        <v>124</v>
      </c>
      <c r="AC206" s="544"/>
      <c r="AD206" s="544"/>
      <c r="AE206" s="97"/>
      <c r="AF206" s="91"/>
      <c r="AG206" s="91"/>
      <c r="AH206" s="91"/>
      <c r="AI206" s="97"/>
      <c r="AJ206" s="91"/>
      <c r="AK206" s="91"/>
      <c r="AL206" s="91"/>
      <c r="AM206" s="97"/>
      <c r="AN206" s="91"/>
      <c r="AO206" s="91"/>
      <c r="AP206" s="91"/>
      <c r="AQ206" s="97"/>
      <c r="AR206" s="91"/>
      <c r="AS206" s="91"/>
      <c r="AT206" s="497"/>
      <c r="AU206" s="91"/>
      <c r="AV206" s="91"/>
      <c r="AW206" s="91"/>
      <c r="AX206" s="92"/>
      <c r="AY206">
        <f t="shared" si="10"/>
        <v>0</v>
      </c>
    </row>
    <row r="207" spans="1:51" ht="23.25" hidden="1" customHeight="1">
      <c r="A207" s="192"/>
      <c r="B207" s="162"/>
      <c r="C207" s="162"/>
      <c r="D207" s="162"/>
      <c r="E207" s="162"/>
      <c r="F207" s="163"/>
      <c r="G207" s="526"/>
      <c r="H207" s="529"/>
      <c r="I207" s="529"/>
      <c r="J207" s="529"/>
      <c r="K207" s="529"/>
      <c r="L207" s="529"/>
      <c r="M207" s="529"/>
      <c r="N207" s="529"/>
      <c r="O207" s="529"/>
      <c r="P207" s="529"/>
      <c r="Q207" s="529"/>
      <c r="R207" s="529"/>
      <c r="S207" s="529"/>
      <c r="T207" s="529"/>
      <c r="U207" s="529"/>
      <c r="V207" s="529"/>
      <c r="W207" s="534"/>
      <c r="X207" s="535"/>
      <c r="Y207" s="538" t="s">
        <v>91</v>
      </c>
      <c r="Z207" s="538"/>
      <c r="AA207" s="539"/>
      <c r="AB207" s="101" t="s">
        <v>118</v>
      </c>
      <c r="AC207" s="101"/>
      <c r="AD207" s="101"/>
      <c r="AE207" s="102"/>
      <c r="AF207" s="103"/>
      <c r="AG207" s="103"/>
      <c r="AH207" s="103"/>
      <c r="AI207" s="102"/>
      <c r="AJ207" s="103"/>
      <c r="AK207" s="103"/>
      <c r="AL207" s="103"/>
      <c r="AM207" s="102"/>
      <c r="AN207" s="103"/>
      <c r="AO207" s="103"/>
      <c r="AP207" s="543"/>
      <c r="AQ207" s="97"/>
      <c r="AR207" s="91"/>
      <c r="AS207" s="91"/>
      <c r="AT207" s="497"/>
      <c r="AU207" s="91"/>
      <c r="AV207" s="91"/>
      <c r="AW207" s="91"/>
      <c r="AX207" s="92"/>
      <c r="AY207">
        <f t="shared" si="10"/>
        <v>0</v>
      </c>
    </row>
    <row r="208" spans="1:51" ht="18.75" customHeight="1">
      <c r="A208" s="191" t="s">
        <v>121</v>
      </c>
      <c r="B208" s="154"/>
      <c r="C208" s="154"/>
      <c r="D208" s="154"/>
      <c r="E208" s="154"/>
      <c r="F208" s="155"/>
      <c r="G208" s="505"/>
      <c r="H208" s="125" t="s">
        <v>81</v>
      </c>
      <c r="I208" s="125"/>
      <c r="J208" s="125"/>
      <c r="K208" s="125"/>
      <c r="L208" s="125"/>
      <c r="M208" s="125"/>
      <c r="N208" s="125"/>
      <c r="O208" s="126"/>
      <c r="P208" s="124" t="s">
        <v>82</v>
      </c>
      <c r="Q208" s="125"/>
      <c r="R208" s="125"/>
      <c r="S208" s="125"/>
      <c r="T208" s="125"/>
      <c r="U208" s="125"/>
      <c r="V208" s="125"/>
      <c r="W208" s="125"/>
      <c r="X208" s="126"/>
      <c r="Y208" s="508"/>
      <c r="Z208" s="509"/>
      <c r="AA208" s="510"/>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498" t="s">
        <v>84</v>
      </c>
      <c r="AV208" s="499"/>
      <c r="AW208" s="499"/>
      <c r="AX208" s="500"/>
      <c r="AY208">
        <f>COUNTA($H$210)</f>
        <v>1</v>
      </c>
    </row>
    <row r="209" spans="1:51" ht="18.75" customHeight="1">
      <c r="A209" s="504"/>
      <c r="B209" s="157"/>
      <c r="C209" s="157"/>
      <c r="D209" s="157"/>
      <c r="E209" s="157"/>
      <c r="F209" s="158"/>
      <c r="G209" s="506"/>
      <c r="H209" s="131"/>
      <c r="I209" s="131"/>
      <c r="J209" s="131"/>
      <c r="K209" s="131"/>
      <c r="L209" s="131"/>
      <c r="M209" s="131"/>
      <c r="N209" s="131"/>
      <c r="O209" s="132"/>
      <c r="P209" s="507"/>
      <c r="Q209" s="131"/>
      <c r="R209" s="131"/>
      <c r="S209" s="131"/>
      <c r="T209" s="131"/>
      <c r="U209" s="131"/>
      <c r="V209" s="131"/>
      <c r="W209" s="131"/>
      <c r="X209" s="132"/>
      <c r="Y209" s="511"/>
      <c r="Z209" s="512"/>
      <c r="AA209" s="513"/>
      <c r="AB209" s="111"/>
      <c r="AC209" s="112"/>
      <c r="AD209" s="113"/>
      <c r="AE209" s="254"/>
      <c r="AF209" s="254"/>
      <c r="AG209" s="254"/>
      <c r="AH209" s="254"/>
      <c r="AI209" s="123"/>
      <c r="AJ209" s="123"/>
      <c r="AK209" s="123"/>
      <c r="AL209" s="123"/>
      <c r="AM209" s="123"/>
      <c r="AN209" s="123"/>
      <c r="AO209" s="123"/>
      <c r="AP209" s="123"/>
      <c r="AQ209" s="501" t="s">
        <v>39</v>
      </c>
      <c r="AR209" s="502"/>
      <c r="AS209" s="131" t="s">
        <v>85</v>
      </c>
      <c r="AT209" s="132"/>
      <c r="AU209" s="501" t="s">
        <v>39</v>
      </c>
      <c r="AV209" s="502"/>
      <c r="AW209" s="131" t="s">
        <v>86</v>
      </c>
      <c r="AX209" s="503"/>
      <c r="AY209">
        <f>$AY$208</f>
        <v>1</v>
      </c>
    </row>
    <row r="210" spans="1:51" ht="23.25" customHeight="1">
      <c r="A210" s="504"/>
      <c r="B210" s="157"/>
      <c r="C210" s="157"/>
      <c r="D210" s="157"/>
      <c r="E210" s="157"/>
      <c r="F210" s="158"/>
      <c r="G210" s="514" t="s">
        <v>123</v>
      </c>
      <c r="H210" s="135" t="s">
        <v>128</v>
      </c>
      <c r="I210" s="135"/>
      <c r="J210" s="135"/>
      <c r="K210" s="135"/>
      <c r="L210" s="135"/>
      <c r="M210" s="135"/>
      <c r="N210" s="135"/>
      <c r="O210" s="136"/>
      <c r="P210" s="135" t="s">
        <v>39</v>
      </c>
      <c r="Q210" s="135"/>
      <c r="R210" s="135"/>
      <c r="S210" s="135"/>
      <c r="T210" s="135"/>
      <c r="U210" s="135"/>
      <c r="V210" s="135"/>
      <c r="W210" s="135"/>
      <c r="X210" s="136"/>
      <c r="Y210" s="517" t="s">
        <v>88</v>
      </c>
      <c r="Z210" s="518"/>
      <c r="AA210" s="519"/>
      <c r="AB210" s="464"/>
      <c r="AC210" s="464"/>
      <c r="AD210" s="464"/>
      <c r="AE210" s="98" t="s">
        <v>39</v>
      </c>
      <c r="AF210" s="99"/>
      <c r="AG210" s="99"/>
      <c r="AH210" s="99"/>
      <c r="AI210" s="98" t="s">
        <v>39</v>
      </c>
      <c r="AJ210" s="99"/>
      <c r="AK210" s="99"/>
      <c r="AL210" s="99"/>
      <c r="AM210" s="98" t="s">
        <v>39</v>
      </c>
      <c r="AN210" s="99"/>
      <c r="AO210" s="99"/>
      <c r="AP210" s="99"/>
      <c r="AQ210" s="98" t="s">
        <v>39</v>
      </c>
      <c r="AR210" s="99"/>
      <c r="AS210" s="99"/>
      <c r="AT210" s="100"/>
      <c r="AU210" s="91" t="s">
        <v>39</v>
      </c>
      <c r="AV210" s="91"/>
      <c r="AW210" s="91"/>
      <c r="AX210" s="92"/>
      <c r="AY210">
        <f>$AY$208</f>
        <v>1</v>
      </c>
    </row>
    <row r="211" spans="1:51" ht="23.25" customHeight="1">
      <c r="A211" s="504"/>
      <c r="B211" s="157"/>
      <c r="C211" s="157"/>
      <c r="D211" s="157"/>
      <c r="E211" s="157"/>
      <c r="F211" s="158"/>
      <c r="G211" s="515"/>
      <c r="H211" s="138"/>
      <c r="I211" s="138"/>
      <c r="J211" s="138"/>
      <c r="K211" s="138"/>
      <c r="L211" s="138"/>
      <c r="M211" s="138"/>
      <c r="N211" s="138"/>
      <c r="O211" s="139"/>
      <c r="P211" s="138"/>
      <c r="Q211" s="138"/>
      <c r="R211" s="138"/>
      <c r="S211" s="138"/>
      <c r="T211" s="138"/>
      <c r="U211" s="138"/>
      <c r="V211" s="138"/>
      <c r="W211" s="138"/>
      <c r="X211" s="139"/>
      <c r="Y211" s="523" t="s">
        <v>90</v>
      </c>
      <c r="Z211" s="524"/>
      <c r="AA211" s="525"/>
      <c r="AB211" s="463"/>
      <c r="AC211" s="463"/>
      <c r="AD211" s="463"/>
      <c r="AE211" s="98" t="s">
        <v>39</v>
      </c>
      <c r="AF211" s="99"/>
      <c r="AG211" s="99"/>
      <c r="AH211" s="99"/>
      <c r="AI211" s="98" t="s">
        <v>39</v>
      </c>
      <c r="AJ211" s="99"/>
      <c r="AK211" s="99"/>
      <c r="AL211" s="99"/>
      <c r="AM211" s="98" t="s">
        <v>39</v>
      </c>
      <c r="AN211" s="99"/>
      <c r="AO211" s="99"/>
      <c r="AP211" s="99"/>
      <c r="AQ211" s="98" t="s">
        <v>39</v>
      </c>
      <c r="AR211" s="99"/>
      <c r="AS211" s="99"/>
      <c r="AT211" s="100"/>
      <c r="AU211" s="91" t="s">
        <v>39</v>
      </c>
      <c r="AV211" s="91"/>
      <c r="AW211" s="91"/>
      <c r="AX211" s="92"/>
      <c r="AY211">
        <f>$AY$208</f>
        <v>1</v>
      </c>
    </row>
    <row r="212" spans="1:51" ht="23.25" customHeight="1" thickBot="1">
      <c r="A212" s="504"/>
      <c r="B212" s="157"/>
      <c r="C212" s="157"/>
      <c r="D212" s="157"/>
      <c r="E212" s="157"/>
      <c r="F212" s="158"/>
      <c r="G212" s="516"/>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0" t="s">
        <v>92</v>
      </c>
      <c r="AC212" s="520"/>
      <c r="AD212" s="520"/>
      <c r="AE212" s="521" t="s">
        <v>39</v>
      </c>
      <c r="AF212" s="522"/>
      <c r="AG212" s="522"/>
      <c r="AH212" s="522"/>
      <c r="AI212" s="521" t="s">
        <v>39</v>
      </c>
      <c r="AJ212" s="522"/>
      <c r="AK212" s="522"/>
      <c r="AL212" s="522"/>
      <c r="AM212" s="521" t="s">
        <v>39</v>
      </c>
      <c r="AN212" s="522"/>
      <c r="AO212" s="522"/>
      <c r="AP212" s="522"/>
      <c r="AQ212" s="98" t="s">
        <v>39</v>
      </c>
      <c r="AR212" s="99"/>
      <c r="AS212" s="99"/>
      <c r="AT212" s="100"/>
      <c r="AU212" s="91" t="s">
        <v>39</v>
      </c>
      <c r="AV212" s="91"/>
      <c r="AW212" s="91"/>
      <c r="AX212" s="92"/>
      <c r="AY212">
        <f>$AY$208</f>
        <v>1</v>
      </c>
    </row>
    <row r="213" spans="1:51" ht="69.75" hidden="1" customHeight="1">
      <c r="A213" s="492" t="s">
        <v>129</v>
      </c>
      <c r="B213" s="493"/>
      <c r="C213" s="493"/>
      <c r="D213" s="493"/>
      <c r="E213" s="162" t="s">
        <v>130</v>
      </c>
      <c r="F213" s="163"/>
      <c r="G213" s="86" t="s">
        <v>126</v>
      </c>
      <c r="H213" s="465" t="s">
        <v>39</v>
      </c>
      <c r="I213" s="466"/>
      <c r="J213" s="466"/>
      <c r="K213" s="466"/>
      <c r="L213" s="466"/>
      <c r="M213" s="466"/>
      <c r="N213" s="466"/>
      <c r="O213" s="494"/>
      <c r="P213" s="229" t="s">
        <v>39</v>
      </c>
      <c r="Q213" s="229"/>
      <c r="R213" s="229"/>
      <c r="S213" s="229"/>
      <c r="T213" s="229"/>
      <c r="U213" s="229"/>
      <c r="V213" s="229"/>
      <c r="W213" s="229"/>
      <c r="X213" s="229"/>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6"/>
      <c r="AY213">
        <f>$AY$208</f>
        <v>1</v>
      </c>
    </row>
    <row r="214" spans="1:51" ht="18.75" hidden="1" customHeight="1" thickBot="1">
      <c r="A214" s="419" t="s">
        <v>131</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132</v>
      </c>
      <c r="AP214" s="422"/>
      <c r="AQ214" s="422"/>
      <c r="AR214" s="85"/>
      <c r="AS214" s="421"/>
      <c r="AT214" s="422"/>
      <c r="AU214" s="422"/>
      <c r="AV214" s="422"/>
      <c r="AW214" s="422"/>
      <c r="AX214" s="423"/>
      <c r="AY214">
        <f>COUNTIF($AR$214,"☑")</f>
        <v>0</v>
      </c>
    </row>
    <row r="215" spans="1:51" ht="45" customHeight="1">
      <c r="A215" s="408" t="s">
        <v>133</v>
      </c>
      <c r="B215" s="409"/>
      <c r="C215" s="412" t="s">
        <v>134</v>
      </c>
      <c r="D215" s="409"/>
      <c r="E215" s="414" t="s">
        <v>135</v>
      </c>
      <c r="F215" s="415"/>
      <c r="G215" s="416" t="s">
        <v>136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3" t="s">
        <v>137</v>
      </c>
      <c r="F216" s="155"/>
      <c r="G216" s="134" t="s">
        <v>138</v>
      </c>
      <c r="H216" s="135"/>
      <c r="I216" s="135"/>
      <c r="J216" s="135"/>
      <c r="K216" s="135"/>
      <c r="L216" s="135"/>
      <c r="M216" s="135"/>
      <c r="N216" s="135"/>
      <c r="O216" s="135"/>
      <c r="P216" s="135"/>
      <c r="Q216" s="135"/>
      <c r="R216" s="135"/>
      <c r="S216" s="135"/>
      <c r="T216" s="135"/>
      <c r="U216" s="135"/>
      <c r="V216" s="136"/>
      <c r="W216" s="478" t="s">
        <v>139</v>
      </c>
      <c r="X216" s="479"/>
      <c r="Y216" s="479"/>
      <c r="Z216" s="479"/>
      <c r="AA216" s="480"/>
      <c r="AB216" s="481" t="s">
        <v>140</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c r="A217" s="410"/>
      <c r="B217" s="411"/>
      <c r="C217" s="413"/>
      <c r="D217" s="411"/>
      <c r="E217" s="161"/>
      <c r="F217" s="163"/>
      <c r="G217" s="140"/>
      <c r="H217" s="141"/>
      <c r="I217" s="141"/>
      <c r="J217" s="141"/>
      <c r="K217" s="141"/>
      <c r="L217" s="141"/>
      <c r="M217" s="141"/>
      <c r="N217" s="141"/>
      <c r="O217" s="141"/>
      <c r="P217" s="141"/>
      <c r="Q217" s="141"/>
      <c r="R217" s="141"/>
      <c r="S217" s="141"/>
      <c r="T217" s="141"/>
      <c r="U217" s="141"/>
      <c r="V217" s="142"/>
      <c r="W217" s="484" t="s">
        <v>141</v>
      </c>
      <c r="X217" s="485"/>
      <c r="Y217" s="485"/>
      <c r="Z217" s="485"/>
      <c r="AA217" s="486"/>
      <c r="AB217" s="481" t="s">
        <v>142</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customHeight="1">
      <c r="A218" s="410"/>
      <c r="B218" s="411"/>
      <c r="C218" s="487" t="s">
        <v>143</v>
      </c>
      <c r="D218" s="488"/>
      <c r="E218" s="153" t="s">
        <v>144</v>
      </c>
      <c r="F218" s="155"/>
      <c r="G218" s="468" t="s">
        <v>145</v>
      </c>
      <c r="H218" s="469"/>
      <c r="I218" s="469"/>
      <c r="J218" s="489" t="s">
        <v>39</v>
      </c>
      <c r="K218" s="490"/>
      <c r="L218" s="490"/>
      <c r="M218" s="490"/>
      <c r="N218" s="490"/>
      <c r="O218" s="490"/>
      <c r="P218" s="490"/>
      <c r="Q218" s="490"/>
      <c r="R218" s="490"/>
      <c r="S218" s="490"/>
      <c r="T218" s="491"/>
      <c r="U218" s="466" t="s">
        <v>39</v>
      </c>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5"/>
    </row>
    <row r="219" spans="1:51" ht="34.5" customHeight="1">
      <c r="A219" s="410"/>
      <c r="B219" s="411"/>
      <c r="C219" s="413"/>
      <c r="D219" s="411"/>
      <c r="E219" s="156"/>
      <c r="F219" s="158"/>
      <c r="G219" s="468" t="s">
        <v>146</v>
      </c>
      <c r="H219" s="469"/>
      <c r="I219" s="469"/>
      <c r="J219" s="469"/>
      <c r="K219" s="469"/>
      <c r="L219" s="469"/>
      <c r="M219" s="469"/>
      <c r="N219" s="469"/>
      <c r="O219" s="469"/>
      <c r="P219" s="469"/>
      <c r="Q219" s="469"/>
      <c r="R219" s="469"/>
      <c r="S219" s="469"/>
      <c r="T219" s="469"/>
      <c r="U219" s="465" t="s">
        <v>39</v>
      </c>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5"/>
    </row>
    <row r="220" spans="1:51" ht="34.5" customHeight="1" thickBot="1">
      <c r="A220" s="410"/>
      <c r="B220" s="411"/>
      <c r="C220" s="413"/>
      <c r="D220" s="411"/>
      <c r="E220" s="161"/>
      <c r="F220" s="163"/>
      <c r="G220" s="468" t="s">
        <v>141</v>
      </c>
      <c r="H220" s="469"/>
      <c r="I220" s="469"/>
      <c r="J220" s="469"/>
      <c r="K220" s="469"/>
      <c r="L220" s="469"/>
      <c r="M220" s="469"/>
      <c r="N220" s="469"/>
      <c r="O220" s="469"/>
      <c r="P220" s="469"/>
      <c r="Q220" s="469"/>
      <c r="R220" s="469"/>
      <c r="S220" s="469"/>
      <c r="T220" s="469"/>
      <c r="U220" s="789" t="s">
        <v>39</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c r="A221" s="470" t="s">
        <v>147</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c r="A222" s="5"/>
      <c r="B222" s="6"/>
      <c r="C222" s="473" t="s">
        <v>148</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149</v>
      </c>
      <c r="AE222" s="474"/>
      <c r="AF222" s="474"/>
      <c r="AG222" s="476" t="s">
        <v>150</v>
      </c>
      <c r="AH222" s="474"/>
      <c r="AI222" s="474"/>
      <c r="AJ222" s="474"/>
      <c r="AK222" s="474"/>
      <c r="AL222" s="474"/>
      <c r="AM222" s="474"/>
      <c r="AN222" s="474"/>
      <c r="AO222" s="474"/>
      <c r="AP222" s="474"/>
      <c r="AQ222" s="474"/>
      <c r="AR222" s="474"/>
      <c r="AS222" s="474"/>
      <c r="AT222" s="474"/>
      <c r="AU222" s="474"/>
      <c r="AV222" s="474"/>
      <c r="AW222" s="474"/>
      <c r="AX222" s="477"/>
    </row>
    <row r="223" spans="1:51" ht="99.75" customHeight="1">
      <c r="A223" s="439" t="s">
        <v>151</v>
      </c>
      <c r="B223" s="440"/>
      <c r="C223" s="445" t="s">
        <v>152</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948"/>
      <c r="AD223" s="447" t="s">
        <v>153</v>
      </c>
      <c r="AE223" s="448"/>
      <c r="AF223" s="448"/>
      <c r="AG223" s="449" t="s">
        <v>154</v>
      </c>
      <c r="AH223" s="450"/>
      <c r="AI223" s="450"/>
      <c r="AJ223" s="450"/>
      <c r="AK223" s="450"/>
      <c r="AL223" s="450"/>
      <c r="AM223" s="450"/>
      <c r="AN223" s="450"/>
      <c r="AO223" s="450"/>
      <c r="AP223" s="450"/>
      <c r="AQ223" s="450"/>
      <c r="AR223" s="450"/>
      <c r="AS223" s="450"/>
      <c r="AT223" s="450"/>
      <c r="AU223" s="450"/>
      <c r="AV223" s="450"/>
      <c r="AW223" s="450"/>
      <c r="AX223" s="451"/>
    </row>
    <row r="224" spans="1:51" ht="91.5" customHeight="1">
      <c r="A224" s="441"/>
      <c r="B224" s="442"/>
      <c r="C224" s="452" t="s">
        <v>155</v>
      </c>
      <c r="D224" s="453"/>
      <c r="E224" s="453"/>
      <c r="F224" s="453"/>
      <c r="G224" s="453"/>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949"/>
      <c r="AD224" s="368" t="s">
        <v>153</v>
      </c>
      <c r="AE224" s="369"/>
      <c r="AF224" s="369"/>
      <c r="AG224" s="365" t="s">
        <v>156</v>
      </c>
      <c r="AH224" s="366"/>
      <c r="AI224" s="366"/>
      <c r="AJ224" s="366"/>
      <c r="AK224" s="366"/>
      <c r="AL224" s="366"/>
      <c r="AM224" s="366"/>
      <c r="AN224" s="366"/>
      <c r="AO224" s="366"/>
      <c r="AP224" s="366"/>
      <c r="AQ224" s="366"/>
      <c r="AR224" s="366"/>
      <c r="AS224" s="366"/>
      <c r="AT224" s="366"/>
      <c r="AU224" s="366"/>
      <c r="AV224" s="366"/>
      <c r="AW224" s="366"/>
      <c r="AX224" s="367"/>
    </row>
    <row r="225" spans="1:50" ht="41.25" customHeight="1">
      <c r="A225" s="443"/>
      <c r="B225" s="444"/>
      <c r="C225" s="454" t="s">
        <v>157</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403" t="s">
        <v>153</v>
      </c>
      <c r="AE225" s="404"/>
      <c r="AF225" s="404"/>
      <c r="AG225" s="390" t="s">
        <v>158</v>
      </c>
      <c r="AH225" s="138"/>
      <c r="AI225" s="138"/>
      <c r="AJ225" s="138"/>
      <c r="AK225" s="138"/>
      <c r="AL225" s="138"/>
      <c r="AM225" s="138"/>
      <c r="AN225" s="138"/>
      <c r="AO225" s="138"/>
      <c r="AP225" s="138"/>
      <c r="AQ225" s="138"/>
      <c r="AR225" s="138"/>
      <c r="AS225" s="138"/>
      <c r="AT225" s="138"/>
      <c r="AU225" s="138"/>
      <c r="AV225" s="138"/>
      <c r="AW225" s="138"/>
      <c r="AX225" s="391"/>
    </row>
    <row r="226" spans="1:50" ht="27" customHeight="1">
      <c r="A226" s="345" t="s">
        <v>159</v>
      </c>
      <c r="B226" s="424"/>
      <c r="C226" s="950" t="s">
        <v>160</v>
      </c>
      <c r="D226" s="951"/>
      <c r="E226" s="952"/>
      <c r="F226" s="952"/>
      <c r="G226" s="952"/>
      <c r="H226" s="952"/>
      <c r="I226" s="952"/>
      <c r="J226" s="952"/>
      <c r="K226" s="952"/>
      <c r="L226" s="952"/>
      <c r="M226" s="952"/>
      <c r="N226" s="952"/>
      <c r="O226" s="952"/>
      <c r="P226" s="952"/>
      <c r="Q226" s="952"/>
      <c r="R226" s="952"/>
      <c r="S226" s="952"/>
      <c r="T226" s="952"/>
      <c r="U226" s="952"/>
      <c r="V226" s="952"/>
      <c r="W226" s="952"/>
      <c r="X226" s="952"/>
      <c r="Y226" s="952"/>
      <c r="Z226" s="952"/>
      <c r="AA226" s="952"/>
      <c r="AB226" s="952"/>
      <c r="AC226" s="953"/>
      <c r="AD226" s="385" t="s">
        <v>153</v>
      </c>
      <c r="AE226" s="386"/>
      <c r="AF226" s="386"/>
      <c r="AG226" s="388" t="s">
        <v>161</v>
      </c>
      <c r="AH226" s="135"/>
      <c r="AI226" s="135"/>
      <c r="AJ226" s="135"/>
      <c r="AK226" s="135"/>
      <c r="AL226" s="135"/>
      <c r="AM226" s="135"/>
      <c r="AN226" s="135"/>
      <c r="AO226" s="135"/>
      <c r="AP226" s="135"/>
      <c r="AQ226" s="135"/>
      <c r="AR226" s="135"/>
      <c r="AS226" s="135"/>
      <c r="AT226" s="135"/>
      <c r="AU226" s="135"/>
      <c r="AV226" s="135"/>
      <c r="AW226" s="135"/>
      <c r="AX226" s="389"/>
    </row>
    <row r="227" spans="1:50" ht="35.25" customHeight="1">
      <c r="A227" s="347"/>
      <c r="B227" s="425"/>
      <c r="C227" s="426"/>
      <c r="D227" s="427"/>
      <c r="E227" s="430" t="s">
        <v>162</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8" t="s">
        <v>163</v>
      </c>
      <c r="AE227" s="369"/>
      <c r="AF227" s="433"/>
      <c r="AG227" s="390"/>
      <c r="AH227" s="138"/>
      <c r="AI227" s="138"/>
      <c r="AJ227" s="138"/>
      <c r="AK227" s="138"/>
      <c r="AL227" s="138"/>
      <c r="AM227" s="138"/>
      <c r="AN227" s="138"/>
      <c r="AO227" s="138"/>
      <c r="AP227" s="138"/>
      <c r="AQ227" s="138"/>
      <c r="AR227" s="138"/>
      <c r="AS227" s="138"/>
      <c r="AT227" s="138"/>
      <c r="AU227" s="138"/>
      <c r="AV227" s="138"/>
      <c r="AW227" s="138"/>
      <c r="AX227" s="391"/>
    </row>
    <row r="228" spans="1:50" ht="26.25" customHeight="1">
      <c r="A228" s="347"/>
      <c r="B228" s="425"/>
      <c r="C228" s="428"/>
      <c r="D228" s="429"/>
      <c r="E228" s="434" t="s">
        <v>164</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163</v>
      </c>
      <c r="AE228" s="438"/>
      <c r="AF228" s="438"/>
      <c r="AG228" s="390"/>
      <c r="AH228" s="138"/>
      <c r="AI228" s="138"/>
      <c r="AJ228" s="138"/>
      <c r="AK228" s="138"/>
      <c r="AL228" s="138"/>
      <c r="AM228" s="138"/>
      <c r="AN228" s="138"/>
      <c r="AO228" s="138"/>
      <c r="AP228" s="138"/>
      <c r="AQ228" s="138"/>
      <c r="AR228" s="138"/>
      <c r="AS228" s="138"/>
      <c r="AT228" s="138"/>
      <c r="AU228" s="138"/>
      <c r="AV228" s="138"/>
      <c r="AW228" s="138"/>
      <c r="AX228" s="391"/>
    </row>
    <row r="229" spans="1:50" ht="52.5" customHeight="1">
      <c r="A229" s="347"/>
      <c r="B229" s="348"/>
      <c r="C229" s="954" t="s">
        <v>165</v>
      </c>
      <c r="D229" s="955"/>
      <c r="E229" s="955"/>
      <c r="F229" s="955"/>
      <c r="G229" s="955"/>
      <c r="H229" s="955"/>
      <c r="I229" s="955"/>
      <c r="J229" s="955"/>
      <c r="K229" s="955"/>
      <c r="L229" s="955"/>
      <c r="M229" s="955"/>
      <c r="N229" s="955"/>
      <c r="O229" s="955"/>
      <c r="P229" s="955"/>
      <c r="Q229" s="955"/>
      <c r="R229" s="955"/>
      <c r="S229" s="955"/>
      <c r="T229" s="955"/>
      <c r="U229" s="955"/>
      <c r="V229" s="955"/>
      <c r="W229" s="955"/>
      <c r="X229" s="955"/>
      <c r="Y229" s="955"/>
      <c r="Z229" s="955"/>
      <c r="AA229" s="955"/>
      <c r="AB229" s="955"/>
      <c r="AC229" s="955"/>
      <c r="AD229" s="354" t="s">
        <v>153</v>
      </c>
      <c r="AE229" s="355"/>
      <c r="AF229" s="355"/>
      <c r="AG229" s="357" t="s">
        <v>166</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c r="A230" s="347"/>
      <c r="B230" s="348"/>
      <c r="C230" s="956" t="s">
        <v>167</v>
      </c>
      <c r="D230" s="949"/>
      <c r="E230" s="949"/>
      <c r="F230" s="949"/>
      <c r="G230" s="949"/>
      <c r="H230" s="949"/>
      <c r="I230" s="949"/>
      <c r="J230" s="949"/>
      <c r="K230" s="949"/>
      <c r="L230" s="949"/>
      <c r="M230" s="949"/>
      <c r="N230" s="949"/>
      <c r="O230" s="949"/>
      <c r="P230" s="949"/>
      <c r="Q230" s="949"/>
      <c r="R230" s="949"/>
      <c r="S230" s="949"/>
      <c r="T230" s="949"/>
      <c r="U230" s="949"/>
      <c r="V230" s="949"/>
      <c r="W230" s="949"/>
      <c r="X230" s="949"/>
      <c r="Y230" s="949"/>
      <c r="Z230" s="949"/>
      <c r="AA230" s="949"/>
      <c r="AB230" s="949"/>
      <c r="AC230" s="949"/>
      <c r="AD230" s="368" t="s">
        <v>153</v>
      </c>
      <c r="AE230" s="369"/>
      <c r="AF230" s="369"/>
      <c r="AG230" s="365" t="s">
        <v>168</v>
      </c>
      <c r="AH230" s="366"/>
      <c r="AI230" s="366"/>
      <c r="AJ230" s="366"/>
      <c r="AK230" s="366"/>
      <c r="AL230" s="366"/>
      <c r="AM230" s="366"/>
      <c r="AN230" s="366"/>
      <c r="AO230" s="366"/>
      <c r="AP230" s="366"/>
      <c r="AQ230" s="366"/>
      <c r="AR230" s="366"/>
      <c r="AS230" s="366"/>
      <c r="AT230" s="366"/>
      <c r="AU230" s="366"/>
      <c r="AV230" s="366"/>
      <c r="AW230" s="366"/>
      <c r="AX230" s="367"/>
    </row>
    <row r="231" spans="1:50" ht="40.5" customHeight="1">
      <c r="A231" s="347"/>
      <c r="B231" s="348"/>
      <c r="C231" s="956" t="s">
        <v>169</v>
      </c>
      <c r="D231" s="949"/>
      <c r="E231" s="949"/>
      <c r="F231" s="949"/>
      <c r="G231" s="949"/>
      <c r="H231" s="949"/>
      <c r="I231" s="949"/>
      <c r="J231" s="949"/>
      <c r="K231" s="949"/>
      <c r="L231" s="949"/>
      <c r="M231" s="949"/>
      <c r="N231" s="949"/>
      <c r="O231" s="949"/>
      <c r="P231" s="949"/>
      <c r="Q231" s="949"/>
      <c r="R231" s="949"/>
      <c r="S231" s="949"/>
      <c r="T231" s="949"/>
      <c r="U231" s="949"/>
      <c r="V231" s="949"/>
      <c r="W231" s="949"/>
      <c r="X231" s="949"/>
      <c r="Y231" s="949"/>
      <c r="Z231" s="949"/>
      <c r="AA231" s="949"/>
      <c r="AB231" s="949"/>
      <c r="AC231" s="949"/>
      <c r="AD231" s="368" t="s">
        <v>153</v>
      </c>
      <c r="AE231" s="369"/>
      <c r="AF231" s="369"/>
      <c r="AG231" s="365" t="s">
        <v>170</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c r="A232" s="347"/>
      <c r="B232" s="348"/>
      <c r="C232" s="956" t="s">
        <v>171</v>
      </c>
      <c r="D232" s="949"/>
      <c r="E232" s="949"/>
      <c r="F232" s="949"/>
      <c r="G232" s="949"/>
      <c r="H232" s="949"/>
      <c r="I232" s="949"/>
      <c r="J232" s="949"/>
      <c r="K232" s="949"/>
      <c r="L232" s="949"/>
      <c r="M232" s="949"/>
      <c r="N232" s="949"/>
      <c r="O232" s="949"/>
      <c r="P232" s="949"/>
      <c r="Q232" s="949"/>
      <c r="R232" s="949"/>
      <c r="S232" s="949"/>
      <c r="T232" s="949"/>
      <c r="U232" s="949"/>
      <c r="V232" s="949"/>
      <c r="W232" s="949"/>
      <c r="X232" s="949"/>
      <c r="Y232" s="949"/>
      <c r="Z232" s="949"/>
      <c r="AA232" s="949"/>
      <c r="AB232" s="949"/>
      <c r="AC232" s="957"/>
      <c r="AD232" s="368" t="s">
        <v>153</v>
      </c>
      <c r="AE232" s="369"/>
      <c r="AF232" s="369"/>
      <c r="AG232" s="365" t="s">
        <v>172</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c r="A233" s="347"/>
      <c r="B233" s="348"/>
      <c r="C233" s="956" t="s">
        <v>173</v>
      </c>
      <c r="D233" s="949"/>
      <c r="E233" s="949"/>
      <c r="F233" s="949"/>
      <c r="G233" s="949"/>
      <c r="H233" s="949"/>
      <c r="I233" s="949"/>
      <c r="J233" s="949"/>
      <c r="K233" s="949"/>
      <c r="L233" s="949"/>
      <c r="M233" s="949"/>
      <c r="N233" s="949"/>
      <c r="O233" s="949"/>
      <c r="P233" s="949"/>
      <c r="Q233" s="949"/>
      <c r="R233" s="949"/>
      <c r="S233" s="949"/>
      <c r="T233" s="949"/>
      <c r="U233" s="949"/>
      <c r="V233" s="949"/>
      <c r="W233" s="949"/>
      <c r="X233" s="949"/>
      <c r="Y233" s="949"/>
      <c r="Z233" s="949"/>
      <c r="AA233" s="949"/>
      <c r="AB233" s="949"/>
      <c r="AC233" s="957"/>
      <c r="AD233" s="403" t="s">
        <v>174</v>
      </c>
      <c r="AE233" s="404"/>
      <c r="AF233" s="404"/>
      <c r="AG233" s="405" t="s">
        <v>39</v>
      </c>
      <c r="AH233" s="406"/>
      <c r="AI233" s="406"/>
      <c r="AJ233" s="406"/>
      <c r="AK233" s="406"/>
      <c r="AL233" s="406"/>
      <c r="AM233" s="406"/>
      <c r="AN233" s="406"/>
      <c r="AO233" s="406"/>
      <c r="AP233" s="406"/>
      <c r="AQ233" s="406"/>
      <c r="AR233" s="406"/>
      <c r="AS233" s="406"/>
      <c r="AT233" s="406"/>
      <c r="AU233" s="406"/>
      <c r="AV233" s="406"/>
      <c r="AW233" s="406"/>
      <c r="AX233" s="407"/>
    </row>
    <row r="234" spans="1:50" ht="39.75" customHeight="1">
      <c r="A234" s="347"/>
      <c r="B234" s="348"/>
      <c r="C234" s="457" t="s">
        <v>175</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68" t="s">
        <v>153</v>
      </c>
      <c r="AE234" s="369"/>
      <c r="AF234" s="433"/>
      <c r="AG234" s="365" t="s">
        <v>176</v>
      </c>
      <c r="AH234" s="366"/>
      <c r="AI234" s="366"/>
      <c r="AJ234" s="366"/>
      <c r="AK234" s="366"/>
      <c r="AL234" s="366"/>
      <c r="AM234" s="366"/>
      <c r="AN234" s="366"/>
      <c r="AO234" s="366"/>
      <c r="AP234" s="366"/>
      <c r="AQ234" s="366"/>
      <c r="AR234" s="366"/>
      <c r="AS234" s="366"/>
      <c r="AT234" s="366"/>
      <c r="AU234" s="366"/>
      <c r="AV234" s="366"/>
      <c r="AW234" s="366"/>
      <c r="AX234" s="367"/>
    </row>
    <row r="235" spans="1:50" ht="45.75" customHeight="1">
      <c r="A235" s="349"/>
      <c r="B235" s="350"/>
      <c r="C235" s="460" t="s">
        <v>177</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97" t="s">
        <v>153</v>
      </c>
      <c r="AE235" s="398"/>
      <c r="AF235" s="399"/>
      <c r="AG235" s="400" t="s">
        <v>178</v>
      </c>
      <c r="AH235" s="401"/>
      <c r="AI235" s="401"/>
      <c r="AJ235" s="401"/>
      <c r="AK235" s="401"/>
      <c r="AL235" s="401"/>
      <c r="AM235" s="401"/>
      <c r="AN235" s="401"/>
      <c r="AO235" s="401"/>
      <c r="AP235" s="401"/>
      <c r="AQ235" s="401"/>
      <c r="AR235" s="401"/>
      <c r="AS235" s="401"/>
      <c r="AT235" s="401"/>
      <c r="AU235" s="401"/>
      <c r="AV235" s="401"/>
      <c r="AW235" s="401"/>
      <c r="AX235" s="402"/>
    </row>
    <row r="236" spans="1:50" ht="54.75" customHeight="1">
      <c r="A236" s="345" t="s">
        <v>179</v>
      </c>
      <c r="B236" s="346"/>
      <c r="C236" s="351" t="s">
        <v>180</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153</v>
      </c>
      <c r="AE236" s="355"/>
      <c r="AF236" s="356"/>
      <c r="AG236" s="357" t="s">
        <v>181</v>
      </c>
      <c r="AH236" s="358"/>
      <c r="AI236" s="358"/>
      <c r="AJ236" s="358"/>
      <c r="AK236" s="358"/>
      <c r="AL236" s="358"/>
      <c r="AM236" s="358"/>
      <c r="AN236" s="358"/>
      <c r="AO236" s="358"/>
      <c r="AP236" s="358"/>
      <c r="AQ236" s="358"/>
      <c r="AR236" s="358"/>
      <c r="AS236" s="358"/>
      <c r="AT236" s="358"/>
      <c r="AU236" s="358"/>
      <c r="AV236" s="358"/>
      <c r="AW236" s="358"/>
      <c r="AX236" s="359"/>
    </row>
    <row r="237" spans="1:50" ht="51.75" customHeight="1">
      <c r="A237" s="347"/>
      <c r="B237" s="348"/>
      <c r="C237" s="360" t="s">
        <v>182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153</v>
      </c>
      <c r="AE237" s="364"/>
      <c r="AF237" s="364"/>
      <c r="AG237" s="365" t="s">
        <v>183</v>
      </c>
      <c r="AH237" s="366"/>
      <c r="AI237" s="366"/>
      <c r="AJ237" s="366"/>
      <c r="AK237" s="366"/>
      <c r="AL237" s="366"/>
      <c r="AM237" s="366"/>
      <c r="AN237" s="366"/>
      <c r="AO237" s="366"/>
      <c r="AP237" s="366"/>
      <c r="AQ237" s="366"/>
      <c r="AR237" s="366"/>
      <c r="AS237" s="366"/>
      <c r="AT237" s="366"/>
      <c r="AU237" s="366"/>
      <c r="AV237" s="366"/>
      <c r="AW237" s="366"/>
      <c r="AX237" s="367"/>
    </row>
    <row r="238" spans="1:50" ht="38.25" customHeight="1">
      <c r="A238" s="347"/>
      <c r="B238" s="348"/>
      <c r="C238" s="956" t="s">
        <v>184</v>
      </c>
      <c r="D238" s="949"/>
      <c r="E238" s="949"/>
      <c r="F238" s="949"/>
      <c r="G238" s="949"/>
      <c r="H238" s="949"/>
      <c r="I238" s="949"/>
      <c r="J238" s="949"/>
      <c r="K238" s="949"/>
      <c r="L238" s="949"/>
      <c r="M238" s="949"/>
      <c r="N238" s="949"/>
      <c r="O238" s="949"/>
      <c r="P238" s="949"/>
      <c r="Q238" s="949"/>
      <c r="R238" s="949"/>
      <c r="S238" s="949"/>
      <c r="T238" s="949"/>
      <c r="U238" s="949"/>
      <c r="V238" s="949"/>
      <c r="W238" s="949"/>
      <c r="X238" s="949"/>
      <c r="Y238" s="949"/>
      <c r="Z238" s="949"/>
      <c r="AA238" s="949"/>
      <c r="AB238" s="949"/>
      <c r="AC238" s="949"/>
      <c r="AD238" s="368" t="s">
        <v>153</v>
      </c>
      <c r="AE238" s="369"/>
      <c r="AF238" s="369"/>
      <c r="AG238" s="365" t="s">
        <v>185</v>
      </c>
      <c r="AH238" s="366"/>
      <c r="AI238" s="366"/>
      <c r="AJ238" s="366"/>
      <c r="AK238" s="366"/>
      <c r="AL238" s="366"/>
      <c r="AM238" s="366"/>
      <c r="AN238" s="366"/>
      <c r="AO238" s="366"/>
      <c r="AP238" s="366"/>
      <c r="AQ238" s="366"/>
      <c r="AR238" s="366"/>
      <c r="AS238" s="366"/>
      <c r="AT238" s="366"/>
      <c r="AU238" s="366"/>
      <c r="AV238" s="366"/>
      <c r="AW238" s="366"/>
      <c r="AX238" s="367"/>
    </row>
    <row r="239" spans="1:50" ht="41.25" customHeight="1">
      <c r="A239" s="349"/>
      <c r="B239" s="350"/>
      <c r="C239" s="956" t="s">
        <v>186</v>
      </c>
      <c r="D239" s="949"/>
      <c r="E239" s="949"/>
      <c r="F239" s="949"/>
      <c r="G239" s="949"/>
      <c r="H239" s="949"/>
      <c r="I239" s="949"/>
      <c r="J239" s="949"/>
      <c r="K239" s="949"/>
      <c r="L239" s="949"/>
      <c r="M239" s="949"/>
      <c r="N239" s="949"/>
      <c r="O239" s="949"/>
      <c r="P239" s="949"/>
      <c r="Q239" s="949"/>
      <c r="R239" s="949"/>
      <c r="S239" s="949"/>
      <c r="T239" s="949"/>
      <c r="U239" s="949"/>
      <c r="V239" s="949"/>
      <c r="W239" s="949"/>
      <c r="X239" s="949"/>
      <c r="Y239" s="949"/>
      <c r="Z239" s="949"/>
      <c r="AA239" s="949"/>
      <c r="AB239" s="949"/>
      <c r="AC239" s="949"/>
      <c r="AD239" s="368" t="s">
        <v>153</v>
      </c>
      <c r="AE239" s="369"/>
      <c r="AF239" s="369"/>
      <c r="AG239" s="392" t="s">
        <v>187</v>
      </c>
      <c r="AH239" s="141"/>
      <c r="AI239" s="141"/>
      <c r="AJ239" s="141"/>
      <c r="AK239" s="141"/>
      <c r="AL239" s="141"/>
      <c r="AM239" s="141"/>
      <c r="AN239" s="141"/>
      <c r="AO239" s="141"/>
      <c r="AP239" s="141"/>
      <c r="AQ239" s="141"/>
      <c r="AR239" s="141"/>
      <c r="AS239" s="141"/>
      <c r="AT239" s="141"/>
      <c r="AU239" s="141"/>
      <c r="AV239" s="141"/>
      <c r="AW239" s="141"/>
      <c r="AX239" s="393"/>
    </row>
    <row r="240" spans="1:50" ht="41.25" customHeight="1">
      <c r="A240" s="377" t="s">
        <v>188</v>
      </c>
      <c r="B240" s="378"/>
      <c r="C240" s="383" t="s">
        <v>189</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951"/>
      <c r="AD240" s="385" t="s">
        <v>174</v>
      </c>
      <c r="AE240" s="386"/>
      <c r="AF240" s="387"/>
      <c r="AG240" s="388" t="s">
        <v>39</v>
      </c>
      <c r="AH240" s="135"/>
      <c r="AI240" s="135"/>
      <c r="AJ240" s="135"/>
      <c r="AK240" s="135"/>
      <c r="AL240" s="135"/>
      <c r="AM240" s="135"/>
      <c r="AN240" s="135"/>
      <c r="AO240" s="135"/>
      <c r="AP240" s="135"/>
      <c r="AQ240" s="135"/>
      <c r="AR240" s="135"/>
      <c r="AS240" s="135"/>
      <c r="AT240" s="135"/>
      <c r="AU240" s="135"/>
      <c r="AV240" s="135"/>
      <c r="AW240" s="135"/>
      <c r="AX240" s="389"/>
    </row>
    <row r="241" spans="1:50" ht="19.7" customHeight="1">
      <c r="A241" s="379"/>
      <c r="B241" s="380"/>
      <c r="C241" s="867" t="s">
        <v>0</v>
      </c>
      <c r="D241" s="868"/>
      <c r="E241" s="868"/>
      <c r="F241" s="868"/>
      <c r="G241" s="868"/>
      <c r="H241" s="868"/>
      <c r="I241" s="868"/>
      <c r="J241" s="868"/>
      <c r="K241" s="868"/>
      <c r="L241" s="868"/>
      <c r="M241" s="868"/>
      <c r="N241" s="868"/>
      <c r="O241" s="864" t="s">
        <v>7</v>
      </c>
      <c r="P241" s="865"/>
      <c r="Q241" s="865"/>
      <c r="R241" s="865"/>
      <c r="S241" s="865"/>
      <c r="T241" s="865"/>
      <c r="U241" s="865"/>
      <c r="V241" s="865"/>
      <c r="W241" s="865"/>
      <c r="X241" s="865"/>
      <c r="Y241" s="865"/>
      <c r="Z241" s="865"/>
      <c r="AA241" s="865"/>
      <c r="AB241" s="865"/>
      <c r="AC241" s="865"/>
      <c r="AD241" s="865"/>
      <c r="AE241" s="865"/>
      <c r="AF241" s="866"/>
      <c r="AG241" s="390"/>
      <c r="AH241" s="138"/>
      <c r="AI241" s="138"/>
      <c r="AJ241" s="138"/>
      <c r="AK241" s="138"/>
      <c r="AL241" s="138"/>
      <c r="AM241" s="138"/>
      <c r="AN241" s="138"/>
      <c r="AO241" s="138"/>
      <c r="AP241" s="138"/>
      <c r="AQ241" s="138"/>
      <c r="AR241" s="138"/>
      <c r="AS241" s="138"/>
      <c r="AT241" s="138"/>
      <c r="AU241" s="138"/>
      <c r="AV241" s="138"/>
      <c r="AW241" s="138"/>
      <c r="AX241" s="391"/>
    </row>
    <row r="242" spans="1:50" ht="24.75" customHeight="1">
      <c r="A242" s="379"/>
      <c r="B242" s="380"/>
      <c r="C242" s="851"/>
      <c r="D242" s="852"/>
      <c r="E242" s="372"/>
      <c r="F242" s="372"/>
      <c r="G242" s="372"/>
      <c r="H242" s="373"/>
      <c r="I242" s="373"/>
      <c r="J242" s="853"/>
      <c r="K242" s="853"/>
      <c r="L242" s="853"/>
      <c r="M242" s="373"/>
      <c r="N242" s="854"/>
      <c r="O242" s="855"/>
      <c r="P242" s="856"/>
      <c r="Q242" s="856"/>
      <c r="R242" s="856"/>
      <c r="S242" s="856"/>
      <c r="T242" s="856"/>
      <c r="U242" s="856"/>
      <c r="V242" s="856"/>
      <c r="W242" s="856"/>
      <c r="X242" s="856"/>
      <c r="Y242" s="856"/>
      <c r="Z242" s="856"/>
      <c r="AA242" s="856"/>
      <c r="AB242" s="856"/>
      <c r="AC242" s="856"/>
      <c r="AD242" s="856"/>
      <c r="AE242" s="856"/>
      <c r="AF242" s="857"/>
      <c r="AG242" s="390"/>
      <c r="AH242" s="138"/>
      <c r="AI242" s="138"/>
      <c r="AJ242" s="138"/>
      <c r="AK242" s="138"/>
      <c r="AL242" s="138"/>
      <c r="AM242" s="138"/>
      <c r="AN242" s="138"/>
      <c r="AO242" s="138"/>
      <c r="AP242" s="138"/>
      <c r="AQ242" s="138"/>
      <c r="AR242" s="138"/>
      <c r="AS242" s="138"/>
      <c r="AT242" s="138"/>
      <c r="AU242" s="138"/>
      <c r="AV242" s="138"/>
      <c r="AW242" s="138"/>
      <c r="AX242" s="391"/>
    </row>
    <row r="243" spans="1:50" ht="24.75" customHeight="1">
      <c r="A243" s="379"/>
      <c r="B243" s="380"/>
      <c r="C243" s="370"/>
      <c r="D243" s="371"/>
      <c r="E243" s="372"/>
      <c r="F243" s="372"/>
      <c r="G243" s="372"/>
      <c r="H243" s="373"/>
      <c r="I243" s="373"/>
      <c r="J243" s="374"/>
      <c r="K243" s="374"/>
      <c r="L243" s="374"/>
      <c r="M243" s="375"/>
      <c r="N243" s="376"/>
      <c r="O243" s="858"/>
      <c r="P243" s="859"/>
      <c r="Q243" s="859"/>
      <c r="R243" s="859"/>
      <c r="S243" s="859"/>
      <c r="T243" s="859"/>
      <c r="U243" s="859"/>
      <c r="V243" s="859"/>
      <c r="W243" s="859"/>
      <c r="X243" s="859"/>
      <c r="Y243" s="859"/>
      <c r="Z243" s="859"/>
      <c r="AA243" s="859"/>
      <c r="AB243" s="859"/>
      <c r="AC243" s="859"/>
      <c r="AD243" s="859"/>
      <c r="AE243" s="859"/>
      <c r="AF243" s="860"/>
      <c r="AG243" s="390"/>
      <c r="AH243" s="138"/>
      <c r="AI243" s="138"/>
      <c r="AJ243" s="138"/>
      <c r="AK243" s="138"/>
      <c r="AL243" s="138"/>
      <c r="AM243" s="138"/>
      <c r="AN243" s="138"/>
      <c r="AO243" s="138"/>
      <c r="AP243" s="138"/>
      <c r="AQ243" s="138"/>
      <c r="AR243" s="138"/>
      <c r="AS243" s="138"/>
      <c r="AT243" s="138"/>
      <c r="AU243" s="138"/>
      <c r="AV243" s="138"/>
      <c r="AW243" s="138"/>
      <c r="AX243" s="391"/>
    </row>
    <row r="244" spans="1:50" ht="24.75" customHeight="1">
      <c r="A244" s="379"/>
      <c r="B244" s="380"/>
      <c r="C244" s="370"/>
      <c r="D244" s="371"/>
      <c r="E244" s="372"/>
      <c r="F244" s="372"/>
      <c r="G244" s="372"/>
      <c r="H244" s="373"/>
      <c r="I244" s="373"/>
      <c r="J244" s="374"/>
      <c r="K244" s="374"/>
      <c r="L244" s="374"/>
      <c r="M244" s="375"/>
      <c r="N244" s="376"/>
      <c r="O244" s="858"/>
      <c r="P244" s="859"/>
      <c r="Q244" s="859"/>
      <c r="R244" s="859"/>
      <c r="S244" s="859"/>
      <c r="T244" s="859"/>
      <c r="U244" s="859"/>
      <c r="V244" s="859"/>
      <c r="W244" s="859"/>
      <c r="X244" s="859"/>
      <c r="Y244" s="859"/>
      <c r="Z244" s="859"/>
      <c r="AA244" s="859"/>
      <c r="AB244" s="859"/>
      <c r="AC244" s="859"/>
      <c r="AD244" s="859"/>
      <c r="AE244" s="859"/>
      <c r="AF244" s="860"/>
      <c r="AG244" s="390"/>
      <c r="AH244" s="138"/>
      <c r="AI244" s="138"/>
      <c r="AJ244" s="138"/>
      <c r="AK244" s="138"/>
      <c r="AL244" s="138"/>
      <c r="AM244" s="138"/>
      <c r="AN244" s="138"/>
      <c r="AO244" s="138"/>
      <c r="AP244" s="138"/>
      <c r="AQ244" s="138"/>
      <c r="AR244" s="138"/>
      <c r="AS244" s="138"/>
      <c r="AT244" s="138"/>
      <c r="AU244" s="138"/>
      <c r="AV244" s="138"/>
      <c r="AW244" s="138"/>
      <c r="AX244" s="391"/>
    </row>
    <row r="245" spans="1:50" ht="24.75" customHeight="1">
      <c r="A245" s="379"/>
      <c r="B245" s="380"/>
      <c r="C245" s="370"/>
      <c r="D245" s="371"/>
      <c r="E245" s="372"/>
      <c r="F245" s="372"/>
      <c r="G245" s="372"/>
      <c r="H245" s="373"/>
      <c r="I245" s="373"/>
      <c r="J245" s="374"/>
      <c r="K245" s="374"/>
      <c r="L245" s="374"/>
      <c r="M245" s="375"/>
      <c r="N245" s="376"/>
      <c r="O245" s="858"/>
      <c r="P245" s="859"/>
      <c r="Q245" s="859"/>
      <c r="R245" s="859"/>
      <c r="S245" s="859"/>
      <c r="T245" s="859"/>
      <c r="U245" s="859"/>
      <c r="V245" s="859"/>
      <c r="W245" s="859"/>
      <c r="X245" s="859"/>
      <c r="Y245" s="859"/>
      <c r="Z245" s="859"/>
      <c r="AA245" s="859"/>
      <c r="AB245" s="859"/>
      <c r="AC245" s="859"/>
      <c r="AD245" s="859"/>
      <c r="AE245" s="859"/>
      <c r="AF245" s="860"/>
      <c r="AG245" s="390"/>
      <c r="AH245" s="138"/>
      <c r="AI245" s="138"/>
      <c r="AJ245" s="138"/>
      <c r="AK245" s="138"/>
      <c r="AL245" s="138"/>
      <c r="AM245" s="138"/>
      <c r="AN245" s="138"/>
      <c r="AO245" s="138"/>
      <c r="AP245" s="138"/>
      <c r="AQ245" s="138"/>
      <c r="AR245" s="138"/>
      <c r="AS245" s="138"/>
      <c r="AT245" s="138"/>
      <c r="AU245" s="138"/>
      <c r="AV245" s="138"/>
      <c r="AW245" s="138"/>
      <c r="AX245" s="391"/>
    </row>
    <row r="246" spans="1:50" ht="24.75" customHeight="1">
      <c r="A246" s="381"/>
      <c r="B246" s="382"/>
      <c r="C246" s="394"/>
      <c r="D246" s="395"/>
      <c r="E246" s="372"/>
      <c r="F246" s="372"/>
      <c r="G246" s="372"/>
      <c r="H246" s="373"/>
      <c r="I246" s="373"/>
      <c r="J246" s="396"/>
      <c r="K246" s="396"/>
      <c r="L246" s="396"/>
      <c r="M246" s="849"/>
      <c r="N246" s="850"/>
      <c r="O246" s="861"/>
      <c r="P246" s="862"/>
      <c r="Q246" s="862"/>
      <c r="R246" s="862"/>
      <c r="S246" s="862"/>
      <c r="T246" s="862"/>
      <c r="U246" s="862"/>
      <c r="V246" s="862"/>
      <c r="W246" s="862"/>
      <c r="X246" s="862"/>
      <c r="Y246" s="862"/>
      <c r="Z246" s="862"/>
      <c r="AA246" s="862"/>
      <c r="AB246" s="862"/>
      <c r="AC246" s="862"/>
      <c r="AD246" s="862"/>
      <c r="AE246" s="862"/>
      <c r="AF246" s="863"/>
      <c r="AG246" s="392"/>
      <c r="AH246" s="141"/>
      <c r="AI246" s="141"/>
      <c r="AJ246" s="141"/>
      <c r="AK246" s="141"/>
      <c r="AL246" s="141"/>
      <c r="AM246" s="141"/>
      <c r="AN246" s="141"/>
      <c r="AO246" s="141"/>
      <c r="AP246" s="141"/>
      <c r="AQ246" s="141"/>
      <c r="AR246" s="141"/>
      <c r="AS246" s="141"/>
      <c r="AT246" s="141"/>
      <c r="AU246" s="141"/>
      <c r="AV246" s="141"/>
      <c r="AW246" s="141"/>
      <c r="AX246" s="393"/>
    </row>
    <row r="247" spans="1:50" ht="67.5" customHeight="1">
      <c r="A247" s="345" t="s">
        <v>190</v>
      </c>
      <c r="B247" s="878"/>
      <c r="C247" s="304" t="s">
        <v>191</v>
      </c>
      <c r="D247" s="664"/>
      <c r="E247" s="664"/>
      <c r="F247" s="701"/>
      <c r="G247" s="183" t="s">
        <v>192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79"/>
      <c r="B248" s="880"/>
      <c r="C248" s="881" t="s">
        <v>193</v>
      </c>
      <c r="D248" s="882"/>
      <c r="E248" s="882"/>
      <c r="F248" s="883"/>
      <c r="G248" s="884" t="s">
        <v>194</v>
      </c>
      <c r="H248" s="884"/>
      <c r="I248" s="884"/>
      <c r="J248" s="884"/>
      <c r="K248" s="884"/>
      <c r="L248" s="884"/>
      <c r="M248" s="884"/>
      <c r="N248" s="884"/>
      <c r="O248" s="884"/>
      <c r="P248" s="884"/>
      <c r="Q248" s="884"/>
      <c r="R248" s="884"/>
      <c r="S248" s="884"/>
      <c r="T248" s="884"/>
      <c r="U248" s="884"/>
      <c r="V248" s="884"/>
      <c r="W248" s="884"/>
      <c r="X248" s="884"/>
      <c r="Y248" s="884"/>
      <c r="Z248" s="884"/>
      <c r="AA248" s="884"/>
      <c r="AB248" s="884"/>
      <c r="AC248" s="884"/>
      <c r="AD248" s="884"/>
      <c r="AE248" s="884"/>
      <c r="AF248" s="884"/>
      <c r="AG248" s="884"/>
      <c r="AH248" s="884"/>
      <c r="AI248" s="884"/>
      <c r="AJ248" s="884"/>
      <c r="AK248" s="884"/>
      <c r="AL248" s="884"/>
      <c r="AM248" s="884"/>
      <c r="AN248" s="884"/>
      <c r="AO248" s="884"/>
      <c r="AP248" s="884"/>
      <c r="AQ248" s="884"/>
      <c r="AR248" s="884"/>
      <c r="AS248" s="884"/>
      <c r="AT248" s="884"/>
      <c r="AU248" s="884"/>
      <c r="AV248" s="884"/>
      <c r="AW248" s="884"/>
      <c r="AX248" s="885"/>
    </row>
    <row r="249" spans="1:50" ht="24" customHeight="1">
      <c r="A249" s="869" t="s">
        <v>195</v>
      </c>
      <c r="B249" s="870"/>
      <c r="C249" s="870"/>
      <c r="D249" s="870"/>
      <c r="E249" s="870"/>
      <c r="F249" s="870"/>
      <c r="G249" s="870"/>
      <c r="H249" s="870"/>
      <c r="I249" s="870"/>
      <c r="J249" s="870"/>
      <c r="K249" s="870"/>
      <c r="L249" s="870"/>
      <c r="M249" s="870"/>
      <c r="N249" s="870"/>
      <c r="O249" s="870"/>
      <c r="P249" s="870"/>
      <c r="Q249" s="870"/>
      <c r="R249" s="870"/>
      <c r="S249" s="870"/>
      <c r="T249" s="870"/>
      <c r="U249" s="870"/>
      <c r="V249" s="870"/>
      <c r="W249" s="870"/>
      <c r="X249" s="870"/>
      <c r="Y249" s="870"/>
      <c r="Z249" s="870"/>
      <c r="AA249" s="870"/>
      <c r="AB249" s="870"/>
      <c r="AC249" s="870"/>
      <c r="AD249" s="870"/>
      <c r="AE249" s="870"/>
      <c r="AF249" s="870"/>
      <c r="AG249" s="870"/>
      <c r="AH249" s="870"/>
      <c r="AI249" s="870"/>
      <c r="AJ249" s="870"/>
      <c r="AK249" s="870"/>
      <c r="AL249" s="870"/>
      <c r="AM249" s="870"/>
      <c r="AN249" s="870"/>
      <c r="AO249" s="870"/>
      <c r="AP249" s="870"/>
      <c r="AQ249" s="870"/>
      <c r="AR249" s="870"/>
      <c r="AS249" s="870"/>
      <c r="AT249" s="870"/>
      <c r="AU249" s="870"/>
      <c r="AV249" s="870"/>
      <c r="AW249" s="870"/>
      <c r="AX249" s="871"/>
    </row>
    <row r="250" spans="1:50" ht="67.5" customHeight="1" thickBot="1">
      <c r="A250" s="872" t="s">
        <v>196</v>
      </c>
      <c r="B250" s="873"/>
      <c r="C250" s="873"/>
      <c r="D250" s="873"/>
      <c r="E250" s="873"/>
      <c r="F250" s="873"/>
      <c r="G250" s="873"/>
      <c r="H250" s="873"/>
      <c r="I250" s="873"/>
      <c r="J250" s="873"/>
      <c r="K250" s="873"/>
      <c r="L250" s="873"/>
      <c r="M250" s="873"/>
      <c r="N250" s="873"/>
      <c r="O250" s="873"/>
      <c r="P250" s="873"/>
      <c r="Q250" s="873"/>
      <c r="R250" s="873"/>
      <c r="S250" s="873"/>
      <c r="T250" s="873"/>
      <c r="U250" s="873"/>
      <c r="V250" s="873"/>
      <c r="W250" s="873"/>
      <c r="X250" s="873"/>
      <c r="Y250" s="873"/>
      <c r="Z250" s="873"/>
      <c r="AA250" s="873"/>
      <c r="AB250" s="873"/>
      <c r="AC250" s="873"/>
      <c r="AD250" s="873"/>
      <c r="AE250" s="873"/>
      <c r="AF250" s="873"/>
      <c r="AG250" s="873"/>
      <c r="AH250" s="873"/>
      <c r="AI250" s="873"/>
      <c r="AJ250" s="873"/>
      <c r="AK250" s="873"/>
      <c r="AL250" s="873"/>
      <c r="AM250" s="873"/>
      <c r="AN250" s="873"/>
      <c r="AO250" s="873"/>
      <c r="AP250" s="873"/>
      <c r="AQ250" s="873"/>
      <c r="AR250" s="873"/>
      <c r="AS250" s="873"/>
      <c r="AT250" s="873"/>
      <c r="AU250" s="873"/>
      <c r="AV250" s="873"/>
      <c r="AW250" s="873"/>
      <c r="AX250" s="874"/>
    </row>
    <row r="251" spans="1:50" ht="24.75" customHeight="1">
      <c r="A251" s="875" t="s">
        <v>197</v>
      </c>
      <c r="B251" s="876"/>
      <c r="C251" s="876"/>
      <c r="D251" s="876"/>
      <c r="E251" s="876"/>
      <c r="F251" s="876"/>
      <c r="G251" s="876"/>
      <c r="H251" s="876"/>
      <c r="I251" s="876"/>
      <c r="J251" s="876"/>
      <c r="K251" s="876"/>
      <c r="L251" s="876"/>
      <c r="M251" s="876"/>
      <c r="N251" s="876"/>
      <c r="O251" s="876"/>
      <c r="P251" s="876"/>
      <c r="Q251" s="876"/>
      <c r="R251" s="876"/>
      <c r="S251" s="876"/>
      <c r="T251" s="876"/>
      <c r="U251" s="876"/>
      <c r="V251" s="876"/>
      <c r="W251" s="876"/>
      <c r="X251" s="876"/>
      <c r="Y251" s="876"/>
      <c r="Z251" s="876"/>
      <c r="AA251" s="876"/>
      <c r="AB251" s="876"/>
      <c r="AC251" s="876"/>
      <c r="AD251" s="876"/>
      <c r="AE251" s="876"/>
      <c r="AF251" s="876"/>
      <c r="AG251" s="876"/>
      <c r="AH251" s="876"/>
      <c r="AI251" s="876"/>
      <c r="AJ251" s="876"/>
      <c r="AK251" s="876"/>
      <c r="AL251" s="876"/>
      <c r="AM251" s="876"/>
      <c r="AN251" s="876"/>
      <c r="AO251" s="876"/>
      <c r="AP251" s="876"/>
      <c r="AQ251" s="876"/>
      <c r="AR251" s="876"/>
      <c r="AS251" s="876"/>
      <c r="AT251" s="876"/>
      <c r="AU251" s="876"/>
      <c r="AV251" s="876"/>
      <c r="AW251" s="876"/>
      <c r="AX251" s="877"/>
    </row>
    <row r="252" spans="1:50" ht="67.5" customHeight="1">
      <c r="A252" s="329" t="s">
        <v>198</v>
      </c>
      <c r="B252" s="330"/>
      <c r="C252" s="330"/>
      <c r="D252" s="330"/>
      <c r="E252" s="331"/>
      <c r="F252" s="332" t="s">
        <v>199</v>
      </c>
      <c r="G252" s="873"/>
      <c r="H252" s="873"/>
      <c r="I252" s="873"/>
      <c r="J252" s="873"/>
      <c r="K252" s="873"/>
      <c r="L252" s="873"/>
      <c r="M252" s="873"/>
      <c r="N252" s="873"/>
      <c r="O252" s="873"/>
      <c r="P252" s="873"/>
      <c r="Q252" s="873"/>
      <c r="R252" s="873"/>
      <c r="S252" s="873"/>
      <c r="T252" s="873"/>
      <c r="U252" s="873"/>
      <c r="V252" s="873"/>
      <c r="W252" s="873"/>
      <c r="X252" s="873"/>
      <c r="Y252" s="873"/>
      <c r="Z252" s="873"/>
      <c r="AA252" s="873"/>
      <c r="AB252" s="873"/>
      <c r="AC252" s="873"/>
      <c r="AD252" s="873"/>
      <c r="AE252" s="873"/>
      <c r="AF252" s="873"/>
      <c r="AG252" s="873"/>
      <c r="AH252" s="873"/>
      <c r="AI252" s="873"/>
      <c r="AJ252" s="873"/>
      <c r="AK252" s="873"/>
      <c r="AL252" s="873"/>
      <c r="AM252" s="873"/>
      <c r="AN252" s="873"/>
      <c r="AO252" s="873"/>
      <c r="AP252" s="873"/>
      <c r="AQ252" s="873"/>
      <c r="AR252" s="873"/>
      <c r="AS252" s="873"/>
      <c r="AT252" s="873"/>
      <c r="AU252" s="873"/>
      <c r="AV252" s="873"/>
      <c r="AW252" s="873"/>
      <c r="AX252" s="874"/>
    </row>
    <row r="253" spans="1:50" ht="24.75" customHeight="1">
      <c r="A253" s="875" t="s">
        <v>200</v>
      </c>
      <c r="B253" s="876"/>
      <c r="C253" s="876"/>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6"/>
      <c r="AB253" s="876"/>
      <c r="AC253" s="876"/>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7"/>
    </row>
    <row r="254" spans="1:50" ht="66" customHeight="1">
      <c r="A254" s="329" t="s">
        <v>201</v>
      </c>
      <c r="B254" s="330"/>
      <c r="C254" s="330"/>
      <c r="D254" s="330"/>
      <c r="E254" s="331"/>
      <c r="F254" s="332" t="s">
        <v>202</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203</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c r="A256" s="338" t="s">
        <v>39</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204</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205</v>
      </c>
      <c r="B258" s="94"/>
      <c r="C258" s="94"/>
      <c r="D258" s="95"/>
      <c r="E258" s="325" t="s">
        <v>39</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9"/>
    </row>
    <row r="259" spans="1:51" ht="24.75" customHeight="1">
      <c r="A259" s="254" t="s">
        <v>206</v>
      </c>
      <c r="B259" s="254"/>
      <c r="C259" s="254"/>
      <c r="D259" s="254"/>
      <c r="E259" s="325" t="s">
        <v>39</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1" ht="24.75" customHeight="1">
      <c r="A260" s="254" t="s">
        <v>207</v>
      </c>
      <c r="B260" s="254"/>
      <c r="C260" s="254"/>
      <c r="D260" s="254"/>
      <c r="E260" s="325" t="s">
        <v>39</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1" ht="24.75" customHeight="1">
      <c r="A261" s="254" t="s">
        <v>208</v>
      </c>
      <c r="B261" s="254"/>
      <c r="C261" s="254"/>
      <c r="D261" s="254"/>
      <c r="E261" s="325" t="s">
        <v>39</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1" ht="24.75" customHeight="1">
      <c r="A262" s="254" t="s">
        <v>209</v>
      </c>
      <c r="B262" s="254"/>
      <c r="C262" s="254"/>
      <c r="D262" s="254"/>
      <c r="E262" s="325" t="s">
        <v>39</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1" ht="24.75" customHeight="1">
      <c r="A263" s="254" t="s">
        <v>210</v>
      </c>
      <c r="B263" s="254"/>
      <c r="C263" s="254"/>
      <c r="D263" s="254"/>
      <c r="E263" s="325" t="s">
        <v>39</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1" ht="24.75" customHeight="1">
      <c r="A264" s="254" t="s">
        <v>211</v>
      </c>
      <c r="B264" s="254"/>
      <c r="C264" s="254"/>
      <c r="D264" s="254"/>
      <c r="E264" s="325" t="s">
        <v>39</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1" ht="24.75" customHeight="1">
      <c r="A265" s="254" t="s">
        <v>212</v>
      </c>
      <c r="B265" s="254"/>
      <c r="C265" s="254"/>
      <c r="D265" s="254"/>
      <c r="E265" s="325" t="s">
        <v>213</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1" ht="24.75" customHeight="1">
      <c r="A266" s="254" t="s">
        <v>32</v>
      </c>
      <c r="B266" s="254"/>
      <c r="C266" s="254"/>
      <c r="D266" s="254"/>
      <c r="E266" s="104">
        <v>314</v>
      </c>
      <c r="F266" s="90"/>
      <c r="G266" s="90"/>
      <c r="H266" s="81" t="str">
        <f>IF(E266="","","-")</f>
        <v>-</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214</v>
      </c>
      <c r="B267" s="254"/>
      <c r="C267" s="254"/>
      <c r="D267" s="254"/>
      <c r="E267" s="104">
        <v>297</v>
      </c>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t="s">
        <v>215</v>
      </c>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12"/>
      <c r="AC268" s="88"/>
      <c r="AD268" s="89"/>
      <c r="AE268" s="90"/>
      <c r="AF268" s="90"/>
      <c r="AG268" s="90"/>
      <c r="AH268" s="89"/>
      <c r="AI268" s="89"/>
      <c r="AJ268" s="105"/>
      <c r="AK268" s="105"/>
      <c r="AL268" s="105"/>
      <c r="AM268" s="89"/>
      <c r="AN268" s="312"/>
      <c r="AO268" s="88"/>
      <c r="AP268" s="89"/>
      <c r="AQ268" s="90"/>
      <c r="AR268" s="90"/>
      <c r="AS268" s="90"/>
      <c r="AT268" s="89"/>
      <c r="AU268" s="89"/>
      <c r="AV268" s="105"/>
      <c r="AW268" s="105"/>
      <c r="AX268" s="84"/>
    </row>
    <row r="269" spans="1:51" ht="28.35" customHeight="1">
      <c r="A269" s="313" t="s">
        <v>216</v>
      </c>
      <c r="B269" s="314"/>
      <c r="C269" s="314"/>
      <c r="D269" s="314"/>
      <c r="E269" s="314"/>
      <c r="F269" s="315"/>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13"/>
      <c r="B270" s="314"/>
      <c r="C270" s="314"/>
      <c r="D270" s="314"/>
      <c r="E270" s="314"/>
      <c r="F270" s="31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13"/>
      <c r="B271" s="314"/>
      <c r="C271" s="314"/>
      <c r="D271" s="314"/>
      <c r="E271" s="314"/>
      <c r="F271" s="31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13"/>
      <c r="B272" s="314"/>
      <c r="C272" s="314"/>
      <c r="D272" s="314"/>
      <c r="E272" s="314"/>
      <c r="F272" s="31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3"/>
      <c r="B273" s="314"/>
      <c r="C273" s="314"/>
      <c r="D273" s="314"/>
      <c r="E273" s="314"/>
      <c r="F273" s="31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13"/>
      <c r="B274" s="314"/>
      <c r="C274" s="314"/>
      <c r="D274" s="314"/>
      <c r="E274" s="314"/>
      <c r="F274" s="31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13"/>
      <c r="B275" s="314"/>
      <c r="C275" s="314"/>
      <c r="D275" s="314"/>
      <c r="E275" s="314"/>
      <c r="F275" s="31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3"/>
      <c r="B276" s="314"/>
      <c r="C276" s="314"/>
      <c r="D276" s="314"/>
      <c r="E276" s="314"/>
      <c r="F276" s="31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13"/>
      <c r="B277" s="314"/>
      <c r="C277" s="314"/>
      <c r="D277" s="314"/>
      <c r="E277" s="314"/>
      <c r="F277" s="31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13"/>
      <c r="B278" s="314"/>
      <c r="C278" s="314"/>
      <c r="D278" s="314"/>
      <c r="E278" s="314"/>
      <c r="F278" s="31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13"/>
      <c r="B279" s="314"/>
      <c r="C279" s="314"/>
      <c r="D279" s="314"/>
      <c r="E279" s="314"/>
      <c r="F279" s="31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13"/>
      <c r="B280" s="314"/>
      <c r="C280" s="314"/>
      <c r="D280" s="314"/>
      <c r="E280" s="314"/>
      <c r="F280" s="31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13"/>
      <c r="B281" s="314"/>
      <c r="C281" s="314"/>
      <c r="D281" s="314"/>
      <c r="E281" s="314"/>
      <c r="F281" s="31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3"/>
      <c r="B282" s="314"/>
      <c r="C282" s="314"/>
      <c r="D282" s="314"/>
      <c r="E282" s="314"/>
      <c r="F282" s="31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13"/>
      <c r="B283" s="314"/>
      <c r="C283" s="314"/>
      <c r="D283" s="314"/>
      <c r="E283" s="314"/>
      <c r="F283" s="31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13"/>
      <c r="B284" s="314"/>
      <c r="C284" s="314"/>
      <c r="D284" s="314"/>
      <c r="E284" s="314"/>
      <c r="F284" s="31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13"/>
      <c r="B285" s="314"/>
      <c r="C285" s="314"/>
      <c r="D285" s="314"/>
      <c r="E285" s="314"/>
      <c r="F285" s="31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13"/>
      <c r="B286" s="314"/>
      <c r="C286" s="314"/>
      <c r="D286" s="314"/>
      <c r="E286" s="314"/>
      <c r="F286" s="31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13"/>
      <c r="B287" s="314"/>
      <c r="C287" s="314"/>
      <c r="D287" s="314"/>
      <c r="E287" s="314"/>
      <c r="F287" s="31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13"/>
      <c r="B288" s="314"/>
      <c r="C288" s="314"/>
      <c r="D288" s="314"/>
      <c r="E288" s="314"/>
      <c r="F288" s="31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13"/>
      <c r="B289" s="314"/>
      <c r="C289" s="314"/>
      <c r="D289" s="314"/>
      <c r="E289" s="314"/>
      <c r="F289" s="31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13"/>
      <c r="B290" s="314"/>
      <c r="C290" s="314"/>
      <c r="D290" s="314"/>
      <c r="E290" s="314"/>
      <c r="F290" s="31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13"/>
      <c r="B291" s="314"/>
      <c r="C291" s="314"/>
      <c r="D291" s="314"/>
      <c r="E291" s="314"/>
      <c r="F291" s="31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13"/>
      <c r="B292" s="314"/>
      <c r="C292" s="314"/>
      <c r="D292" s="314"/>
      <c r="E292" s="314"/>
      <c r="F292" s="31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13"/>
      <c r="B293" s="314"/>
      <c r="C293" s="314"/>
      <c r="D293" s="314"/>
      <c r="E293" s="314"/>
      <c r="F293" s="31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13"/>
      <c r="B294" s="314"/>
      <c r="C294" s="314"/>
      <c r="D294" s="314"/>
      <c r="E294" s="314"/>
      <c r="F294" s="31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13"/>
      <c r="B295" s="314"/>
      <c r="C295" s="314"/>
      <c r="D295" s="314"/>
      <c r="E295" s="314"/>
      <c r="F295" s="31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thickBot="1">
      <c r="A296" s="313"/>
      <c r="B296" s="314"/>
      <c r="C296" s="314"/>
      <c r="D296" s="314"/>
      <c r="E296" s="314"/>
      <c r="F296" s="31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3"/>
      <c r="B297" s="314"/>
      <c r="C297" s="314"/>
      <c r="D297" s="314"/>
      <c r="E297" s="314"/>
      <c r="F297" s="31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3"/>
      <c r="B298" s="314"/>
      <c r="C298" s="314"/>
      <c r="D298" s="314"/>
      <c r="E298" s="314"/>
      <c r="F298" s="31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3"/>
      <c r="B299" s="314"/>
      <c r="C299" s="314"/>
      <c r="D299" s="314"/>
      <c r="E299" s="314"/>
      <c r="F299" s="31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3"/>
      <c r="B300" s="314"/>
      <c r="C300" s="314"/>
      <c r="D300" s="314"/>
      <c r="E300" s="314"/>
      <c r="F300" s="31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3"/>
      <c r="B301" s="314"/>
      <c r="C301" s="314"/>
      <c r="D301" s="314"/>
      <c r="E301" s="314"/>
      <c r="F301" s="31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3"/>
      <c r="B302" s="314"/>
      <c r="C302" s="314"/>
      <c r="D302" s="314"/>
      <c r="E302" s="314"/>
      <c r="F302" s="31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3"/>
      <c r="B303" s="314"/>
      <c r="C303" s="314"/>
      <c r="D303" s="314"/>
      <c r="E303" s="314"/>
      <c r="F303" s="31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3"/>
      <c r="B304" s="314"/>
      <c r="C304" s="314"/>
      <c r="D304" s="314"/>
      <c r="E304" s="314"/>
      <c r="F304" s="31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3"/>
      <c r="B305" s="314"/>
      <c r="C305" s="314"/>
      <c r="D305" s="314"/>
      <c r="E305" s="314"/>
      <c r="F305" s="31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3"/>
      <c r="B306" s="314"/>
      <c r="C306" s="314"/>
      <c r="D306" s="314"/>
      <c r="E306" s="314"/>
      <c r="F306" s="31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6"/>
      <c r="B307" s="317"/>
      <c r="C307" s="317"/>
      <c r="D307" s="317"/>
      <c r="E307" s="317"/>
      <c r="F307" s="31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9" t="s">
        <v>218</v>
      </c>
      <c r="B308" s="320"/>
      <c r="C308" s="320"/>
      <c r="D308" s="320"/>
      <c r="E308" s="320"/>
      <c r="F308" s="321"/>
      <c r="G308" s="300" t="s">
        <v>219</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220</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c r="A309" s="322"/>
      <c r="B309" s="323"/>
      <c r="C309" s="323"/>
      <c r="D309" s="323"/>
      <c r="E309" s="323"/>
      <c r="F309" s="324"/>
      <c r="G309" s="304" t="s">
        <v>221</v>
      </c>
      <c r="H309" s="305"/>
      <c r="I309" s="305"/>
      <c r="J309" s="305"/>
      <c r="K309" s="305"/>
      <c r="L309" s="306" t="s">
        <v>222</v>
      </c>
      <c r="M309" s="305"/>
      <c r="N309" s="305"/>
      <c r="O309" s="305"/>
      <c r="P309" s="305"/>
      <c r="Q309" s="305"/>
      <c r="R309" s="305"/>
      <c r="S309" s="305"/>
      <c r="T309" s="305"/>
      <c r="U309" s="305"/>
      <c r="V309" s="305"/>
      <c r="W309" s="305"/>
      <c r="X309" s="307"/>
      <c r="Y309" s="308" t="s">
        <v>223</v>
      </c>
      <c r="Z309" s="309"/>
      <c r="AA309" s="309"/>
      <c r="AB309" s="310"/>
      <c r="AC309" s="304" t="s">
        <v>221</v>
      </c>
      <c r="AD309" s="305"/>
      <c r="AE309" s="305"/>
      <c r="AF309" s="305"/>
      <c r="AG309" s="305"/>
      <c r="AH309" s="306" t="s">
        <v>222</v>
      </c>
      <c r="AI309" s="305"/>
      <c r="AJ309" s="305"/>
      <c r="AK309" s="305"/>
      <c r="AL309" s="305"/>
      <c r="AM309" s="305"/>
      <c r="AN309" s="305"/>
      <c r="AO309" s="305"/>
      <c r="AP309" s="305"/>
      <c r="AQ309" s="305"/>
      <c r="AR309" s="305"/>
      <c r="AS309" s="305"/>
      <c r="AT309" s="307"/>
      <c r="AU309" s="308" t="s">
        <v>223</v>
      </c>
      <c r="AV309" s="309"/>
      <c r="AW309" s="309"/>
      <c r="AX309" s="311"/>
    </row>
    <row r="310" spans="1:50" ht="24.75" customHeight="1">
      <c r="A310" s="322"/>
      <c r="B310" s="323"/>
      <c r="C310" s="323"/>
      <c r="D310" s="323"/>
      <c r="E310" s="323"/>
      <c r="F310" s="324"/>
      <c r="G310" s="290" t="s">
        <v>224</v>
      </c>
      <c r="H310" s="291"/>
      <c r="I310" s="291"/>
      <c r="J310" s="291"/>
      <c r="K310" s="292"/>
      <c r="L310" s="293" t="s">
        <v>225</v>
      </c>
      <c r="M310" s="294"/>
      <c r="N310" s="294"/>
      <c r="O310" s="294"/>
      <c r="P310" s="294"/>
      <c r="Q310" s="294"/>
      <c r="R310" s="294"/>
      <c r="S310" s="294"/>
      <c r="T310" s="294"/>
      <c r="U310" s="294"/>
      <c r="V310" s="294"/>
      <c r="W310" s="294"/>
      <c r="X310" s="295"/>
      <c r="Y310" s="296">
        <v>3259</v>
      </c>
      <c r="Z310" s="297"/>
      <c r="AA310" s="297"/>
      <c r="AB310" s="299"/>
      <c r="AC310" s="290" t="s">
        <v>226</v>
      </c>
      <c r="AD310" s="291"/>
      <c r="AE310" s="291"/>
      <c r="AF310" s="291"/>
      <c r="AG310" s="292"/>
      <c r="AH310" s="293" t="s">
        <v>227</v>
      </c>
      <c r="AI310" s="294"/>
      <c r="AJ310" s="294"/>
      <c r="AK310" s="294"/>
      <c r="AL310" s="294"/>
      <c r="AM310" s="294"/>
      <c r="AN310" s="294"/>
      <c r="AO310" s="294"/>
      <c r="AP310" s="294"/>
      <c r="AQ310" s="294"/>
      <c r="AR310" s="294"/>
      <c r="AS310" s="294"/>
      <c r="AT310" s="295"/>
      <c r="AU310" s="296">
        <v>33</v>
      </c>
      <c r="AV310" s="297"/>
      <c r="AW310" s="297"/>
      <c r="AX310" s="298"/>
    </row>
    <row r="311" spans="1:50" ht="24.75" customHeight="1">
      <c r="A311" s="322"/>
      <c r="B311" s="323"/>
      <c r="C311" s="323"/>
      <c r="D311" s="323"/>
      <c r="E311" s="323"/>
      <c r="F311" s="324"/>
      <c r="G311" s="280" t="s">
        <v>228</v>
      </c>
      <c r="H311" s="281"/>
      <c r="I311" s="281"/>
      <c r="J311" s="281"/>
      <c r="K311" s="282"/>
      <c r="L311" s="283" t="s">
        <v>229</v>
      </c>
      <c r="M311" s="284"/>
      <c r="N311" s="284"/>
      <c r="O311" s="284"/>
      <c r="P311" s="284"/>
      <c r="Q311" s="284"/>
      <c r="R311" s="284"/>
      <c r="S311" s="284"/>
      <c r="T311" s="284"/>
      <c r="U311" s="284"/>
      <c r="V311" s="284"/>
      <c r="W311" s="284"/>
      <c r="X311" s="285"/>
      <c r="Y311" s="286">
        <v>122</v>
      </c>
      <c r="Z311" s="287"/>
      <c r="AA311" s="287"/>
      <c r="AB311" s="289"/>
      <c r="AC311" s="280" t="s">
        <v>230</v>
      </c>
      <c r="AD311" s="281"/>
      <c r="AE311" s="281"/>
      <c r="AF311" s="281"/>
      <c r="AG311" s="282"/>
      <c r="AH311" s="283" t="s">
        <v>231</v>
      </c>
      <c r="AI311" s="284"/>
      <c r="AJ311" s="284"/>
      <c r="AK311" s="284"/>
      <c r="AL311" s="284"/>
      <c r="AM311" s="284"/>
      <c r="AN311" s="284"/>
      <c r="AO311" s="284"/>
      <c r="AP311" s="284"/>
      <c r="AQ311" s="284"/>
      <c r="AR311" s="284"/>
      <c r="AS311" s="284"/>
      <c r="AT311" s="285"/>
      <c r="AU311" s="286">
        <v>197</v>
      </c>
      <c r="AV311" s="287"/>
      <c r="AW311" s="287"/>
      <c r="AX311" s="288"/>
    </row>
    <row r="312" spans="1:50" ht="24.75" customHeight="1">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9"/>
      <c r="AC312" s="280" t="s">
        <v>232</v>
      </c>
      <c r="AD312" s="281"/>
      <c r="AE312" s="281"/>
      <c r="AF312" s="281"/>
      <c r="AG312" s="282"/>
      <c r="AH312" s="283" t="s">
        <v>233</v>
      </c>
      <c r="AI312" s="284"/>
      <c r="AJ312" s="284"/>
      <c r="AK312" s="284"/>
      <c r="AL312" s="284"/>
      <c r="AM312" s="284"/>
      <c r="AN312" s="284"/>
      <c r="AO312" s="284"/>
      <c r="AP312" s="284"/>
      <c r="AQ312" s="284"/>
      <c r="AR312" s="284"/>
      <c r="AS312" s="284"/>
      <c r="AT312" s="285"/>
      <c r="AU312" s="286">
        <v>69</v>
      </c>
      <c r="AV312" s="287"/>
      <c r="AW312" s="287"/>
      <c r="AX312" s="288"/>
    </row>
    <row r="313" spans="1:50" ht="24.75" hidden="1" customHeight="1">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9"/>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8"/>
    </row>
    <row r="314" spans="1:50" ht="24.75" hidden="1" customHeight="1">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9"/>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8"/>
    </row>
    <row r="315" spans="1:50" ht="24.75" hidden="1" customHeight="1">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9"/>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8"/>
    </row>
    <row r="316" spans="1:50" ht="24.75" hidden="1" customHeight="1">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9"/>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8"/>
    </row>
    <row r="317" spans="1:50" ht="24.75" hidden="1" customHeight="1">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9"/>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8"/>
    </row>
    <row r="318" spans="1:50" ht="24.75" hidden="1" customHeight="1">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9"/>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8"/>
    </row>
    <row r="319" spans="1:50" ht="24.75" hidden="1" customHeight="1">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9"/>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8"/>
    </row>
    <row r="320" spans="1:50" ht="24.75" customHeight="1" thickBot="1">
      <c r="A320" s="322"/>
      <c r="B320" s="323"/>
      <c r="C320" s="323"/>
      <c r="D320" s="323"/>
      <c r="E320" s="323"/>
      <c r="F320" s="324"/>
      <c r="G320" s="271" t="s">
        <v>44</v>
      </c>
      <c r="H320" s="272"/>
      <c r="I320" s="272"/>
      <c r="J320" s="272"/>
      <c r="K320" s="272"/>
      <c r="L320" s="273"/>
      <c r="M320" s="274"/>
      <c r="N320" s="274"/>
      <c r="O320" s="274"/>
      <c r="P320" s="274"/>
      <c r="Q320" s="274"/>
      <c r="R320" s="274"/>
      <c r="S320" s="274"/>
      <c r="T320" s="274"/>
      <c r="U320" s="274"/>
      <c r="V320" s="274"/>
      <c r="W320" s="274"/>
      <c r="X320" s="275"/>
      <c r="Y320" s="276">
        <f>SUM(Y310:AB319)</f>
        <v>3381</v>
      </c>
      <c r="Z320" s="277"/>
      <c r="AA320" s="277"/>
      <c r="AB320" s="278"/>
      <c r="AC320" s="271" t="s">
        <v>44</v>
      </c>
      <c r="AD320" s="272"/>
      <c r="AE320" s="272"/>
      <c r="AF320" s="272"/>
      <c r="AG320" s="272"/>
      <c r="AH320" s="273"/>
      <c r="AI320" s="274"/>
      <c r="AJ320" s="274"/>
      <c r="AK320" s="274"/>
      <c r="AL320" s="274"/>
      <c r="AM320" s="274"/>
      <c r="AN320" s="274"/>
      <c r="AO320" s="274"/>
      <c r="AP320" s="274"/>
      <c r="AQ320" s="274"/>
      <c r="AR320" s="274"/>
      <c r="AS320" s="274"/>
      <c r="AT320" s="275"/>
      <c r="AU320" s="276">
        <f>SUM(AU310:AX319)</f>
        <v>299</v>
      </c>
      <c r="AV320" s="277"/>
      <c r="AW320" s="277"/>
      <c r="AX320" s="279"/>
    </row>
    <row r="321" spans="1:51" ht="24.75" customHeight="1">
      <c r="A321" s="322"/>
      <c r="B321" s="323"/>
      <c r="C321" s="323"/>
      <c r="D321" s="323"/>
      <c r="E321" s="323"/>
      <c r="F321" s="324"/>
      <c r="G321" s="300" t="s">
        <v>234</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235</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c r="A322" s="322"/>
      <c r="B322" s="323"/>
      <c r="C322" s="323"/>
      <c r="D322" s="323"/>
      <c r="E322" s="323"/>
      <c r="F322" s="324"/>
      <c r="G322" s="304" t="s">
        <v>221</v>
      </c>
      <c r="H322" s="305"/>
      <c r="I322" s="305"/>
      <c r="J322" s="305"/>
      <c r="K322" s="305"/>
      <c r="L322" s="306" t="s">
        <v>222</v>
      </c>
      <c r="M322" s="305"/>
      <c r="N322" s="305"/>
      <c r="O322" s="305"/>
      <c r="P322" s="305"/>
      <c r="Q322" s="305"/>
      <c r="R322" s="305"/>
      <c r="S322" s="305"/>
      <c r="T322" s="305"/>
      <c r="U322" s="305"/>
      <c r="V322" s="305"/>
      <c r="W322" s="305"/>
      <c r="X322" s="307"/>
      <c r="Y322" s="308" t="s">
        <v>223</v>
      </c>
      <c r="Z322" s="309"/>
      <c r="AA322" s="309"/>
      <c r="AB322" s="310"/>
      <c r="AC322" s="304" t="s">
        <v>221</v>
      </c>
      <c r="AD322" s="305"/>
      <c r="AE322" s="305"/>
      <c r="AF322" s="305"/>
      <c r="AG322" s="305"/>
      <c r="AH322" s="306" t="s">
        <v>222</v>
      </c>
      <c r="AI322" s="305"/>
      <c r="AJ322" s="305"/>
      <c r="AK322" s="305"/>
      <c r="AL322" s="305"/>
      <c r="AM322" s="305"/>
      <c r="AN322" s="305"/>
      <c r="AO322" s="305"/>
      <c r="AP322" s="305"/>
      <c r="AQ322" s="305"/>
      <c r="AR322" s="305"/>
      <c r="AS322" s="305"/>
      <c r="AT322" s="307"/>
      <c r="AU322" s="308" t="s">
        <v>223</v>
      </c>
      <c r="AV322" s="309"/>
      <c r="AW322" s="309"/>
      <c r="AX322" s="311"/>
      <c r="AY322">
        <f t="shared" ref="AY322:AY333" si="11">$AY$321</f>
        <v>2</v>
      </c>
    </row>
    <row r="323" spans="1:51" ht="24.75" customHeight="1">
      <c r="A323" s="322"/>
      <c r="B323" s="323"/>
      <c r="C323" s="323"/>
      <c r="D323" s="323"/>
      <c r="E323" s="323"/>
      <c r="F323" s="324"/>
      <c r="G323" s="290" t="s">
        <v>236</v>
      </c>
      <c r="H323" s="291"/>
      <c r="I323" s="291"/>
      <c r="J323" s="291"/>
      <c r="K323" s="292"/>
      <c r="L323" s="293" t="s">
        <v>237</v>
      </c>
      <c r="M323" s="294"/>
      <c r="N323" s="294"/>
      <c r="O323" s="294"/>
      <c r="P323" s="294"/>
      <c r="Q323" s="294"/>
      <c r="R323" s="294"/>
      <c r="S323" s="294"/>
      <c r="T323" s="294"/>
      <c r="U323" s="294"/>
      <c r="V323" s="294"/>
      <c r="W323" s="294"/>
      <c r="X323" s="295"/>
      <c r="Y323" s="296">
        <v>90</v>
      </c>
      <c r="Z323" s="297"/>
      <c r="AA323" s="297"/>
      <c r="AB323" s="299"/>
      <c r="AC323" s="290" t="s">
        <v>238</v>
      </c>
      <c r="AD323" s="291"/>
      <c r="AE323" s="291"/>
      <c r="AF323" s="291"/>
      <c r="AG323" s="292"/>
      <c r="AH323" s="293" t="s">
        <v>239</v>
      </c>
      <c r="AI323" s="294"/>
      <c r="AJ323" s="294"/>
      <c r="AK323" s="294"/>
      <c r="AL323" s="294"/>
      <c r="AM323" s="294"/>
      <c r="AN323" s="294"/>
      <c r="AO323" s="294"/>
      <c r="AP323" s="294"/>
      <c r="AQ323" s="294"/>
      <c r="AR323" s="294"/>
      <c r="AS323" s="294"/>
      <c r="AT323" s="295"/>
      <c r="AU323" s="296">
        <v>30</v>
      </c>
      <c r="AV323" s="297"/>
      <c r="AW323" s="297"/>
      <c r="AX323" s="298"/>
      <c r="AY323">
        <f t="shared" si="11"/>
        <v>2</v>
      </c>
    </row>
    <row r="324" spans="1:51" ht="24.75" customHeight="1">
      <c r="A324" s="322"/>
      <c r="B324" s="323"/>
      <c r="C324" s="323"/>
      <c r="D324" s="323"/>
      <c r="E324" s="323"/>
      <c r="F324" s="324"/>
      <c r="G324" s="280" t="s">
        <v>240</v>
      </c>
      <c r="H324" s="281"/>
      <c r="I324" s="281"/>
      <c r="J324" s="281"/>
      <c r="K324" s="282"/>
      <c r="L324" s="283" t="s">
        <v>241</v>
      </c>
      <c r="M324" s="284"/>
      <c r="N324" s="284"/>
      <c r="O324" s="284"/>
      <c r="P324" s="284"/>
      <c r="Q324" s="284"/>
      <c r="R324" s="284"/>
      <c r="S324" s="284"/>
      <c r="T324" s="284"/>
      <c r="U324" s="284"/>
      <c r="V324" s="284"/>
      <c r="W324" s="284"/>
      <c r="X324" s="285"/>
      <c r="Y324" s="286">
        <v>3</v>
      </c>
      <c r="Z324" s="287"/>
      <c r="AA324" s="287"/>
      <c r="AB324" s="289"/>
      <c r="AC324" s="280" t="s">
        <v>230</v>
      </c>
      <c r="AD324" s="281"/>
      <c r="AE324" s="281"/>
      <c r="AF324" s="281"/>
      <c r="AG324" s="282"/>
      <c r="AH324" s="283" t="s">
        <v>242</v>
      </c>
      <c r="AI324" s="284"/>
      <c r="AJ324" s="284"/>
      <c r="AK324" s="284"/>
      <c r="AL324" s="284"/>
      <c r="AM324" s="284"/>
      <c r="AN324" s="284"/>
      <c r="AO324" s="284"/>
      <c r="AP324" s="284"/>
      <c r="AQ324" s="284"/>
      <c r="AR324" s="284"/>
      <c r="AS324" s="284"/>
      <c r="AT324" s="285"/>
      <c r="AU324" s="286">
        <v>9</v>
      </c>
      <c r="AV324" s="287"/>
      <c r="AW324" s="287"/>
      <c r="AX324" s="288"/>
      <c r="AY324">
        <f t="shared" si="11"/>
        <v>2</v>
      </c>
    </row>
    <row r="325" spans="1:51" ht="24.75" customHeight="1">
      <c r="A325" s="322"/>
      <c r="B325" s="323"/>
      <c r="C325" s="323"/>
      <c r="D325" s="323"/>
      <c r="E325" s="323"/>
      <c r="F325" s="324"/>
      <c r="G325" s="280" t="s">
        <v>243</v>
      </c>
      <c r="H325" s="281"/>
      <c r="I325" s="281"/>
      <c r="J325" s="281"/>
      <c r="K325" s="282"/>
      <c r="L325" s="283" t="s">
        <v>244</v>
      </c>
      <c r="M325" s="284"/>
      <c r="N325" s="284"/>
      <c r="O325" s="284"/>
      <c r="P325" s="284"/>
      <c r="Q325" s="284"/>
      <c r="R325" s="284"/>
      <c r="S325" s="284"/>
      <c r="T325" s="284"/>
      <c r="U325" s="284"/>
      <c r="V325" s="284"/>
      <c r="W325" s="284"/>
      <c r="X325" s="285"/>
      <c r="Y325" s="286">
        <v>3</v>
      </c>
      <c r="Z325" s="287"/>
      <c r="AA325" s="287"/>
      <c r="AB325" s="289"/>
      <c r="AC325" s="280" t="s">
        <v>245</v>
      </c>
      <c r="AD325" s="281"/>
      <c r="AE325" s="281"/>
      <c r="AF325" s="281"/>
      <c r="AG325" s="282"/>
      <c r="AH325" s="283" t="s">
        <v>246</v>
      </c>
      <c r="AI325" s="284"/>
      <c r="AJ325" s="284"/>
      <c r="AK325" s="284"/>
      <c r="AL325" s="284"/>
      <c r="AM325" s="284"/>
      <c r="AN325" s="284"/>
      <c r="AO325" s="284"/>
      <c r="AP325" s="284"/>
      <c r="AQ325" s="284"/>
      <c r="AR325" s="284"/>
      <c r="AS325" s="284"/>
      <c r="AT325" s="285"/>
      <c r="AU325" s="286">
        <v>4</v>
      </c>
      <c r="AV325" s="287"/>
      <c r="AW325" s="287"/>
      <c r="AX325" s="288"/>
      <c r="AY325">
        <f t="shared" si="11"/>
        <v>2</v>
      </c>
    </row>
    <row r="326" spans="1:51" ht="24.75" customHeight="1">
      <c r="A326" s="322"/>
      <c r="B326" s="323"/>
      <c r="C326" s="323"/>
      <c r="D326" s="323"/>
      <c r="E326" s="323"/>
      <c r="F326" s="324"/>
      <c r="G326" s="280" t="s">
        <v>230</v>
      </c>
      <c r="H326" s="281"/>
      <c r="I326" s="281"/>
      <c r="J326" s="281"/>
      <c r="K326" s="282"/>
      <c r="L326" s="283" t="s">
        <v>247</v>
      </c>
      <c r="M326" s="284"/>
      <c r="N326" s="284"/>
      <c r="O326" s="284"/>
      <c r="P326" s="284"/>
      <c r="Q326" s="284"/>
      <c r="R326" s="284"/>
      <c r="S326" s="284"/>
      <c r="T326" s="284"/>
      <c r="U326" s="284"/>
      <c r="V326" s="284"/>
      <c r="W326" s="284"/>
      <c r="X326" s="285"/>
      <c r="Y326" s="286">
        <v>477</v>
      </c>
      <c r="Z326" s="287"/>
      <c r="AA326" s="287"/>
      <c r="AB326" s="289"/>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8"/>
      <c r="AY326">
        <f t="shared" si="11"/>
        <v>2</v>
      </c>
    </row>
    <row r="327" spans="1:51" ht="24.75" customHeight="1">
      <c r="A327" s="322"/>
      <c r="B327" s="323"/>
      <c r="C327" s="323"/>
      <c r="D327" s="323"/>
      <c r="E327" s="323"/>
      <c r="F327" s="324"/>
      <c r="G327" s="280" t="s">
        <v>232</v>
      </c>
      <c r="H327" s="281"/>
      <c r="I327" s="281"/>
      <c r="J327" s="281"/>
      <c r="K327" s="282"/>
      <c r="L327" s="283" t="s">
        <v>246</v>
      </c>
      <c r="M327" s="284"/>
      <c r="N327" s="284"/>
      <c r="O327" s="284"/>
      <c r="P327" s="284"/>
      <c r="Q327" s="284"/>
      <c r="R327" s="284"/>
      <c r="S327" s="284"/>
      <c r="T327" s="284"/>
      <c r="U327" s="284"/>
      <c r="V327" s="284"/>
      <c r="W327" s="284"/>
      <c r="X327" s="285"/>
      <c r="Y327" s="286">
        <v>115</v>
      </c>
      <c r="Z327" s="287"/>
      <c r="AA327" s="287"/>
      <c r="AB327" s="289"/>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8"/>
      <c r="AY327">
        <f t="shared" si="11"/>
        <v>2</v>
      </c>
    </row>
    <row r="328" spans="1:51" ht="24.75" hidden="1" customHeight="1">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9"/>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8"/>
      <c r="AY328">
        <f t="shared" si="11"/>
        <v>2</v>
      </c>
    </row>
    <row r="329" spans="1:51" ht="24.75" hidden="1" customHeight="1">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9"/>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8"/>
      <c r="AY329">
        <f t="shared" si="11"/>
        <v>2</v>
      </c>
    </row>
    <row r="330" spans="1:51" ht="24.75" hidden="1" customHeight="1">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9"/>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8"/>
      <c r="AY330">
        <f t="shared" si="11"/>
        <v>2</v>
      </c>
    </row>
    <row r="331" spans="1:51" ht="24.75" hidden="1" customHeight="1">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9"/>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8"/>
      <c r="AY331">
        <f t="shared" si="11"/>
        <v>2</v>
      </c>
    </row>
    <row r="332" spans="1:51" ht="24.75" hidden="1" customHeight="1">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9"/>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8"/>
      <c r="AY332">
        <f t="shared" si="11"/>
        <v>2</v>
      </c>
    </row>
    <row r="333" spans="1:51" ht="24.75" customHeight="1" thickBot="1">
      <c r="A333" s="322"/>
      <c r="B333" s="323"/>
      <c r="C333" s="323"/>
      <c r="D333" s="323"/>
      <c r="E333" s="323"/>
      <c r="F333" s="324"/>
      <c r="G333" s="271" t="s">
        <v>44</v>
      </c>
      <c r="H333" s="272"/>
      <c r="I333" s="272"/>
      <c r="J333" s="272"/>
      <c r="K333" s="272"/>
      <c r="L333" s="273"/>
      <c r="M333" s="274"/>
      <c r="N333" s="274"/>
      <c r="O333" s="274"/>
      <c r="P333" s="274"/>
      <c r="Q333" s="274"/>
      <c r="R333" s="274"/>
      <c r="S333" s="274"/>
      <c r="T333" s="274"/>
      <c r="U333" s="274"/>
      <c r="V333" s="274"/>
      <c r="W333" s="274"/>
      <c r="X333" s="275"/>
      <c r="Y333" s="276">
        <f>SUM(Y323:AB332)</f>
        <v>688</v>
      </c>
      <c r="Z333" s="277"/>
      <c r="AA333" s="277"/>
      <c r="AB333" s="278"/>
      <c r="AC333" s="271" t="s">
        <v>44</v>
      </c>
      <c r="AD333" s="272"/>
      <c r="AE333" s="272"/>
      <c r="AF333" s="272"/>
      <c r="AG333" s="272"/>
      <c r="AH333" s="273"/>
      <c r="AI333" s="274"/>
      <c r="AJ333" s="274"/>
      <c r="AK333" s="274"/>
      <c r="AL333" s="274"/>
      <c r="AM333" s="274"/>
      <c r="AN333" s="274"/>
      <c r="AO333" s="274"/>
      <c r="AP333" s="274"/>
      <c r="AQ333" s="274"/>
      <c r="AR333" s="274"/>
      <c r="AS333" s="274"/>
      <c r="AT333" s="275"/>
      <c r="AU333" s="276">
        <f>SUM(AU323:AX332)</f>
        <v>43</v>
      </c>
      <c r="AV333" s="277"/>
      <c r="AW333" s="277"/>
      <c r="AX333" s="279"/>
      <c r="AY333">
        <f t="shared" si="11"/>
        <v>2</v>
      </c>
    </row>
    <row r="334" spans="1:51" ht="24.75" customHeight="1">
      <c r="A334" s="322"/>
      <c r="B334" s="323"/>
      <c r="C334" s="323"/>
      <c r="D334" s="323"/>
      <c r="E334" s="323"/>
      <c r="F334" s="324"/>
      <c r="G334" s="300" t="s">
        <v>248</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249</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c r="A335" s="322"/>
      <c r="B335" s="323"/>
      <c r="C335" s="323"/>
      <c r="D335" s="323"/>
      <c r="E335" s="323"/>
      <c r="F335" s="324"/>
      <c r="G335" s="304" t="s">
        <v>221</v>
      </c>
      <c r="H335" s="305"/>
      <c r="I335" s="305"/>
      <c r="J335" s="305"/>
      <c r="K335" s="305"/>
      <c r="L335" s="306" t="s">
        <v>222</v>
      </c>
      <c r="M335" s="305"/>
      <c r="N335" s="305"/>
      <c r="O335" s="305"/>
      <c r="P335" s="305"/>
      <c r="Q335" s="305"/>
      <c r="R335" s="305"/>
      <c r="S335" s="305"/>
      <c r="T335" s="305"/>
      <c r="U335" s="305"/>
      <c r="V335" s="305"/>
      <c r="W335" s="305"/>
      <c r="X335" s="307"/>
      <c r="Y335" s="308" t="s">
        <v>223</v>
      </c>
      <c r="Z335" s="309"/>
      <c r="AA335" s="309"/>
      <c r="AB335" s="310"/>
      <c r="AC335" s="304" t="s">
        <v>221</v>
      </c>
      <c r="AD335" s="305"/>
      <c r="AE335" s="305"/>
      <c r="AF335" s="305"/>
      <c r="AG335" s="305"/>
      <c r="AH335" s="306" t="s">
        <v>222</v>
      </c>
      <c r="AI335" s="305"/>
      <c r="AJ335" s="305"/>
      <c r="AK335" s="305"/>
      <c r="AL335" s="305"/>
      <c r="AM335" s="305"/>
      <c r="AN335" s="305"/>
      <c r="AO335" s="305"/>
      <c r="AP335" s="305"/>
      <c r="AQ335" s="305"/>
      <c r="AR335" s="305"/>
      <c r="AS335" s="305"/>
      <c r="AT335" s="307"/>
      <c r="AU335" s="308" t="s">
        <v>223</v>
      </c>
      <c r="AV335" s="309"/>
      <c r="AW335" s="309"/>
      <c r="AX335" s="311"/>
      <c r="AY335">
        <f t="shared" ref="AY335:AY341" si="12">$AY$334</f>
        <v>2</v>
      </c>
    </row>
    <row r="336" spans="1:51" ht="24.75" customHeight="1">
      <c r="A336" s="322"/>
      <c r="B336" s="323"/>
      <c r="C336" s="323"/>
      <c r="D336" s="323"/>
      <c r="E336" s="323"/>
      <c r="F336" s="324"/>
      <c r="G336" s="290" t="s">
        <v>236</v>
      </c>
      <c r="H336" s="291"/>
      <c r="I336" s="291"/>
      <c r="J336" s="291"/>
      <c r="K336" s="292"/>
      <c r="L336" s="293" t="s">
        <v>250</v>
      </c>
      <c r="M336" s="294"/>
      <c r="N336" s="294"/>
      <c r="O336" s="294"/>
      <c r="P336" s="294"/>
      <c r="Q336" s="294"/>
      <c r="R336" s="294"/>
      <c r="S336" s="294"/>
      <c r="T336" s="294"/>
      <c r="U336" s="294"/>
      <c r="V336" s="294"/>
      <c r="W336" s="294"/>
      <c r="X336" s="295"/>
      <c r="Y336" s="296">
        <v>57</v>
      </c>
      <c r="Z336" s="297"/>
      <c r="AA336" s="297"/>
      <c r="AB336" s="299"/>
      <c r="AC336" s="290" t="s">
        <v>251</v>
      </c>
      <c r="AD336" s="291"/>
      <c r="AE336" s="291"/>
      <c r="AF336" s="291"/>
      <c r="AG336" s="292"/>
      <c r="AH336" s="293" t="s">
        <v>252</v>
      </c>
      <c r="AI336" s="294"/>
      <c r="AJ336" s="294"/>
      <c r="AK336" s="294"/>
      <c r="AL336" s="294"/>
      <c r="AM336" s="294"/>
      <c r="AN336" s="294"/>
      <c r="AO336" s="294"/>
      <c r="AP336" s="294"/>
      <c r="AQ336" s="294"/>
      <c r="AR336" s="294"/>
      <c r="AS336" s="294"/>
      <c r="AT336" s="295"/>
      <c r="AU336" s="296">
        <v>14</v>
      </c>
      <c r="AV336" s="297"/>
      <c r="AW336" s="297"/>
      <c r="AX336" s="298"/>
      <c r="AY336">
        <f t="shared" si="12"/>
        <v>2</v>
      </c>
    </row>
    <row r="337" spans="1:51" ht="24.75" customHeight="1">
      <c r="A337" s="322"/>
      <c r="B337" s="323"/>
      <c r="C337" s="323"/>
      <c r="D337" s="323"/>
      <c r="E337" s="323"/>
      <c r="F337" s="324"/>
      <c r="G337" s="280" t="s">
        <v>253</v>
      </c>
      <c r="H337" s="281"/>
      <c r="I337" s="281"/>
      <c r="J337" s="281"/>
      <c r="K337" s="282"/>
      <c r="L337" s="283" t="s">
        <v>254</v>
      </c>
      <c r="M337" s="284"/>
      <c r="N337" s="284"/>
      <c r="O337" s="284"/>
      <c r="P337" s="284"/>
      <c r="Q337" s="284"/>
      <c r="R337" s="284"/>
      <c r="S337" s="284"/>
      <c r="T337" s="284"/>
      <c r="U337" s="284"/>
      <c r="V337" s="284"/>
      <c r="W337" s="284"/>
      <c r="X337" s="285"/>
      <c r="Y337" s="286">
        <v>7</v>
      </c>
      <c r="Z337" s="287"/>
      <c r="AA337" s="287"/>
      <c r="AB337" s="289"/>
      <c r="AC337" s="280" t="s">
        <v>238</v>
      </c>
      <c r="AD337" s="281"/>
      <c r="AE337" s="281"/>
      <c r="AF337" s="281"/>
      <c r="AG337" s="282"/>
      <c r="AH337" s="283" t="s">
        <v>239</v>
      </c>
      <c r="AI337" s="284"/>
      <c r="AJ337" s="284"/>
      <c r="AK337" s="284"/>
      <c r="AL337" s="284"/>
      <c r="AM337" s="284"/>
      <c r="AN337" s="284"/>
      <c r="AO337" s="284"/>
      <c r="AP337" s="284"/>
      <c r="AQ337" s="284"/>
      <c r="AR337" s="284"/>
      <c r="AS337" s="284"/>
      <c r="AT337" s="285"/>
      <c r="AU337" s="286">
        <v>21</v>
      </c>
      <c r="AV337" s="287"/>
      <c r="AW337" s="287"/>
      <c r="AX337" s="288"/>
      <c r="AY337">
        <f t="shared" si="12"/>
        <v>2</v>
      </c>
    </row>
    <row r="338" spans="1:51" ht="24.75" customHeight="1">
      <c r="A338" s="322"/>
      <c r="B338" s="323"/>
      <c r="C338" s="323"/>
      <c r="D338" s="323"/>
      <c r="E338" s="323"/>
      <c r="F338" s="324"/>
      <c r="G338" s="280" t="s">
        <v>243</v>
      </c>
      <c r="H338" s="281"/>
      <c r="I338" s="281"/>
      <c r="J338" s="281"/>
      <c r="K338" s="282"/>
      <c r="L338" s="283" t="s">
        <v>255</v>
      </c>
      <c r="M338" s="284"/>
      <c r="N338" s="284"/>
      <c r="O338" s="284"/>
      <c r="P338" s="284"/>
      <c r="Q338" s="284"/>
      <c r="R338" s="284"/>
      <c r="S338" s="284"/>
      <c r="T338" s="284"/>
      <c r="U338" s="284"/>
      <c r="V338" s="284"/>
      <c r="W338" s="284"/>
      <c r="X338" s="285"/>
      <c r="Y338" s="286">
        <v>1</v>
      </c>
      <c r="Z338" s="287"/>
      <c r="AA338" s="287"/>
      <c r="AB338" s="289"/>
      <c r="AC338" s="280" t="s">
        <v>230</v>
      </c>
      <c r="AD338" s="281"/>
      <c r="AE338" s="281"/>
      <c r="AF338" s="281"/>
      <c r="AG338" s="282"/>
      <c r="AH338" s="283" t="s">
        <v>256</v>
      </c>
      <c r="AI338" s="284"/>
      <c r="AJ338" s="284"/>
      <c r="AK338" s="284"/>
      <c r="AL338" s="284"/>
      <c r="AM338" s="284"/>
      <c r="AN338" s="284"/>
      <c r="AO338" s="284"/>
      <c r="AP338" s="284"/>
      <c r="AQ338" s="284"/>
      <c r="AR338" s="284"/>
      <c r="AS338" s="284"/>
      <c r="AT338" s="285"/>
      <c r="AU338" s="286">
        <v>14</v>
      </c>
      <c r="AV338" s="287"/>
      <c r="AW338" s="287"/>
      <c r="AX338" s="288"/>
      <c r="AY338">
        <f t="shared" si="12"/>
        <v>2</v>
      </c>
    </row>
    <row r="339" spans="1:51" ht="24.75" customHeight="1">
      <c r="A339" s="322"/>
      <c r="B339" s="323"/>
      <c r="C339" s="323"/>
      <c r="D339" s="323"/>
      <c r="E339" s="323"/>
      <c r="F339" s="324"/>
      <c r="G339" s="280" t="s">
        <v>232</v>
      </c>
      <c r="H339" s="281"/>
      <c r="I339" s="281"/>
      <c r="J339" s="281"/>
      <c r="K339" s="282"/>
      <c r="L339" s="283" t="s">
        <v>246</v>
      </c>
      <c r="M339" s="284"/>
      <c r="N339" s="284"/>
      <c r="O339" s="284"/>
      <c r="P339" s="284"/>
      <c r="Q339" s="284"/>
      <c r="R339" s="284"/>
      <c r="S339" s="284"/>
      <c r="T339" s="284"/>
      <c r="U339" s="284"/>
      <c r="V339" s="284"/>
      <c r="W339" s="284"/>
      <c r="X339" s="285"/>
      <c r="Y339" s="286">
        <v>13</v>
      </c>
      <c r="Z339" s="287"/>
      <c r="AA339" s="287"/>
      <c r="AB339" s="289"/>
      <c r="AC339" s="280" t="s">
        <v>257</v>
      </c>
      <c r="AD339" s="281"/>
      <c r="AE339" s="281"/>
      <c r="AF339" s="281"/>
      <c r="AG339" s="282"/>
      <c r="AH339" s="283" t="s">
        <v>246</v>
      </c>
      <c r="AI339" s="284"/>
      <c r="AJ339" s="284"/>
      <c r="AK339" s="284"/>
      <c r="AL339" s="284"/>
      <c r="AM339" s="284"/>
      <c r="AN339" s="284"/>
      <c r="AO339" s="284"/>
      <c r="AP339" s="284"/>
      <c r="AQ339" s="284"/>
      <c r="AR339" s="284"/>
      <c r="AS339" s="284"/>
      <c r="AT339" s="285"/>
      <c r="AU339" s="286">
        <v>5</v>
      </c>
      <c r="AV339" s="287"/>
      <c r="AW339" s="287"/>
      <c r="AX339" s="288"/>
      <c r="AY339">
        <f t="shared" si="12"/>
        <v>2</v>
      </c>
    </row>
    <row r="340" spans="1:51" ht="24.75" hidden="1" customHeight="1">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9"/>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8"/>
      <c r="AY340">
        <f t="shared" si="12"/>
        <v>2</v>
      </c>
    </row>
    <row r="341" spans="1:51" ht="24.75" hidden="1" customHeight="1">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9"/>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8"/>
      <c r="AY341">
        <f t="shared" si="12"/>
        <v>2</v>
      </c>
    </row>
    <row r="342" spans="1:51" ht="24.75" hidden="1" customHeight="1">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9"/>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8"/>
      <c r="AY342">
        <f t="shared" ref="AY342:AY346" si="13">$AY$334</f>
        <v>2</v>
      </c>
    </row>
    <row r="343" spans="1:51" ht="24.75" hidden="1" customHeight="1">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9"/>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8"/>
      <c r="AY343">
        <f t="shared" si="13"/>
        <v>2</v>
      </c>
    </row>
    <row r="344" spans="1:51" ht="24.75" hidden="1" customHeight="1">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9"/>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8"/>
      <c r="AY344">
        <f t="shared" si="13"/>
        <v>2</v>
      </c>
    </row>
    <row r="345" spans="1:51" ht="24.75" hidden="1" customHeight="1">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9"/>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8"/>
      <c r="AY345">
        <f t="shared" si="13"/>
        <v>2</v>
      </c>
    </row>
    <row r="346" spans="1:51" ht="24.75" customHeight="1" thickBot="1">
      <c r="A346" s="322"/>
      <c r="B346" s="323"/>
      <c r="C346" s="323"/>
      <c r="D346" s="323"/>
      <c r="E346" s="323"/>
      <c r="F346" s="324"/>
      <c r="G346" s="271" t="s">
        <v>44</v>
      </c>
      <c r="H346" s="272"/>
      <c r="I346" s="272"/>
      <c r="J346" s="272"/>
      <c r="K346" s="272"/>
      <c r="L346" s="273"/>
      <c r="M346" s="274"/>
      <c r="N346" s="274"/>
      <c r="O346" s="274"/>
      <c r="P346" s="274"/>
      <c r="Q346" s="274"/>
      <c r="R346" s="274"/>
      <c r="S346" s="274"/>
      <c r="T346" s="274"/>
      <c r="U346" s="274"/>
      <c r="V346" s="274"/>
      <c r="W346" s="274"/>
      <c r="X346" s="275"/>
      <c r="Y346" s="276">
        <f>SUM(Y336:AB345)</f>
        <v>78</v>
      </c>
      <c r="Z346" s="277"/>
      <c r="AA346" s="277"/>
      <c r="AB346" s="278"/>
      <c r="AC346" s="271" t="s">
        <v>44</v>
      </c>
      <c r="AD346" s="272"/>
      <c r="AE346" s="272"/>
      <c r="AF346" s="272"/>
      <c r="AG346" s="272"/>
      <c r="AH346" s="273"/>
      <c r="AI346" s="274"/>
      <c r="AJ346" s="274"/>
      <c r="AK346" s="274"/>
      <c r="AL346" s="274"/>
      <c r="AM346" s="274"/>
      <c r="AN346" s="274"/>
      <c r="AO346" s="274"/>
      <c r="AP346" s="274"/>
      <c r="AQ346" s="274"/>
      <c r="AR346" s="274"/>
      <c r="AS346" s="274"/>
      <c r="AT346" s="275"/>
      <c r="AU346" s="276">
        <f>SUM(AU336:AX345)</f>
        <v>54</v>
      </c>
      <c r="AV346" s="277"/>
      <c r="AW346" s="277"/>
      <c r="AX346" s="279"/>
      <c r="AY346">
        <f t="shared" si="13"/>
        <v>2</v>
      </c>
    </row>
    <row r="347" spans="1:51" ht="24.75" customHeight="1">
      <c r="A347" s="322"/>
      <c r="B347" s="323"/>
      <c r="C347" s="323"/>
      <c r="D347" s="323"/>
      <c r="E347" s="323"/>
      <c r="F347" s="324"/>
      <c r="G347" s="300" t="s">
        <v>258</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259</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1</v>
      </c>
    </row>
    <row r="348" spans="1:51" ht="24.75" customHeight="1">
      <c r="A348" s="322"/>
      <c r="B348" s="323"/>
      <c r="C348" s="323"/>
      <c r="D348" s="323"/>
      <c r="E348" s="323"/>
      <c r="F348" s="324"/>
      <c r="G348" s="304" t="s">
        <v>221</v>
      </c>
      <c r="H348" s="305"/>
      <c r="I348" s="305"/>
      <c r="J348" s="305"/>
      <c r="K348" s="305"/>
      <c r="L348" s="306" t="s">
        <v>222</v>
      </c>
      <c r="M348" s="305"/>
      <c r="N348" s="305"/>
      <c r="O348" s="305"/>
      <c r="P348" s="305"/>
      <c r="Q348" s="305"/>
      <c r="R348" s="305"/>
      <c r="S348" s="305"/>
      <c r="T348" s="305"/>
      <c r="U348" s="305"/>
      <c r="V348" s="305"/>
      <c r="W348" s="305"/>
      <c r="X348" s="307"/>
      <c r="Y348" s="308" t="s">
        <v>223</v>
      </c>
      <c r="Z348" s="309"/>
      <c r="AA348" s="309"/>
      <c r="AB348" s="310"/>
      <c r="AC348" s="304" t="s">
        <v>221</v>
      </c>
      <c r="AD348" s="305"/>
      <c r="AE348" s="305"/>
      <c r="AF348" s="305"/>
      <c r="AG348" s="305"/>
      <c r="AH348" s="306" t="s">
        <v>222</v>
      </c>
      <c r="AI348" s="305"/>
      <c r="AJ348" s="305"/>
      <c r="AK348" s="305"/>
      <c r="AL348" s="305"/>
      <c r="AM348" s="305"/>
      <c r="AN348" s="305"/>
      <c r="AO348" s="305"/>
      <c r="AP348" s="305"/>
      <c r="AQ348" s="305"/>
      <c r="AR348" s="305"/>
      <c r="AS348" s="305"/>
      <c r="AT348" s="307"/>
      <c r="AU348" s="308" t="s">
        <v>223</v>
      </c>
      <c r="AV348" s="309"/>
      <c r="AW348" s="309"/>
      <c r="AX348" s="311"/>
      <c r="AY348">
        <f>$AY$347</f>
        <v>1</v>
      </c>
    </row>
    <row r="349" spans="1:51" s="15" customFormat="1" ht="24.75" customHeight="1">
      <c r="A349" s="322"/>
      <c r="B349" s="323"/>
      <c r="C349" s="323"/>
      <c r="D349" s="323"/>
      <c r="E349" s="323"/>
      <c r="F349" s="324"/>
      <c r="G349" s="290" t="s">
        <v>238</v>
      </c>
      <c r="H349" s="291"/>
      <c r="I349" s="291"/>
      <c r="J349" s="291"/>
      <c r="K349" s="292"/>
      <c r="L349" s="293" t="s">
        <v>239</v>
      </c>
      <c r="M349" s="294"/>
      <c r="N349" s="294"/>
      <c r="O349" s="294"/>
      <c r="P349" s="294"/>
      <c r="Q349" s="294"/>
      <c r="R349" s="294"/>
      <c r="S349" s="294"/>
      <c r="T349" s="294"/>
      <c r="U349" s="294"/>
      <c r="V349" s="294"/>
      <c r="W349" s="294"/>
      <c r="X349" s="295"/>
      <c r="Y349" s="296">
        <v>9</v>
      </c>
      <c r="Z349" s="297"/>
      <c r="AA349" s="297"/>
      <c r="AB349" s="299"/>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8"/>
      <c r="AY349">
        <f t="shared" ref="AY349:AY359" si="14">$AY$347</f>
        <v>1</v>
      </c>
    </row>
    <row r="350" spans="1:51" ht="24.75" customHeight="1">
      <c r="A350" s="322"/>
      <c r="B350" s="323"/>
      <c r="C350" s="323"/>
      <c r="D350" s="323"/>
      <c r="E350" s="323"/>
      <c r="F350" s="324"/>
      <c r="G350" s="280" t="s">
        <v>260</v>
      </c>
      <c r="H350" s="281"/>
      <c r="I350" s="281"/>
      <c r="J350" s="281"/>
      <c r="K350" s="282"/>
      <c r="L350" s="283" t="s">
        <v>256</v>
      </c>
      <c r="M350" s="284"/>
      <c r="N350" s="284"/>
      <c r="O350" s="284"/>
      <c r="P350" s="284"/>
      <c r="Q350" s="284"/>
      <c r="R350" s="284"/>
      <c r="S350" s="284"/>
      <c r="T350" s="284"/>
      <c r="U350" s="284"/>
      <c r="V350" s="284"/>
      <c r="W350" s="284"/>
      <c r="X350" s="285"/>
      <c r="Y350" s="286">
        <v>1</v>
      </c>
      <c r="Z350" s="287"/>
      <c r="AA350" s="287"/>
      <c r="AB350" s="289"/>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8"/>
      <c r="AY350">
        <f t="shared" si="14"/>
        <v>1</v>
      </c>
    </row>
    <row r="351" spans="1:51" ht="24.75" customHeight="1">
      <c r="A351" s="322"/>
      <c r="B351" s="323"/>
      <c r="C351" s="323"/>
      <c r="D351" s="323"/>
      <c r="E351" s="323"/>
      <c r="F351" s="324"/>
      <c r="G351" s="280" t="s">
        <v>257</v>
      </c>
      <c r="H351" s="281"/>
      <c r="I351" s="281"/>
      <c r="J351" s="281"/>
      <c r="K351" s="282"/>
      <c r="L351" s="283" t="s">
        <v>246</v>
      </c>
      <c r="M351" s="284"/>
      <c r="N351" s="284"/>
      <c r="O351" s="284"/>
      <c r="P351" s="284"/>
      <c r="Q351" s="284"/>
      <c r="R351" s="284"/>
      <c r="S351" s="284"/>
      <c r="T351" s="284"/>
      <c r="U351" s="284"/>
      <c r="V351" s="284"/>
      <c r="W351" s="284"/>
      <c r="X351" s="285"/>
      <c r="Y351" s="286">
        <v>1</v>
      </c>
      <c r="Z351" s="287"/>
      <c r="AA351" s="287"/>
      <c r="AB351" s="289"/>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8"/>
      <c r="AY351">
        <f t="shared" si="14"/>
        <v>1</v>
      </c>
    </row>
    <row r="352" spans="1:51" ht="24.75" hidden="1" customHeight="1">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9"/>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8"/>
      <c r="AY352">
        <f t="shared" si="14"/>
        <v>1</v>
      </c>
    </row>
    <row r="353" spans="1:51" ht="24.75" hidden="1" customHeight="1">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9"/>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8"/>
      <c r="AY353">
        <f t="shared" si="14"/>
        <v>1</v>
      </c>
    </row>
    <row r="354" spans="1:51" ht="24.75" hidden="1" customHeight="1">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9"/>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8"/>
      <c r="AY354">
        <f t="shared" si="14"/>
        <v>1</v>
      </c>
    </row>
    <row r="355" spans="1:51" ht="24.75" hidden="1" customHeight="1">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9"/>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8"/>
      <c r="AY355">
        <f t="shared" si="14"/>
        <v>1</v>
      </c>
    </row>
    <row r="356" spans="1:51" ht="24.75" hidden="1" customHeight="1">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9"/>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8"/>
      <c r="AY356">
        <f t="shared" si="14"/>
        <v>1</v>
      </c>
    </row>
    <row r="357" spans="1:51" ht="24.75" hidden="1" customHeight="1">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9"/>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8"/>
      <c r="AY357">
        <f t="shared" si="14"/>
        <v>1</v>
      </c>
    </row>
    <row r="358" spans="1:51" ht="24.75" hidden="1" customHeight="1">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9"/>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8"/>
      <c r="AY358">
        <f t="shared" si="14"/>
        <v>1</v>
      </c>
    </row>
    <row r="359" spans="1:51" ht="24.75" customHeight="1">
      <c r="A359" s="322"/>
      <c r="B359" s="323"/>
      <c r="C359" s="323"/>
      <c r="D359" s="323"/>
      <c r="E359" s="323"/>
      <c r="F359" s="324"/>
      <c r="G359" s="271" t="s">
        <v>44</v>
      </c>
      <c r="H359" s="272"/>
      <c r="I359" s="272"/>
      <c r="J359" s="272"/>
      <c r="K359" s="272"/>
      <c r="L359" s="273"/>
      <c r="M359" s="274"/>
      <c r="N359" s="274"/>
      <c r="O359" s="274"/>
      <c r="P359" s="274"/>
      <c r="Q359" s="274"/>
      <c r="R359" s="274"/>
      <c r="S359" s="274"/>
      <c r="T359" s="274"/>
      <c r="U359" s="274"/>
      <c r="V359" s="274"/>
      <c r="W359" s="274"/>
      <c r="X359" s="275"/>
      <c r="Y359" s="276">
        <f>SUM(Y349:AB358)</f>
        <v>11</v>
      </c>
      <c r="Z359" s="277"/>
      <c r="AA359" s="277"/>
      <c r="AB359" s="278"/>
      <c r="AC359" s="271" t="s">
        <v>44</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1</v>
      </c>
    </row>
    <row r="360" spans="1:51" ht="24.75" hidden="1" customHeight="1" thickBot="1">
      <c r="A360" s="266" t="s">
        <v>261</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132</v>
      </c>
      <c r="AM360" s="270"/>
      <c r="AN360" s="270"/>
      <c r="AO360" s="83" t="s">
        <v>262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265</v>
      </c>
      <c r="D365" s="253"/>
      <c r="E365" s="253"/>
      <c r="F365" s="253"/>
      <c r="G365" s="253"/>
      <c r="H365" s="253"/>
      <c r="I365" s="253"/>
      <c r="J365" s="240" t="s">
        <v>266</v>
      </c>
      <c r="K365" s="254"/>
      <c r="L365" s="254"/>
      <c r="M365" s="254"/>
      <c r="N365" s="254"/>
      <c r="O365" s="254"/>
      <c r="P365" s="123" t="s">
        <v>267</v>
      </c>
      <c r="Q365" s="123"/>
      <c r="R365" s="123"/>
      <c r="S365" s="123"/>
      <c r="T365" s="123"/>
      <c r="U365" s="123"/>
      <c r="V365" s="123"/>
      <c r="W365" s="123"/>
      <c r="X365" s="123"/>
      <c r="Y365" s="255" t="s">
        <v>268</v>
      </c>
      <c r="Z365" s="256"/>
      <c r="AA365" s="256"/>
      <c r="AB365" s="256"/>
      <c r="AC365" s="240" t="s">
        <v>269</v>
      </c>
      <c r="AD365" s="240"/>
      <c r="AE365" s="240"/>
      <c r="AF365" s="240"/>
      <c r="AG365" s="240"/>
      <c r="AH365" s="255" t="s">
        <v>270</v>
      </c>
      <c r="AI365" s="253"/>
      <c r="AJ365" s="253"/>
      <c r="AK365" s="253"/>
      <c r="AL365" s="253" t="s">
        <v>271</v>
      </c>
      <c r="AM365" s="253"/>
      <c r="AN365" s="253"/>
      <c r="AO365" s="257"/>
      <c r="AP365" s="240" t="s">
        <v>272</v>
      </c>
      <c r="AQ365" s="240"/>
      <c r="AR365" s="240"/>
      <c r="AS365" s="240"/>
      <c r="AT365" s="240"/>
      <c r="AU365" s="240"/>
      <c r="AV365" s="240"/>
      <c r="AW365" s="240"/>
      <c r="AX365" s="240"/>
    </row>
    <row r="366" spans="1:51" ht="38.25" customHeight="1">
      <c r="A366" s="230">
        <v>1</v>
      </c>
      <c r="B366" s="230">
        <v>1</v>
      </c>
      <c r="C366" s="248" t="s">
        <v>273</v>
      </c>
      <c r="D366" s="248"/>
      <c r="E366" s="248"/>
      <c r="F366" s="248"/>
      <c r="G366" s="248"/>
      <c r="H366" s="248"/>
      <c r="I366" s="248"/>
      <c r="J366" s="233">
        <v>2020005008480</v>
      </c>
      <c r="K366" s="234"/>
      <c r="L366" s="234"/>
      <c r="M366" s="234"/>
      <c r="N366" s="234"/>
      <c r="O366" s="234"/>
      <c r="P366" s="235" t="s">
        <v>274</v>
      </c>
      <c r="Q366" s="235"/>
      <c r="R366" s="235"/>
      <c r="S366" s="235"/>
      <c r="T366" s="235"/>
      <c r="U366" s="235"/>
      <c r="V366" s="235"/>
      <c r="W366" s="235"/>
      <c r="X366" s="235"/>
      <c r="Y366" s="236">
        <v>3381</v>
      </c>
      <c r="Z366" s="237"/>
      <c r="AA366" s="237"/>
      <c r="AB366" s="238"/>
      <c r="AC366" s="222" t="s">
        <v>275</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4.75"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276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265</v>
      </c>
      <c r="D398" s="253"/>
      <c r="E398" s="253"/>
      <c r="F398" s="253"/>
      <c r="G398" s="253"/>
      <c r="H398" s="253"/>
      <c r="I398" s="253"/>
      <c r="J398" s="240" t="s">
        <v>266</v>
      </c>
      <c r="K398" s="254"/>
      <c r="L398" s="254"/>
      <c r="M398" s="254"/>
      <c r="N398" s="254"/>
      <c r="O398" s="254"/>
      <c r="P398" s="123" t="s">
        <v>267</v>
      </c>
      <c r="Q398" s="123"/>
      <c r="R398" s="123"/>
      <c r="S398" s="123"/>
      <c r="T398" s="123"/>
      <c r="U398" s="123"/>
      <c r="V398" s="123"/>
      <c r="W398" s="123"/>
      <c r="X398" s="123"/>
      <c r="Y398" s="255" t="s">
        <v>268</v>
      </c>
      <c r="Z398" s="256"/>
      <c r="AA398" s="256"/>
      <c r="AB398" s="256"/>
      <c r="AC398" s="240" t="s">
        <v>269</v>
      </c>
      <c r="AD398" s="240"/>
      <c r="AE398" s="240"/>
      <c r="AF398" s="240"/>
      <c r="AG398" s="240"/>
      <c r="AH398" s="255" t="s">
        <v>270</v>
      </c>
      <c r="AI398" s="253"/>
      <c r="AJ398" s="253"/>
      <c r="AK398" s="253"/>
      <c r="AL398" s="253" t="s">
        <v>271</v>
      </c>
      <c r="AM398" s="253"/>
      <c r="AN398" s="253"/>
      <c r="AO398" s="257"/>
      <c r="AP398" s="240" t="s">
        <v>272</v>
      </c>
      <c r="AQ398" s="240"/>
      <c r="AR398" s="240"/>
      <c r="AS398" s="240"/>
      <c r="AT398" s="240"/>
      <c r="AU398" s="240"/>
      <c r="AV398" s="240"/>
      <c r="AW398" s="240"/>
      <c r="AX398" s="240"/>
      <c r="AY398">
        <f>$AY$396</f>
        <v>1</v>
      </c>
    </row>
    <row r="399" spans="1:51" ht="30" customHeight="1">
      <c r="A399" s="230">
        <v>1</v>
      </c>
      <c r="B399" s="230">
        <v>1</v>
      </c>
      <c r="C399" s="261" t="s">
        <v>277</v>
      </c>
      <c r="D399" s="262"/>
      <c r="E399" s="262"/>
      <c r="F399" s="262"/>
      <c r="G399" s="262"/>
      <c r="H399" s="262"/>
      <c r="I399" s="263"/>
      <c r="J399" s="233">
        <v>3290005003743</v>
      </c>
      <c r="K399" s="234"/>
      <c r="L399" s="234"/>
      <c r="M399" s="234"/>
      <c r="N399" s="234"/>
      <c r="O399" s="234"/>
      <c r="P399" s="250" t="s">
        <v>278</v>
      </c>
      <c r="Q399" s="235"/>
      <c r="R399" s="235"/>
      <c r="S399" s="235"/>
      <c r="T399" s="235"/>
      <c r="U399" s="235"/>
      <c r="V399" s="235"/>
      <c r="W399" s="235"/>
      <c r="X399" s="235"/>
      <c r="Y399" s="236">
        <v>299</v>
      </c>
      <c r="Z399" s="237"/>
      <c r="AA399" s="237"/>
      <c r="AB399" s="238"/>
      <c r="AC399" s="222" t="s">
        <v>279</v>
      </c>
      <c r="AD399" s="223"/>
      <c r="AE399" s="223"/>
      <c r="AF399" s="223"/>
      <c r="AG399" s="223"/>
      <c r="AH399" s="251" t="s">
        <v>39</v>
      </c>
      <c r="AI399" s="252"/>
      <c r="AJ399" s="252"/>
      <c r="AK399" s="252"/>
      <c r="AL399" s="251" t="s">
        <v>39</v>
      </c>
      <c r="AM399" s="252"/>
      <c r="AN399" s="252"/>
      <c r="AO399" s="252"/>
      <c r="AP399" s="229"/>
      <c r="AQ399" s="229"/>
      <c r="AR399" s="229"/>
      <c r="AS399" s="229"/>
      <c r="AT399" s="229"/>
      <c r="AU399" s="229"/>
      <c r="AV399" s="229"/>
      <c r="AW399" s="229"/>
      <c r="AX399" s="229"/>
      <c r="AY399">
        <f>$AY$396</f>
        <v>1</v>
      </c>
    </row>
    <row r="400" spans="1:51" ht="42" customHeight="1">
      <c r="A400" s="230">
        <v>2</v>
      </c>
      <c r="B400" s="230">
        <v>1</v>
      </c>
      <c r="C400" s="261" t="s">
        <v>280</v>
      </c>
      <c r="D400" s="262"/>
      <c r="E400" s="262"/>
      <c r="F400" s="262"/>
      <c r="G400" s="262"/>
      <c r="H400" s="262"/>
      <c r="I400" s="263"/>
      <c r="J400" s="233">
        <v>6010405009489</v>
      </c>
      <c r="K400" s="234"/>
      <c r="L400" s="234"/>
      <c r="M400" s="234"/>
      <c r="N400" s="234"/>
      <c r="O400" s="234"/>
      <c r="P400" s="250" t="s">
        <v>281</v>
      </c>
      <c r="Q400" s="235"/>
      <c r="R400" s="235"/>
      <c r="S400" s="235"/>
      <c r="T400" s="235"/>
      <c r="U400" s="235"/>
      <c r="V400" s="235"/>
      <c r="W400" s="235"/>
      <c r="X400" s="235"/>
      <c r="Y400" s="236">
        <v>154</v>
      </c>
      <c r="Z400" s="237"/>
      <c r="AA400" s="237"/>
      <c r="AB400" s="238"/>
      <c r="AC400" s="222" t="s">
        <v>279</v>
      </c>
      <c r="AD400" s="223"/>
      <c r="AE400" s="223"/>
      <c r="AF400" s="223"/>
      <c r="AG400" s="223"/>
      <c r="AH400" s="251" t="s">
        <v>39</v>
      </c>
      <c r="AI400" s="252"/>
      <c r="AJ400" s="252"/>
      <c r="AK400" s="252"/>
      <c r="AL400" s="251" t="s">
        <v>39</v>
      </c>
      <c r="AM400" s="252"/>
      <c r="AN400" s="252"/>
      <c r="AO400" s="252"/>
      <c r="AP400" s="229"/>
      <c r="AQ400" s="229"/>
      <c r="AR400" s="229"/>
      <c r="AS400" s="229"/>
      <c r="AT400" s="229"/>
      <c r="AU400" s="229"/>
      <c r="AV400" s="229"/>
      <c r="AW400" s="229"/>
      <c r="AX400" s="229"/>
      <c r="AY400">
        <f>COUNTA($C$400)</f>
        <v>1</v>
      </c>
    </row>
    <row r="401" spans="1:51" ht="30" customHeight="1">
      <c r="A401" s="230">
        <v>3</v>
      </c>
      <c r="B401" s="230">
        <v>1</v>
      </c>
      <c r="C401" s="261" t="s">
        <v>282</v>
      </c>
      <c r="D401" s="262"/>
      <c r="E401" s="262"/>
      <c r="F401" s="262"/>
      <c r="G401" s="262"/>
      <c r="H401" s="262"/>
      <c r="I401" s="263"/>
      <c r="J401" s="233">
        <v>3010001008848</v>
      </c>
      <c r="K401" s="234"/>
      <c r="L401" s="234"/>
      <c r="M401" s="234"/>
      <c r="N401" s="234"/>
      <c r="O401" s="234"/>
      <c r="P401" s="258" t="s">
        <v>278</v>
      </c>
      <c r="Q401" s="264"/>
      <c r="R401" s="264"/>
      <c r="S401" s="264"/>
      <c r="T401" s="264"/>
      <c r="U401" s="264"/>
      <c r="V401" s="264"/>
      <c r="W401" s="264"/>
      <c r="X401" s="265"/>
      <c r="Y401" s="236">
        <v>78</v>
      </c>
      <c r="Z401" s="237"/>
      <c r="AA401" s="237"/>
      <c r="AB401" s="238"/>
      <c r="AC401" s="222" t="s">
        <v>279</v>
      </c>
      <c r="AD401" s="223"/>
      <c r="AE401" s="223"/>
      <c r="AF401" s="223"/>
      <c r="AG401" s="223"/>
      <c r="AH401" s="251" t="s">
        <v>39</v>
      </c>
      <c r="AI401" s="252"/>
      <c r="AJ401" s="252"/>
      <c r="AK401" s="252"/>
      <c r="AL401" s="251" t="s">
        <v>39</v>
      </c>
      <c r="AM401" s="252"/>
      <c r="AN401" s="252"/>
      <c r="AO401" s="252"/>
      <c r="AP401" s="229"/>
      <c r="AQ401" s="229"/>
      <c r="AR401" s="229"/>
      <c r="AS401" s="229"/>
      <c r="AT401" s="229"/>
      <c r="AU401" s="229"/>
      <c r="AV401" s="229"/>
      <c r="AW401" s="229"/>
      <c r="AX401" s="229"/>
      <c r="AY401">
        <f>COUNTA($C$401)</f>
        <v>1</v>
      </c>
    </row>
    <row r="402" spans="1:51" ht="39" customHeight="1">
      <c r="A402" s="230">
        <v>4</v>
      </c>
      <c r="B402" s="230">
        <v>1</v>
      </c>
      <c r="C402" s="261" t="s">
        <v>283</v>
      </c>
      <c r="D402" s="262"/>
      <c r="E402" s="262"/>
      <c r="F402" s="262"/>
      <c r="G402" s="262"/>
      <c r="H402" s="262"/>
      <c r="I402" s="263"/>
      <c r="J402" s="233">
        <v>2050005005211</v>
      </c>
      <c r="K402" s="234"/>
      <c r="L402" s="234"/>
      <c r="M402" s="234"/>
      <c r="N402" s="234"/>
      <c r="O402" s="234"/>
      <c r="P402" s="250" t="s">
        <v>284</v>
      </c>
      <c r="Q402" s="235"/>
      <c r="R402" s="235"/>
      <c r="S402" s="235"/>
      <c r="T402" s="235"/>
      <c r="U402" s="235"/>
      <c r="V402" s="235"/>
      <c r="W402" s="235"/>
      <c r="X402" s="235"/>
      <c r="Y402" s="236">
        <v>56</v>
      </c>
      <c r="Z402" s="237"/>
      <c r="AA402" s="237"/>
      <c r="AB402" s="238"/>
      <c r="AC402" s="222" t="s">
        <v>279</v>
      </c>
      <c r="AD402" s="223"/>
      <c r="AE402" s="223"/>
      <c r="AF402" s="223"/>
      <c r="AG402" s="223"/>
      <c r="AH402" s="251" t="s">
        <v>39</v>
      </c>
      <c r="AI402" s="252"/>
      <c r="AJ402" s="252"/>
      <c r="AK402" s="252"/>
      <c r="AL402" s="251" t="s">
        <v>39</v>
      </c>
      <c r="AM402" s="252"/>
      <c r="AN402" s="252"/>
      <c r="AO402" s="252"/>
      <c r="AP402" s="229"/>
      <c r="AQ402" s="229"/>
      <c r="AR402" s="229"/>
      <c r="AS402" s="229"/>
      <c r="AT402" s="229"/>
      <c r="AU402" s="229"/>
      <c r="AV402" s="229"/>
      <c r="AW402" s="229"/>
      <c r="AX402" s="229"/>
      <c r="AY402">
        <f>COUNTA($C$402)</f>
        <v>1</v>
      </c>
    </row>
    <row r="403" spans="1:51" ht="30" customHeight="1">
      <c r="A403" s="230">
        <v>5</v>
      </c>
      <c r="B403" s="230">
        <v>1</v>
      </c>
      <c r="C403" s="261" t="s">
        <v>280</v>
      </c>
      <c r="D403" s="886"/>
      <c r="E403" s="886"/>
      <c r="F403" s="886"/>
      <c r="G403" s="886"/>
      <c r="H403" s="886"/>
      <c r="I403" s="887"/>
      <c r="J403" s="233">
        <v>6010405009489</v>
      </c>
      <c r="K403" s="234"/>
      <c r="L403" s="234"/>
      <c r="M403" s="234"/>
      <c r="N403" s="234"/>
      <c r="O403" s="234"/>
      <c r="P403" s="250" t="s">
        <v>278</v>
      </c>
      <c r="Q403" s="235"/>
      <c r="R403" s="235"/>
      <c r="S403" s="235"/>
      <c r="T403" s="235"/>
      <c r="U403" s="235"/>
      <c r="V403" s="235"/>
      <c r="W403" s="235"/>
      <c r="X403" s="235"/>
      <c r="Y403" s="236">
        <v>51</v>
      </c>
      <c r="Z403" s="237"/>
      <c r="AA403" s="237"/>
      <c r="AB403" s="238"/>
      <c r="AC403" s="222" t="s">
        <v>279</v>
      </c>
      <c r="AD403" s="223"/>
      <c r="AE403" s="223"/>
      <c r="AF403" s="223"/>
      <c r="AG403" s="223"/>
      <c r="AH403" s="251" t="s">
        <v>39</v>
      </c>
      <c r="AI403" s="252"/>
      <c r="AJ403" s="252"/>
      <c r="AK403" s="252"/>
      <c r="AL403" s="251" t="s">
        <v>39</v>
      </c>
      <c r="AM403" s="252"/>
      <c r="AN403" s="252"/>
      <c r="AO403" s="252"/>
      <c r="AP403" s="229"/>
      <c r="AQ403" s="229"/>
      <c r="AR403" s="229"/>
      <c r="AS403" s="229"/>
      <c r="AT403" s="229"/>
      <c r="AU403" s="229"/>
      <c r="AV403" s="229"/>
      <c r="AW403" s="229"/>
      <c r="AX403" s="229"/>
      <c r="AY403">
        <f>COUNTA($C$403)</f>
        <v>1</v>
      </c>
    </row>
    <row r="404" spans="1:51" ht="30" customHeight="1">
      <c r="A404" s="230">
        <v>6</v>
      </c>
      <c r="B404" s="230">
        <v>1</v>
      </c>
      <c r="C404" s="261" t="s">
        <v>285</v>
      </c>
      <c r="D404" s="886"/>
      <c r="E404" s="886"/>
      <c r="F404" s="886"/>
      <c r="G404" s="886"/>
      <c r="H404" s="886"/>
      <c r="I404" s="887"/>
      <c r="J404" s="233">
        <v>9010405002433</v>
      </c>
      <c r="K404" s="234"/>
      <c r="L404" s="234"/>
      <c r="M404" s="234"/>
      <c r="N404" s="234"/>
      <c r="O404" s="234"/>
      <c r="P404" s="250" t="s">
        <v>278</v>
      </c>
      <c r="Q404" s="235"/>
      <c r="R404" s="235"/>
      <c r="S404" s="235"/>
      <c r="T404" s="235"/>
      <c r="U404" s="235"/>
      <c r="V404" s="235"/>
      <c r="W404" s="235"/>
      <c r="X404" s="235"/>
      <c r="Y404" s="236">
        <v>24</v>
      </c>
      <c r="Z404" s="237"/>
      <c r="AA404" s="237"/>
      <c r="AB404" s="238"/>
      <c r="AC404" s="222" t="s">
        <v>279</v>
      </c>
      <c r="AD404" s="223"/>
      <c r="AE404" s="223"/>
      <c r="AF404" s="223"/>
      <c r="AG404" s="223"/>
      <c r="AH404" s="251" t="s">
        <v>39</v>
      </c>
      <c r="AI404" s="252"/>
      <c r="AJ404" s="252"/>
      <c r="AK404" s="252"/>
      <c r="AL404" s="251" t="s">
        <v>39</v>
      </c>
      <c r="AM404" s="252"/>
      <c r="AN404" s="252"/>
      <c r="AO404" s="252"/>
      <c r="AP404" s="229"/>
      <c r="AQ404" s="229"/>
      <c r="AR404" s="229"/>
      <c r="AS404" s="229"/>
      <c r="AT404" s="229"/>
      <c r="AU404" s="229"/>
      <c r="AV404" s="229"/>
      <c r="AW404" s="229"/>
      <c r="AX404" s="229"/>
      <c r="AY404">
        <f>COUNTA($C$404)</f>
        <v>1</v>
      </c>
    </row>
    <row r="405" spans="1:51" ht="54" customHeight="1">
      <c r="A405" s="230">
        <v>7</v>
      </c>
      <c r="B405" s="230">
        <v>1</v>
      </c>
      <c r="C405" s="261" t="s">
        <v>286</v>
      </c>
      <c r="D405" s="886"/>
      <c r="E405" s="886"/>
      <c r="F405" s="886"/>
      <c r="G405" s="886"/>
      <c r="H405" s="886"/>
      <c r="I405" s="887"/>
      <c r="J405" s="233">
        <v>9180001094156</v>
      </c>
      <c r="K405" s="234"/>
      <c r="L405" s="234"/>
      <c r="M405" s="234"/>
      <c r="N405" s="234"/>
      <c r="O405" s="234"/>
      <c r="P405" s="250" t="s">
        <v>278</v>
      </c>
      <c r="Q405" s="235"/>
      <c r="R405" s="235"/>
      <c r="S405" s="235"/>
      <c r="T405" s="235"/>
      <c r="U405" s="235"/>
      <c r="V405" s="235"/>
      <c r="W405" s="235"/>
      <c r="X405" s="235"/>
      <c r="Y405" s="236">
        <v>14</v>
      </c>
      <c r="Z405" s="237"/>
      <c r="AA405" s="237"/>
      <c r="AB405" s="238"/>
      <c r="AC405" s="222" t="s">
        <v>279</v>
      </c>
      <c r="AD405" s="223"/>
      <c r="AE405" s="223"/>
      <c r="AF405" s="223"/>
      <c r="AG405" s="223"/>
      <c r="AH405" s="251" t="s">
        <v>39</v>
      </c>
      <c r="AI405" s="252"/>
      <c r="AJ405" s="252"/>
      <c r="AK405" s="252"/>
      <c r="AL405" s="251" t="s">
        <v>39</v>
      </c>
      <c r="AM405" s="252"/>
      <c r="AN405" s="252"/>
      <c r="AO405" s="252"/>
      <c r="AP405" s="229"/>
      <c r="AQ405" s="229"/>
      <c r="AR405" s="229"/>
      <c r="AS405" s="229"/>
      <c r="AT405" s="229"/>
      <c r="AU405" s="229"/>
      <c r="AV405" s="229"/>
      <c r="AW405" s="229"/>
      <c r="AX405" s="229"/>
      <c r="AY405">
        <f>COUNTA($C$405)</f>
        <v>1</v>
      </c>
    </row>
    <row r="406" spans="1:51" ht="30" customHeight="1">
      <c r="A406" s="230">
        <v>8</v>
      </c>
      <c r="B406" s="230">
        <v>1</v>
      </c>
      <c r="C406" s="261" t="s">
        <v>287</v>
      </c>
      <c r="D406" s="886"/>
      <c r="E406" s="886"/>
      <c r="F406" s="886"/>
      <c r="G406" s="886"/>
      <c r="H406" s="886"/>
      <c r="I406" s="887"/>
      <c r="J406" s="233">
        <v>5010405009696</v>
      </c>
      <c r="K406" s="234"/>
      <c r="L406" s="234"/>
      <c r="M406" s="234"/>
      <c r="N406" s="234"/>
      <c r="O406" s="234"/>
      <c r="P406" s="250" t="s">
        <v>278</v>
      </c>
      <c r="Q406" s="235"/>
      <c r="R406" s="235"/>
      <c r="S406" s="235"/>
      <c r="T406" s="235"/>
      <c r="U406" s="235"/>
      <c r="V406" s="235"/>
      <c r="W406" s="235"/>
      <c r="X406" s="235"/>
      <c r="Y406" s="236">
        <v>14</v>
      </c>
      <c r="Z406" s="237"/>
      <c r="AA406" s="237"/>
      <c r="AB406" s="238"/>
      <c r="AC406" s="222" t="s">
        <v>279</v>
      </c>
      <c r="AD406" s="223"/>
      <c r="AE406" s="223"/>
      <c r="AF406" s="223"/>
      <c r="AG406" s="223"/>
      <c r="AH406" s="251" t="s">
        <v>39</v>
      </c>
      <c r="AI406" s="252"/>
      <c r="AJ406" s="252"/>
      <c r="AK406" s="252"/>
      <c r="AL406" s="251" t="s">
        <v>39</v>
      </c>
      <c r="AM406" s="252"/>
      <c r="AN406" s="252"/>
      <c r="AO406" s="252"/>
      <c r="AP406" s="229"/>
      <c r="AQ406" s="229"/>
      <c r="AR406" s="229"/>
      <c r="AS406" s="229"/>
      <c r="AT406" s="229"/>
      <c r="AU406" s="229"/>
      <c r="AV406" s="229"/>
      <c r="AW406" s="229"/>
      <c r="AX406" s="229"/>
      <c r="AY406">
        <f>COUNTA($C$406)</f>
        <v>1</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265</v>
      </c>
      <c r="D431" s="253"/>
      <c r="E431" s="253"/>
      <c r="F431" s="253"/>
      <c r="G431" s="253"/>
      <c r="H431" s="253"/>
      <c r="I431" s="253"/>
      <c r="J431" s="240" t="s">
        <v>266</v>
      </c>
      <c r="K431" s="254"/>
      <c r="L431" s="254"/>
      <c r="M431" s="254"/>
      <c r="N431" s="254"/>
      <c r="O431" s="254"/>
      <c r="P431" s="123" t="s">
        <v>267</v>
      </c>
      <c r="Q431" s="123"/>
      <c r="R431" s="123"/>
      <c r="S431" s="123"/>
      <c r="T431" s="123"/>
      <c r="U431" s="123"/>
      <c r="V431" s="123"/>
      <c r="W431" s="123"/>
      <c r="X431" s="123"/>
      <c r="Y431" s="255" t="s">
        <v>268</v>
      </c>
      <c r="Z431" s="256"/>
      <c r="AA431" s="256"/>
      <c r="AB431" s="256"/>
      <c r="AC431" s="240" t="s">
        <v>269</v>
      </c>
      <c r="AD431" s="240"/>
      <c r="AE431" s="240"/>
      <c r="AF431" s="240"/>
      <c r="AG431" s="240"/>
      <c r="AH431" s="255" t="s">
        <v>270</v>
      </c>
      <c r="AI431" s="253"/>
      <c r="AJ431" s="253"/>
      <c r="AK431" s="253"/>
      <c r="AL431" s="253" t="s">
        <v>271</v>
      </c>
      <c r="AM431" s="253"/>
      <c r="AN431" s="253"/>
      <c r="AO431" s="257"/>
      <c r="AP431" s="240" t="s">
        <v>272</v>
      </c>
      <c r="AQ431" s="240"/>
      <c r="AR431" s="240"/>
      <c r="AS431" s="240"/>
      <c r="AT431" s="240"/>
      <c r="AU431" s="240"/>
      <c r="AV431" s="240"/>
      <c r="AW431" s="240"/>
      <c r="AX431" s="240"/>
      <c r="AY431">
        <f>$AY$429</f>
        <v>1</v>
      </c>
    </row>
    <row r="432" spans="1:51" ht="54" customHeight="1">
      <c r="A432" s="230">
        <v>1</v>
      </c>
      <c r="B432" s="230">
        <v>1</v>
      </c>
      <c r="C432" s="249" t="s">
        <v>289</v>
      </c>
      <c r="D432" s="248"/>
      <c r="E432" s="248"/>
      <c r="F432" s="248"/>
      <c r="G432" s="248"/>
      <c r="H432" s="248"/>
      <c r="I432" s="248"/>
      <c r="J432" s="233">
        <v>7010005005425</v>
      </c>
      <c r="K432" s="234"/>
      <c r="L432" s="234"/>
      <c r="M432" s="234"/>
      <c r="N432" s="234"/>
      <c r="O432" s="234"/>
      <c r="P432" s="250" t="s">
        <v>290</v>
      </c>
      <c r="Q432" s="235"/>
      <c r="R432" s="235"/>
      <c r="S432" s="235"/>
      <c r="T432" s="235"/>
      <c r="U432" s="235"/>
      <c r="V432" s="235"/>
      <c r="W432" s="235"/>
      <c r="X432" s="235"/>
      <c r="Y432" s="236">
        <v>688</v>
      </c>
      <c r="Z432" s="237"/>
      <c r="AA432" s="237"/>
      <c r="AB432" s="238"/>
      <c r="AC432" s="222" t="s">
        <v>279</v>
      </c>
      <c r="AD432" s="223"/>
      <c r="AE432" s="223"/>
      <c r="AF432" s="223"/>
      <c r="AG432" s="223"/>
      <c r="AH432" s="251" t="s">
        <v>39</v>
      </c>
      <c r="AI432" s="252"/>
      <c r="AJ432" s="252"/>
      <c r="AK432" s="252"/>
      <c r="AL432" s="251" t="s">
        <v>39</v>
      </c>
      <c r="AM432" s="252"/>
      <c r="AN432" s="252"/>
      <c r="AO432" s="252"/>
      <c r="AP432" s="229"/>
      <c r="AQ432" s="229"/>
      <c r="AR432" s="229"/>
      <c r="AS432" s="229"/>
      <c r="AT432" s="229"/>
      <c r="AU432" s="229"/>
      <c r="AV432" s="229"/>
      <c r="AW432" s="229"/>
      <c r="AX432" s="229"/>
      <c r="AY432">
        <f>$AY$429</f>
        <v>1</v>
      </c>
    </row>
    <row r="433" spans="1:51" ht="52.5" customHeight="1">
      <c r="A433" s="230">
        <v>2</v>
      </c>
      <c r="B433" s="230">
        <v>1</v>
      </c>
      <c r="C433" s="249" t="s">
        <v>291</v>
      </c>
      <c r="D433" s="248"/>
      <c r="E433" s="248"/>
      <c r="F433" s="248"/>
      <c r="G433" s="248"/>
      <c r="H433" s="248"/>
      <c r="I433" s="248"/>
      <c r="J433" s="233">
        <v>4010405014540</v>
      </c>
      <c r="K433" s="234"/>
      <c r="L433" s="234"/>
      <c r="M433" s="234"/>
      <c r="N433" s="234"/>
      <c r="O433" s="234"/>
      <c r="P433" s="250" t="s">
        <v>290</v>
      </c>
      <c r="Q433" s="235"/>
      <c r="R433" s="235"/>
      <c r="S433" s="235"/>
      <c r="T433" s="235"/>
      <c r="U433" s="235"/>
      <c r="V433" s="235"/>
      <c r="W433" s="235"/>
      <c r="X433" s="235"/>
      <c r="Y433" s="236">
        <v>440</v>
      </c>
      <c r="Z433" s="237"/>
      <c r="AA433" s="237"/>
      <c r="AB433" s="238"/>
      <c r="AC433" s="222" t="s">
        <v>279</v>
      </c>
      <c r="AD433" s="223"/>
      <c r="AE433" s="223"/>
      <c r="AF433" s="223"/>
      <c r="AG433" s="223"/>
      <c r="AH433" s="251" t="s">
        <v>39</v>
      </c>
      <c r="AI433" s="252"/>
      <c r="AJ433" s="252"/>
      <c r="AK433" s="252"/>
      <c r="AL433" s="251" t="s">
        <v>39</v>
      </c>
      <c r="AM433" s="252"/>
      <c r="AN433" s="252"/>
      <c r="AO433" s="252"/>
      <c r="AP433" s="229"/>
      <c r="AQ433" s="229"/>
      <c r="AR433" s="229"/>
      <c r="AS433" s="229"/>
      <c r="AT433" s="229"/>
      <c r="AU433" s="229"/>
      <c r="AV433" s="229"/>
      <c r="AW433" s="229"/>
      <c r="AX433" s="229"/>
      <c r="AY433">
        <f>COUNTA($C$433)</f>
        <v>1</v>
      </c>
    </row>
    <row r="434" spans="1:51" ht="54.75" customHeight="1">
      <c r="A434" s="230">
        <v>3</v>
      </c>
      <c r="B434" s="230">
        <v>1</v>
      </c>
      <c r="C434" s="249" t="s">
        <v>277</v>
      </c>
      <c r="D434" s="248"/>
      <c r="E434" s="248"/>
      <c r="F434" s="248"/>
      <c r="G434" s="248"/>
      <c r="H434" s="248"/>
      <c r="I434" s="248"/>
      <c r="J434" s="233">
        <v>3290005003743</v>
      </c>
      <c r="K434" s="234"/>
      <c r="L434" s="234"/>
      <c r="M434" s="234"/>
      <c r="N434" s="234"/>
      <c r="O434" s="234"/>
      <c r="P434" s="250" t="s">
        <v>292</v>
      </c>
      <c r="Q434" s="235"/>
      <c r="R434" s="235"/>
      <c r="S434" s="235"/>
      <c r="T434" s="235"/>
      <c r="U434" s="235"/>
      <c r="V434" s="235"/>
      <c r="W434" s="235"/>
      <c r="X434" s="235"/>
      <c r="Y434" s="236">
        <v>219</v>
      </c>
      <c r="Z434" s="237"/>
      <c r="AA434" s="237"/>
      <c r="AB434" s="238"/>
      <c r="AC434" s="222" t="s">
        <v>279</v>
      </c>
      <c r="AD434" s="223"/>
      <c r="AE434" s="223"/>
      <c r="AF434" s="223"/>
      <c r="AG434" s="223"/>
      <c r="AH434" s="251" t="s">
        <v>39</v>
      </c>
      <c r="AI434" s="252"/>
      <c r="AJ434" s="252"/>
      <c r="AK434" s="252"/>
      <c r="AL434" s="251" t="s">
        <v>39</v>
      </c>
      <c r="AM434" s="252"/>
      <c r="AN434" s="252"/>
      <c r="AO434" s="252"/>
      <c r="AP434" s="229"/>
      <c r="AQ434" s="229"/>
      <c r="AR434" s="229"/>
      <c r="AS434" s="229"/>
      <c r="AT434" s="229"/>
      <c r="AU434" s="229"/>
      <c r="AV434" s="229"/>
      <c r="AW434" s="229"/>
      <c r="AX434" s="229"/>
      <c r="AY434">
        <f>COUNTA($C$434)</f>
        <v>1</v>
      </c>
    </row>
    <row r="435" spans="1:51" ht="40.5" customHeight="1">
      <c r="A435" s="230">
        <v>4</v>
      </c>
      <c r="B435" s="230">
        <v>1</v>
      </c>
      <c r="C435" s="249" t="s">
        <v>277</v>
      </c>
      <c r="D435" s="248"/>
      <c r="E435" s="248"/>
      <c r="F435" s="248"/>
      <c r="G435" s="248"/>
      <c r="H435" s="248"/>
      <c r="I435" s="248"/>
      <c r="J435" s="233">
        <v>3290005003743</v>
      </c>
      <c r="K435" s="234"/>
      <c r="L435" s="234"/>
      <c r="M435" s="234"/>
      <c r="N435" s="234"/>
      <c r="O435" s="234"/>
      <c r="P435" s="250" t="s">
        <v>293</v>
      </c>
      <c r="Q435" s="235"/>
      <c r="R435" s="235"/>
      <c r="S435" s="235"/>
      <c r="T435" s="235"/>
      <c r="U435" s="235"/>
      <c r="V435" s="235"/>
      <c r="W435" s="235"/>
      <c r="X435" s="235"/>
      <c r="Y435" s="236">
        <v>156</v>
      </c>
      <c r="Z435" s="237"/>
      <c r="AA435" s="237"/>
      <c r="AB435" s="238"/>
      <c r="AC435" s="222" t="s">
        <v>279</v>
      </c>
      <c r="AD435" s="223"/>
      <c r="AE435" s="223"/>
      <c r="AF435" s="223"/>
      <c r="AG435" s="223"/>
      <c r="AH435" s="251" t="s">
        <v>39</v>
      </c>
      <c r="AI435" s="252"/>
      <c r="AJ435" s="252"/>
      <c r="AK435" s="252"/>
      <c r="AL435" s="251" t="s">
        <v>39</v>
      </c>
      <c r="AM435" s="252"/>
      <c r="AN435" s="252"/>
      <c r="AO435" s="252"/>
      <c r="AP435" s="229"/>
      <c r="AQ435" s="229"/>
      <c r="AR435" s="229"/>
      <c r="AS435" s="229"/>
      <c r="AT435" s="229"/>
      <c r="AU435" s="229"/>
      <c r="AV435" s="229"/>
      <c r="AW435" s="229"/>
      <c r="AX435" s="229"/>
      <c r="AY435">
        <f>COUNTA($C$435)</f>
        <v>1</v>
      </c>
    </row>
    <row r="436" spans="1:51" ht="42" customHeight="1">
      <c r="A436" s="230">
        <v>5</v>
      </c>
      <c r="B436" s="230">
        <v>1</v>
      </c>
      <c r="C436" s="249" t="s">
        <v>280</v>
      </c>
      <c r="D436" s="248"/>
      <c r="E436" s="248"/>
      <c r="F436" s="248"/>
      <c r="G436" s="248"/>
      <c r="H436" s="248"/>
      <c r="I436" s="248"/>
      <c r="J436" s="233">
        <v>6010405009489</v>
      </c>
      <c r="K436" s="234"/>
      <c r="L436" s="234"/>
      <c r="M436" s="234"/>
      <c r="N436" s="234"/>
      <c r="O436" s="234"/>
      <c r="P436" s="258" t="s">
        <v>294</v>
      </c>
      <c r="Q436" s="259"/>
      <c r="R436" s="259"/>
      <c r="S436" s="259"/>
      <c r="T436" s="259"/>
      <c r="U436" s="259"/>
      <c r="V436" s="259"/>
      <c r="W436" s="259"/>
      <c r="X436" s="260"/>
      <c r="Y436" s="236">
        <v>112</v>
      </c>
      <c r="Z436" s="237"/>
      <c r="AA436" s="237"/>
      <c r="AB436" s="238"/>
      <c r="AC436" s="222" t="s">
        <v>279</v>
      </c>
      <c r="AD436" s="223"/>
      <c r="AE436" s="223"/>
      <c r="AF436" s="223"/>
      <c r="AG436" s="223"/>
      <c r="AH436" s="251" t="s">
        <v>39</v>
      </c>
      <c r="AI436" s="252"/>
      <c r="AJ436" s="252"/>
      <c r="AK436" s="252"/>
      <c r="AL436" s="251" t="s">
        <v>39</v>
      </c>
      <c r="AM436" s="252"/>
      <c r="AN436" s="252"/>
      <c r="AO436" s="252"/>
      <c r="AP436" s="229"/>
      <c r="AQ436" s="229"/>
      <c r="AR436" s="229"/>
      <c r="AS436" s="229"/>
      <c r="AT436" s="229"/>
      <c r="AU436" s="229"/>
      <c r="AV436" s="229"/>
      <c r="AW436" s="229"/>
      <c r="AX436" s="229"/>
      <c r="AY436">
        <f>COUNTA($C$436)</f>
        <v>1</v>
      </c>
    </row>
    <row r="437" spans="1:51" ht="49.5" customHeight="1">
      <c r="A437" s="230">
        <v>6</v>
      </c>
      <c r="B437" s="230">
        <v>1</v>
      </c>
      <c r="C437" s="249" t="s">
        <v>295</v>
      </c>
      <c r="D437" s="248"/>
      <c r="E437" s="248"/>
      <c r="F437" s="248"/>
      <c r="G437" s="248"/>
      <c r="H437" s="248"/>
      <c r="I437" s="248"/>
      <c r="J437" s="233">
        <v>9130001052770</v>
      </c>
      <c r="K437" s="234"/>
      <c r="L437" s="234"/>
      <c r="M437" s="234"/>
      <c r="N437" s="234"/>
      <c r="O437" s="234"/>
      <c r="P437" s="250" t="s">
        <v>296</v>
      </c>
      <c r="Q437" s="235"/>
      <c r="R437" s="235"/>
      <c r="S437" s="235"/>
      <c r="T437" s="235"/>
      <c r="U437" s="235"/>
      <c r="V437" s="235"/>
      <c r="W437" s="235"/>
      <c r="X437" s="235"/>
      <c r="Y437" s="236">
        <v>110</v>
      </c>
      <c r="Z437" s="237"/>
      <c r="AA437" s="237"/>
      <c r="AB437" s="238"/>
      <c r="AC437" s="222" t="s">
        <v>279</v>
      </c>
      <c r="AD437" s="223"/>
      <c r="AE437" s="223"/>
      <c r="AF437" s="223"/>
      <c r="AG437" s="223"/>
      <c r="AH437" s="251" t="s">
        <v>39</v>
      </c>
      <c r="AI437" s="252"/>
      <c r="AJ437" s="252"/>
      <c r="AK437" s="252"/>
      <c r="AL437" s="251" t="s">
        <v>39</v>
      </c>
      <c r="AM437" s="252"/>
      <c r="AN437" s="252"/>
      <c r="AO437" s="252"/>
      <c r="AP437" s="229"/>
      <c r="AQ437" s="229"/>
      <c r="AR437" s="229"/>
      <c r="AS437" s="229"/>
      <c r="AT437" s="229"/>
      <c r="AU437" s="229"/>
      <c r="AV437" s="229"/>
      <c r="AW437" s="229"/>
      <c r="AX437" s="229"/>
      <c r="AY437">
        <f>COUNTA($C$437)</f>
        <v>1</v>
      </c>
    </row>
    <row r="438" spans="1:51" ht="42.75" customHeight="1">
      <c r="A438" s="230">
        <v>7</v>
      </c>
      <c r="B438" s="230">
        <v>1</v>
      </c>
      <c r="C438" s="249" t="s">
        <v>291</v>
      </c>
      <c r="D438" s="248"/>
      <c r="E438" s="248"/>
      <c r="F438" s="248"/>
      <c r="G438" s="248"/>
      <c r="H438" s="248"/>
      <c r="I438" s="248"/>
      <c r="J438" s="233">
        <v>4010405014540</v>
      </c>
      <c r="K438" s="234"/>
      <c r="L438" s="234"/>
      <c r="M438" s="234"/>
      <c r="N438" s="234"/>
      <c r="O438" s="234"/>
      <c r="P438" s="250" t="s">
        <v>297</v>
      </c>
      <c r="Q438" s="235"/>
      <c r="R438" s="235"/>
      <c r="S438" s="235"/>
      <c r="T438" s="235"/>
      <c r="U438" s="235"/>
      <c r="V438" s="235"/>
      <c r="W438" s="235"/>
      <c r="X438" s="235"/>
      <c r="Y438" s="236">
        <v>84</v>
      </c>
      <c r="Z438" s="237"/>
      <c r="AA438" s="237"/>
      <c r="AB438" s="238"/>
      <c r="AC438" s="222" t="s">
        <v>279</v>
      </c>
      <c r="AD438" s="223"/>
      <c r="AE438" s="223"/>
      <c r="AF438" s="223"/>
      <c r="AG438" s="223"/>
      <c r="AH438" s="251" t="s">
        <v>39</v>
      </c>
      <c r="AI438" s="252"/>
      <c r="AJ438" s="252"/>
      <c r="AK438" s="252"/>
      <c r="AL438" s="251" t="s">
        <v>39</v>
      </c>
      <c r="AM438" s="252"/>
      <c r="AN438" s="252"/>
      <c r="AO438" s="252"/>
      <c r="AP438" s="229"/>
      <c r="AQ438" s="229"/>
      <c r="AR438" s="229"/>
      <c r="AS438" s="229"/>
      <c r="AT438" s="229"/>
      <c r="AU438" s="229"/>
      <c r="AV438" s="229"/>
      <c r="AW438" s="229"/>
      <c r="AX438" s="229"/>
      <c r="AY438">
        <f>COUNTA($C$438)</f>
        <v>1</v>
      </c>
    </row>
    <row r="439" spans="1:51" ht="51" customHeight="1">
      <c r="A439" s="230">
        <v>8</v>
      </c>
      <c r="B439" s="230">
        <v>1</v>
      </c>
      <c r="C439" s="249" t="s">
        <v>298</v>
      </c>
      <c r="D439" s="248"/>
      <c r="E439" s="248"/>
      <c r="F439" s="248"/>
      <c r="G439" s="248"/>
      <c r="H439" s="248"/>
      <c r="I439" s="248"/>
      <c r="J439" s="233">
        <v>2010401017243</v>
      </c>
      <c r="K439" s="234"/>
      <c r="L439" s="234"/>
      <c r="M439" s="234"/>
      <c r="N439" s="234"/>
      <c r="O439" s="234"/>
      <c r="P439" s="250" t="s">
        <v>290</v>
      </c>
      <c r="Q439" s="235"/>
      <c r="R439" s="235"/>
      <c r="S439" s="235"/>
      <c r="T439" s="235"/>
      <c r="U439" s="235"/>
      <c r="V439" s="235"/>
      <c r="W439" s="235"/>
      <c r="X439" s="235"/>
      <c r="Y439" s="236">
        <v>78</v>
      </c>
      <c r="Z439" s="237"/>
      <c r="AA439" s="237"/>
      <c r="AB439" s="238"/>
      <c r="AC439" s="222" t="s">
        <v>279</v>
      </c>
      <c r="AD439" s="223"/>
      <c r="AE439" s="223"/>
      <c r="AF439" s="223"/>
      <c r="AG439" s="223"/>
      <c r="AH439" s="251" t="s">
        <v>39</v>
      </c>
      <c r="AI439" s="252"/>
      <c r="AJ439" s="252"/>
      <c r="AK439" s="252"/>
      <c r="AL439" s="251" t="s">
        <v>39</v>
      </c>
      <c r="AM439" s="252"/>
      <c r="AN439" s="252"/>
      <c r="AO439" s="252"/>
      <c r="AP439" s="229"/>
      <c r="AQ439" s="229"/>
      <c r="AR439" s="229"/>
      <c r="AS439" s="229"/>
      <c r="AT439" s="229"/>
      <c r="AU439" s="229"/>
      <c r="AV439" s="229"/>
      <c r="AW439" s="229"/>
      <c r="AX439" s="229"/>
      <c r="AY439">
        <f>COUNTA($C$439)</f>
        <v>1</v>
      </c>
    </row>
    <row r="440" spans="1:51" ht="42.75" customHeight="1">
      <c r="A440" s="230">
        <v>9</v>
      </c>
      <c r="B440" s="230">
        <v>1</v>
      </c>
      <c r="C440" s="249" t="s">
        <v>289</v>
      </c>
      <c r="D440" s="248"/>
      <c r="E440" s="248"/>
      <c r="F440" s="248"/>
      <c r="G440" s="248"/>
      <c r="H440" s="248"/>
      <c r="I440" s="248"/>
      <c r="J440" s="233">
        <v>7010005005425</v>
      </c>
      <c r="K440" s="234"/>
      <c r="L440" s="234"/>
      <c r="M440" s="234"/>
      <c r="N440" s="234"/>
      <c r="O440" s="234"/>
      <c r="P440" s="250" t="s">
        <v>299</v>
      </c>
      <c r="Q440" s="235"/>
      <c r="R440" s="235"/>
      <c r="S440" s="235"/>
      <c r="T440" s="235"/>
      <c r="U440" s="235"/>
      <c r="V440" s="235"/>
      <c r="W440" s="235"/>
      <c r="X440" s="235"/>
      <c r="Y440" s="236">
        <v>74</v>
      </c>
      <c r="Z440" s="237"/>
      <c r="AA440" s="237"/>
      <c r="AB440" s="238"/>
      <c r="AC440" s="222" t="s">
        <v>279</v>
      </c>
      <c r="AD440" s="223"/>
      <c r="AE440" s="223"/>
      <c r="AF440" s="223"/>
      <c r="AG440" s="223"/>
      <c r="AH440" s="251" t="s">
        <v>39</v>
      </c>
      <c r="AI440" s="252"/>
      <c r="AJ440" s="252"/>
      <c r="AK440" s="252"/>
      <c r="AL440" s="251" t="s">
        <v>39</v>
      </c>
      <c r="AM440" s="252"/>
      <c r="AN440" s="252"/>
      <c r="AO440" s="252"/>
      <c r="AP440" s="229"/>
      <c r="AQ440" s="229"/>
      <c r="AR440" s="229"/>
      <c r="AS440" s="229"/>
      <c r="AT440" s="229"/>
      <c r="AU440" s="229"/>
      <c r="AV440" s="229"/>
      <c r="AW440" s="229"/>
      <c r="AX440" s="229"/>
      <c r="AY440">
        <f>COUNTA($C$440)</f>
        <v>1</v>
      </c>
    </row>
    <row r="441" spans="1:51" ht="41.25" customHeight="1">
      <c r="A441" s="230">
        <v>10</v>
      </c>
      <c r="B441" s="230">
        <v>1</v>
      </c>
      <c r="C441" s="249" t="s">
        <v>300</v>
      </c>
      <c r="D441" s="248"/>
      <c r="E441" s="248"/>
      <c r="F441" s="248"/>
      <c r="G441" s="248"/>
      <c r="H441" s="248"/>
      <c r="I441" s="248"/>
      <c r="J441" s="233">
        <v>7470001001852</v>
      </c>
      <c r="K441" s="234"/>
      <c r="L441" s="234"/>
      <c r="M441" s="234"/>
      <c r="N441" s="234"/>
      <c r="O441" s="234"/>
      <c r="P441" s="250" t="s">
        <v>301</v>
      </c>
      <c r="Q441" s="235"/>
      <c r="R441" s="235"/>
      <c r="S441" s="235"/>
      <c r="T441" s="235"/>
      <c r="U441" s="235"/>
      <c r="V441" s="235"/>
      <c r="W441" s="235"/>
      <c r="X441" s="235"/>
      <c r="Y441" s="236">
        <v>69</v>
      </c>
      <c r="Z441" s="237"/>
      <c r="AA441" s="237"/>
      <c r="AB441" s="238"/>
      <c r="AC441" s="222" t="s">
        <v>279</v>
      </c>
      <c r="AD441" s="223"/>
      <c r="AE441" s="223"/>
      <c r="AF441" s="223"/>
      <c r="AG441" s="223"/>
      <c r="AH441" s="251" t="s">
        <v>39</v>
      </c>
      <c r="AI441" s="252"/>
      <c r="AJ441" s="252"/>
      <c r="AK441" s="252"/>
      <c r="AL441" s="251" t="s">
        <v>39</v>
      </c>
      <c r="AM441" s="252"/>
      <c r="AN441" s="252"/>
      <c r="AO441" s="252"/>
      <c r="AP441" s="229"/>
      <c r="AQ441" s="229"/>
      <c r="AR441" s="229"/>
      <c r="AS441" s="229"/>
      <c r="AT441" s="229"/>
      <c r="AU441" s="229"/>
      <c r="AV441" s="229"/>
      <c r="AW441" s="229"/>
      <c r="AX441" s="229"/>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302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265</v>
      </c>
      <c r="D464" s="253"/>
      <c r="E464" s="253"/>
      <c r="F464" s="253"/>
      <c r="G464" s="253"/>
      <c r="H464" s="253"/>
      <c r="I464" s="253"/>
      <c r="J464" s="240" t="s">
        <v>266</v>
      </c>
      <c r="K464" s="254"/>
      <c r="L464" s="254"/>
      <c r="M464" s="254"/>
      <c r="N464" s="254"/>
      <c r="O464" s="254"/>
      <c r="P464" s="123" t="s">
        <v>267</v>
      </c>
      <c r="Q464" s="123"/>
      <c r="R464" s="123"/>
      <c r="S464" s="123"/>
      <c r="T464" s="123"/>
      <c r="U464" s="123"/>
      <c r="V464" s="123"/>
      <c r="W464" s="123"/>
      <c r="X464" s="123"/>
      <c r="Y464" s="255" t="s">
        <v>268</v>
      </c>
      <c r="Z464" s="256"/>
      <c r="AA464" s="256"/>
      <c r="AB464" s="256"/>
      <c r="AC464" s="240" t="s">
        <v>269</v>
      </c>
      <c r="AD464" s="240"/>
      <c r="AE464" s="240"/>
      <c r="AF464" s="240"/>
      <c r="AG464" s="240"/>
      <c r="AH464" s="255" t="s">
        <v>270</v>
      </c>
      <c r="AI464" s="253"/>
      <c r="AJ464" s="253"/>
      <c r="AK464" s="253"/>
      <c r="AL464" s="253" t="s">
        <v>271</v>
      </c>
      <c r="AM464" s="253"/>
      <c r="AN464" s="253"/>
      <c r="AO464" s="257"/>
      <c r="AP464" s="240" t="s">
        <v>272</v>
      </c>
      <c r="AQ464" s="240"/>
      <c r="AR464" s="240"/>
      <c r="AS464" s="240"/>
      <c r="AT464" s="240"/>
      <c r="AU464" s="240"/>
      <c r="AV464" s="240"/>
      <c r="AW464" s="240"/>
      <c r="AX464" s="240"/>
      <c r="AY464">
        <f>$AY$462</f>
        <v>1</v>
      </c>
    </row>
    <row r="465" spans="1:51" ht="41.25" customHeight="1">
      <c r="A465" s="230">
        <v>1</v>
      </c>
      <c r="B465" s="230">
        <v>1</v>
      </c>
      <c r="C465" s="249" t="s">
        <v>303</v>
      </c>
      <c r="D465" s="248"/>
      <c r="E465" s="248"/>
      <c r="F465" s="248"/>
      <c r="G465" s="248"/>
      <c r="H465" s="248"/>
      <c r="I465" s="248"/>
      <c r="J465" s="233">
        <v>1010601022176</v>
      </c>
      <c r="K465" s="234"/>
      <c r="L465" s="234"/>
      <c r="M465" s="234"/>
      <c r="N465" s="234"/>
      <c r="O465" s="234"/>
      <c r="P465" s="250" t="s">
        <v>304</v>
      </c>
      <c r="Q465" s="235"/>
      <c r="R465" s="235"/>
      <c r="S465" s="235"/>
      <c r="T465" s="235"/>
      <c r="U465" s="235"/>
      <c r="V465" s="235"/>
      <c r="W465" s="235"/>
      <c r="X465" s="235"/>
      <c r="Y465" s="236">
        <v>43</v>
      </c>
      <c r="Z465" s="237"/>
      <c r="AA465" s="237"/>
      <c r="AB465" s="238"/>
      <c r="AC465" s="222" t="s">
        <v>279</v>
      </c>
      <c r="AD465" s="223"/>
      <c r="AE465" s="223"/>
      <c r="AF465" s="223"/>
      <c r="AG465" s="223"/>
      <c r="AH465" s="251" t="s">
        <v>39</v>
      </c>
      <c r="AI465" s="252"/>
      <c r="AJ465" s="252"/>
      <c r="AK465" s="252"/>
      <c r="AL465" s="251" t="s">
        <v>39</v>
      </c>
      <c r="AM465" s="252"/>
      <c r="AN465" s="252"/>
      <c r="AO465" s="252"/>
      <c r="AP465" s="229"/>
      <c r="AQ465" s="229"/>
      <c r="AR465" s="229"/>
      <c r="AS465" s="229"/>
      <c r="AT465" s="229"/>
      <c r="AU465" s="229"/>
      <c r="AV465" s="229"/>
      <c r="AW465" s="229"/>
      <c r="AX465" s="229"/>
      <c r="AY465">
        <f>$AY$462</f>
        <v>1</v>
      </c>
    </row>
    <row r="466" spans="1:51" ht="54" customHeight="1">
      <c r="A466" s="230">
        <v>2</v>
      </c>
      <c r="B466" s="230">
        <v>1</v>
      </c>
      <c r="C466" s="249" t="s">
        <v>291</v>
      </c>
      <c r="D466" s="248"/>
      <c r="E466" s="248"/>
      <c r="F466" s="248"/>
      <c r="G466" s="248"/>
      <c r="H466" s="248"/>
      <c r="I466" s="248"/>
      <c r="J466" s="233">
        <v>4010405014540</v>
      </c>
      <c r="K466" s="234"/>
      <c r="L466" s="234"/>
      <c r="M466" s="234"/>
      <c r="N466" s="234"/>
      <c r="O466" s="234"/>
      <c r="P466" s="250" t="s">
        <v>305</v>
      </c>
      <c r="Q466" s="235"/>
      <c r="R466" s="235"/>
      <c r="S466" s="235"/>
      <c r="T466" s="235"/>
      <c r="U466" s="235"/>
      <c r="V466" s="235"/>
      <c r="W466" s="235"/>
      <c r="X466" s="235"/>
      <c r="Y466" s="236">
        <v>35</v>
      </c>
      <c r="Z466" s="237"/>
      <c r="AA466" s="237"/>
      <c r="AB466" s="238"/>
      <c r="AC466" s="222" t="s">
        <v>279</v>
      </c>
      <c r="AD466" s="223"/>
      <c r="AE466" s="223"/>
      <c r="AF466" s="223"/>
      <c r="AG466" s="223"/>
      <c r="AH466" s="251" t="s">
        <v>39</v>
      </c>
      <c r="AI466" s="252"/>
      <c r="AJ466" s="252"/>
      <c r="AK466" s="252"/>
      <c r="AL466" s="251" t="s">
        <v>39</v>
      </c>
      <c r="AM466" s="252"/>
      <c r="AN466" s="252"/>
      <c r="AO466" s="252"/>
      <c r="AP466" s="229"/>
      <c r="AQ466" s="229"/>
      <c r="AR466" s="229"/>
      <c r="AS466" s="229"/>
      <c r="AT466" s="229"/>
      <c r="AU466" s="229"/>
      <c r="AV466" s="229"/>
      <c r="AW466" s="229"/>
      <c r="AX466" s="229"/>
      <c r="AY466">
        <f>COUNTA($C$466)</f>
        <v>1</v>
      </c>
    </row>
    <row r="467" spans="1:51" ht="53.25" customHeight="1">
      <c r="A467" s="230">
        <v>3</v>
      </c>
      <c r="B467" s="230">
        <v>1</v>
      </c>
      <c r="C467" s="249" t="s">
        <v>306</v>
      </c>
      <c r="D467" s="248"/>
      <c r="E467" s="248"/>
      <c r="F467" s="248"/>
      <c r="G467" s="248"/>
      <c r="H467" s="248"/>
      <c r="I467" s="248"/>
      <c r="J467" s="233">
        <v>1010405010435</v>
      </c>
      <c r="K467" s="234"/>
      <c r="L467" s="234"/>
      <c r="M467" s="234"/>
      <c r="N467" s="234"/>
      <c r="O467" s="234"/>
      <c r="P467" s="250" t="s">
        <v>307</v>
      </c>
      <c r="Q467" s="235"/>
      <c r="R467" s="235"/>
      <c r="S467" s="235"/>
      <c r="T467" s="235"/>
      <c r="U467" s="235"/>
      <c r="V467" s="235"/>
      <c r="W467" s="235"/>
      <c r="X467" s="235"/>
      <c r="Y467" s="236">
        <v>23</v>
      </c>
      <c r="Z467" s="237"/>
      <c r="AA467" s="237"/>
      <c r="AB467" s="238"/>
      <c r="AC467" s="222" t="s">
        <v>279</v>
      </c>
      <c r="AD467" s="223"/>
      <c r="AE467" s="223"/>
      <c r="AF467" s="223"/>
      <c r="AG467" s="223"/>
      <c r="AH467" s="251" t="s">
        <v>39</v>
      </c>
      <c r="AI467" s="252"/>
      <c r="AJ467" s="252"/>
      <c r="AK467" s="252"/>
      <c r="AL467" s="251" t="s">
        <v>39</v>
      </c>
      <c r="AM467" s="252"/>
      <c r="AN467" s="252"/>
      <c r="AO467" s="252"/>
      <c r="AP467" s="229"/>
      <c r="AQ467" s="229"/>
      <c r="AR467" s="229"/>
      <c r="AS467" s="229"/>
      <c r="AT467" s="229"/>
      <c r="AU467" s="229"/>
      <c r="AV467" s="229"/>
      <c r="AW467" s="229"/>
      <c r="AX467" s="229"/>
      <c r="AY467">
        <f>COUNTA($C$467)</f>
        <v>1</v>
      </c>
    </row>
    <row r="468" spans="1:51" ht="50.25" customHeight="1">
      <c r="A468" s="230">
        <v>4</v>
      </c>
      <c r="B468" s="230">
        <v>1</v>
      </c>
      <c r="C468" s="249" t="s">
        <v>306</v>
      </c>
      <c r="D468" s="248"/>
      <c r="E468" s="248"/>
      <c r="F468" s="248"/>
      <c r="G468" s="248"/>
      <c r="H468" s="248"/>
      <c r="I468" s="248"/>
      <c r="J468" s="233">
        <v>1010405010435</v>
      </c>
      <c r="K468" s="234"/>
      <c r="L468" s="234"/>
      <c r="M468" s="234"/>
      <c r="N468" s="234"/>
      <c r="O468" s="234"/>
      <c r="P468" s="250" t="s">
        <v>308</v>
      </c>
      <c r="Q468" s="235"/>
      <c r="R468" s="235"/>
      <c r="S468" s="235"/>
      <c r="T468" s="235"/>
      <c r="U468" s="235"/>
      <c r="V468" s="235"/>
      <c r="W468" s="235"/>
      <c r="X468" s="235"/>
      <c r="Y468" s="236">
        <v>22</v>
      </c>
      <c r="Z468" s="237"/>
      <c r="AA468" s="237"/>
      <c r="AB468" s="238"/>
      <c r="AC468" s="222" t="s">
        <v>279</v>
      </c>
      <c r="AD468" s="223"/>
      <c r="AE468" s="223"/>
      <c r="AF468" s="223"/>
      <c r="AG468" s="223"/>
      <c r="AH468" s="251" t="s">
        <v>39</v>
      </c>
      <c r="AI468" s="252"/>
      <c r="AJ468" s="252"/>
      <c r="AK468" s="252"/>
      <c r="AL468" s="251" t="s">
        <v>39</v>
      </c>
      <c r="AM468" s="252"/>
      <c r="AN468" s="252"/>
      <c r="AO468" s="252"/>
      <c r="AP468" s="229"/>
      <c r="AQ468" s="229"/>
      <c r="AR468" s="229"/>
      <c r="AS468" s="229"/>
      <c r="AT468" s="229"/>
      <c r="AU468" s="229"/>
      <c r="AV468" s="229"/>
      <c r="AW468" s="229"/>
      <c r="AX468" s="229"/>
      <c r="AY468">
        <f>COUNTA($C$468)</f>
        <v>1</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265</v>
      </c>
      <c r="D497" s="253"/>
      <c r="E497" s="253"/>
      <c r="F497" s="253"/>
      <c r="G497" s="253"/>
      <c r="H497" s="253"/>
      <c r="I497" s="253"/>
      <c r="J497" s="240" t="s">
        <v>266</v>
      </c>
      <c r="K497" s="254"/>
      <c r="L497" s="254"/>
      <c r="M497" s="254"/>
      <c r="N497" s="254"/>
      <c r="O497" s="254"/>
      <c r="P497" s="123" t="s">
        <v>267</v>
      </c>
      <c r="Q497" s="123"/>
      <c r="R497" s="123"/>
      <c r="S497" s="123"/>
      <c r="T497" s="123"/>
      <c r="U497" s="123"/>
      <c r="V497" s="123"/>
      <c r="W497" s="123"/>
      <c r="X497" s="123"/>
      <c r="Y497" s="255" t="s">
        <v>268</v>
      </c>
      <c r="Z497" s="256"/>
      <c r="AA497" s="256"/>
      <c r="AB497" s="256"/>
      <c r="AC497" s="240" t="s">
        <v>269</v>
      </c>
      <c r="AD497" s="240"/>
      <c r="AE497" s="240"/>
      <c r="AF497" s="240"/>
      <c r="AG497" s="240"/>
      <c r="AH497" s="255" t="s">
        <v>270</v>
      </c>
      <c r="AI497" s="253"/>
      <c r="AJ497" s="253"/>
      <c r="AK497" s="253"/>
      <c r="AL497" s="253" t="s">
        <v>271</v>
      </c>
      <c r="AM497" s="253"/>
      <c r="AN497" s="253"/>
      <c r="AO497" s="257"/>
      <c r="AP497" s="240" t="s">
        <v>272</v>
      </c>
      <c r="AQ497" s="240"/>
      <c r="AR497" s="240"/>
      <c r="AS497" s="240"/>
      <c r="AT497" s="240"/>
      <c r="AU497" s="240"/>
      <c r="AV497" s="240"/>
      <c r="AW497" s="240"/>
      <c r="AX497" s="240"/>
      <c r="AY497">
        <f>$AY$495</f>
        <v>1</v>
      </c>
    </row>
    <row r="498" spans="1:51" ht="42" customHeight="1">
      <c r="A498" s="230">
        <v>1</v>
      </c>
      <c r="B498" s="230">
        <v>1</v>
      </c>
      <c r="C498" s="249" t="s">
        <v>310</v>
      </c>
      <c r="D498" s="248"/>
      <c r="E498" s="248"/>
      <c r="F498" s="248"/>
      <c r="G498" s="248"/>
      <c r="H498" s="248"/>
      <c r="I498" s="248"/>
      <c r="J498" s="233">
        <v>9012405001241</v>
      </c>
      <c r="K498" s="234"/>
      <c r="L498" s="234"/>
      <c r="M498" s="234"/>
      <c r="N498" s="234"/>
      <c r="O498" s="234"/>
      <c r="P498" s="250" t="s">
        <v>311</v>
      </c>
      <c r="Q498" s="235"/>
      <c r="R498" s="235"/>
      <c r="S498" s="235"/>
      <c r="T498" s="235"/>
      <c r="U498" s="235"/>
      <c r="V498" s="235"/>
      <c r="W498" s="235"/>
      <c r="X498" s="235"/>
      <c r="Y498" s="236">
        <v>78</v>
      </c>
      <c r="Z498" s="237"/>
      <c r="AA498" s="237"/>
      <c r="AB498" s="238"/>
      <c r="AC498" s="222" t="s">
        <v>279</v>
      </c>
      <c r="AD498" s="223"/>
      <c r="AE498" s="223"/>
      <c r="AF498" s="223"/>
      <c r="AG498" s="223"/>
      <c r="AH498" s="251" t="s">
        <v>39</v>
      </c>
      <c r="AI498" s="252"/>
      <c r="AJ498" s="252"/>
      <c r="AK498" s="252"/>
      <c r="AL498" s="251" t="s">
        <v>39</v>
      </c>
      <c r="AM498" s="252"/>
      <c r="AN498" s="252"/>
      <c r="AO498" s="252"/>
      <c r="AP498" s="229"/>
      <c r="AQ498" s="229"/>
      <c r="AR498" s="229"/>
      <c r="AS498" s="229"/>
      <c r="AT498" s="229"/>
      <c r="AU498" s="229"/>
      <c r="AV498" s="229"/>
      <c r="AW498" s="229"/>
      <c r="AX498" s="229"/>
      <c r="AY498">
        <f>$AY$495</f>
        <v>1</v>
      </c>
    </row>
    <row r="499" spans="1:51" ht="39.75" customHeight="1">
      <c r="A499" s="230">
        <v>2</v>
      </c>
      <c r="B499" s="230">
        <v>1</v>
      </c>
      <c r="C499" s="249" t="s">
        <v>312</v>
      </c>
      <c r="D499" s="248"/>
      <c r="E499" s="248"/>
      <c r="F499" s="248"/>
      <c r="G499" s="248"/>
      <c r="H499" s="248"/>
      <c r="I499" s="248"/>
      <c r="J499" s="233">
        <v>6020005004971</v>
      </c>
      <c r="K499" s="234"/>
      <c r="L499" s="234"/>
      <c r="M499" s="234"/>
      <c r="N499" s="234"/>
      <c r="O499" s="234"/>
      <c r="P499" s="250" t="s">
        <v>311</v>
      </c>
      <c r="Q499" s="235"/>
      <c r="R499" s="235"/>
      <c r="S499" s="235"/>
      <c r="T499" s="235"/>
      <c r="U499" s="235"/>
      <c r="V499" s="235"/>
      <c r="W499" s="235"/>
      <c r="X499" s="235"/>
      <c r="Y499" s="236">
        <v>8</v>
      </c>
      <c r="Z499" s="237"/>
      <c r="AA499" s="237"/>
      <c r="AB499" s="238"/>
      <c r="AC499" s="222" t="s">
        <v>279</v>
      </c>
      <c r="AD499" s="223"/>
      <c r="AE499" s="223"/>
      <c r="AF499" s="223"/>
      <c r="AG499" s="223"/>
      <c r="AH499" s="251" t="s">
        <v>39</v>
      </c>
      <c r="AI499" s="252"/>
      <c r="AJ499" s="252"/>
      <c r="AK499" s="252"/>
      <c r="AL499" s="251" t="s">
        <v>39</v>
      </c>
      <c r="AM499" s="252"/>
      <c r="AN499" s="252"/>
      <c r="AO499" s="252"/>
      <c r="AP499" s="229"/>
      <c r="AQ499" s="229"/>
      <c r="AR499" s="229"/>
      <c r="AS499" s="229"/>
      <c r="AT499" s="229"/>
      <c r="AU499" s="229"/>
      <c r="AV499" s="229"/>
      <c r="AW499" s="229"/>
      <c r="AX499" s="229"/>
      <c r="AY499">
        <f>COUNTA($C$499)</f>
        <v>1</v>
      </c>
    </row>
    <row r="500" spans="1:51" ht="30" customHeight="1">
      <c r="A500" s="230">
        <v>3</v>
      </c>
      <c r="B500" s="230">
        <v>1</v>
      </c>
      <c r="C500" s="249" t="s">
        <v>283</v>
      </c>
      <c r="D500" s="248"/>
      <c r="E500" s="248"/>
      <c r="F500" s="248"/>
      <c r="G500" s="248"/>
      <c r="H500" s="248"/>
      <c r="I500" s="248"/>
      <c r="J500" s="233">
        <v>2050005005211</v>
      </c>
      <c r="K500" s="234"/>
      <c r="L500" s="234"/>
      <c r="M500" s="234"/>
      <c r="N500" s="234"/>
      <c r="O500" s="234"/>
      <c r="P500" s="250" t="s">
        <v>278</v>
      </c>
      <c r="Q500" s="235"/>
      <c r="R500" s="235"/>
      <c r="S500" s="235"/>
      <c r="T500" s="235"/>
      <c r="U500" s="235"/>
      <c r="V500" s="235"/>
      <c r="W500" s="235"/>
      <c r="X500" s="235"/>
      <c r="Y500" s="236">
        <v>5</v>
      </c>
      <c r="Z500" s="237"/>
      <c r="AA500" s="237"/>
      <c r="AB500" s="238"/>
      <c r="AC500" s="222" t="s">
        <v>279</v>
      </c>
      <c r="AD500" s="223"/>
      <c r="AE500" s="223"/>
      <c r="AF500" s="223"/>
      <c r="AG500" s="223"/>
      <c r="AH500" s="251" t="s">
        <v>39</v>
      </c>
      <c r="AI500" s="252"/>
      <c r="AJ500" s="252"/>
      <c r="AK500" s="252"/>
      <c r="AL500" s="251" t="s">
        <v>39</v>
      </c>
      <c r="AM500" s="252"/>
      <c r="AN500" s="252"/>
      <c r="AO500" s="252"/>
      <c r="AP500" s="229"/>
      <c r="AQ500" s="229"/>
      <c r="AR500" s="229"/>
      <c r="AS500" s="229"/>
      <c r="AT500" s="229"/>
      <c r="AU500" s="229"/>
      <c r="AV500" s="229"/>
      <c r="AW500" s="229"/>
      <c r="AX500" s="229"/>
      <c r="AY500">
        <f>COUNTA($C$500)</f>
        <v>1</v>
      </c>
    </row>
    <row r="501" spans="1:51" ht="40.5" customHeight="1">
      <c r="A501" s="230">
        <v>4</v>
      </c>
      <c r="B501" s="230">
        <v>1</v>
      </c>
      <c r="C501" s="249" t="s">
        <v>313</v>
      </c>
      <c r="D501" s="248"/>
      <c r="E501" s="248"/>
      <c r="F501" s="248"/>
      <c r="G501" s="248"/>
      <c r="H501" s="248"/>
      <c r="I501" s="248"/>
      <c r="J501" s="233">
        <v>8010105000820</v>
      </c>
      <c r="K501" s="234"/>
      <c r="L501" s="234"/>
      <c r="M501" s="234"/>
      <c r="N501" s="234"/>
      <c r="O501" s="234"/>
      <c r="P501" s="250" t="s">
        <v>284</v>
      </c>
      <c r="Q501" s="235"/>
      <c r="R501" s="235"/>
      <c r="S501" s="235"/>
      <c r="T501" s="235"/>
      <c r="U501" s="235"/>
      <c r="V501" s="235"/>
      <c r="W501" s="235"/>
      <c r="X501" s="235"/>
      <c r="Y501" s="236">
        <v>1</v>
      </c>
      <c r="Z501" s="237"/>
      <c r="AA501" s="237"/>
      <c r="AB501" s="238"/>
      <c r="AC501" s="222" t="s">
        <v>279</v>
      </c>
      <c r="AD501" s="223"/>
      <c r="AE501" s="223"/>
      <c r="AF501" s="223"/>
      <c r="AG501" s="223"/>
      <c r="AH501" s="251" t="s">
        <v>39</v>
      </c>
      <c r="AI501" s="252"/>
      <c r="AJ501" s="252"/>
      <c r="AK501" s="252"/>
      <c r="AL501" s="251" t="s">
        <v>39</v>
      </c>
      <c r="AM501" s="252"/>
      <c r="AN501" s="252"/>
      <c r="AO501" s="252"/>
      <c r="AP501" s="229"/>
      <c r="AQ501" s="229"/>
      <c r="AR501" s="229"/>
      <c r="AS501" s="229"/>
      <c r="AT501" s="229"/>
      <c r="AU501" s="229"/>
      <c r="AV501" s="229"/>
      <c r="AW501" s="229"/>
      <c r="AX501" s="229"/>
      <c r="AY501">
        <f>COUNTA($C$501)</f>
        <v>1</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314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265</v>
      </c>
      <c r="D530" s="253"/>
      <c r="E530" s="253"/>
      <c r="F530" s="253"/>
      <c r="G530" s="253"/>
      <c r="H530" s="253"/>
      <c r="I530" s="253"/>
      <c r="J530" s="240" t="s">
        <v>266</v>
      </c>
      <c r="K530" s="254"/>
      <c r="L530" s="254"/>
      <c r="M530" s="254"/>
      <c r="N530" s="254"/>
      <c r="O530" s="254"/>
      <c r="P530" s="123" t="s">
        <v>267</v>
      </c>
      <c r="Q530" s="123"/>
      <c r="R530" s="123"/>
      <c r="S530" s="123"/>
      <c r="T530" s="123"/>
      <c r="U530" s="123"/>
      <c r="V530" s="123"/>
      <c r="W530" s="123"/>
      <c r="X530" s="123"/>
      <c r="Y530" s="255" t="s">
        <v>268</v>
      </c>
      <c r="Z530" s="256"/>
      <c r="AA530" s="256"/>
      <c r="AB530" s="256"/>
      <c r="AC530" s="240" t="s">
        <v>269</v>
      </c>
      <c r="AD530" s="240"/>
      <c r="AE530" s="240"/>
      <c r="AF530" s="240"/>
      <c r="AG530" s="240"/>
      <c r="AH530" s="255" t="s">
        <v>270</v>
      </c>
      <c r="AI530" s="253"/>
      <c r="AJ530" s="253"/>
      <c r="AK530" s="253"/>
      <c r="AL530" s="253" t="s">
        <v>271</v>
      </c>
      <c r="AM530" s="253"/>
      <c r="AN530" s="253"/>
      <c r="AO530" s="257"/>
      <c r="AP530" s="240" t="s">
        <v>272</v>
      </c>
      <c r="AQ530" s="240"/>
      <c r="AR530" s="240"/>
      <c r="AS530" s="240"/>
      <c r="AT530" s="240"/>
      <c r="AU530" s="240"/>
      <c r="AV530" s="240"/>
      <c r="AW530" s="240"/>
      <c r="AX530" s="240"/>
      <c r="AY530">
        <f>$AY$528</f>
        <v>1</v>
      </c>
    </row>
    <row r="531" spans="1:51" ht="39" customHeight="1">
      <c r="A531" s="230">
        <v>1</v>
      </c>
      <c r="B531" s="230">
        <v>1</v>
      </c>
      <c r="C531" s="249" t="s">
        <v>315</v>
      </c>
      <c r="D531" s="248"/>
      <c r="E531" s="248"/>
      <c r="F531" s="248"/>
      <c r="G531" s="248"/>
      <c r="H531" s="248"/>
      <c r="I531" s="248"/>
      <c r="J531" s="233">
        <v>5120001158218</v>
      </c>
      <c r="K531" s="234"/>
      <c r="L531" s="234"/>
      <c r="M531" s="234"/>
      <c r="N531" s="234"/>
      <c r="O531" s="234"/>
      <c r="P531" s="250" t="s">
        <v>296</v>
      </c>
      <c r="Q531" s="235"/>
      <c r="R531" s="235"/>
      <c r="S531" s="235"/>
      <c r="T531" s="235"/>
      <c r="U531" s="235"/>
      <c r="V531" s="235"/>
      <c r="W531" s="235"/>
      <c r="X531" s="235"/>
      <c r="Y531" s="236">
        <v>54</v>
      </c>
      <c r="Z531" s="237"/>
      <c r="AA531" s="237"/>
      <c r="AB531" s="238"/>
      <c r="AC531" s="222" t="s">
        <v>279</v>
      </c>
      <c r="AD531" s="223"/>
      <c r="AE531" s="223"/>
      <c r="AF531" s="223"/>
      <c r="AG531" s="223"/>
      <c r="AH531" s="251" t="s">
        <v>39</v>
      </c>
      <c r="AI531" s="252"/>
      <c r="AJ531" s="252"/>
      <c r="AK531" s="252"/>
      <c r="AL531" s="251" t="s">
        <v>39</v>
      </c>
      <c r="AM531" s="252"/>
      <c r="AN531" s="252"/>
      <c r="AO531" s="252"/>
      <c r="AP531" s="229"/>
      <c r="AQ531" s="229"/>
      <c r="AR531" s="229"/>
      <c r="AS531" s="229"/>
      <c r="AT531" s="229"/>
      <c r="AU531" s="229"/>
      <c r="AV531" s="229"/>
      <c r="AW531" s="229"/>
      <c r="AX531" s="229"/>
      <c r="AY531">
        <f>$AY$528</f>
        <v>1</v>
      </c>
    </row>
    <row r="532" spans="1:51" ht="39" customHeight="1">
      <c r="A532" s="230">
        <v>2</v>
      </c>
      <c r="B532" s="230">
        <v>1</v>
      </c>
      <c r="C532" s="249" t="s">
        <v>280</v>
      </c>
      <c r="D532" s="248"/>
      <c r="E532" s="248"/>
      <c r="F532" s="248"/>
      <c r="G532" s="248"/>
      <c r="H532" s="248"/>
      <c r="I532" s="248"/>
      <c r="J532" s="233">
        <v>6010405009489</v>
      </c>
      <c r="K532" s="234"/>
      <c r="L532" s="234"/>
      <c r="M532" s="234"/>
      <c r="N532" s="234"/>
      <c r="O532" s="234"/>
      <c r="P532" s="250" t="s">
        <v>316</v>
      </c>
      <c r="Q532" s="235"/>
      <c r="R532" s="235"/>
      <c r="S532" s="235"/>
      <c r="T532" s="235"/>
      <c r="U532" s="235"/>
      <c r="V532" s="235"/>
      <c r="W532" s="235"/>
      <c r="X532" s="235"/>
      <c r="Y532" s="236">
        <v>24</v>
      </c>
      <c r="Z532" s="237"/>
      <c r="AA532" s="237"/>
      <c r="AB532" s="238"/>
      <c r="AC532" s="222" t="s">
        <v>279</v>
      </c>
      <c r="AD532" s="223"/>
      <c r="AE532" s="223"/>
      <c r="AF532" s="223"/>
      <c r="AG532" s="223"/>
      <c r="AH532" s="251" t="s">
        <v>39</v>
      </c>
      <c r="AI532" s="252"/>
      <c r="AJ532" s="252"/>
      <c r="AK532" s="252"/>
      <c r="AL532" s="251" t="s">
        <v>39</v>
      </c>
      <c r="AM532" s="252"/>
      <c r="AN532" s="252"/>
      <c r="AO532" s="252"/>
      <c r="AP532" s="229"/>
      <c r="AQ532" s="229"/>
      <c r="AR532" s="229"/>
      <c r="AS532" s="229"/>
      <c r="AT532" s="229"/>
      <c r="AU532" s="229"/>
      <c r="AV532" s="229"/>
      <c r="AW532" s="229"/>
      <c r="AX532" s="229"/>
      <c r="AY532">
        <f>COUNTA($C$532)</f>
        <v>1</v>
      </c>
    </row>
    <row r="533" spans="1:51" ht="49.5" customHeight="1">
      <c r="A533" s="230">
        <v>3</v>
      </c>
      <c r="B533" s="230">
        <v>1</v>
      </c>
      <c r="C533" s="249" t="s">
        <v>317</v>
      </c>
      <c r="D533" s="248"/>
      <c r="E533" s="248"/>
      <c r="F533" s="248"/>
      <c r="G533" s="248"/>
      <c r="H533" s="248"/>
      <c r="I533" s="248"/>
      <c r="J533" s="233">
        <v>4420005005394</v>
      </c>
      <c r="K533" s="234"/>
      <c r="L533" s="234"/>
      <c r="M533" s="234"/>
      <c r="N533" s="234"/>
      <c r="O533" s="234"/>
      <c r="P533" s="250" t="s">
        <v>292</v>
      </c>
      <c r="Q533" s="235"/>
      <c r="R533" s="235"/>
      <c r="S533" s="235"/>
      <c r="T533" s="235"/>
      <c r="U533" s="235"/>
      <c r="V533" s="235"/>
      <c r="W533" s="235"/>
      <c r="X533" s="235"/>
      <c r="Y533" s="236">
        <v>11</v>
      </c>
      <c r="Z533" s="237"/>
      <c r="AA533" s="237"/>
      <c r="AB533" s="238"/>
      <c r="AC533" s="222" t="s">
        <v>279</v>
      </c>
      <c r="AD533" s="223"/>
      <c r="AE533" s="223"/>
      <c r="AF533" s="223"/>
      <c r="AG533" s="223"/>
      <c r="AH533" s="251" t="s">
        <v>39</v>
      </c>
      <c r="AI533" s="252"/>
      <c r="AJ533" s="252"/>
      <c r="AK533" s="252"/>
      <c r="AL533" s="251" t="s">
        <v>39</v>
      </c>
      <c r="AM533" s="252"/>
      <c r="AN533" s="252"/>
      <c r="AO533" s="252"/>
      <c r="AP533" s="229"/>
      <c r="AQ533" s="229"/>
      <c r="AR533" s="229"/>
      <c r="AS533" s="229"/>
      <c r="AT533" s="229"/>
      <c r="AU533" s="229"/>
      <c r="AV533" s="229"/>
      <c r="AW533" s="229"/>
      <c r="AX533" s="229"/>
      <c r="AY533">
        <f>COUNTA($C$533)</f>
        <v>1</v>
      </c>
    </row>
    <row r="534" spans="1:51" ht="51" customHeight="1">
      <c r="A534" s="230">
        <v>4</v>
      </c>
      <c r="B534" s="230">
        <v>1</v>
      </c>
      <c r="C534" s="249" t="s">
        <v>318</v>
      </c>
      <c r="D534" s="248"/>
      <c r="E534" s="248"/>
      <c r="F534" s="248"/>
      <c r="G534" s="248"/>
      <c r="H534" s="248"/>
      <c r="I534" s="248"/>
      <c r="J534" s="233">
        <v>8390005002565</v>
      </c>
      <c r="K534" s="234"/>
      <c r="L534" s="234"/>
      <c r="M534" s="234"/>
      <c r="N534" s="234"/>
      <c r="O534" s="234"/>
      <c r="P534" s="250" t="s">
        <v>292</v>
      </c>
      <c r="Q534" s="235"/>
      <c r="R534" s="235"/>
      <c r="S534" s="235"/>
      <c r="T534" s="235"/>
      <c r="U534" s="235"/>
      <c r="V534" s="235"/>
      <c r="W534" s="235"/>
      <c r="X534" s="235"/>
      <c r="Y534" s="236">
        <v>10</v>
      </c>
      <c r="Z534" s="237"/>
      <c r="AA534" s="237"/>
      <c r="AB534" s="238"/>
      <c r="AC534" s="222" t="s">
        <v>279</v>
      </c>
      <c r="AD534" s="223"/>
      <c r="AE534" s="223"/>
      <c r="AF534" s="223"/>
      <c r="AG534" s="223"/>
      <c r="AH534" s="251" t="s">
        <v>39</v>
      </c>
      <c r="AI534" s="252"/>
      <c r="AJ534" s="252"/>
      <c r="AK534" s="252"/>
      <c r="AL534" s="251" t="s">
        <v>39</v>
      </c>
      <c r="AM534" s="252"/>
      <c r="AN534" s="252"/>
      <c r="AO534" s="252"/>
      <c r="AP534" s="229"/>
      <c r="AQ534" s="229"/>
      <c r="AR534" s="229"/>
      <c r="AS534" s="229"/>
      <c r="AT534" s="229"/>
      <c r="AU534" s="229"/>
      <c r="AV534" s="229"/>
      <c r="AW534" s="229"/>
      <c r="AX534" s="229"/>
      <c r="AY534">
        <f>COUNTA($C$534)</f>
        <v>1</v>
      </c>
    </row>
    <row r="535" spans="1:51" ht="36.75" customHeight="1">
      <c r="A535" s="230">
        <v>5</v>
      </c>
      <c r="B535" s="230">
        <v>1</v>
      </c>
      <c r="C535" s="249" t="s">
        <v>319</v>
      </c>
      <c r="D535" s="248"/>
      <c r="E535" s="248"/>
      <c r="F535" s="248"/>
      <c r="G535" s="248"/>
      <c r="H535" s="248"/>
      <c r="I535" s="248"/>
      <c r="J535" s="233">
        <v>2040005001905</v>
      </c>
      <c r="K535" s="234"/>
      <c r="L535" s="234"/>
      <c r="M535" s="234"/>
      <c r="N535" s="234"/>
      <c r="O535" s="234"/>
      <c r="P535" s="250" t="s">
        <v>301</v>
      </c>
      <c r="Q535" s="235"/>
      <c r="R535" s="235"/>
      <c r="S535" s="235"/>
      <c r="T535" s="235"/>
      <c r="U535" s="235"/>
      <c r="V535" s="235"/>
      <c r="W535" s="235"/>
      <c r="X535" s="235"/>
      <c r="Y535" s="236">
        <v>9</v>
      </c>
      <c r="Z535" s="237"/>
      <c r="AA535" s="237"/>
      <c r="AB535" s="238"/>
      <c r="AC535" s="222" t="s">
        <v>279</v>
      </c>
      <c r="AD535" s="223"/>
      <c r="AE535" s="223"/>
      <c r="AF535" s="223"/>
      <c r="AG535" s="223"/>
      <c r="AH535" s="251" t="s">
        <v>39</v>
      </c>
      <c r="AI535" s="252"/>
      <c r="AJ535" s="252"/>
      <c r="AK535" s="252"/>
      <c r="AL535" s="251" t="s">
        <v>39</v>
      </c>
      <c r="AM535" s="252"/>
      <c r="AN535" s="252"/>
      <c r="AO535" s="252"/>
      <c r="AP535" s="229"/>
      <c r="AQ535" s="229"/>
      <c r="AR535" s="229"/>
      <c r="AS535" s="229"/>
      <c r="AT535" s="229"/>
      <c r="AU535" s="229"/>
      <c r="AV535" s="229"/>
      <c r="AW535" s="229"/>
      <c r="AX535" s="229"/>
      <c r="AY535">
        <f>COUNTA($C$535)</f>
        <v>1</v>
      </c>
    </row>
    <row r="536" spans="1:51" ht="39" customHeight="1">
      <c r="A536" s="230">
        <v>6</v>
      </c>
      <c r="B536" s="230">
        <v>1</v>
      </c>
      <c r="C536" s="249" t="s">
        <v>306</v>
      </c>
      <c r="D536" s="248"/>
      <c r="E536" s="248"/>
      <c r="F536" s="248"/>
      <c r="G536" s="248"/>
      <c r="H536" s="248"/>
      <c r="I536" s="248"/>
      <c r="J536" s="233">
        <v>1010405010435</v>
      </c>
      <c r="K536" s="234"/>
      <c r="L536" s="234"/>
      <c r="M536" s="234"/>
      <c r="N536" s="234"/>
      <c r="O536" s="234"/>
      <c r="P536" s="250" t="s">
        <v>297</v>
      </c>
      <c r="Q536" s="235"/>
      <c r="R536" s="235"/>
      <c r="S536" s="235"/>
      <c r="T536" s="235"/>
      <c r="U536" s="235"/>
      <c r="V536" s="235"/>
      <c r="W536" s="235"/>
      <c r="X536" s="235"/>
      <c r="Y536" s="236">
        <v>6</v>
      </c>
      <c r="Z536" s="237"/>
      <c r="AA536" s="237"/>
      <c r="AB536" s="238"/>
      <c r="AC536" s="222" t="s">
        <v>279</v>
      </c>
      <c r="AD536" s="223"/>
      <c r="AE536" s="223"/>
      <c r="AF536" s="223"/>
      <c r="AG536" s="223"/>
      <c r="AH536" s="251" t="s">
        <v>39</v>
      </c>
      <c r="AI536" s="252"/>
      <c r="AJ536" s="252"/>
      <c r="AK536" s="252"/>
      <c r="AL536" s="251" t="s">
        <v>39</v>
      </c>
      <c r="AM536" s="252"/>
      <c r="AN536" s="252"/>
      <c r="AO536" s="252"/>
      <c r="AP536" s="229"/>
      <c r="AQ536" s="229"/>
      <c r="AR536" s="229"/>
      <c r="AS536" s="229"/>
      <c r="AT536" s="229"/>
      <c r="AU536" s="229"/>
      <c r="AV536" s="229"/>
      <c r="AW536" s="229"/>
      <c r="AX536" s="229"/>
      <c r="AY536">
        <f>COUNTA($C$536)</f>
        <v>1</v>
      </c>
    </row>
    <row r="537" spans="1:51" ht="54" customHeight="1">
      <c r="A537" s="230">
        <v>7</v>
      </c>
      <c r="B537" s="230">
        <v>1</v>
      </c>
      <c r="C537" s="249" t="s">
        <v>320</v>
      </c>
      <c r="D537" s="248"/>
      <c r="E537" s="248"/>
      <c r="F537" s="248"/>
      <c r="G537" s="248"/>
      <c r="H537" s="248"/>
      <c r="I537" s="248"/>
      <c r="J537" s="233">
        <v>4120905002554</v>
      </c>
      <c r="K537" s="234"/>
      <c r="L537" s="234"/>
      <c r="M537" s="234"/>
      <c r="N537" s="234"/>
      <c r="O537" s="234"/>
      <c r="P537" s="250" t="s">
        <v>292</v>
      </c>
      <c r="Q537" s="235"/>
      <c r="R537" s="235"/>
      <c r="S537" s="235"/>
      <c r="T537" s="235"/>
      <c r="U537" s="235"/>
      <c r="V537" s="235"/>
      <c r="W537" s="235"/>
      <c r="X537" s="235"/>
      <c r="Y537" s="236">
        <v>5</v>
      </c>
      <c r="Z537" s="237"/>
      <c r="AA537" s="237"/>
      <c r="AB537" s="238"/>
      <c r="AC537" s="222" t="s">
        <v>279</v>
      </c>
      <c r="AD537" s="223"/>
      <c r="AE537" s="223"/>
      <c r="AF537" s="223"/>
      <c r="AG537" s="223"/>
      <c r="AH537" s="251" t="s">
        <v>39</v>
      </c>
      <c r="AI537" s="252"/>
      <c r="AJ537" s="252"/>
      <c r="AK537" s="252"/>
      <c r="AL537" s="251" t="s">
        <v>39</v>
      </c>
      <c r="AM537" s="252"/>
      <c r="AN537" s="252"/>
      <c r="AO537" s="252"/>
      <c r="AP537" s="229"/>
      <c r="AQ537" s="229"/>
      <c r="AR537" s="229"/>
      <c r="AS537" s="229"/>
      <c r="AT537" s="229"/>
      <c r="AU537" s="229"/>
      <c r="AV537" s="229"/>
      <c r="AW537" s="229"/>
      <c r="AX537" s="229"/>
      <c r="AY537">
        <f>COUNTA($C$537)</f>
        <v>1</v>
      </c>
    </row>
    <row r="538" spans="1:51" ht="40.5" customHeight="1">
      <c r="A538" s="230">
        <v>8</v>
      </c>
      <c r="B538" s="230">
        <v>1</v>
      </c>
      <c r="C538" s="249" t="s">
        <v>321</v>
      </c>
      <c r="D538" s="248"/>
      <c r="E538" s="248"/>
      <c r="F538" s="248"/>
      <c r="G538" s="248"/>
      <c r="H538" s="248"/>
      <c r="I538" s="248"/>
      <c r="J538" s="233">
        <v>1011005000371</v>
      </c>
      <c r="K538" s="234"/>
      <c r="L538" s="234"/>
      <c r="M538" s="234"/>
      <c r="N538" s="234"/>
      <c r="O538" s="234"/>
      <c r="P538" s="250" t="s">
        <v>301</v>
      </c>
      <c r="Q538" s="235"/>
      <c r="R538" s="235"/>
      <c r="S538" s="235"/>
      <c r="T538" s="235"/>
      <c r="U538" s="235"/>
      <c r="V538" s="235"/>
      <c r="W538" s="235"/>
      <c r="X538" s="235"/>
      <c r="Y538" s="236">
        <v>3</v>
      </c>
      <c r="Z538" s="237"/>
      <c r="AA538" s="237"/>
      <c r="AB538" s="238"/>
      <c r="AC538" s="222" t="s">
        <v>279</v>
      </c>
      <c r="AD538" s="223"/>
      <c r="AE538" s="223"/>
      <c r="AF538" s="223"/>
      <c r="AG538" s="223"/>
      <c r="AH538" s="251" t="s">
        <v>39</v>
      </c>
      <c r="AI538" s="252"/>
      <c r="AJ538" s="252"/>
      <c r="AK538" s="252"/>
      <c r="AL538" s="251" t="s">
        <v>39</v>
      </c>
      <c r="AM538" s="252"/>
      <c r="AN538" s="252"/>
      <c r="AO538" s="252"/>
      <c r="AP538" s="229"/>
      <c r="AQ538" s="229"/>
      <c r="AR538" s="229"/>
      <c r="AS538" s="229"/>
      <c r="AT538" s="229"/>
      <c r="AU538" s="229"/>
      <c r="AV538" s="229"/>
      <c r="AW538" s="229"/>
      <c r="AX538" s="229"/>
      <c r="AY538">
        <f>COUNTA($C$538)</f>
        <v>1</v>
      </c>
    </row>
    <row r="539" spans="1:51" ht="39.75" customHeight="1">
      <c r="A539" s="230">
        <v>9</v>
      </c>
      <c r="B539" s="230">
        <v>1</v>
      </c>
      <c r="C539" s="249" t="s">
        <v>322</v>
      </c>
      <c r="D539" s="248"/>
      <c r="E539" s="248"/>
      <c r="F539" s="248"/>
      <c r="G539" s="248"/>
      <c r="H539" s="248"/>
      <c r="I539" s="248"/>
      <c r="J539" s="233">
        <v>3011805002185</v>
      </c>
      <c r="K539" s="234"/>
      <c r="L539" s="234"/>
      <c r="M539" s="234"/>
      <c r="N539" s="234"/>
      <c r="O539" s="234"/>
      <c r="P539" s="250" t="s">
        <v>323</v>
      </c>
      <c r="Q539" s="235"/>
      <c r="R539" s="235"/>
      <c r="S539" s="235"/>
      <c r="T539" s="235"/>
      <c r="U539" s="235"/>
      <c r="V539" s="235"/>
      <c r="W539" s="235"/>
      <c r="X539" s="235"/>
      <c r="Y539" s="236">
        <v>0.5</v>
      </c>
      <c r="Z539" s="237"/>
      <c r="AA539" s="237"/>
      <c r="AB539" s="238"/>
      <c r="AC539" s="222" t="s">
        <v>279</v>
      </c>
      <c r="AD539" s="223"/>
      <c r="AE539" s="223"/>
      <c r="AF539" s="223"/>
      <c r="AG539" s="223"/>
      <c r="AH539" s="251" t="s">
        <v>39</v>
      </c>
      <c r="AI539" s="252"/>
      <c r="AJ539" s="252"/>
      <c r="AK539" s="252"/>
      <c r="AL539" s="251" t="s">
        <v>39</v>
      </c>
      <c r="AM539" s="252"/>
      <c r="AN539" s="252"/>
      <c r="AO539" s="252"/>
      <c r="AP539" s="229"/>
      <c r="AQ539" s="229"/>
      <c r="AR539" s="229"/>
      <c r="AS539" s="229"/>
      <c r="AT539" s="229"/>
      <c r="AU539" s="229"/>
      <c r="AV539" s="229"/>
      <c r="AW539" s="229"/>
      <c r="AX539" s="229"/>
      <c r="AY539">
        <f>COUNTA($C$539)</f>
        <v>1</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265</v>
      </c>
      <c r="D563" s="253"/>
      <c r="E563" s="253"/>
      <c r="F563" s="253"/>
      <c r="G563" s="253"/>
      <c r="H563" s="253"/>
      <c r="I563" s="253"/>
      <c r="J563" s="240" t="s">
        <v>266</v>
      </c>
      <c r="K563" s="254"/>
      <c r="L563" s="254"/>
      <c r="M563" s="254"/>
      <c r="N563" s="254"/>
      <c r="O563" s="254"/>
      <c r="P563" s="123" t="s">
        <v>267</v>
      </c>
      <c r="Q563" s="123"/>
      <c r="R563" s="123"/>
      <c r="S563" s="123"/>
      <c r="T563" s="123"/>
      <c r="U563" s="123"/>
      <c r="V563" s="123"/>
      <c r="W563" s="123"/>
      <c r="X563" s="123"/>
      <c r="Y563" s="255" t="s">
        <v>268</v>
      </c>
      <c r="Z563" s="256"/>
      <c r="AA563" s="256"/>
      <c r="AB563" s="256"/>
      <c r="AC563" s="240" t="s">
        <v>269</v>
      </c>
      <c r="AD563" s="240"/>
      <c r="AE563" s="240"/>
      <c r="AF563" s="240"/>
      <c r="AG563" s="240"/>
      <c r="AH563" s="255" t="s">
        <v>270</v>
      </c>
      <c r="AI563" s="253"/>
      <c r="AJ563" s="253"/>
      <c r="AK563" s="253"/>
      <c r="AL563" s="253" t="s">
        <v>271</v>
      </c>
      <c r="AM563" s="253"/>
      <c r="AN563" s="253"/>
      <c r="AO563" s="257"/>
      <c r="AP563" s="240" t="s">
        <v>272</v>
      </c>
      <c r="AQ563" s="240"/>
      <c r="AR563" s="240"/>
      <c r="AS563" s="240"/>
      <c r="AT563" s="240"/>
      <c r="AU563" s="240"/>
      <c r="AV563" s="240"/>
      <c r="AW563" s="240"/>
      <c r="AX563" s="240"/>
      <c r="AY563">
        <f>$AY$561</f>
        <v>1</v>
      </c>
    </row>
    <row r="564" spans="1:51" ht="39.75" customHeight="1">
      <c r="A564" s="230">
        <v>1</v>
      </c>
      <c r="B564" s="230">
        <v>1</v>
      </c>
      <c r="C564" s="249" t="s">
        <v>325</v>
      </c>
      <c r="D564" s="248"/>
      <c r="E564" s="248"/>
      <c r="F564" s="248"/>
      <c r="G564" s="248"/>
      <c r="H564" s="248"/>
      <c r="I564" s="248"/>
      <c r="J564" s="233">
        <v>5010005007398</v>
      </c>
      <c r="K564" s="234"/>
      <c r="L564" s="234"/>
      <c r="M564" s="234"/>
      <c r="N564" s="234"/>
      <c r="O564" s="234"/>
      <c r="P564" s="250" t="s">
        <v>326</v>
      </c>
      <c r="Q564" s="235"/>
      <c r="R564" s="235"/>
      <c r="S564" s="235"/>
      <c r="T564" s="235"/>
      <c r="U564" s="235"/>
      <c r="V564" s="235"/>
      <c r="W564" s="235"/>
      <c r="X564" s="235"/>
      <c r="Y564" s="236">
        <v>11</v>
      </c>
      <c r="Z564" s="237"/>
      <c r="AA564" s="237"/>
      <c r="AB564" s="238"/>
      <c r="AC564" s="222" t="s">
        <v>279</v>
      </c>
      <c r="AD564" s="223"/>
      <c r="AE564" s="223"/>
      <c r="AF564" s="223"/>
      <c r="AG564" s="223"/>
      <c r="AH564" s="251" t="s">
        <v>39</v>
      </c>
      <c r="AI564" s="252"/>
      <c r="AJ564" s="252"/>
      <c r="AK564" s="252"/>
      <c r="AL564" s="251" t="s">
        <v>39</v>
      </c>
      <c r="AM564" s="252"/>
      <c r="AN564" s="252"/>
      <c r="AO564" s="252"/>
      <c r="AP564" s="229"/>
      <c r="AQ564" s="229"/>
      <c r="AR564" s="229"/>
      <c r="AS564" s="229"/>
      <c r="AT564" s="229"/>
      <c r="AU564" s="229"/>
      <c r="AV564" s="229"/>
      <c r="AW564" s="229"/>
      <c r="AX564" s="229"/>
      <c r="AY564">
        <f>$AY$561</f>
        <v>1</v>
      </c>
    </row>
    <row r="565" spans="1:51" ht="54.75" customHeight="1">
      <c r="A565" s="230">
        <v>2</v>
      </c>
      <c r="B565" s="230">
        <v>1</v>
      </c>
      <c r="C565" s="249" t="s">
        <v>325</v>
      </c>
      <c r="D565" s="248"/>
      <c r="E565" s="248"/>
      <c r="F565" s="248"/>
      <c r="G565" s="248"/>
      <c r="H565" s="248"/>
      <c r="I565" s="248"/>
      <c r="J565" s="233">
        <v>5010005007398</v>
      </c>
      <c r="K565" s="234"/>
      <c r="L565" s="234"/>
      <c r="M565" s="234"/>
      <c r="N565" s="234"/>
      <c r="O565" s="234"/>
      <c r="P565" s="250" t="s">
        <v>305</v>
      </c>
      <c r="Q565" s="235"/>
      <c r="R565" s="235"/>
      <c r="S565" s="235"/>
      <c r="T565" s="235"/>
      <c r="U565" s="235"/>
      <c r="V565" s="235"/>
      <c r="W565" s="235"/>
      <c r="X565" s="235"/>
      <c r="Y565" s="236">
        <v>5</v>
      </c>
      <c r="Z565" s="237"/>
      <c r="AA565" s="237"/>
      <c r="AB565" s="238"/>
      <c r="AC565" s="222" t="s">
        <v>279</v>
      </c>
      <c r="AD565" s="223"/>
      <c r="AE565" s="223"/>
      <c r="AF565" s="223"/>
      <c r="AG565" s="223"/>
      <c r="AH565" s="251" t="s">
        <v>39</v>
      </c>
      <c r="AI565" s="252"/>
      <c r="AJ565" s="252"/>
      <c r="AK565" s="252"/>
      <c r="AL565" s="251" t="s">
        <v>39</v>
      </c>
      <c r="AM565" s="252"/>
      <c r="AN565" s="252"/>
      <c r="AO565" s="252"/>
      <c r="AP565" s="229"/>
      <c r="AQ565" s="229"/>
      <c r="AR565" s="229"/>
      <c r="AS565" s="229"/>
      <c r="AT565" s="229"/>
      <c r="AU565" s="229"/>
      <c r="AV565" s="229"/>
      <c r="AW565" s="229"/>
      <c r="AX565" s="229"/>
      <c r="AY565">
        <f>COUNTA($C$565)</f>
        <v>1</v>
      </c>
    </row>
    <row r="566" spans="1:51" ht="53.25" customHeight="1">
      <c r="A566" s="230">
        <v>3</v>
      </c>
      <c r="B566" s="230">
        <v>1</v>
      </c>
      <c r="C566" s="249" t="s">
        <v>280</v>
      </c>
      <c r="D566" s="248"/>
      <c r="E566" s="248"/>
      <c r="F566" s="248"/>
      <c r="G566" s="248"/>
      <c r="H566" s="248"/>
      <c r="I566" s="248"/>
      <c r="J566" s="233">
        <v>6010405009489</v>
      </c>
      <c r="K566" s="234"/>
      <c r="L566" s="234"/>
      <c r="M566" s="234"/>
      <c r="N566" s="234"/>
      <c r="O566" s="234"/>
      <c r="P566" s="250" t="s">
        <v>305</v>
      </c>
      <c r="Q566" s="235"/>
      <c r="R566" s="235"/>
      <c r="S566" s="235"/>
      <c r="T566" s="235"/>
      <c r="U566" s="235"/>
      <c r="V566" s="235"/>
      <c r="W566" s="235"/>
      <c r="X566" s="235"/>
      <c r="Y566" s="236">
        <v>4</v>
      </c>
      <c r="Z566" s="237"/>
      <c r="AA566" s="237"/>
      <c r="AB566" s="238"/>
      <c r="AC566" s="222" t="s">
        <v>279</v>
      </c>
      <c r="AD566" s="223"/>
      <c r="AE566" s="223"/>
      <c r="AF566" s="223"/>
      <c r="AG566" s="223"/>
      <c r="AH566" s="251" t="s">
        <v>39</v>
      </c>
      <c r="AI566" s="252"/>
      <c r="AJ566" s="252"/>
      <c r="AK566" s="252"/>
      <c r="AL566" s="251" t="s">
        <v>39</v>
      </c>
      <c r="AM566" s="252"/>
      <c r="AN566" s="252"/>
      <c r="AO566" s="252"/>
      <c r="AP566" s="229"/>
      <c r="AQ566" s="229"/>
      <c r="AR566" s="229"/>
      <c r="AS566" s="229"/>
      <c r="AT566" s="229"/>
      <c r="AU566" s="229"/>
      <c r="AV566" s="229"/>
      <c r="AW566" s="229"/>
      <c r="AX566" s="229"/>
      <c r="AY566">
        <f>COUNTA($C$566)</f>
        <v>1</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265</v>
      </c>
      <c r="D596" s="253"/>
      <c r="E596" s="253"/>
      <c r="F596" s="253"/>
      <c r="G596" s="253"/>
      <c r="H596" s="253"/>
      <c r="I596" s="253"/>
      <c r="J596" s="240" t="s">
        <v>266</v>
      </c>
      <c r="K596" s="254"/>
      <c r="L596" s="254"/>
      <c r="M596" s="254"/>
      <c r="N596" s="254"/>
      <c r="O596" s="254"/>
      <c r="P596" s="123" t="s">
        <v>267</v>
      </c>
      <c r="Q596" s="123"/>
      <c r="R596" s="123"/>
      <c r="S596" s="123"/>
      <c r="T596" s="123"/>
      <c r="U596" s="123"/>
      <c r="V596" s="123"/>
      <c r="W596" s="123"/>
      <c r="X596" s="123"/>
      <c r="Y596" s="255" t="s">
        <v>268</v>
      </c>
      <c r="Z596" s="256"/>
      <c r="AA596" s="256"/>
      <c r="AB596" s="256"/>
      <c r="AC596" s="240" t="s">
        <v>269</v>
      </c>
      <c r="AD596" s="240"/>
      <c r="AE596" s="240"/>
      <c r="AF596" s="240"/>
      <c r="AG596" s="240"/>
      <c r="AH596" s="255" t="s">
        <v>270</v>
      </c>
      <c r="AI596" s="253"/>
      <c r="AJ596" s="253"/>
      <c r="AK596" s="253"/>
      <c r="AL596" s="253" t="s">
        <v>271</v>
      </c>
      <c r="AM596" s="253"/>
      <c r="AN596" s="253"/>
      <c r="AO596" s="257"/>
      <c r="AP596" s="240" t="s">
        <v>272</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328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132</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330</v>
      </c>
      <c r="D630" s="241"/>
      <c r="E630" s="240" t="s">
        <v>331</v>
      </c>
      <c r="F630" s="241"/>
      <c r="G630" s="241"/>
      <c r="H630" s="241"/>
      <c r="I630" s="241"/>
      <c r="J630" s="240" t="s">
        <v>266</v>
      </c>
      <c r="K630" s="240"/>
      <c r="L630" s="240"/>
      <c r="M630" s="240"/>
      <c r="N630" s="240"/>
      <c r="O630" s="240"/>
      <c r="P630" s="240" t="s">
        <v>267</v>
      </c>
      <c r="Q630" s="240"/>
      <c r="R630" s="240"/>
      <c r="S630" s="240"/>
      <c r="T630" s="240"/>
      <c r="U630" s="240"/>
      <c r="V630" s="240"/>
      <c r="W630" s="240"/>
      <c r="X630" s="240"/>
      <c r="Y630" s="240" t="s">
        <v>332</v>
      </c>
      <c r="Z630" s="241"/>
      <c r="AA630" s="241"/>
      <c r="AB630" s="241"/>
      <c r="AC630" s="240" t="s">
        <v>333</v>
      </c>
      <c r="AD630" s="240"/>
      <c r="AE630" s="240"/>
      <c r="AF630" s="240"/>
      <c r="AG630" s="240"/>
      <c r="AH630" s="240" t="s">
        <v>334</v>
      </c>
      <c r="AI630" s="241"/>
      <c r="AJ630" s="241"/>
      <c r="AK630" s="241"/>
      <c r="AL630" s="241" t="s">
        <v>271</v>
      </c>
      <c r="AM630" s="241"/>
      <c r="AN630" s="241"/>
      <c r="AO630" s="242"/>
      <c r="AP630" s="240" t="s">
        <v>335</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Y565:AB565"/>
    <mergeCell ref="AC565:AG565"/>
    <mergeCell ref="AH565:AK565"/>
    <mergeCell ref="AL565:AO565"/>
    <mergeCell ref="C564:I564"/>
    <mergeCell ref="J564:O564"/>
    <mergeCell ref="P564:X564"/>
    <mergeCell ref="Y564:AB564"/>
    <mergeCell ref="AC564:AG564"/>
    <mergeCell ref="AH564:AK564"/>
    <mergeCell ref="Y533:AB533"/>
    <mergeCell ref="AC533:AG533"/>
    <mergeCell ref="AL542:AO542"/>
    <mergeCell ref="AH545:AK545"/>
    <mergeCell ref="AL545:AO545"/>
    <mergeCell ref="AL550:AO550"/>
    <mergeCell ref="AH553:AK553"/>
    <mergeCell ref="AL553:AO553"/>
    <mergeCell ref="AL558:AO558"/>
    <mergeCell ref="AH563:AK563"/>
    <mergeCell ref="AL563:AO563"/>
    <mergeCell ref="AP531:AX531"/>
    <mergeCell ref="C532:I532"/>
    <mergeCell ref="J532:O532"/>
    <mergeCell ref="P532:X532"/>
    <mergeCell ref="Y532:AB532"/>
    <mergeCell ref="AC532:AG532"/>
    <mergeCell ref="AH532:AK532"/>
    <mergeCell ref="AL532:AO532"/>
    <mergeCell ref="AP532:AX532"/>
    <mergeCell ref="C531:I531"/>
    <mergeCell ref="J531:O531"/>
    <mergeCell ref="P531:X531"/>
    <mergeCell ref="Y531:AB531"/>
    <mergeCell ref="AC531:AG531"/>
    <mergeCell ref="AH531:AK531"/>
    <mergeCell ref="AL531:AO531"/>
    <mergeCell ref="AH538:AK538"/>
    <mergeCell ref="C537:I537"/>
    <mergeCell ref="J537:O537"/>
    <mergeCell ref="P537:X537"/>
    <mergeCell ref="Y534:AB534"/>
    <mergeCell ref="AC534:AG534"/>
    <mergeCell ref="AH534:AK534"/>
    <mergeCell ref="AC500:AG500"/>
    <mergeCell ref="AH500:AK500"/>
    <mergeCell ref="C499:I499"/>
    <mergeCell ref="J499:O499"/>
    <mergeCell ref="P499:X499"/>
    <mergeCell ref="Y499:AB499"/>
    <mergeCell ref="AC499:AG499"/>
    <mergeCell ref="C498:I498"/>
    <mergeCell ref="J498:O498"/>
    <mergeCell ref="P498:X498"/>
    <mergeCell ref="Y498:AB498"/>
    <mergeCell ref="AC498:AG498"/>
    <mergeCell ref="AH498:AK498"/>
    <mergeCell ref="AL498:AO498"/>
    <mergeCell ref="AP498:AX498"/>
    <mergeCell ref="Y537:AB537"/>
    <mergeCell ref="AC537:AG537"/>
    <mergeCell ref="AP535:AX535"/>
    <mergeCell ref="C536:I536"/>
    <mergeCell ref="J536:O536"/>
    <mergeCell ref="P536:X536"/>
    <mergeCell ref="Y536:AB536"/>
    <mergeCell ref="AC536:AG536"/>
    <mergeCell ref="AH536:AK536"/>
    <mergeCell ref="AL536:AO536"/>
    <mergeCell ref="AP536:AX536"/>
    <mergeCell ref="AL534:AO534"/>
    <mergeCell ref="AP534:AX534"/>
    <mergeCell ref="C535:I535"/>
    <mergeCell ref="J535:O535"/>
    <mergeCell ref="P535:X535"/>
    <mergeCell ref="Y535:AB535"/>
    <mergeCell ref="J467:O467"/>
    <mergeCell ref="P467:X467"/>
    <mergeCell ref="Y467:AB467"/>
    <mergeCell ref="AC467:AG467"/>
    <mergeCell ref="AH467:AK467"/>
    <mergeCell ref="AL467:AO467"/>
    <mergeCell ref="AH465:AK465"/>
    <mergeCell ref="AL465:AO465"/>
    <mergeCell ref="AP465:AX465"/>
    <mergeCell ref="C466:I466"/>
    <mergeCell ref="J466:O466"/>
    <mergeCell ref="P466:X466"/>
    <mergeCell ref="Y466:AB466"/>
    <mergeCell ref="AC466:AG466"/>
    <mergeCell ref="AH466:AK466"/>
    <mergeCell ref="C465:I465"/>
    <mergeCell ref="J465:O465"/>
    <mergeCell ref="P465:X465"/>
    <mergeCell ref="Y465:AB465"/>
    <mergeCell ref="AC465:AG465"/>
    <mergeCell ref="AL437:AO437"/>
    <mergeCell ref="C435:I435"/>
    <mergeCell ref="J435:O435"/>
    <mergeCell ref="P435:X435"/>
    <mergeCell ref="Y435:AB435"/>
    <mergeCell ref="AC435:AG435"/>
    <mergeCell ref="AP433:AX433"/>
    <mergeCell ref="C434:I434"/>
    <mergeCell ref="J434:O434"/>
    <mergeCell ref="P434:X434"/>
    <mergeCell ref="Y434:AB434"/>
    <mergeCell ref="AC434:AG434"/>
    <mergeCell ref="AH434:AK434"/>
    <mergeCell ref="AL434:AO434"/>
    <mergeCell ref="AP434:AX434"/>
    <mergeCell ref="AL432:AO432"/>
    <mergeCell ref="AP432:AX432"/>
    <mergeCell ref="C433:I433"/>
    <mergeCell ref="J433:O433"/>
    <mergeCell ref="P433:X433"/>
    <mergeCell ref="Y433:AB433"/>
    <mergeCell ref="AC433:AG433"/>
    <mergeCell ref="AH433:AK433"/>
    <mergeCell ref="AL433:AO433"/>
    <mergeCell ref="C432:I432"/>
    <mergeCell ref="J432:O432"/>
    <mergeCell ref="P432:X432"/>
    <mergeCell ref="Y432:AB432"/>
    <mergeCell ref="AC432:AG432"/>
    <mergeCell ref="AH432:AK432"/>
    <mergeCell ref="AL435:AO435"/>
    <mergeCell ref="AP435:AX435"/>
    <mergeCell ref="AP400:AX400"/>
    <mergeCell ref="C399:I399"/>
    <mergeCell ref="J399:O399"/>
    <mergeCell ref="P399:X399"/>
    <mergeCell ref="Y399:AB399"/>
    <mergeCell ref="AC399:AG399"/>
    <mergeCell ref="AH399:AK399"/>
    <mergeCell ref="AL399:AO399"/>
    <mergeCell ref="AH439:AK439"/>
    <mergeCell ref="AL439:AO439"/>
    <mergeCell ref="AP439:AX439"/>
    <mergeCell ref="C440:I440"/>
    <mergeCell ref="J440:O440"/>
    <mergeCell ref="P440:X440"/>
    <mergeCell ref="Y440:AB440"/>
    <mergeCell ref="AC440:AG440"/>
    <mergeCell ref="AH440:AK440"/>
    <mergeCell ref="C439:I439"/>
    <mergeCell ref="J439:O439"/>
    <mergeCell ref="P439:X439"/>
    <mergeCell ref="Y439:AB439"/>
    <mergeCell ref="AC439:AG439"/>
    <mergeCell ref="AP437:AX437"/>
    <mergeCell ref="C438:I438"/>
    <mergeCell ref="J438:O438"/>
    <mergeCell ref="P438:X438"/>
    <mergeCell ref="Y438:AB438"/>
    <mergeCell ref="AC438:AG438"/>
    <mergeCell ref="AH438:AK438"/>
    <mergeCell ref="AL438:AO438"/>
    <mergeCell ref="AP438:AX438"/>
    <mergeCell ref="C437:I437"/>
    <mergeCell ref="AL406:AO406"/>
    <mergeCell ref="AP406:AX406"/>
    <mergeCell ref="AH405:AK405"/>
    <mergeCell ref="AL405:AO405"/>
    <mergeCell ref="AP405:AX405"/>
    <mergeCell ref="C406:I406"/>
    <mergeCell ref="J406:O406"/>
    <mergeCell ref="P406:X406"/>
    <mergeCell ref="Y406:AB406"/>
    <mergeCell ref="AC406:AG406"/>
    <mergeCell ref="AH406:AK406"/>
    <mergeCell ref="C405:I405"/>
    <mergeCell ref="J405:O405"/>
    <mergeCell ref="P405:X405"/>
    <mergeCell ref="Y405:AB405"/>
    <mergeCell ref="AC405:AG405"/>
    <mergeCell ref="AP403:AX403"/>
    <mergeCell ref="C404:I404"/>
    <mergeCell ref="J404:O404"/>
    <mergeCell ref="P404:X404"/>
    <mergeCell ref="Y404:AB404"/>
    <mergeCell ref="AC404:AG404"/>
    <mergeCell ref="AH404:AK404"/>
    <mergeCell ref="AL404:AO404"/>
    <mergeCell ref="AP404:AX404"/>
    <mergeCell ref="C403:I403"/>
    <mergeCell ref="J403:O403"/>
    <mergeCell ref="P403:X403"/>
    <mergeCell ref="AU324:AX324"/>
    <mergeCell ref="AC323:AG323"/>
    <mergeCell ref="AH323:AT323"/>
    <mergeCell ref="AU323:AX323"/>
    <mergeCell ref="G334:AB334"/>
    <mergeCell ref="G345:K345"/>
    <mergeCell ref="L345:X345"/>
    <mergeCell ref="Y345:AB345"/>
    <mergeCell ref="G344:K344"/>
    <mergeCell ref="L344:X344"/>
    <mergeCell ref="Y344:AB344"/>
    <mergeCell ref="G343:K343"/>
    <mergeCell ref="L343:X343"/>
    <mergeCell ref="Y343:AB343"/>
    <mergeCell ref="G342:K342"/>
    <mergeCell ref="L342:X342"/>
    <mergeCell ref="Y342:AB342"/>
    <mergeCell ref="G341:K341"/>
    <mergeCell ref="L341:X341"/>
    <mergeCell ref="Y341:AB341"/>
    <mergeCell ref="G340:K340"/>
    <mergeCell ref="L340:X340"/>
    <mergeCell ref="Y340:AB340"/>
    <mergeCell ref="G339:K339"/>
    <mergeCell ref="L339:X339"/>
    <mergeCell ref="Y339:AB339"/>
    <mergeCell ref="G338:K338"/>
    <mergeCell ref="L338:X338"/>
    <mergeCell ref="Y338:AB338"/>
    <mergeCell ref="G337:K337"/>
    <mergeCell ref="L337:X337"/>
    <mergeCell ref="Y337:AB33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G311:K311"/>
    <mergeCell ref="L311:X311"/>
    <mergeCell ref="Y311:AB311"/>
    <mergeCell ref="Y309:AB309"/>
    <mergeCell ref="AC309:AG309"/>
    <mergeCell ref="AH309:AT309"/>
    <mergeCell ref="AU309:AX309"/>
    <mergeCell ref="G310:K310"/>
    <mergeCell ref="L310:X310"/>
    <mergeCell ref="Y310:AB310"/>
    <mergeCell ref="AC311:AG311"/>
    <mergeCell ref="AC310:AG310"/>
    <mergeCell ref="AC312:AG312"/>
    <mergeCell ref="AH312:AT312"/>
    <mergeCell ref="AH311:AT311"/>
    <mergeCell ref="AH310:AT310"/>
    <mergeCell ref="AU312:AX312"/>
    <mergeCell ref="AU311:AX311"/>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1:AB321"/>
    <mergeCell ref="AC321:AX321"/>
    <mergeCell ref="G325:K325"/>
    <mergeCell ref="L325:X325"/>
    <mergeCell ref="Y325:AB325"/>
    <mergeCell ref="G324:K324"/>
    <mergeCell ref="L324:X324"/>
    <mergeCell ref="Y324:AB324"/>
    <mergeCell ref="G323:K323"/>
    <mergeCell ref="L323:X323"/>
    <mergeCell ref="Y323:AB323"/>
    <mergeCell ref="AC325:AG325"/>
    <mergeCell ref="AH325:AT325"/>
    <mergeCell ref="AU325:AX325"/>
    <mergeCell ref="AC324:AG324"/>
    <mergeCell ref="AH324:AT324"/>
    <mergeCell ref="G328:K328"/>
    <mergeCell ref="L328:X328"/>
    <mergeCell ref="Y328:AB328"/>
    <mergeCell ref="AC328:AG328"/>
    <mergeCell ref="AH328:AT328"/>
    <mergeCell ref="AU328:AX328"/>
    <mergeCell ref="G327:K327"/>
    <mergeCell ref="L327:X327"/>
    <mergeCell ref="Y327:AB327"/>
    <mergeCell ref="G326:K326"/>
    <mergeCell ref="L326:X326"/>
    <mergeCell ref="Y326:AB326"/>
    <mergeCell ref="AC327:AG327"/>
    <mergeCell ref="AH327:AT327"/>
    <mergeCell ref="AU327:AX327"/>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C334:AX334"/>
    <mergeCell ref="G336:K336"/>
    <mergeCell ref="L336:X336"/>
    <mergeCell ref="Y336:AB336"/>
    <mergeCell ref="AC338:AG338"/>
    <mergeCell ref="AH338:AT338"/>
    <mergeCell ref="AU338:AX338"/>
    <mergeCell ref="AC337:AG337"/>
    <mergeCell ref="AH337:AT337"/>
    <mergeCell ref="AU337:AX337"/>
    <mergeCell ref="AC336:AG336"/>
    <mergeCell ref="AH336:AT336"/>
    <mergeCell ref="AU336:AX336"/>
    <mergeCell ref="AC339:AG339"/>
    <mergeCell ref="AH339:AT339"/>
    <mergeCell ref="AU339:AX339"/>
    <mergeCell ref="AC341:AG341"/>
    <mergeCell ref="AH341:AT341"/>
    <mergeCell ref="AU341:AX341"/>
    <mergeCell ref="AC340:AG340"/>
    <mergeCell ref="AH340:AT340"/>
    <mergeCell ref="AU340:AX340"/>
    <mergeCell ref="AC344:AG344"/>
    <mergeCell ref="AH344:AT344"/>
    <mergeCell ref="AU344:AX344"/>
    <mergeCell ref="AC343:AG343"/>
    <mergeCell ref="AH343:AT343"/>
    <mergeCell ref="AU343:AX343"/>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AC345:AG345"/>
    <mergeCell ref="AH345:AT345"/>
    <mergeCell ref="AU345:AX345"/>
    <mergeCell ref="G351:K351"/>
    <mergeCell ref="L351:X351"/>
    <mergeCell ref="Y351:AB351"/>
    <mergeCell ref="AC351:AG351"/>
    <mergeCell ref="AH351:AT351"/>
    <mergeCell ref="AU351:AX351"/>
    <mergeCell ref="AC350:AG350"/>
    <mergeCell ref="AH350:AT350"/>
    <mergeCell ref="AU350:AX350"/>
    <mergeCell ref="AC349:AG349"/>
    <mergeCell ref="AH349:AT349"/>
    <mergeCell ref="AU349:AX349"/>
    <mergeCell ref="G350:K350"/>
    <mergeCell ref="L350:X350"/>
    <mergeCell ref="Y350:AB350"/>
    <mergeCell ref="G349:K349"/>
    <mergeCell ref="L349:X349"/>
    <mergeCell ref="Y349:AB349"/>
    <mergeCell ref="AC354:AG354"/>
    <mergeCell ref="AH354:AT354"/>
    <mergeCell ref="AU354:AX354"/>
    <mergeCell ref="AC353:AG353"/>
    <mergeCell ref="AH353:AT353"/>
    <mergeCell ref="AU353:AX353"/>
    <mergeCell ref="AC352:AG352"/>
    <mergeCell ref="AH352:AT352"/>
    <mergeCell ref="AU352:AX352"/>
    <mergeCell ref="G354:K354"/>
    <mergeCell ref="L354:X354"/>
    <mergeCell ref="Y354:AB354"/>
    <mergeCell ref="G353:K353"/>
    <mergeCell ref="L353:X353"/>
    <mergeCell ref="Y353:AB353"/>
    <mergeCell ref="G352:K352"/>
    <mergeCell ref="L352:X352"/>
    <mergeCell ref="Y352:AB352"/>
    <mergeCell ref="AC357:AG357"/>
    <mergeCell ref="AH357:AT357"/>
    <mergeCell ref="AU357:AX357"/>
    <mergeCell ref="AC356:AG356"/>
    <mergeCell ref="AH356:AT356"/>
    <mergeCell ref="AU356:AX356"/>
    <mergeCell ref="AC355:AG355"/>
    <mergeCell ref="AH355:AT355"/>
    <mergeCell ref="AU355:AX355"/>
    <mergeCell ref="G357:K357"/>
    <mergeCell ref="L357:X357"/>
    <mergeCell ref="Y357:AB357"/>
    <mergeCell ref="G356:K356"/>
    <mergeCell ref="L356:X356"/>
    <mergeCell ref="Y356:AB356"/>
    <mergeCell ref="G355:K355"/>
    <mergeCell ref="L355:X355"/>
    <mergeCell ref="Y355:AB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AC358:AG358"/>
    <mergeCell ref="AH358:AT358"/>
    <mergeCell ref="AU358:AX358"/>
    <mergeCell ref="G358:K358"/>
    <mergeCell ref="L358:X358"/>
    <mergeCell ref="Y358:AB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9:AX399"/>
    <mergeCell ref="A402:B402"/>
    <mergeCell ref="A401:B401"/>
    <mergeCell ref="A400:B400"/>
    <mergeCell ref="AH401:AK401"/>
    <mergeCell ref="AL401:AO401"/>
    <mergeCell ref="AP401:AX401"/>
    <mergeCell ref="C402:I402"/>
    <mergeCell ref="J402:O402"/>
    <mergeCell ref="P402:X402"/>
    <mergeCell ref="A404:B404"/>
    <mergeCell ref="A403:B403"/>
    <mergeCell ref="Y403:AB403"/>
    <mergeCell ref="AC403:AG403"/>
    <mergeCell ref="AH403:AK403"/>
    <mergeCell ref="AL403:AO403"/>
    <mergeCell ref="Y402:AB402"/>
    <mergeCell ref="AC402:AG402"/>
    <mergeCell ref="AH402:AK402"/>
    <mergeCell ref="AL402:AO402"/>
    <mergeCell ref="AP402:AX402"/>
    <mergeCell ref="C401:I401"/>
    <mergeCell ref="J401:O401"/>
    <mergeCell ref="P401:X401"/>
    <mergeCell ref="Y401:AB401"/>
    <mergeCell ref="AC401:AG401"/>
    <mergeCell ref="C400:I400"/>
    <mergeCell ref="J400:O400"/>
    <mergeCell ref="P400:X400"/>
    <mergeCell ref="Y400:AB400"/>
    <mergeCell ref="AC400:AG400"/>
    <mergeCell ref="AH400:AK400"/>
    <mergeCell ref="AL400:AO400"/>
    <mergeCell ref="A407:B407"/>
    <mergeCell ref="C407:I407"/>
    <mergeCell ref="J407:O407"/>
    <mergeCell ref="P407:X407"/>
    <mergeCell ref="Y407:AB407"/>
    <mergeCell ref="AC407:AG407"/>
    <mergeCell ref="AH407:AK407"/>
    <mergeCell ref="AL407:AO407"/>
    <mergeCell ref="A406:B406"/>
    <mergeCell ref="A405:B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P441:AX441"/>
    <mergeCell ref="AL440:AO440"/>
    <mergeCell ref="AP440:AX440"/>
    <mergeCell ref="C441:I441"/>
    <mergeCell ref="J441:O441"/>
    <mergeCell ref="P441:X441"/>
    <mergeCell ref="AH443:AK443"/>
    <mergeCell ref="AL443:AO443"/>
    <mergeCell ref="AP443:AX443"/>
    <mergeCell ref="AL442:AO442"/>
    <mergeCell ref="AP442:AX442"/>
    <mergeCell ref="Y441:AB441"/>
    <mergeCell ref="AC441:AG441"/>
    <mergeCell ref="AH441:AK441"/>
    <mergeCell ref="AL441:AO441"/>
    <mergeCell ref="A433:B433"/>
    <mergeCell ref="AH431:AK431"/>
    <mergeCell ref="AL431:AO431"/>
    <mergeCell ref="AP431:AX431"/>
    <mergeCell ref="A432:B432"/>
    <mergeCell ref="A431:B431"/>
    <mergeCell ref="C431:I431"/>
    <mergeCell ref="J431:O431"/>
    <mergeCell ref="P431:X431"/>
    <mergeCell ref="Y431:AB431"/>
    <mergeCell ref="AC431:AG431"/>
    <mergeCell ref="A436:B436"/>
    <mergeCell ref="A435:B435"/>
    <mergeCell ref="A434:B434"/>
    <mergeCell ref="AL436:AO436"/>
    <mergeCell ref="AP436:AX436"/>
    <mergeCell ref="AH435:AK435"/>
    <mergeCell ref="A443:B443"/>
    <mergeCell ref="C443:I443"/>
    <mergeCell ref="J443:O443"/>
    <mergeCell ref="P443:X443"/>
    <mergeCell ref="Y443:AB443"/>
    <mergeCell ref="AC443:AG443"/>
    <mergeCell ref="A442:B442"/>
    <mergeCell ref="C442:I442"/>
    <mergeCell ref="J442:O442"/>
    <mergeCell ref="P442:X442"/>
    <mergeCell ref="Y442:AB442"/>
    <mergeCell ref="AC442:AG442"/>
    <mergeCell ref="AH442:AK442"/>
    <mergeCell ref="A438:B438"/>
    <mergeCell ref="A437:B437"/>
    <mergeCell ref="J436:O436"/>
    <mergeCell ref="P436:X436"/>
    <mergeCell ref="Y436:AB436"/>
    <mergeCell ref="AC436:AG436"/>
    <mergeCell ref="AH436:AK436"/>
    <mergeCell ref="A441:B441"/>
    <mergeCell ref="A440:B440"/>
    <mergeCell ref="A439:B439"/>
    <mergeCell ref="J437:O437"/>
    <mergeCell ref="P437:X437"/>
    <mergeCell ref="Y437:AB437"/>
    <mergeCell ref="AC437:AG437"/>
    <mergeCell ref="AH437:AK437"/>
    <mergeCell ref="C436:I436"/>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444:B444"/>
    <mergeCell ref="C444:I444"/>
    <mergeCell ref="J444:O444"/>
    <mergeCell ref="P444:X444"/>
    <mergeCell ref="Y444:AB444"/>
    <mergeCell ref="AC444:AG444"/>
    <mergeCell ref="AH444:AK444"/>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467:B467"/>
    <mergeCell ref="A466:B466"/>
    <mergeCell ref="A465:B465"/>
    <mergeCell ref="AP467:AX467"/>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468:B468"/>
    <mergeCell ref="C468:I468"/>
    <mergeCell ref="J468:O468"/>
    <mergeCell ref="P468:X468"/>
    <mergeCell ref="Y468:AB468"/>
    <mergeCell ref="AC468:AG468"/>
    <mergeCell ref="AH468:AK468"/>
    <mergeCell ref="AL468:AO468"/>
    <mergeCell ref="AP468:AX468"/>
    <mergeCell ref="AL466:AO466"/>
    <mergeCell ref="AP466:AX466"/>
    <mergeCell ref="C467:I467"/>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A501:B501"/>
    <mergeCell ref="A500:B500"/>
    <mergeCell ref="A499:B499"/>
    <mergeCell ref="AP501:AX501"/>
    <mergeCell ref="AL500:AO500"/>
    <mergeCell ref="AP500:AX500"/>
    <mergeCell ref="C501:I501"/>
    <mergeCell ref="J501:O501"/>
    <mergeCell ref="P501:X501"/>
    <mergeCell ref="Y501:AB501"/>
    <mergeCell ref="AC501:AG501"/>
    <mergeCell ref="AH501:AK501"/>
    <mergeCell ref="AL501:AO501"/>
    <mergeCell ref="AH499:AK499"/>
    <mergeCell ref="AL499:AO499"/>
    <mergeCell ref="AP499:AX499"/>
    <mergeCell ref="C500:I500"/>
    <mergeCell ref="J500:O500"/>
    <mergeCell ref="P500:X500"/>
    <mergeCell ref="Y500:AB500"/>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532:B532"/>
    <mergeCell ref="AL530:AO530"/>
    <mergeCell ref="AP530:AX530"/>
    <mergeCell ref="A531:B531"/>
    <mergeCell ref="A535:B535"/>
    <mergeCell ref="A534:B534"/>
    <mergeCell ref="A533:B533"/>
    <mergeCell ref="AH533:AK533"/>
    <mergeCell ref="AL533:AO533"/>
    <mergeCell ref="AP533:AX533"/>
    <mergeCell ref="C533:I533"/>
    <mergeCell ref="J533:O533"/>
    <mergeCell ref="P533:X533"/>
    <mergeCell ref="A538:B538"/>
    <mergeCell ref="A537:B537"/>
    <mergeCell ref="A536:B536"/>
    <mergeCell ref="AL538:AO538"/>
    <mergeCell ref="AP538:AX538"/>
    <mergeCell ref="AH537:AK537"/>
    <mergeCell ref="AL537:AO537"/>
    <mergeCell ref="AP537:AX537"/>
    <mergeCell ref="C538:I538"/>
    <mergeCell ref="J538:O538"/>
    <mergeCell ref="P538:X538"/>
    <mergeCell ref="Y538:AB538"/>
    <mergeCell ref="AC538:AG538"/>
    <mergeCell ref="AC535:AG535"/>
    <mergeCell ref="AH535:AK535"/>
    <mergeCell ref="AL535:AO535"/>
    <mergeCell ref="C534:I534"/>
    <mergeCell ref="J534:O534"/>
    <mergeCell ref="P534:X534"/>
    <mergeCell ref="A540:B540"/>
    <mergeCell ref="C540:I540"/>
    <mergeCell ref="J540:O540"/>
    <mergeCell ref="P540:X540"/>
    <mergeCell ref="Y540:AB540"/>
    <mergeCell ref="AC540:AG540"/>
    <mergeCell ref="AH540:AK540"/>
    <mergeCell ref="AL540:AO540"/>
    <mergeCell ref="AP540:AX540"/>
    <mergeCell ref="A539:B539"/>
    <mergeCell ref="AP539:AX539"/>
    <mergeCell ref="C539:I539"/>
    <mergeCell ref="J539:O539"/>
    <mergeCell ref="P539:X539"/>
    <mergeCell ref="Y539:AB539"/>
    <mergeCell ref="AC539:AG539"/>
    <mergeCell ref="AH539:AK539"/>
    <mergeCell ref="AL539:AO539"/>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63:AX563"/>
    <mergeCell ref="A564:B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64:AO564"/>
    <mergeCell ref="AP564:AX564"/>
    <mergeCell ref="A566:B566"/>
    <mergeCell ref="A565:B565"/>
    <mergeCell ref="AP565:AX565"/>
    <mergeCell ref="C566:I566"/>
    <mergeCell ref="J566:O566"/>
    <mergeCell ref="P566:X566"/>
    <mergeCell ref="Y566:AB566"/>
    <mergeCell ref="AC566:AG566"/>
    <mergeCell ref="AH566:AK566"/>
    <mergeCell ref="AL566:AO566"/>
    <mergeCell ref="AP566:AX566"/>
    <mergeCell ref="C565:I565"/>
    <mergeCell ref="J565:O565"/>
    <mergeCell ref="P565:X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2:Y358 Y349 Y338 Y336 Y325:Y332 Y323 Y340:Y345">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 AU336 AU325:AU332 AU323 AU340:AU345">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39">
    <cfRule type="expression" dxfId="705" priority="5">
      <formula>IF(RIGHT(TEXT(Y339,"0.#"),1)=".",FALSE,TRUE)</formula>
    </cfRule>
    <cfRule type="expression" dxfId="704" priority="6">
      <formula>IF(RIGHT(TEXT(Y339,"0.#"),1)=".",TRUE,FALSE)</formula>
    </cfRule>
  </conditionalFormatting>
  <conditionalFormatting sqref="AU339">
    <cfRule type="expression" dxfId="703" priority="3">
      <formula>IF(RIGHT(TEXT(AU339,"0.#"),1)=".",FALSE,TRUE)</formula>
    </cfRule>
    <cfRule type="expression" dxfId="702" priority="4">
      <formula>IF(RIGHT(TEXT(AU339,"0.#"),1)=".",TRUE,FALSE)</formula>
    </cfRule>
  </conditionalFormatting>
  <conditionalFormatting sqref="Y351">
    <cfRule type="expression" dxfId="701" priority="1">
      <formula>IF(RIGHT(TEXT(Y351,"0.#"),1)=".",FALSE,TRUE)</formula>
    </cfRule>
    <cfRule type="expression" dxfId="700" priority="2">
      <formula>IF(RIGHT(TEXT(Y351,"0.#"),1)=".",TRUE,FALSE)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336</v>
      </c>
      <c r="B1" s="23" t="s">
        <v>337</v>
      </c>
      <c r="F1" s="24" t="s">
        <v>19</v>
      </c>
      <c r="G1" s="24" t="s">
        <v>338</v>
      </c>
      <c r="K1" s="25" t="s">
        <v>339</v>
      </c>
      <c r="L1" s="23" t="s">
        <v>337</v>
      </c>
      <c r="O1" s="12"/>
      <c r="P1" s="24" t="s">
        <v>30</v>
      </c>
      <c r="Q1" s="24" t="s">
        <v>338</v>
      </c>
      <c r="T1" s="12"/>
      <c r="U1" s="27" t="s">
        <v>340</v>
      </c>
      <c r="W1" s="27" t="s">
        <v>341</v>
      </c>
      <c r="Y1" s="27" t="s">
        <v>342</v>
      </c>
      <c r="Z1" s="27" t="s">
        <v>343</v>
      </c>
      <c r="AA1" s="27" t="s">
        <v>344</v>
      </c>
      <c r="AB1" s="27" t="s">
        <v>345</v>
      </c>
      <c r="AC1" s="27" t="s">
        <v>197</v>
      </c>
      <c r="AD1" s="26"/>
      <c r="AE1" s="27" t="s">
        <v>200</v>
      </c>
      <c r="AF1" s="28"/>
      <c r="AG1" s="47" t="s">
        <v>333</v>
      </c>
      <c r="AI1" s="47" t="s">
        <v>346</v>
      </c>
      <c r="AK1" s="47" t="s">
        <v>347</v>
      </c>
      <c r="AP1" s="26" t="s">
        <v>348</v>
      </c>
    </row>
    <row r="2" spans="1:42" ht="13.5" customHeight="1">
      <c r="A2" s="13" t="s">
        <v>349</v>
      </c>
      <c r="B2" s="14"/>
      <c r="C2" s="12" t="str">
        <f>IF(B2="","",A2)</f>
        <v/>
      </c>
      <c r="D2" s="12" t="str">
        <f>IF(C2="","",IF(D1&lt;&gt;"",CONCATENATE(D1,"、",C2),C2))</f>
        <v/>
      </c>
      <c r="F2" s="11" t="s">
        <v>350</v>
      </c>
      <c r="G2" s="16"/>
      <c r="H2" s="12" t="str">
        <f>IF(G2="","",F2)</f>
        <v/>
      </c>
      <c r="I2" s="12" t="str">
        <f>IF(H2="","",IF(I1&lt;&gt;"",CONCATENATE(I1,"、",H2),H2))</f>
        <v/>
      </c>
      <c r="K2" s="13" t="s">
        <v>351</v>
      </c>
      <c r="L2" s="14"/>
      <c r="M2" s="12" t="str">
        <f>IF(L2="","",K2)</f>
        <v/>
      </c>
      <c r="N2" s="12" t="str">
        <f>IF(M2="","",IF(N1&lt;&gt;"",CONCATENATE(N1,"、",M2),M2))</f>
        <v/>
      </c>
      <c r="O2" s="12"/>
      <c r="P2" s="11" t="s">
        <v>352</v>
      </c>
      <c r="Q2" s="16"/>
      <c r="R2" s="12" t="str">
        <f>IF(Q2="","",P2)</f>
        <v/>
      </c>
      <c r="S2" s="12" t="str">
        <f>IF(R2="","",IF(S1&lt;&gt;"",CONCATENATE(S1,"、",R2),R2))</f>
        <v/>
      </c>
      <c r="T2" s="12"/>
      <c r="U2" s="82">
        <v>21</v>
      </c>
      <c r="W2" s="30" t="s">
        <v>353</v>
      </c>
      <c r="Y2" s="30" t="s">
        <v>354</v>
      </c>
      <c r="Z2" s="30" t="s">
        <v>354</v>
      </c>
      <c r="AA2" s="76" t="s">
        <v>355</v>
      </c>
      <c r="AB2" s="76" t="s">
        <v>356</v>
      </c>
      <c r="AC2" s="77" t="s">
        <v>357</v>
      </c>
      <c r="AD2" s="26"/>
      <c r="AE2" s="39" t="s">
        <v>358</v>
      </c>
      <c r="AF2" s="28"/>
      <c r="AG2" s="49" t="s">
        <v>359</v>
      </c>
      <c r="AI2" s="47" t="s">
        <v>1</v>
      </c>
      <c r="AK2" s="47" t="s">
        <v>360</v>
      </c>
      <c r="AP2" s="49" t="s">
        <v>359</v>
      </c>
    </row>
    <row r="3" spans="1:42" ht="13.5" customHeight="1">
      <c r="A3" s="13" t="s">
        <v>361</v>
      </c>
      <c r="B3" s="14"/>
      <c r="C3" s="12" t="str">
        <f t="shared" ref="C3:C11" si="0">IF(B3="","",A3)</f>
        <v/>
      </c>
      <c r="D3" s="12" t="str">
        <f>IF(C3="",D2,IF(D2&lt;&gt;"",CONCATENATE(D2,"、",C3),C3))</f>
        <v/>
      </c>
      <c r="F3" s="17" t="s">
        <v>362</v>
      </c>
      <c r="G3" s="16"/>
      <c r="H3" s="12" t="str">
        <f t="shared" ref="H3:H37" si="1">IF(G3="","",F3)</f>
        <v/>
      </c>
      <c r="I3" s="12" t="str">
        <f>IF(H3="",I2,IF(I2&lt;&gt;"",CONCATENATE(I2,"、",H3),H3))</f>
        <v/>
      </c>
      <c r="K3" s="13" t="s">
        <v>363</v>
      </c>
      <c r="L3" s="14"/>
      <c r="M3" s="12" t="str">
        <f t="shared" ref="M3:M11" si="2">IF(L3="","",K3)</f>
        <v/>
      </c>
      <c r="N3" s="12" t="str">
        <f>IF(M3="",N2,IF(N2&lt;&gt;"",CONCATENATE(N2,"、",M3),M3))</f>
        <v/>
      </c>
      <c r="O3" s="12"/>
      <c r="P3" s="11" t="s">
        <v>364</v>
      </c>
      <c r="Q3" s="16" t="s">
        <v>153</v>
      </c>
      <c r="R3" s="12" t="str">
        <f t="shared" ref="R3:R8" si="3">IF(Q3="","",P3)</f>
        <v>委託・請負</v>
      </c>
      <c r="S3" s="12" t="str">
        <f t="shared" ref="S3:S8" si="4">IF(R3="",S2,IF(S2&lt;&gt;"",CONCATENATE(S2,"、",R3),R3))</f>
        <v>委託・請負</v>
      </c>
      <c r="T3" s="12"/>
      <c r="U3" s="30" t="s">
        <v>365</v>
      </c>
      <c r="W3" s="30" t="s">
        <v>366</v>
      </c>
      <c r="Y3" s="30" t="s">
        <v>367</v>
      </c>
      <c r="Z3" s="30" t="s">
        <v>368</v>
      </c>
      <c r="AA3" s="76" t="s">
        <v>369</v>
      </c>
      <c r="AB3" s="76" t="s">
        <v>370</v>
      </c>
      <c r="AC3" s="77" t="s">
        <v>371</v>
      </c>
      <c r="AD3" s="26"/>
      <c r="AE3" s="39" t="s">
        <v>372</v>
      </c>
      <c r="AF3" s="28"/>
      <c r="AG3" s="49" t="s">
        <v>373</v>
      </c>
      <c r="AI3" s="47" t="s">
        <v>374</v>
      </c>
      <c r="AK3" s="47" t="str">
        <f>CHAR(CODE(AK2)+1)</f>
        <v>B</v>
      </c>
      <c r="AP3" s="49" t="s">
        <v>373</v>
      </c>
    </row>
    <row r="4" spans="1:42" ht="13.5" customHeight="1">
      <c r="A4" s="13" t="s">
        <v>375</v>
      </c>
      <c r="B4" s="14"/>
      <c r="C4" s="12" t="str">
        <f t="shared" si="0"/>
        <v/>
      </c>
      <c r="D4" s="12" t="str">
        <f>IF(C4="",D3,IF(D3&lt;&gt;"",CONCATENATE(D3,"、",C4),C4))</f>
        <v/>
      </c>
      <c r="F4" s="17" t="s">
        <v>376</v>
      </c>
      <c r="G4" s="16"/>
      <c r="H4" s="12" t="str">
        <f t="shared" si="1"/>
        <v/>
      </c>
      <c r="I4" s="12" t="str">
        <f t="shared" ref="I4:I37" si="5">IF(H4="",I3,IF(I3&lt;&gt;"",CONCATENATE(I3,"、",H4),H4))</f>
        <v/>
      </c>
      <c r="K4" s="13" t="s">
        <v>377</v>
      </c>
      <c r="L4" s="14"/>
      <c r="M4" s="12" t="str">
        <f t="shared" si="2"/>
        <v/>
      </c>
      <c r="N4" s="12" t="str">
        <f t="shared" ref="N4:N11" si="6">IF(M4="",N3,IF(N3&lt;&gt;"",CONCATENATE(N3,"、",M4),M4))</f>
        <v/>
      </c>
      <c r="O4" s="12"/>
      <c r="P4" s="11" t="s">
        <v>378</v>
      </c>
      <c r="Q4" s="16" t="s">
        <v>153</v>
      </c>
      <c r="R4" s="12" t="str">
        <f t="shared" si="3"/>
        <v>補助</v>
      </c>
      <c r="S4" s="12" t="str">
        <f t="shared" si="4"/>
        <v>委託・請負、補助</v>
      </c>
      <c r="T4" s="12"/>
      <c r="U4" s="30" t="s">
        <v>379</v>
      </c>
      <c r="W4" s="30" t="s">
        <v>380</v>
      </c>
      <c r="Y4" s="30" t="s">
        <v>381</v>
      </c>
      <c r="Z4" s="30" t="s">
        <v>382</v>
      </c>
      <c r="AA4" s="76" t="s">
        <v>383</v>
      </c>
      <c r="AB4" s="76" t="s">
        <v>384</v>
      </c>
      <c r="AC4" s="76" t="s">
        <v>385</v>
      </c>
      <c r="AD4" s="26"/>
      <c r="AE4" s="39" t="s">
        <v>386</v>
      </c>
      <c r="AF4" s="28"/>
      <c r="AG4" s="49" t="s">
        <v>387</v>
      </c>
      <c r="AI4" s="47" t="s">
        <v>388</v>
      </c>
      <c r="AK4" s="47" t="str">
        <f t="shared" ref="AK4:AK49" si="7">CHAR(CODE(AK3)+1)</f>
        <v>C</v>
      </c>
      <c r="AP4" s="49" t="s">
        <v>387</v>
      </c>
    </row>
    <row r="5" spans="1:42" ht="13.5" customHeight="1">
      <c r="A5" s="13" t="s">
        <v>389</v>
      </c>
      <c r="B5" s="14"/>
      <c r="C5" s="12" t="str">
        <f t="shared" si="0"/>
        <v/>
      </c>
      <c r="D5" s="12" t="str">
        <f>IF(C5="",D4,IF(D4&lt;&gt;"",CONCATENATE(D4,"、",C5),C5))</f>
        <v/>
      </c>
      <c r="F5" s="17" t="s">
        <v>390</v>
      </c>
      <c r="G5" s="16"/>
      <c r="H5" s="12" t="str">
        <f t="shared" si="1"/>
        <v/>
      </c>
      <c r="I5" s="12" t="str">
        <f t="shared" si="5"/>
        <v/>
      </c>
      <c r="K5" s="13" t="s">
        <v>391</v>
      </c>
      <c r="L5" s="14"/>
      <c r="M5" s="12" t="str">
        <f t="shared" si="2"/>
        <v/>
      </c>
      <c r="N5" s="12" t="str">
        <f t="shared" si="6"/>
        <v/>
      </c>
      <c r="O5" s="12"/>
      <c r="P5" s="11" t="s">
        <v>392</v>
      </c>
      <c r="Q5" s="16"/>
      <c r="R5" s="12" t="str">
        <f t="shared" si="3"/>
        <v/>
      </c>
      <c r="S5" s="12" t="str">
        <f t="shared" si="4"/>
        <v>委託・請負、補助</v>
      </c>
      <c r="T5" s="12"/>
      <c r="W5" s="30" t="s">
        <v>393</v>
      </c>
      <c r="Y5" s="30" t="s">
        <v>394</v>
      </c>
      <c r="Z5" s="30" t="s">
        <v>395</v>
      </c>
      <c r="AA5" s="76" t="s">
        <v>396</v>
      </c>
      <c r="AB5" s="76" t="s">
        <v>397</v>
      </c>
      <c r="AC5" s="76" t="s">
        <v>398</v>
      </c>
      <c r="AE5" s="39" t="s">
        <v>399</v>
      </c>
      <c r="AF5" s="28"/>
      <c r="AG5" s="49" t="s">
        <v>400</v>
      </c>
      <c r="AI5" s="47" t="s">
        <v>401</v>
      </c>
      <c r="AK5" s="47" t="str">
        <f t="shared" si="7"/>
        <v>D</v>
      </c>
      <c r="AP5" s="49" t="s">
        <v>400</v>
      </c>
    </row>
    <row r="6" spans="1:42" ht="13.5" customHeight="1">
      <c r="A6" s="13" t="s">
        <v>402</v>
      </c>
      <c r="B6" s="14"/>
      <c r="C6" s="12" t="str">
        <f t="shared" si="0"/>
        <v/>
      </c>
      <c r="D6" s="12" t="str">
        <f t="shared" ref="D6:D21" si="8">IF(C6="",D5,IF(D5&lt;&gt;"",CONCATENATE(D5,"、",C6),C6))</f>
        <v/>
      </c>
      <c r="F6" s="17" t="s">
        <v>403</v>
      </c>
      <c r="G6" s="16"/>
      <c r="H6" s="12" t="str">
        <f t="shared" si="1"/>
        <v/>
      </c>
      <c r="I6" s="12" t="str">
        <f t="shared" si="5"/>
        <v/>
      </c>
      <c r="K6" s="13" t="s">
        <v>404</v>
      </c>
      <c r="L6" s="14"/>
      <c r="M6" s="12" t="str">
        <f t="shared" si="2"/>
        <v/>
      </c>
      <c r="N6" s="12" t="str">
        <f t="shared" si="6"/>
        <v/>
      </c>
      <c r="O6" s="12"/>
      <c r="P6" s="11" t="s">
        <v>405</v>
      </c>
      <c r="Q6" s="16" t="s">
        <v>153</v>
      </c>
      <c r="R6" s="12" t="str">
        <f t="shared" si="3"/>
        <v>交付</v>
      </c>
      <c r="S6" s="12" t="str">
        <f t="shared" si="4"/>
        <v>委託・請負、補助、交付</v>
      </c>
      <c r="T6" s="12"/>
      <c r="U6" s="30" t="s">
        <v>406</v>
      </c>
      <c r="W6" s="30" t="s">
        <v>407</v>
      </c>
      <c r="Y6" s="30" t="s">
        <v>408</v>
      </c>
      <c r="Z6" s="30" t="s">
        <v>409</v>
      </c>
      <c r="AA6" s="76" t="s">
        <v>410</v>
      </c>
      <c r="AB6" s="76" t="s">
        <v>411</v>
      </c>
      <c r="AC6" s="76" t="s">
        <v>412</v>
      </c>
      <c r="AE6" s="39" t="s">
        <v>413</v>
      </c>
      <c r="AF6" s="28"/>
      <c r="AG6" s="49" t="s">
        <v>279</v>
      </c>
      <c r="AI6" s="47" t="s">
        <v>414</v>
      </c>
      <c r="AK6" s="47" t="str">
        <f>CHAR(CODE(AK5)+1)</f>
        <v>E</v>
      </c>
      <c r="AP6" s="49" t="s">
        <v>279</v>
      </c>
    </row>
    <row r="7" spans="1:42" ht="13.5" customHeight="1">
      <c r="A7" s="13" t="s">
        <v>415</v>
      </c>
      <c r="B7" s="14"/>
      <c r="C7" s="12" t="str">
        <f t="shared" si="0"/>
        <v/>
      </c>
      <c r="D7" s="12" t="str">
        <f t="shared" si="8"/>
        <v/>
      </c>
      <c r="F7" s="17" t="s">
        <v>416</v>
      </c>
      <c r="G7" s="16"/>
      <c r="H7" s="12" t="str">
        <f t="shared" si="1"/>
        <v/>
      </c>
      <c r="I7" s="12" t="str">
        <f t="shared" si="5"/>
        <v/>
      </c>
      <c r="K7" s="13" t="s">
        <v>417</v>
      </c>
      <c r="L7" s="14"/>
      <c r="M7" s="12" t="str">
        <f t="shared" si="2"/>
        <v/>
      </c>
      <c r="N7" s="12" t="str">
        <f t="shared" si="6"/>
        <v/>
      </c>
      <c r="O7" s="12"/>
      <c r="P7" s="11" t="s">
        <v>418</v>
      </c>
      <c r="Q7" s="16"/>
      <c r="R7" s="12" t="str">
        <f t="shared" si="3"/>
        <v/>
      </c>
      <c r="S7" s="12" t="str">
        <f t="shared" si="4"/>
        <v>委託・請負、補助、交付</v>
      </c>
      <c r="T7" s="12"/>
      <c r="U7" s="30"/>
      <c r="W7" s="30" t="s">
        <v>419</v>
      </c>
      <c r="Y7" s="30" t="s">
        <v>420</v>
      </c>
      <c r="Z7" s="30" t="s">
        <v>421</v>
      </c>
      <c r="AA7" s="76" t="s">
        <v>422</v>
      </c>
      <c r="AB7" s="76" t="s">
        <v>423</v>
      </c>
      <c r="AE7" s="30" t="s">
        <v>412</v>
      </c>
      <c r="AF7" s="28"/>
      <c r="AG7" s="49" t="s">
        <v>424</v>
      </c>
      <c r="AH7" s="72"/>
      <c r="AI7" s="49" t="s">
        <v>425</v>
      </c>
      <c r="AK7" s="47" t="str">
        <f>CHAR(CODE(AK6)+1)</f>
        <v>F</v>
      </c>
      <c r="AP7" s="49" t="s">
        <v>424</v>
      </c>
    </row>
    <row r="8" spans="1:42" ht="13.5" customHeight="1">
      <c r="A8" s="13" t="s">
        <v>426</v>
      </c>
      <c r="B8" s="14"/>
      <c r="C8" s="12" t="str">
        <f t="shared" si="0"/>
        <v/>
      </c>
      <c r="D8" s="12" t="str">
        <f t="shared" si="8"/>
        <v/>
      </c>
      <c r="F8" s="17" t="s">
        <v>427</v>
      </c>
      <c r="G8" s="16"/>
      <c r="H8" s="12" t="str">
        <f t="shared" si="1"/>
        <v/>
      </c>
      <c r="I8" s="12" t="str">
        <f t="shared" si="5"/>
        <v/>
      </c>
      <c r="K8" s="13" t="s">
        <v>428</v>
      </c>
      <c r="L8" s="14"/>
      <c r="M8" s="12" t="str">
        <f t="shared" si="2"/>
        <v/>
      </c>
      <c r="N8" s="12" t="str">
        <f t="shared" si="6"/>
        <v/>
      </c>
      <c r="O8" s="12"/>
      <c r="P8" s="11" t="s">
        <v>429</v>
      </c>
      <c r="Q8" s="16"/>
      <c r="R8" s="12" t="str">
        <f t="shared" si="3"/>
        <v/>
      </c>
      <c r="S8" s="12" t="str">
        <f t="shared" si="4"/>
        <v>委託・請負、補助、交付</v>
      </c>
      <c r="T8" s="12"/>
      <c r="U8" s="30" t="s">
        <v>430</v>
      </c>
      <c r="W8" s="30" t="s">
        <v>431</v>
      </c>
      <c r="Y8" s="30" t="s">
        <v>432</v>
      </c>
      <c r="Z8" s="30" t="s">
        <v>433</v>
      </c>
      <c r="AA8" s="76" t="s">
        <v>434</v>
      </c>
      <c r="AB8" s="76" t="s">
        <v>435</v>
      </c>
      <c r="AF8" s="28"/>
      <c r="AG8" s="49" t="s">
        <v>436</v>
      </c>
      <c r="AI8" s="47" t="s">
        <v>437</v>
      </c>
      <c r="AK8" s="47" t="str">
        <f t="shared" si="7"/>
        <v>G</v>
      </c>
      <c r="AP8" s="49" t="s">
        <v>436</v>
      </c>
    </row>
    <row r="9" spans="1:42" ht="13.5" customHeight="1">
      <c r="A9" s="13" t="s">
        <v>438</v>
      </c>
      <c r="B9" s="14"/>
      <c r="C9" s="12" t="str">
        <f t="shared" si="0"/>
        <v/>
      </c>
      <c r="D9" s="12" t="str">
        <f t="shared" si="8"/>
        <v/>
      </c>
      <c r="F9" s="17" t="s">
        <v>439</v>
      </c>
      <c r="G9" s="16"/>
      <c r="H9" s="12" t="str">
        <f t="shared" si="1"/>
        <v/>
      </c>
      <c r="I9" s="12" t="str">
        <f t="shared" si="5"/>
        <v/>
      </c>
      <c r="K9" s="13" t="s">
        <v>440</v>
      </c>
      <c r="L9" s="14" t="s">
        <v>153</v>
      </c>
      <c r="M9" s="12" t="str">
        <f t="shared" si="2"/>
        <v>エネルギー対策</v>
      </c>
      <c r="N9" s="12" t="str">
        <f t="shared" si="6"/>
        <v>エネルギー対策</v>
      </c>
      <c r="O9" s="12"/>
      <c r="P9" s="12"/>
      <c r="Q9" s="18"/>
      <c r="T9" s="12"/>
      <c r="U9" s="30" t="s">
        <v>441</v>
      </c>
      <c r="W9" s="30" t="s">
        <v>442</v>
      </c>
      <c r="Y9" s="30" t="s">
        <v>443</v>
      </c>
      <c r="Z9" s="30" t="s">
        <v>444</v>
      </c>
      <c r="AA9" s="76" t="s">
        <v>445</v>
      </c>
      <c r="AB9" s="76" t="s">
        <v>446</v>
      </c>
      <c r="AF9" s="28"/>
      <c r="AG9" s="49" t="s">
        <v>447</v>
      </c>
      <c r="AI9" s="70"/>
      <c r="AK9" s="47" t="str">
        <f t="shared" si="7"/>
        <v>H</v>
      </c>
      <c r="AP9" s="49" t="s">
        <v>447</v>
      </c>
    </row>
    <row r="10" spans="1:42" ht="13.5" customHeight="1">
      <c r="A10" s="13" t="s">
        <v>448</v>
      </c>
      <c r="B10" s="14"/>
      <c r="C10" s="12" t="str">
        <f t="shared" si="0"/>
        <v/>
      </c>
      <c r="D10" s="12" t="str">
        <f t="shared" si="8"/>
        <v/>
      </c>
      <c r="F10" s="17" t="s">
        <v>449</v>
      </c>
      <c r="G10" s="16" t="s">
        <v>153</v>
      </c>
      <c r="H10" s="12" t="str">
        <f t="shared" si="1"/>
        <v>エネルギー対策特別会計エネルギー需給勘定</v>
      </c>
      <c r="I10" s="12" t="str">
        <f t="shared" si="5"/>
        <v>エネルギー対策特別会計エネルギー需給勘定</v>
      </c>
      <c r="K10" s="13" t="s">
        <v>450</v>
      </c>
      <c r="L10" s="14"/>
      <c r="M10" s="12" t="str">
        <f t="shared" si="2"/>
        <v/>
      </c>
      <c r="N10" s="12" t="str">
        <f t="shared" si="6"/>
        <v>エネルギー対策</v>
      </c>
      <c r="O10" s="12"/>
      <c r="P10" s="12" t="str">
        <f>S8</f>
        <v>委託・請負、補助、交付</v>
      </c>
      <c r="Q10" s="18"/>
      <c r="T10" s="12"/>
      <c r="W10" s="30" t="s">
        <v>451</v>
      </c>
      <c r="Y10" s="30" t="s">
        <v>452</v>
      </c>
      <c r="Z10" s="30" t="s">
        <v>453</v>
      </c>
      <c r="AA10" s="76" t="s">
        <v>454</v>
      </c>
      <c r="AB10" s="76" t="s">
        <v>455</v>
      </c>
      <c r="AF10" s="28"/>
      <c r="AG10" s="49" t="s">
        <v>456</v>
      </c>
      <c r="AK10" s="47" t="str">
        <f t="shared" si="7"/>
        <v>I</v>
      </c>
      <c r="AP10" s="47" t="s">
        <v>429</v>
      </c>
    </row>
    <row r="11" spans="1:42" ht="13.5" customHeight="1">
      <c r="A11" s="13" t="s">
        <v>457</v>
      </c>
      <c r="B11" s="14"/>
      <c r="C11" s="12" t="str">
        <f t="shared" si="0"/>
        <v/>
      </c>
      <c r="D11" s="12" t="str">
        <f t="shared" si="8"/>
        <v/>
      </c>
      <c r="F11" s="17" t="s">
        <v>458</v>
      </c>
      <c r="G11" s="16"/>
      <c r="H11" s="12" t="str">
        <f t="shared" si="1"/>
        <v/>
      </c>
      <c r="I11" s="12" t="str">
        <f t="shared" si="5"/>
        <v>エネルギー対策特別会計エネルギー需給勘定</v>
      </c>
      <c r="K11" s="13" t="s">
        <v>459</v>
      </c>
      <c r="L11" s="14"/>
      <c r="M11" s="12" t="str">
        <f t="shared" si="2"/>
        <v/>
      </c>
      <c r="N11" s="12" t="str">
        <f t="shared" si="6"/>
        <v>エネルギー対策</v>
      </c>
      <c r="O11" s="12"/>
      <c r="P11" s="12"/>
      <c r="Q11" s="18"/>
      <c r="T11" s="12"/>
      <c r="W11" s="30" t="s">
        <v>460</v>
      </c>
      <c r="Y11" s="30" t="s">
        <v>461</v>
      </c>
      <c r="Z11" s="30" t="s">
        <v>462</v>
      </c>
      <c r="AA11" s="76" t="s">
        <v>463</v>
      </c>
      <c r="AB11" s="76" t="s">
        <v>464</v>
      </c>
      <c r="AF11" s="28"/>
      <c r="AG11" s="47" t="s">
        <v>465</v>
      </c>
      <c r="AK11" s="47" t="str">
        <f t="shared" si="7"/>
        <v>J</v>
      </c>
    </row>
    <row r="12" spans="1:42" ht="13.5" customHeight="1">
      <c r="A12" s="13" t="s">
        <v>466</v>
      </c>
      <c r="B12" s="14"/>
      <c r="C12" s="12" t="str">
        <f t="shared" ref="C12:C23" si="9">IF(B12="","",A12)</f>
        <v/>
      </c>
      <c r="D12" s="12" t="str">
        <f t="shared" si="8"/>
        <v/>
      </c>
      <c r="F12" s="17" t="s">
        <v>467</v>
      </c>
      <c r="G12" s="16"/>
      <c r="H12" s="12" t="str">
        <f t="shared" si="1"/>
        <v/>
      </c>
      <c r="I12" s="12" t="str">
        <f t="shared" si="5"/>
        <v>エネルギー対策特別会計エネルギー需給勘定</v>
      </c>
      <c r="K12" s="12"/>
      <c r="L12" s="12"/>
      <c r="O12" s="12"/>
      <c r="P12" s="12"/>
      <c r="Q12" s="18"/>
      <c r="T12" s="12"/>
      <c r="U12" s="27" t="s">
        <v>468</v>
      </c>
      <c r="W12" s="30" t="s">
        <v>469</v>
      </c>
      <c r="Y12" s="30" t="s">
        <v>470</v>
      </c>
      <c r="Z12" s="30" t="s">
        <v>471</v>
      </c>
      <c r="AA12" s="76" t="s">
        <v>472</v>
      </c>
      <c r="AB12" s="76" t="s">
        <v>473</v>
      </c>
      <c r="AF12" s="28"/>
      <c r="AG12" s="47" t="s">
        <v>474</v>
      </c>
      <c r="AK12" s="47" t="str">
        <f t="shared" si="7"/>
        <v>K</v>
      </c>
    </row>
    <row r="13" spans="1:42" ht="13.5" customHeight="1">
      <c r="A13" s="13" t="s">
        <v>475</v>
      </c>
      <c r="B13" s="14"/>
      <c r="C13" s="12" t="str">
        <f t="shared" si="9"/>
        <v/>
      </c>
      <c r="D13" s="12" t="str">
        <f t="shared" si="8"/>
        <v/>
      </c>
      <c r="F13" s="17" t="s">
        <v>476</v>
      </c>
      <c r="G13" s="16"/>
      <c r="H13" s="12" t="str">
        <f t="shared" si="1"/>
        <v/>
      </c>
      <c r="I13" s="12" t="str">
        <f t="shared" si="5"/>
        <v>エネルギー対策特別会計エネルギー需給勘定</v>
      </c>
      <c r="K13" s="12" t="str">
        <f>N11</f>
        <v>エネルギー対策</v>
      </c>
      <c r="L13" s="12"/>
      <c r="O13" s="12"/>
      <c r="P13" s="12"/>
      <c r="Q13" s="18"/>
      <c r="T13" s="12"/>
      <c r="U13" s="30" t="s">
        <v>353</v>
      </c>
      <c r="W13" s="30" t="s">
        <v>477</v>
      </c>
      <c r="Y13" s="30" t="s">
        <v>478</v>
      </c>
      <c r="Z13" s="30" t="s">
        <v>479</v>
      </c>
      <c r="AA13" s="76" t="s">
        <v>480</v>
      </c>
      <c r="AB13" s="76" t="s">
        <v>481</v>
      </c>
      <c r="AF13" s="28"/>
      <c r="AG13" s="47" t="s">
        <v>429</v>
      </c>
      <c r="AK13" s="47" t="str">
        <f t="shared" si="7"/>
        <v>L</v>
      </c>
    </row>
    <row r="14" spans="1:42" ht="13.5" customHeight="1">
      <c r="A14" s="13" t="s">
        <v>482</v>
      </c>
      <c r="B14" s="14"/>
      <c r="C14" s="12" t="str">
        <f t="shared" si="9"/>
        <v/>
      </c>
      <c r="D14" s="12" t="str">
        <f t="shared" si="8"/>
        <v/>
      </c>
      <c r="F14" s="17" t="s">
        <v>483</v>
      </c>
      <c r="G14" s="16"/>
      <c r="H14" s="12" t="str">
        <f t="shared" si="1"/>
        <v/>
      </c>
      <c r="I14" s="12" t="str">
        <f t="shared" si="5"/>
        <v>エネルギー対策特別会計エネルギー需給勘定</v>
      </c>
      <c r="K14" s="12"/>
      <c r="L14" s="12"/>
      <c r="O14" s="12"/>
      <c r="P14" s="12"/>
      <c r="Q14" s="18"/>
      <c r="T14" s="12"/>
      <c r="U14" s="30" t="s">
        <v>484</v>
      </c>
      <c r="W14" s="30" t="s">
        <v>485</v>
      </c>
      <c r="Y14" s="30" t="s">
        <v>486</v>
      </c>
      <c r="Z14" s="30" t="s">
        <v>487</v>
      </c>
      <c r="AA14" s="76" t="s">
        <v>488</v>
      </c>
      <c r="AB14" s="76" t="s">
        <v>489</v>
      </c>
      <c r="AF14" s="28"/>
      <c r="AG14" s="70"/>
      <c r="AK14" s="47" t="str">
        <f t="shared" si="7"/>
        <v>M</v>
      </c>
    </row>
    <row r="15" spans="1:42" ht="13.5" customHeight="1">
      <c r="A15" s="13" t="s">
        <v>490</v>
      </c>
      <c r="B15" s="14"/>
      <c r="C15" s="12" t="str">
        <f t="shared" si="9"/>
        <v/>
      </c>
      <c r="D15" s="12" t="str">
        <f t="shared" si="8"/>
        <v/>
      </c>
      <c r="F15" s="17" t="s">
        <v>491</v>
      </c>
      <c r="G15" s="16"/>
      <c r="H15" s="12" t="str">
        <f t="shared" si="1"/>
        <v/>
      </c>
      <c r="I15" s="12" t="str">
        <f t="shared" si="5"/>
        <v>エネルギー対策特別会計エネルギー需給勘定</v>
      </c>
      <c r="K15" s="12"/>
      <c r="L15" s="12"/>
      <c r="O15" s="12"/>
      <c r="P15" s="12"/>
      <c r="Q15" s="18"/>
      <c r="T15" s="12"/>
      <c r="U15" s="30" t="s">
        <v>492</v>
      </c>
      <c r="W15" s="30" t="s">
        <v>493</v>
      </c>
      <c r="Y15" s="30" t="s">
        <v>494</v>
      </c>
      <c r="Z15" s="30" t="s">
        <v>495</v>
      </c>
      <c r="AA15" s="76" t="s">
        <v>496</v>
      </c>
      <c r="AB15" s="76" t="s">
        <v>497</v>
      </c>
      <c r="AF15" s="28"/>
      <c r="AK15" s="47" t="str">
        <f t="shared" si="7"/>
        <v>N</v>
      </c>
    </row>
    <row r="16" spans="1:42" ht="13.5" customHeight="1">
      <c r="A16" s="13" t="s">
        <v>498</v>
      </c>
      <c r="B16" s="14" t="s">
        <v>153</v>
      </c>
      <c r="C16" s="12" t="str">
        <f t="shared" si="9"/>
        <v>地球温暖化対策</v>
      </c>
      <c r="D16" s="12" t="str">
        <f t="shared" si="8"/>
        <v>地球温暖化対策</v>
      </c>
      <c r="F16" s="17" t="s">
        <v>499</v>
      </c>
      <c r="G16" s="16"/>
      <c r="H16" s="12" t="str">
        <f t="shared" si="1"/>
        <v/>
      </c>
      <c r="I16" s="12" t="str">
        <f t="shared" si="5"/>
        <v>エネルギー対策特別会計エネルギー需給勘定</v>
      </c>
      <c r="K16" s="12"/>
      <c r="L16" s="12"/>
      <c r="O16" s="12"/>
      <c r="P16" s="12"/>
      <c r="Q16" s="18"/>
      <c r="T16" s="12"/>
      <c r="U16" s="30" t="s">
        <v>500</v>
      </c>
      <c r="W16" s="30" t="s">
        <v>501</v>
      </c>
      <c r="Y16" s="30" t="s">
        <v>502</v>
      </c>
      <c r="Z16" s="30" t="s">
        <v>503</v>
      </c>
      <c r="AA16" s="76" t="s">
        <v>504</v>
      </c>
      <c r="AB16" s="76" t="s">
        <v>505</v>
      </c>
      <c r="AF16" s="28"/>
      <c r="AK16" s="47" t="str">
        <f t="shared" si="7"/>
        <v>O</v>
      </c>
    </row>
    <row r="17" spans="1:37" ht="13.5" customHeight="1">
      <c r="A17" s="13" t="s">
        <v>506</v>
      </c>
      <c r="B17" s="14"/>
      <c r="C17" s="12" t="str">
        <f t="shared" si="9"/>
        <v/>
      </c>
      <c r="D17" s="12" t="str">
        <f t="shared" si="8"/>
        <v>地球温暖化対策</v>
      </c>
      <c r="F17" s="17" t="s">
        <v>507</v>
      </c>
      <c r="G17" s="16"/>
      <c r="H17" s="12" t="str">
        <f t="shared" si="1"/>
        <v/>
      </c>
      <c r="I17" s="12" t="str">
        <f t="shared" si="5"/>
        <v>エネルギー対策特別会計エネルギー需給勘定</v>
      </c>
      <c r="K17" s="12"/>
      <c r="L17" s="12"/>
      <c r="O17" s="12"/>
      <c r="P17" s="12"/>
      <c r="Q17" s="18"/>
      <c r="T17" s="12"/>
      <c r="U17" s="30" t="s">
        <v>508</v>
      </c>
      <c r="W17" s="30" t="s">
        <v>509</v>
      </c>
      <c r="Y17" s="30" t="s">
        <v>510</v>
      </c>
      <c r="Z17" s="30" t="s">
        <v>511</v>
      </c>
      <c r="AA17" s="76" t="s">
        <v>512</v>
      </c>
      <c r="AB17" s="76" t="s">
        <v>513</v>
      </c>
      <c r="AF17" s="28"/>
      <c r="AK17" s="47" t="str">
        <f t="shared" si="7"/>
        <v>P</v>
      </c>
    </row>
    <row r="18" spans="1:37" ht="13.5" customHeight="1">
      <c r="A18" s="13" t="s">
        <v>514</v>
      </c>
      <c r="B18" s="14"/>
      <c r="C18" s="12" t="str">
        <f t="shared" si="9"/>
        <v/>
      </c>
      <c r="D18" s="12" t="str">
        <f t="shared" si="8"/>
        <v>地球温暖化対策</v>
      </c>
      <c r="F18" s="17" t="s">
        <v>515</v>
      </c>
      <c r="G18" s="16"/>
      <c r="H18" s="12" t="str">
        <f t="shared" si="1"/>
        <v/>
      </c>
      <c r="I18" s="12" t="str">
        <f t="shared" si="5"/>
        <v>エネルギー対策特別会計エネルギー需給勘定</v>
      </c>
      <c r="K18" s="12"/>
      <c r="L18" s="12"/>
      <c r="O18" s="12"/>
      <c r="P18" s="12"/>
      <c r="Q18" s="18"/>
      <c r="T18" s="12"/>
      <c r="U18" s="30" t="s">
        <v>516</v>
      </c>
      <c r="W18" s="30" t="s">
        <v>517</v>
      </c>
      <c r="Y18" s="30" t="s">
        <v>518</v>
      </c>
      <c r="Z18" s="30" t="s">
        <v>519</v>
      </c>
      <c r="AA18" s="76" t="s">
        <v>520</v>
      </c>
      <c r="AB18" s="76" t="s">
        <v>521</v>
      </c>
      <c r="AF18" s="28"/>
      <c r="AK18" s="47" t="str">
        <f t="shared" si="7"/>
        <v>Q</v>
      </c>
    </row>
    <row r="19" spans="1:37" ht="13.5" customHeight="1">
      <c r="A19" s="13" t="s">
        <v>522</v>
      </c>
      <c r="B19" s="14"/>
      <c r="C19" s="12" t="str">
        <f t="shared" si="9"/>
        <v/>
      </c>
      <c r="D19" s="12" t="str">
        <f t="shared" si="8"/>
        <v>地球温暖化対策</v>
      </c>
      <c r="F19" s="17" t="s">
        <v>523</v>
      </c>
      <c r="G19" s="16"/>
      <c r="H19" s="12" t="str">
        <f t="shared" si="1"/>
        <v/>
      </c>
      <c r="I19" s="12" t="str">
        <f t="shared" si="5"/>
        <v>エネルギー対策特別会計エネルギー需給勘定</v>
      </c>
      <c r="K19" s="12"/>
      <c r="L19" s="12"/>
      <c r="O19" s="12"/>
      <c r="P19" s="12"/>
      <c r="Q19" s="18"/>
      <c r="T19" s="12"/>
      <c r="U19" s="30" t="s">
        <v>524</v>
      </c>
      <c r="W19" s="30" t="s">
        <v>525</v>
      </c>
      <c r="Y19" s="30" t="s">
        <v>526</v>
      </c>
      <c r="Z19" s="30" t="s">
        <v>527</v>
      </c>
      <c r="AA19" s="76" t="s">
        <v>528</v>
      </c>
      <c r="AB19" s="76" t="s">
        <v>529</v>
      </c>
      <c r="AF19" s="28"/>
      <c r="AK19" s="47" t="str">
        <f t="shared" si="7"/>
        <v>R</v>
      </c>
    </row>
    <row r="20" spans="1:37" ht="13.5" customHeight="1">
      <c r="A20" s="13" t="s">
        <v>530</v>
      </c>
      <c r="B20" s="14"/>
      <c r="C20" s="12" t="str">
        <f t="shared" si="9"/>
        <v/>
      </c>
      <c r="D20" s="12" t="str">
        <f t="shared" si="8"/>
        <v>地球温暖化対策</v>
      </c>
      <c r="F20" s="17" t="s">
        <v>531</v>
      </c>
      <c r="G20" s="16"/>
      <c r="H20" s="12" t="str">
        <f t="shared" si="1"/>
        <v/>
      </c>
      <c r="I20" s="12" t="str">
        <f t="shared" si="5"/>
        <v>エネルギー対策特別会計エネルギー需給勘定</v>
      </c>
      <c r="K20" s="12"/>
      <c r="L20" s="12"/>
      <c r="O20" s="12"/>
      <c r="P20" s="12"/>
      <c r="Q20" s="18"/>
      <c r="T20" s="12"/>
      <c r="U20" s="30" t="s">
        <v>532</v>
      </c>
      <c r="W20" s="30" t="s">
        <v>533</v>
      </c>
      <c r="Y20" s="30" t="s">
        <v>534</v>
      </c>
      <c r="Z20" s="30" t="s">
        <v>535</v>
      </c>
      <c r="AA20" s="76" t="s">
        <v>536</v>
      </c>
      <c r="AB20" s="76" t="s">
        <v>537</v>
      </c>
      <c r="AF20" s="28"/>
      <c r="AK20" s="47" t="str">
        <f t="shared" si="7"/>
        <v>S</v>
      </c>
    </row>
    <row r="21" spans="1:37" ht="13.5" customHeight="1">
      <c r="A21" s="13" t="s">
        <v>538</v>
      </c>
      <c r="B21" s="14"/>
      <c r="C21" s="12" t="str">
        <f t="shared" si="9"/>
        <v/>
      </c>
      <c r="D21" s="12" t="str">
        <f t="shared" si="8"/>
        <v>地球温暖化対策</v>
      </c>
      <c r="F21" s="17" t="s">
        <v>539</v>
      </c>
      <c r="G21" s="16"/>
      <c r="H21" s="12" t="str">
        <f t="shared" si="1"/>
        <v/>
      </c>
      <c r="I21" s="12" t="str">
        <f t="shared" si="5"/>
        <v>エネルギー対策特別会計エネルギー需給勘定</v>
      </c>
      <c r="K21" s="12"/>
      <c r="L21" s="12"/>
      <c r="O21" s="12"/>
      <c r="P21" s="12"/>
      <c r="Q21" s="18"/>
      <c r="T21" s="12"/>
      <c r="U21" s="30" t="s">
        <v>540</v>
      </c>
      <c r="W21" s="30" t="s">
        <v>541</v>
      </c>
      <c r="Y21" s="30" t="s">
        <v>542</v>
      </c>
      <c r="Z21" s="30" t="s">
        <v>543</v>
      </c>
      <c r="AA21" s="76" t="s">
        <v>544</v>
      </c>
      <c r="AB21" s="76" t="s">
        <v>545</v>
      </c>
      <c r="AF21" s="28"/>
      <c r="AK21" s="47" t="str">
        <f t="shared" si="7"/>
        <v>T</v>
      </c>
    </row>
    <row r="22" spans="1:37" ht="13.5" customHeight="1">
      <c r="A22" s="13" t="s">
        <v>546</v>
      </c>
      <c r="B22" s="14"/>
      <c r="C22" s="12" t="str">
        <f t="shared" si="9"/>
        <v/>
      </c>
      <c r="D22" s="12" t="str">
        <f>IF(C22="",D21,IF(D21&lt;&gt;"",CONCATENATE(D21,"、",C22),C22))</f>
        <v>地球温暖化対策</v>
      </c>
      <c r="F22" s="17" t="s">
        <v>547</v>
      </c>
      <c r="G22" s="16"/>
      <c r="H22" s="12" t="str">
        <f t="shared" si="1"/>
        <v/>
      </c>
      <c r="I22" s="12" t="str">
        <f t="shared" si="5"/>
        <v>エネルギー対策特別会計エネルギー需給勘定</v>
      </c>
      <c r="K22" s="12"/>
      <c r="L22" s="12"/>
      <c r="O22" s="12"/>
      <c r="P22" s="12"/>
      <c r="Q22" s="18"/>
      <c r="T22" s="12"/>
      <c r="U22" s="30" t="s">
        <v>548</v>
      </c>
      <c r="W22" s="30" t="s">
        <v>549</v>
      </c>
      <c r="Y22" s="30" t="s">
        <v>550</v>
      </c>
      <c r="Z22" s="30" t="s">
        <v>551</v>
      </c>
      <c r="AA22" s="76" t="s">
        <v>552</v>
      </c>
      <c r="AB22" s="76" t="s">
        <v>553</v>
      </c>
      <c r="AF22" s="28"/>
      <c r="AK22" s="47" t="str">
        <f t="shared" si="7"/>
        <v>U</v>
      </c>
    </row>
    <row r="23" spans="1:37" ht="13.5" customHeight="1">
      <c r="A23" s="13" t="s">
        <v>554</v>
      </c>
      <c r="B23" s="14"/>
      <c r="C23" s="12" t="str">
        <f t="shared" si="9"/>
        <v/>
      </c>
      <c r="D23" s="12" t="str">
        <f>IF(C23="",D22,IF(D22&lt;&gt;"",CONCATENATE(D22,"、",C23),C23))</f>
        <v>地球温暖化対策</v>
      </c>
      <c r="F23" s="17" t="s">
        <v>555</v>
      </c>
      <c r="G23" s="16"/>
      <c r="H23" s="12" t="str">
        <f t="shared" si="1"/>
        <v/>
      </c>
      <c r="I23" s="12" t="str">
        <f t="shared" si="5"/>
        <v>エネルギー対策特別会計エネルギー需給勘定</v>
      </c>
      <c r="K23" s="12"/>
      <c r="L23" s="12"/>
      <c r="O23" s="12"/>
      <c r="P23" s="12"/>
      <c r="Q23" s="18"/>
      <c r="T23" s="12"/>
      <c r="U23" s="30" t="s">
        <v>556</v>
      </c>
      <c r="W23" s="30" t="s">
        <v>557</v>
      </c>
      <c r="Y23" s="30" t="s">
        <v>558</v>
      </c>
      <c r="Z23" s="30" t="s">
        <v>559</v>
      </c>
      <c r="AA23" s="76" t="s">
        <v>560</v>
      </c>
      <c r="AB23" s="76" t="s">
        <v>561</v>
      </c>
      <c r="AF23" s="28"/>
      <c r="AK23" s="47" t="str">
        <f t="shared" si="7"/>
        <v>V</v>
      </c>
    </row>
    <row r="24" spans="1:37" ht="13.5" customHeight="1">
      <c r="A24" s="87"/>
      <c r="B24" s="73"/>
      <c r="F24" s="17" t="s">
        <v>562</v>
      </c>
      <c r="G24" s="16"/>
      <c r="H24" s="12" t="str">
        <f t="shared" si="1"/>
        <v/>
      </c>
      <c r="I24" s="12" t="str">
        <f t="shared" si="5"/>
        <v>エネルギー対策特別会計エネルギー需給勘定</v>
      </c>
      <c r="K24" s="12"/>
      <c r="L24" s="12"/>
      <c r="O24" s="12"/>
      <c r="P24" s="12"/>
      <c r="Q24" s="18"/>
      <c r="T24" s="12"/>
      <c r="U24" s="30" t="s">
        <v>563</v>
      </c>
      <c r="W24" s="30" t="s">
        <v>564</v>
      </c>
      <c r="Y24" s="30" t="s">
        <v>565</v>
      </c>
      <c r="Z24" s="30" t="s">
        <v>566</v>
      </c>
      <c r="AA24" s="76" t="s">
        <v>567</v>
      </c>
      <c r="AB24" s="76" t="s">
        <v>568</v>
      </c>
      <c r="AF24" s="28"/>
      <c r="AK24" s="47" t="str">
        <f>CHAR(CODE(AK23)+1)</f>
        <v>W</v>
      </c>
    </row>
    <row r="25" spans="1:37" ht="13.5" customHeight="1">
      <c r="A25" s="12"/>
      <c r="B25" s="73"/>
      <c r="F25" s="17" t="s">
        <v>569</v>
      </c>
      <c r="G25" s="16"/>
      <c r="H25" s="12" t="str">
        <f t="shared" si="1"/>
        <v/>
      </c>
      <c r="I25" s="12" t="str">
        <f t="shared" si="5"/>
        <v>エネルギー対策特別会計エネルギー需給勘定</v>
      </c>
      <c r="K25" s="12"/>
      <c r="L25" s="12"/>
      <c r="O25" s="12"/>
      <c r="P25" s="12"/>
      <c r="Q25" s="18"/>
      <c r="T25" s="12"/>
      <c r="U25" s="30" t="s">
        <v>570</v>
      </c>
      <c r="W25" s="68"/>
      <c r="Y25" s="30" t="s">
        <v>571</v>
      </c>
      <c r="Z25" s="30" t="s">
        <v>572</v>
      </c>
      <c r="AA25" s="76" t="s">
        <v>573</v>
      </c>
      <c r="AB25" s="76" t="s">
        <v>574</v>
      </c>
      <c r="AF25" s="28"/>
      <c r="AK25" s="47" t="str">
        <f t="shared" si="7"/>
        <v>X</v>
      </c>
    </row>
    <row r="26" spans="1:37" ht="13.5" customHeight="1">
      <c r="A26" s="12"/>
      <c r="B26" s="73"/>
      <c r="F26" s="17" t="s">
        <v>575</v>
      </c>
      <c r="G26" s="16"/>
      <c r="H26" s="12" t="str">
        <f t="shared" si="1"/>
        <v/>
      </c>
      <c r="I26" s="12" t="str">
        <f t="shared" si="5"/>
        <v>エネルギー対策特別会計エネルギー需給勘定</v>
      </c>
      <c r="K26" s="12"/>
      <c r="L26" s="12"/>
      <c r="O26" s="12"/>
      <c r="P26" s="12"/>
      <c r="Q26" s="18"/>
      <c r="T26" s="12"/>
      <c r="U26" s="30" t="s">
        <v>576</v>
      </c>
      <c r="Y26" s="30" t="s">
        <v>577</v>
      </c>
      <c r="Z26" s="30" t="s">
        <v>578</v>
      </c>
      <c r="AA26" s="76" t="s">
        <v>579</v>
      </c>
      <c r="AB26" s="76" t="s">
        <v>580</v>
      </c>
      <c r="AF26" s="28"/>
      <c r="AK26" s="47" t="str">
        <f t="shared" si="7"/>
        <v>Y</v>
      </c>
    </row>
    <row r="27" spans="1:37" ht="13.5" customHeight="1">
      <c r="A27" s="12" t="str">
        <f>IF(D23="", "-", D23)</f>
        <v>地球温暖化対策</v>
      </c>
      <c r="B27" s="12"/>
      <c r="F27" s="17" t="s">
        <v>581</v>
      </c>
      <c r="G27" s="16"/>
      <c r="H27" s="12" t="str">
        <f t="shared" si="1"/>
        <v/>
      </c>
      <c r="I27" s="12" t="str">
        <f t="shared" si="5"/>
        <v>エネルギー対策特別会計エネルギー需給勘定</v>
      </c>
      <c r="K27" s="12"/>
      <c r="L27" s="12"/>
      <c r="O27" s="12"/>
      <c r="P27" s="12"/>
      <c r="Q27" s="18"/>
      <c r="T27" s="12"/>
      <c r="U27" s="30" t="s">
        <v>582</v>
      </c>
      <c r="Y27" s="30" t="s">
        <v>583</v>
      </c>
      <c r="Z27" s="30" t="s">
        <v>584</v>
      </c>
      <c r="AA27" s="76" t="s">
        <v>585</v>
      </c>
      <c r="AB27" s="76" t="s">
        <v>586</v>
      </c>
      <c r="AF27" s="28"/>
      <c r="AK27" s="47" t="str">
        <f>CHAR(CODE(AK26)+1)</f>
        <v>Z</v>
      </c>
    </row>
    <row r="28" spans="1:37" ht="13.5" customHeight="1">
      <c r="B28" s="12"/>
      <c r="F28" s="17" t="s">
        <v>587</v>
      </c>
      <c r="G28" s="16"/>
      <c r="H28" s="12" t="str">
        <f t="shared" si="1"/>
        <v/>
      </c>
      <c r="I28" s="12" t="str">
        <f t="shared" si="5"/>
        <v>エネルギー対策特別会計エネルギー需給勘定</v>
      </c>
      <c r="K28" s="12"/>
      <c r="L28" s="12"/>
      <c r="O28" s="12"/>
      <c r="P28" s="12"/>
      <c r="Q28" s="18"/>
      <c r="T28" s="12"/>
      <c r="U28" s="30" t="s">
        <v>588</v>
      </c>
      <c r="Y28" s="30" t="s">
        <v>589</v>
      </c>
      <c r="Z28" s="30" t="s">
        <v>590</v>
      </c>
      <c r="AA28" s="76" t="s">
        <v>591</v>
      </c>
      <c r="AB28" s="76" t="s">
        <v>592</v>
      </c>
      <c r="AF28" s="28"/>
      <c r="AK28" s="47" t="s">
        <v>593</v>
      </c>
    </row>
    <row r="29" spans="1:37" ht="13.5" customHeight="1">
      <c r="A29" s="12"/>
      <c r="B29" s="12"/>
      <c r="F29" s="17" t="s">
        <v>594</v>
      </c>
      <c r="G29" s="16"/>
      <c r="H29" s="12" t="str">
        <f t="shared" si="1"/>
        <v/>
      </c>
      <c r="I29" s="12" t="str">
        <f t="shared" si="5"/>
        <v>エネルギー対策特別会計エネルギー需給勘定</v>
      </c>
      <c r="K29" s="12"/>
      <c r="L29" s="12"/>
      <c r="O29" s="12"/>
      <c r="P29" s="12"/>
      <c r="Q29" s="18"/>
      <c r="T29" s="12"/>
      <c r="U29" s="30" t="s">
        <v>595</v>
      </c>
      <c r="Y29" s="30" t="s">
        <v>596</v>
      </c>
      <c r="Z29" s="30" t="s">
        <v>597</v>
      </c>
      <c r="AA29" s="76" t="s">
        <v>598</v>
      </c>
      <c r="AB29" s="76" t="s">
        <v>599</v>
      </c>
      <c r="AF29" s="28"/>
      <c r="AK29" s="47" t="str">
        <f t="shared" si="7"/>
        <v>b</v>
      </c>
    </row>
    <row r="30" spans="1:37" ht="13.5" customHeight="1">
      <c r="A30" s="12"/>
      <c r="B30" s="12"/>
      <c r="F30" s="17" t="s">
        <v>600</v>
      </c>
      <c r="G30" s="16"/>
      <c r="H30" s="12" t="str">
        <f t="shared" si="1"/>
        <v/>
      </c>
      <c r="I30" s="12" t="str">
        <f t="shared" si="5"/>
        <v>エネルギー対策特別会計エネルギー需給勘定</v>
      </c>
      <c r="K30" s="12"/>
      <c r="L30" s="12"/>
      <c r="O30" s="12"/>
      <c r="P30" s="12"/>
      <c r="Q30" s="18"/>
      <c r="T30" s="12"/>
      <c r="U30" s="30" t="s">
        <v>601</v>
      </c>
      <c r="Y30" s="30" t="s">
        <v>602</v>
      </c>
      <c r="Z30" s="30" t="s">
        <v>603</v>
      </c>
      <c r="AA30" s="76" t="s">
        <v>604</v>
      </c>
      <c r="AB30" s="76" t="s">
        <v>605</v>
      </c>
      <c r="AF30" s="28"/>
      <c r="AK30" s="47" t="str">
        <f t="shared" si="7"/>
        <v>c</v>
      </c>
    </row>
    <row r="31" spans="1:37" ht="13.5" customHeight="1">
      <c r="A31" s="12"/>
      <c r="B31" s="12"/>
      <c r="F31" s="17" t="s">
        <v>606</v>
      </c>
      <c r="G31" s="16"/>
      <c r="H31" s="12" t="str">
        <f t="shared" si="1"/>
        <v/>
      </c>
      <c r="I31" s="12" t="str">
        <f t="shared" si="5"/>
        <v>エネルギー対策特別会計エネルギー需給勘定</v>
      </c>
      <c r="K31" s="12"/>
      <c r="L31" s="12"/>
      <c r="O31" s="12"/>
      <c r="P31" s="12"/>
      <c r="Q31" s="18"/>
      <c r="T31" s="12"/>
      <c r="U31" s="30" t="s">
        <v>607</v>
      </c>
      <c r="Y31" s="30" t="s">
        <v>608</v>
      </c>
      <c r="Z31" s="30" t="s">
        <v>609</v>
      </c>
      <c r="AA31" s="76" t="s">
        <v>610</v>
      </c>
      <c r="AB31" s="76" t="s">
        <v>611</v>
      </c>
      <c r="AF31" s="28"/>
      <c r="AK31" s="47" t="str">
        <f t="shared" si="7"/>
        <v>d</v>
      </c>
    </row>
    <row r="32" spans="1:37" ht="13.5" customHeight="1">
      <c r="A32" s="12"/>
      <c r="B32" s="12"/>
      <c r="F32" s="17" t="s">
        <v>612</v>
      </c>
      <c r="G32" s="16"/>
      <c r="H32" s="12" t="str">
        <f t="shared" si="1"/>
        <v/>
      </c>
      <c r="I32" s="12" t="str">
        <f t="shared" si="5"/>
        <v>エネルギー対策特別会計エネルギー需給勘定</v>
      </c>
      <c r="K32" s="12"/>
      <c r="L32" s="12"/>
      <c r="O32" s="12"/>
      <c r="P32" s="12"/>
      <c r="Q32" s="18"/>
      <c r="T32" s="12"/>
      <c r="U32" s="30" t="s">
        <v>613</v>
      </c>
      <c r="Y32" s="30" t="s">
        <v>614</v>
      </c>
      <c r="Z32" s="30" t="s">
        <v>615</v>
      </c>
      <c r="AA32" s="76" t="s">
        <v>616</v>
      </c>
      <c r="AB32" s="76" t="s">
        <v>616</v>
      </c>
      <c r="AF32" s="28"/>
      <c r="AK32" s="47" t="str">
        <f t="shared" si="7"/>
        <v>e</v>
      </c>
    </row>
    <row r="33" spans="1:37" ht="13.5" customHeight="1">
      <c r="A33" s="12"/>
      <c r="B33" s="12"/>
      <c r="F33" s="17" t="s">
        <v>617</v>
      </c>
      <c r="G33" s="16"/>
      <c r="H33" s="12" t="str">
        <f t="shared" si="1"/>
        <v/>
      </c>
      <c r="I33" s="12" t="str">
        <f t="shared" si="5"/>
        <v>エネルギー対策特別会計エネルギー需給勘定</v>
      </c>
      <c r="K33" s="12"/>
      <c r="L33" s="12"/>
      <c r="O33" s="12"/>
      <c r="P33" s="12"/>
      <c r="Q33" s="18"/>
      <c r="T33" s="12"/>
      <c r="U33" s="30" t="s">
        <v>618</v>
      </c>
      <c r="Y33" s="30" t="s">
        <v>619</v>
      </c>
      <c r="Z33" s="30" t="s">
        <v>620</v>
      </c>
      <c r="AA33" s="68"/>
      <c r="AF33" s="28"/>
      <c r="AK33" s="47" t="str">
        <f t="shared" si="7"/>
        <v>f</v>
      </c>
    </row>
    <row r="34" spans="1:37" ht="13.5" customHeight="1">
      <c r="A34" s="12"/>
      <c r="B34" s="12"/>
      <c r="F34" s="17" t="s">
        <v>621</v>
      </c>
      <c r="G34" s="16"/>
      <c r="H34" s="12" t="str">
        <f t="shared" si="1"/>
        <v/>
      </c>
      <c r="I34" s="12" t="str">
        <f t="shared" si="5"/>
        <v>エネルギー対策特別会計エネルギー需給勘定</v>
      </c>
      <c r="K34" s="12"/>
      <c r="L34" s="12"/>
      <c r="O34" s="12"/>
      <c r="P34" s="12"/>
      <c r="Q34" s="18"/>
      <c r="T34" s="12"/>
      <c r="U34" s="30" t="s">
        <v>622</v>
      </c>
      <c r="Y34" s="30" t="s">
        <v>623</v>
      </c>
      <c r="Z34" s="30" t="s">
        <v>624</v>
      </c>
      <c r="AF34" s="28"/>
      <c r="AK34" s="47" t="str">
        <f t="shared" si="7"/>
        <v>g</v>
      </c>
    </row>
    <row r="35" spans="1:37" ht="13.5" customHeight="1">
      <c r="A35" s="12"/>
      <c r="B35" s="12"/>
      <c r="F35" s="17" t="s">
        <v>625</v>
      </c>
      <c r="G35" s="16"/>
      <c r="H35" s="12" t="str">
        <f t="shared" si="1"/>
        <v/>
      </c>
      <c r="I35" s="12" t="str">
        <f t="shared" si="5"/>
        <v>エネルギー対策特別会計エネルギー需給勘定</v>
      </c>
      <c r="K35" s="12"/>
      <c r="L35" s="12"/>
      <c r="O35" s="12"/>
      <c r="P35" s="12"/>
      <c r="Q35" s="18"/>
      <c r="T35" s="12"/>
      <c r="U35" s="30" t="s">
        <v>626</v>
      </c>
      <c r="Y35" s="30" t="s">
        <v>627</v>
      </c>
      <c r="Z35" s="30" t="s">
        <v>628</v>
      </c>
      <c r="AF35" s="28"/>
      <c r="AK35" s="47" t="str">
        <f t="shared" si="7"/>
        <v>h</v>
      </c>
    </row>
    <row r="36" spans="1:37" ht="13.5" customHeight="1">
      <c r="A36" s="12"/>
      <c r="B36" s="12"/>
      <c r="F36" s="17" t="s">
        <v>629</v>
      </c>
      <c r="G36" s="16"/>
      <c r="H36" s="12" t="str">
        <f t="shared" si="1"/>
        <v/>
      </c>
      <c r="I36" s="12" t="str">
        <f t="shared" si="5"/>
        <v>エネルギー対策特別会計エネルギー需給勘定</v>
      </c>
      <c r="K36" s="12"/>
      <c r="L36" s="12"/>
      <c r="O36" s="12"/>
      <c r="P36" s="12"/>
      <c r="Q36" s="18"/>
      <c r="T36" s="12"/>
      <c r="Y36" s="30" t="s">
        <v>630</v>
      </c>
      <c r="Z36" s="30" t="s">
        <v>631</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632</v>
      </c>
      <c r="Z37" s="30" t="s">
        <v>633</v>
      </c>
      <c r="AF37" s="28"/>
      <c r="AK37" s="47" t="str">
        <f t="shared" si="7"/>
        <v>j</v>
      </c>
    </row>
    <row r="38" spans="1:37">
      <c r="A38" s="12"/>
      <c r="B38" s="12"/>
      <c r="F38" s="12"/>
      <c r="G38" s="18"/>
      <c r="K38" s="12"/>
      <c r="L38" s="12"/>
      <c r="O38" s="12"/>
      <c r="P38" s="12"/>
      <c r="Q38" s="18"/>
      <c r="T38" s="12"/>
      <c r="Y38" s="30" t="s">
        <v>634</v>
      </c>
      <c r="Z38" s="30" t="s">
        <v>635</v>
      </c>
      <c r="AF38" s="28"/>
      <c r="AK38" s="47" t="str">
        <f t="shared" si="7"/>
        <v>k</v>
      </c>
    </row>
    <row r="39" spans="1:37">
      <c r="A39" s="12"/>
      <c r="B39" s="12"/>
      <c r="F39" s="12" t="str">
        <f>I37</f>
        <v>エネルギー対策特別会計エネルギー需給勘定</v>
      </c>
      <c r="G39" s="18"/>
      <c r="K39" s="12"/>
      <c r="L39" s="12"/>
      <c r="O39" s="12"/>
      <c r="P39" s="12"/>
      <c r="Q39" s="18"/>
      <c r="T39" s="12"/>
      <c r="U39" s="30" t="s">
        <v>636</v>
      </c>
      <c r="Y39" s="30" t="s">
        <v>637</v>
      </c>
      <c r="Z39" s="30" t="s">
        <v>638</v>
      </c>
      <c r="AF39" s="28"/>
      <c r="AK39" s="47" t="str">
        <f t="shared" si="7"/>
        <v>l</v>
      </c>
    </row>
    <row r="40" spans="1:37">
      <c r="A40" s="12"/>
      <c r="B40" s="12"/>
      <c r="F40" s="12"/>
      <c r="G40" s="18"/>
      <c r="K40" s="12"/>
      <c r="L40" s="12"/>
      <c r="O40" s="12"/>
      <c r="P40" s="12"/>
      <c r="Q40" s="18"/>
      <c r="T40" s="12"/>
      <c r="U40" s="30"/>
      <c r="Y40" s="30" t="s">
        <v>639</v>
      </c>
      <c r="Z40" s="30" t="s">
        <v>640</v>
      </c>
      <c r="AF40" s="28"/>
      <c r="AK40" s="47" t="str">
        <f t="shared" si="7"/>
        <v>m</v>
      </c>
    </row>
    <row r="41" spans="1:37">
      <c r="A41" s="12"/>
      <c r="B41" s="12"/>
      <c r="F41" s="12"/>
      <c r="G41" s="18"/>
      <c r="K41" s="12"/>
      <c r="L41" s="12"/>
      <c r="O41" s="12"/>
      <c r="P41" s="12"/>
      <c r="Q41" s="18"/>
      <c r="T41" s="12"/>
      <c r="U41" s="30" t="s">
        <v>641</v>
      </c>
      <c r="Y41" s="30" t="s">
        <v>642</v>
      </c>
      <c r="Z41" s="30" t="s">
        <v>643</v>
      </c>
      <c r="AF41" s="28"/>
      <c r="AK41" s="47" t="str">
        <f t="shared" si="7"/>
        <v>n</v>
      </c>
    </row>
    <row r="42" spans="1:37">
      <c r="A42" s="12"/>
      <c r="B42" s="12"/>
      <c r="F42" s="12"/>
      <c r="G42" s="18"/>
      <c r="K42" s="12"/>
      <c r="L42" s="12"/>
      <c r="O42" s="12"/>
      <c r="P42" s="12"/>
      <c r="Q42" s="18"/>
      <c r="T42" s="12"/>
      <c r="U42" s="30" t="s">
        <v>644</v>
      </c>
      <c r="Y42" s="30" t="s">
        <v>645</v>
      </c>
      <c r="Z42" s="30" t="s">
        <v>646</v>
      </c>
      <c r="AF42" s="28"/>
      <c r="AK42" s="47" t="str">
        <f t="shared" si="7"/>
        <v>o</v>
      </c>
    </row>
    <row r="43" spans="1:37">
      <c r="A43" s="12"/>
      <c r="B43" s="12"/>
      <c r="F43" s="12"/>
      <c r="G43" s="18"/>
      <c r="K43" s="12"/>
      <c r="L43" s="12"/>
      <c r="O43" s="12"/>
      <c r="P43" s="12"/>
      <c r="Q43" s="18"/>
      <c r="T43" s="12"/>
      <c r="Y43" s="30" t="s">
        <v>647</v>
      </c>
      <c r="Z43" s="30" t="s">
        <v>648</v>
      </c>
      <c r="AF43" s="28"/>
      <c r="AK43" s="47" t="str">
        <f t="shared" si="7"/>
        <v>p</v>
      </c>
    </row>
    <row r="44" spans="1:37">
      <c r="A44" s="12"/>
      <c r="B44" s="12"/>
      <c r="F44" s="12"/>
      <c r="G44" s="18"/>
      <c r="K44" s="12"/>
      <c r="L44" s="12"/>
      <c r="O44" s="12"/>
      <c r="P44" s="12"/>
      <c r="Q44" s="18"/>
      <c r="T44" s="12"/>
      <c r="Y44" s="30" t="s">
        <v>649</v>
      </c>
      <c r="Z44" s="30" t="s">
        <v>650</v>
      </c>
      <c r="AF44" s="28"/>
      <c r="AK44" s="47" t="str">
        <f t="shared" si="7"/>
        <v>q</v>
      </c>
    </row>
    <row r="45" spans="1:37">
      <c r="A45" s="12"/>
      <c r="B45" s="12"/>
      <c r="F45" s="12"/>
      <c r="G45" s="18"/>
      <c r="K45" s="12"/>
      <c r="L45" s="12"/>
      <c r="O45" s="12"/>
      <c r="P45" s="12"/>
      <c r="Q45" s="18"/>
      <c r="T45" s="12"/>
      <c r="U45" s="27" t="s">
        <v>340</v>
      </c>
      <c r="Y45" s="30" t="s">
        <v>651</v>
      </c>
      <c r="Z45" s="30" t="s">
        <v>652</v>
      </c>
      <c r="AF45" s="28"/>
      <c r="AK45" s="47" t="str">
        <f t="shared" si="7"/>
        <v>r</v>
      </c>
    </row>
    <row r="46" spans="1:37">
      <c r="A46" s="12"/>
      <c r="B46" s="12"/>
      <c r="F46" s="12"/>
      <c r="G46" s="18"/>
      <c r="K46" s="12"/>
      <c r="L46" s="12"/>
      <c r="O46" s="12"/>
      <c r="P46" s="12"/>
      <c r="Q46" s="18"/>
      <c r="T46" s="12"/>
      <c r="U46" s="82" t="s">
        <v>653</v>
      </c>
      <c r="Y46" s="30" t="s">
        <v>654</v>
      </c>
      <c r="Z46" s="30" t="s">
        <v>655</v>
      </c>
      <c r="AF46" s="28"/>
      <c r="AK46" s="47" t="str">
        <f t="shared" si="7"/>
        <v>s</v>
      </c>
    </row>
    <row r="47" spans="1:37">
      <c r="A47" s="12"/>
      <c r="B47" s="12"/>
      <c r="F47" s="12"/>
      <c r="G47" s="18"/>
      <c r="K47" s="12"/>
      <c r="L47" s="12"/>
      <c r="O47" s="12"/>
      <c r="P47" s="12"/>
      <c r="Q47" s="18"/>
      <c r="T47" s="12"/>
      <c r="Y47" s="30" t="s">
        <v>656</v>
      </c>
      <c r="Z47" s="30" t="s">
        <v>657</v>
      </c>
      <c r="AF47" s="28"/>
      <c r="AK47" s="47" t="str">
        <f t="shared" si="7"/>
        <v>t</v>
      </c>
    </row>
    <row r="48" spans="1:37">
      <c r="A48" s="12"/>
      <c r="B48" s="12"/>
      <c r="F48" s="12"/>
      <c r="G48" s="18"/>
      <c r="K48" s="12"/>
      <c r="L48" s="12"/>
      <c r="O48" s="12"/>
      <c r="P48" s="12"/>
      <c r="Q48" s="18"/>
      <c r="T48" s="12"/>
      <c r="U48" s="82">
        <v>2021</v>
      </c>
      <c r="Y48" s="30" t="s">
        <v>658</v>
      </c>
      <c r="Z48" s="30" t="s">
        <v>659</v>
      </c>
      <c r="AF48" s="28"/>
      <c r="AK48" s="47" t="str">
        <f t="shared" si="7"/>
        <v>u</v>
      </c>
    </row>
    <row r="49" spans="1:37">
      <c r="A49" s="12"/>
      <c r="B49" s="12"/>
      <c r="F49" s="12"/>
      <c r="G49" s="18"/>
      <c r="K49" s="12"/>
      <c r="L49" s="12"/>
      <c r="O49" s="12"/>
      <c r="P49" s="12"/>
      <c r="Q49" s="18"/>
      <c r="T49" s="12"/>
      <c r="U49" s="82">
        <v>2022</v>
      </c>
      <c r="Y49" s="30" t="s">
        <v>660</v>
      </c>
      <c r="Z49" s="30" t="s">
        <v>661</v>
      </c>
      <c r="AF49" s="28"/>
      <c r="AK49" s="47" t="str">
        <f t="shared" si="7"/>
        <v>v</v>
      </c>
    </row>
    <row r="50" spans="1:37">
      <c r="A50" s="12"/>
      <c r="B50" s="12"/>
      <c r="F50" s="12"/>
      <c r="G50" s="18"/>
      <c r="K50" s="12"/>
      <c r="L50" s="12"/>
      <c r="O50" s="12"/>
      <c r="P50" s="12"/>
      <c r="Q50" s="18"/>
      <c r="T50" s="12"/>
      <c r="U50" s="82">
        <v>2023</v>
      </c>
      <c r="Y50" s="30" t="s">
        <v>662</v>
      </c>
      <c r="Z50" s="30" t="s">
        <v>663</v>
      </c>
      <c r="AF50" s="28"/>
    </row>
    <row r="51" spans="1:37">
      <c r="A51" s="12"/>
      <c r="B51" s="12"/>
      <c r="F51" s="12"/>
      <c r="G51" s="18"/>
      <c r="K51" s="12"/>
      <c r="L51" s="12"/>
      <c r="O51" s="12"/>
      <c r="P51" s="12"/>
      <c r="Q51" s="18"/>
      <c r="T51" s="12"/>
      <c r="U51" s="82">
        <v>2024</v>
      </c>
      <c r="Y51" s="30" t="s">
        <v>664</v>
      </c>
      <c r="Z51" s="30" t="s">
        <v>665</v>
      </c>
      <c r="AF51" s="28"/>
    </row>
    <row r="52" spans="1:37">
      <c r="A52" s="12"/>
      <c r="B52" s="12"/>
      <c r="F52" s="12"/>
      <c r="G52" s="18"/>
      <c r="K52" s="12"/>
      <c r="L52" s="12"/>
      <c r="O52" s="12"/>
      <c r="P52" s="12"/>
      <c r="Q52" s="18"/>
      <c r="T52" s="12"/>
      <c r="U52" s="82">
        <v>2025</v>
      </c>
      <c r="Y52" s="30" t="s">
        <v>666</v>
      </c>
      <c r="Z52" s="30" t="s">
        <v>667</v>
      </c>
      <c r="AF52" s="28"/>
    </row>
    <row r="53" spans="1:37">
      <c r="A53" s="12"/>
      <c r="B53" s="12"/>
      <c r="F53" s="12"/>
      <c r="G53" s="18"/>
      <c r="K53" s="12"/>
      <c r="L53" s="12"/>
      <c r="O53" s="12"/>
      <c r="P53" s="12"/>
      <c r="Q53" s="18"/>
      <c r="T53" s="12"/>
      <c r="U53" s="82">
        <v>2026</v>
      </c>
      <c r="Y53" s="30" t="s">
        <v>668</v>
      </c>
      <c r="Z53" s="30" t="s">
        <v>669</v>
      </c>
      <c r="AF53" s="28"/>
    </row>
    <row r="54" spans="1:37">
      <c r="A54" s="12"/>
      <c r="B54" s="12"/>
      <c r="F54" s="12"/>
      <c r="G54" s="18"/>
      <c r="K54" s="12"/>
      <c r="L54" s="12"/>
      <c r="O54" s="12"/>
      <c r="P54" s="12"/>
      <c r="Q54" s="18"/>
      <c r="T54" s="12"/>
      <c r="Y54" s="30" t="s">
        <v>670</v>
      </c>
      <c r="Z54" s="30" t="s">
        <v>671</v>
      </c>
      <c r="AF54" s="28"/>
    </row>
    <row r="55" spans="1:37">
      <c r="A55" s="12"/>
      <c r="B55" s="12"/>
      <c r="F55" s="12"/>
      <c r="G55" s="18"/>
      <c r="K55" s="12"/>
      <c r="L55" s="12"/>
      <c r="O55" s="12"/>
      <c r="P55" s="12"/>
      <c r="Q55" s="18"/>
      <c r="T55" s="12"/>
      <c r="Y55" s="30" t="s">
        <v>672</v>
      </c>
      <c r="Z55" s="30" t="s">
        <v>673</v>
      </c>
      <c r="AF55" s="28"/>
    </row>
    <row r="56" spans="1:37">
      <c r="A56" s="12"/>
      <c r="B56" s="12"/>
      <c r="F56" s="12"/>
      <c r="G56" s="18"/>
      <c r="K56" s="12"/>
      <c r="L56" s="12"/>
      <c r="O56" s="12"/>
      <c r="P56" s="12"/>
      <c r="Q56" s="18"/>
      <c r="T56" s="12"/>
      <c r="U56" s="82">
        <v>20</v>
      </c>
      <c r="Y56" s="30" t="s">
        <v>674</v>
      </c>
      <c r="Z56" s="30" t="s">
        <v>675</v>
      </c>
      <c r="AF56" s="28"/>
    </row>
    <row r="57" spans="1:37">
      <c r="A57" s="12"/>
      <c r="B57" s="12"/>
      <c r="F57" s="12"/>
      <c r="G57" s="18"/>
      <c r="K57" s="12"/>
      <c r="L57" s="12"/>
      <c r="O57" s="12"/>
      <c r="P57" s="12"/>
      <c r="Q57" s="18"/>
      <c r="T57" s="12"/>
      <c r="U57" s="30" t="s">
        <v>676</v>
      </c>
      <c r="Y57" s="30" t="s">
        <v>677</v>
      </c>
      <c r="Z57" s="30" t="s">
        <v>678</v>
      </c>
      <c r="AF57" s="28"/>
    </row>
    <row r="58" spans="1:37">
      <c r="A58" s="12"/>
      <c r="B58" s="12"/>
      <c r="F58" s="12"/>
      <c r="G58" s="18"/>
      <c r="K58" s="12"/>
      <c r="L58" s="12"/>
      <c r="O58" s="12"/>
      <c r="P58" s="12"/>
      <c r="Q58" s="18"/>
      <c r="T58" s="12"/>
      <c r="U58" s="30" t="s">
        <v>365</v>
      </c>
      <c r="Y58" s="30" t="s">
        <v>679</v>
      </c>
      <c r="Z58" s="30" t="s">
        <v>680</v>
      </c>
      <c r="AF58" s="28"/>
    </row>
    <row r="59" spans="1:37">
      <c r="A59" s="12"/>
      <c r="B59" s="12"/>
      <c r="F59" s="12"/>
      <c r="G59" s="18"/>
      <c r="K59" s="12"/>
      <c r="L59" s="12"/>
      <c r="O59" s="12"/>
      <c r="P59" s="12"/>
      <c r="Q59" s="18"/>
      <c r="T59" s="12"/>
      <c r="Y59" s="30" t="s">
        <v>681</v>
      </c>
      <c r="Z59" s="30" t="s">
        <v>682</v>
      </c>
      <c r="AF59" s="28"/>
    </row>
    <row r="60" spans="1:37">
      <c r="A60" s="12"/>
      <c r="B60" s="12"/>
      <c r="F60" s="12"/>
      <c r="G60" s="18"/>
      <c r="K60" s="12"/>
      <c r="L60" s="12"/>
      <c r="O60" s="12"/>
      <c r="P60" s="12"/>
      <c r="Q60" s="18"/>
      <c r="T60" s="12"/>
      <c r="Y60" s="30" t="s">
        <v>683</v>
      </c>
      <c r="Z60" s="30" t="s">
        <v>684</v>
      </c>
      <c r="AF60" s="28"/>
    </row>
    <row r="61" spans="1:37">
      <c r="A61" s="12"/>
      <c r="B61" s="12"/>
      <c r="F61" s="12"/>
      <c r="G61" s="18"/>
      <c r="K61" s="12"/>
      <c r="L61" s="12"/>
      <c r="O61" s="12"/>
      <c r="P61" s="12"/>
      <c r="Q61" s="18"/>
      <c r="T61" s="12"/>
      <c r="Y61" s="30" t="s">
        <v>685</v>
      </c>
      <c r="Z61" s="30" t="s">
        <v>686</v>
      </c>
      <c r="AF61" s="28"/>
    </row>
    <row r="62" spans="1:37">
      <c r="A62" s="12"/>
      <c r="B62" s="12"/>
      <c r="F62" s="12"/>
      <c r="G62" s="18"/>
      <c r="K62" s="12"/>
      <c r="L62" s="12"/>
      <c r="O62" s="12"/>
      <c r="P62" s="12"/>
      <c r="Q62" s="18"/>
      <c r="T62" s="12"/>
      <c r="Y62" s="30" t="s">
        <v>687</v>
      </c>
      <c r="Z62" s="30" t="s">
        <v>688</v>
      </c>
      <c r="AF62" s="28"/>
    </row>
    <row r="63" spans="1:37">
      <c r="A63" s="12"/>
      <c r="B63" s="12"/>
      <c r="F63" s="12"/>
      <c r="G63" s="18"/>
      <c r="K63" s="12"/>
      <c r="L63" s="12"/>
      <c r="O63" s="12"/>
      <c r="P63" s="12"/>
      <c r="Q63" s="18"/>
      <c r="T63" s="12"/>
      <c r="Y63" s="30" t="s">
        <v>689</v>
      </c>
      <c r="Z63" s="30" t="s">
        <v>690</v>
      </c>
      <c r="AF63" s="28"/>
    </row>
    <row r="64" spans="1:37">
      <c r="A64" s="12"/>
      <c r="B64" s="12"/>
      <c r="F64" s="12"/>
      <c r="G64" s="18"/>
      <c r="K64" s="12"/>
      <c r="L64" s="12"/>
      <c r="O64" s="12"/>
      <c r="P64" s="12"/>
      <c r="Q64" s="18"/>
      <c r="T64" s="12"/>
      <c r="Y64" s="30" t="s">
        <v>691</v>
      </c>
      <c r="Z64" s="30" t="s">
        <v>692</v>
      </c>
      <c r="AF64" s="28"/>
    </row>
    <row r="65" spans="1:32">
      <c r="A65" s="12"/>
      <c r="B65" s="12"/>
      <c r="F65" s="12"/>
      <c r="G65" s="18"/>
      <c r="K65" s="12"/>
      <c r="L65" s="12"/>
      <c r="O65" s="12"/>
      <c r="P65" s="12"/>
      <c r="Q65" s="18"/>
      <c r="T65" s="12"/>
      <c r="Y65" s="30" t="s">
        <v>693</v>
      </c>
      <c r="Z65" s="30" t="s">
        <v>694</v>
      </c>
      <c r="AF65" s="28"/>
    </row>
    <row r="66" spans="1:32">
      <c r="A66" s="12"/>
      <c r="B66" s="12"/>
      <c r="F66" s="12"/>
      <c r="G66" s="18"/>
      <c r="K66" s="12"/>
      <c r="L66" s="12"/>
      <c r="O66" s="12"/>
      <c r="P66" s="12"/>
      <c r="Q66" s="18"/>
      <c r="T66" s="12"/>
      <c r="Y66" s="30" t="s">
        <v>695</v>
      </c>
      <c r="Z66" s="30" t="s">
        <v>696</v>
      </c>
      <c r="AF66" s="28"/>
    </row>
    <row r="67" spans="1:32">
      <c r="A67" s="12"/>
      <c r="B67" s="12"/>
      <c r="F67" s="12"/>
      <c r="G67" s="18"/>
      <c r="K67" s="12"/>
      <c r="L67" s="12"/>
      <c r="O67" s="12"/>
      <c r="P67" s="12"/>
      <c r="Q67" s="18"/>
      <c r="T67" s="12"/>
      <c r="Y67" s="30" t="s">
        <v>697</v>
      </c>
      <c r="Z67" s="30" t="s">
        <v>698</v>
      </c>
      <c r="AF67" s="28"/>
    </row>
    <row r="68" spans="1:32">
      <c r="A68" s="12"/>
      <c r="B68" s="12"/>
      <c r="F68" s="12"/>
      <c r="G68" s="18"/>
      <c r="K68" s="12"/>
      <c r="L68" s="12"/>
      <c r="O68" s="12"/>
      <c r="P68" s="12"/>
      <c r="Q68" s="18"/>
      <c r="T68" s="12"/>
      <c r="Y68" s="30" t="s">
        <v>699</v>
      </c>
      <c r="Z68" s="30" t="s">
        <v>700</v>
      </c>
      <c r="AF68" s="28"/>
    </row>
    <row r="69" spans="1:32">
      <c r="A69" s="12"/>
      <c r="B69" s="12"/>
      <c r="F69" s="12"/>
      <c r="G69" s="18"/>
      <c r="K69" s="12"/>
      <c r="L69" s="12"/>
      <c r="O69" s="12"/>
      <c r="P69" s="12"/>
      <c r="Q69" s="18"/>
      <c r="T69" s="12"/>
      <c r="Y69" s="30" t="s">
        <v>701</v>
      </c>
      <c r="Z69" s="30" t="s">
        <v>702</v>
      </c>
      <c r="AF69" s="28"/>
    </row>
    <row r="70" spans="1:32">
      <c r="A70" s="12"/>
      <c r="B70" s="12"/>
      <c r="Y70" s="30" t="s">
        <v>703</v>
      </c>
      <c r="Z70" s="30" t="s">
        <v>704</v>
      </c>
    </row>
    <row r="71" spans="1:32">
      <c r="Y71" s="30" t="s">
        <v>705</v>
      </c>
      <c r="Z71" s="30" t="s">
        <v>706</v>
      </c>
    </row>
    <row r="72" spans="1:32">
      <c r="Y72" s="30" t="s">
        <v>707</v>
      </c>
      <c r="Z72" s="30" t="s">
        <v>708</v>
      </c>
    </row>
    <row r="73" spans="1:32">
      <c r="Y73" s="30" t="s">
        <v>709</v>
      </c>
      <c r="Z73" s="30" t="s">
        <v>710</v>
      </c>
    </row>
    <row r="74" spans="1:32">
      <c r="Y74" s="30" t="s">
        <v>711</v>
      </c>
      <c r="Z74" s="30" t="s">
        <v>712</v>
      </c>
    </row>
    <row r="75" spans="1:32">
      <c r="Y75" s="30" t="s">
        <v>713</v>
      </c>
      <c r="Z75" s="30" t="s">
        <v>714</v>
      </c>
    </row>
    <row r="76" spans="1:32">
      <c r="Y76" s="30" t="s">
        <v>715</v>
      </c>
      <c r="Z76" s="30" t="s">
        <v>716</v>
      </c>
    </row>
    <row r="77" spans="1:32">
      <c r="Y77" s="30" t="s">
        <v>717</v>
      </c>
      <c r="Z77" s="30" t="s">
        <v>718</v>
      </c>
    </row>
    <row r="78" spans="1:32">
      <c r="Y78" s="30" t="s">
        <v>719</v>
      </c>
      <c r="Z78" s="30" t="s">
        <v>720</v>
      </c>
    </row>
    <row r="79" spans="1:32">
      <c r="Y79" s="30" t="s">
        <v>721</v>
      </c>
      <c r="Z79" s="30" t="s">
        <v>722</v>
      </c>
    </row>
    <row r="80" spans="1:32">
      <c r="Y80" s="30" t="s">
        <v>723</v>
      </c>
      <c r="Z80" s="30" t="s">
        <v>724</v>
      </c>
    </row>
    <row r="81" spans="25:26">
      <c r="Y81" s="30" t="s">
        <v>725</v>
      </c>
      <c r="Z81" s="30" t="s">
        <v>726</v>
      </c>
    </row>
    <row r="82" spans="25:26">
      <c r="Y82" s="30" t="s">
        <v>727</v>
      </c>
      <c r="Z82" s="30" t="s">
        <v>728</v>
      </c>
    </row>
    <row r="83" spans="25:26">
      <c r="Y83" s="30" t="s">
        <v>729</v>
      </c>
      <c r="Z83" s="30" t="s">
        <v>730</v>
      </c>
    </row>
    <row r="84" spans="25:26">
      <c r="Y84" s="30" t="s">
        <v>731</v>
      </c>
      <c r="Z84" s="30" t="s">
        <v>732</v>
      </c>
    </row>
    <row r="85" spans="25:26">
      <c r="Y85" s="30" t="s">
        <v>733</v>
      </c>
      <c r="Z85" s="30" t="s">
        <v>734</v>
      </c>
    </row>
    <row r="86" spans="25:26">
      <c r="Y86" s="30" t="s">
        <v>735</v>
      </c>
      <c r="Z86" s="30" t="s">
        <v>736</v>
      </c>
    </row>
    <row r="87" spans="25:26">
      <c r="Y87" s="30" t="s">
        <v>737</v>
      </c>
      <c r="Z87" s="30" t="s">
        <v>738</v>
      </c>
    </row>
    <row r="88" spans="25:26">
      <c r="Y88" s="30" t="s">
        <v>739</v>
      </c>
      <c r="Z88" s="30" t="s">
        <v>740</v>
      </c>
    </row>
    <row r="89" spans="25:26">
      <c r="Y89" s="30" t="s">
        <v>741</v>
      </c>
      <c r="Z89" s="30" t="s">
        <v>742</v>
      </c>
    </row>
    <row r="90" spans="25:26">
      <c r="Y90" s="30" t="s">
        <v>743</v>
      </c>
      <c r="Z90" s="30" t="s">
        <v>744</v>
      </c>
    </row>
    <row r="91" spans="25:26">
      <c r="Y91" s="30" t="s">
        <v>745</v>
      </c>
      <c r="Z91" s="30" t="s">
        <v>746</v>
      </c>
    </row>
    <row r="92" spans="25:26">
      <c r="Y92" s="30" t="s">
        <v>747</v>
      </c>
      <c r="Z92" s="30" t="s">
        <v>748</v>
      </c>
    </row>
    <row r="93" spans="25:26">
      <c r="Y93" s="30" t="s">
        <v>749</v>
      </c>
      <c r="Z93" s="30" t="s">
        <v>750</v>
      </c>
    </row>
    <row r="94" spans="25:26">
      <c r="Y94" s="30" t="s">
        <v>751</v>
      </c>
      <c r="Z94" s="30" t="s">
        <v>752</v>
      </c>
    </row>
    <row r="95" spans="25:26">
      <c r="Y95" s="30" t="s">
        <v>753</v>
      </c>
      <c r="Z95" s="30" t="s">
        <v>754</v>
      </c>
    </row>
    <row r="96" spans="25:26">
      <c r="Y96" s="30" t="s">
        <v>755</v>
      </c>
      <c r="Z96" s="30" t="s">
        <v>356</v>
      </c>
    </row>
    <row r="97" spans="25:26">
      <c r="Y97" s="30" t="s">
        <v>756</v>
      </c>
      <c r="Z97" s="30" t="s">
        <v>370</v>
      </c>
    </row>
    <row r="98" spans="25:26">
      <c r="Y98" s="30" t="s">
        <v>61</v>
      </c>
      <c r="Z98" s="30" t="s">
        <v>384</v>
      </c>
    </row>
    <row r="99" spans="25:26">
      <c r="Y99" s="30" t="s">
        <v>757</v>
      </c>
      <c r="Z99" s="30" t="s">
        <v>397</v>
      </c>
    </row>
    <row r="100" spans="25:26">
      <c r="Y100" s="30" t="s">
        <v>758</v>
      </c>
      <c r="Z100" s="30" t="s">
        <v>411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54" t="s">
        <v>80</v>
      </c>
      <c r="B2" s="655"/>
      <c r="C2" s="655"/>
      <c r="D2" s="655"/>
      <c r="E2" s="655"/>
      <c r="F2" s="656"/>
      <c r="G2" s="159" t="s">
        <v>81</v>
      </c>
      <c r="H2" s="109"/>
      <c r="I2" s="109"/>
      <c r="J2" s="109"/>
      <c r="K2" s="109"/>
      <c r="L2" s="109"/>
      <c r="M2" s="109"/>
      <c r="N2" s="109"/>
      <c r="O2" s="110"/>
      <c r="P2" s="108" t="s">
        <v>82</v>
      </c>
      <c r="Q2" s="109"/>
      <c r="R2" s="109"/>
      <c r="S2" s="109"/>
      <c r="T2" s="109"/>
      <c r="U2" s="109"/>
      <c r="V2" s="109"/>
      <c r="W2" s="109"/>
      <c r="X2" s="110"/>
      <c r="Y2" s="895"/>
      <c r="Z2" s="274"/>
      <c r="AA2" s="275"/>
      <c r="AB2" s="896" t="s">
        <v>60</v>
      </c>
      <c r="AC2" s="897"/>
      <c r="AD2" s="898"/>
      <c r="AE2" s="888" t="s">
        <v>759</v>
      </c>
      <c r="AF2" s="888"/>
      <c r="AG2" s="888"/>
      <c r="AH2" s="117"/>
      <c r="AI2" s="888" t="s">
        <v>756</v>
      </c>
      <c r="AJ2" s="888"/>
      <c r="AK2" s="888"/>
      <c r="AL2" s="117"/>
      <c r="AM2" s="888" t="s">
        <v>61</v>
      </c>
      <c r="AN2" s="888"/>
      <c r="AO2" s="888"/>
      <c r="AP2" s="117"/>
      <c r="AQ2" s="124" t="s">
        <v>83</v>
      </c>
      <c r="AR2" s="125"/>
      <c r="AS2" s="125"/>
      <c r="AT2" s="126"/>
      <c r="AU2" s="127" t="s">
        <v>84</v>
      </c>
      <c r="AV2" s="127"/>
      <c r="AW2" s="127"/>
      <c r="AX2" s="128"/>
      <c r="AY2" s="31">
        <f>COUNTA($G$4)</f>
        <v>0</v>
      </c>
    </row>
    <row r="3" spans="1:51" ht="18.75" customHeight="1">
      <c r="A3" s="654"/>
      <c r="B3" s="655"/>
      <c r="C3" s="655"/>
      <c r="D3" s="655"/>
      <c r="E3" s="655"/>
      <c r="F3" s="656"/>
      <c r="G3" s="160"/>
      <c r="H3" s="112"/>
      <c r="I3" s="112"/>
      <c r="J3" s="112"/>
      <c r="K3" s="112"/>
      <c r="L3" s="112"/>
      <c r="M3" s="112"/>
      <c r="N3" s="112"/>
      <c r="O3" s="113"/>
      <c r="P3" s="111"/>
      <c r="Q3" s="112"/>
      <c r="R3" s="112"/>
      <c r="S3" s="112"/>
      <c r="T3" s="112"/>
      <c r="U3" s="112"/>
      <c r="V3" s="112"/>
      <c r="W3" s="112"/>
      <c r="X3" s="113"/>
      <c r="Y3" s="591"/>
      <c r="Z3" s="592"/>
      <c r="AA3" s="593"/>
      <c r="AB3" s="899"/>
      <c r="AC3" s="679"/>
      <c r="AD3" s="680"/>
      <c r="AE3" s="662"/>
      <c r="AF3" s="662"/>
      <c r="AG3" s="662"/>
      <c r="AH3" s="120"/>
      <c r="AI3" s="662"/>
      <c r="AJ3" s="662"/>
      <c r="AK3" s="662"/>
      <c r="AL3" s="120"/>
      <c r="AM3" s="662"/>
      <c r="AN3" s="662"/>
      <c r="AO3" s="662"/>
      <c r="AP3" s="120"/>
      <c r="AQ3" s="129"/>
      <c r="AR3" s="130"/>
      <c r="AS3" s="131" t="s">
        <v>85</v>
      </c>
      <c r="AT3" s="132"/>
      <c r="AU3" s="130"/>
      <c r="AV3" s="130"/>
      <c r="AW3" s="112" t="s">
        <v>86</v>
      </c>
      <c r="AX3" s="133"/>
      <c r="AY3" s="31">
        <f t="shared" ref="AY3:AY8" si="0">$AY$2</f>
        <v>0</v>
      </c>
    </row>
    <row r="4" spans="1:51" ht="22.5" customHeight="1">
      <c r="A4" s="657"/>
      <c r="B4" s="655"/>
      <c r="C4" s="655"/>
      <c r="D4" s="655"/>
      <c r="E4" s="655"/>
      <c r="F4" s="656"/>
      <c r="G4" s="182"/>
      <c r="H4" s="903"/>
      <c r="I4" s="903"/>
      <c r="J4" s="903"/>
      <c r="K4" s="903"/>
      <c r="L4" s="903"/>
      <c r="M4" s="903"/>
      <c r="N4" s="903"/>
      <c r="O4" s="904"/>
      <c r="P4" s="135"/>
      <c r="Q4" s="624"/>
      <c r="R4" s="624"/>
      <c r="S4" s="624"/>
      <c r="T4" s="624"/>
      <c r="U4" s="624"/>
      <c r="V4" s="624"/>
      <c r="W4" s="624"/>
      <c r="X4" s="625"/>
      <c r="Y4" s="892" t="s">
        <v>88</v>
      </c>
      <c r="Z4" s="893"/>
      <c r="AA4" s="894"/>
      <c r="AB4" s="152"/>
      <c r="AC4" s="632"/>
      <c r="AD4" s="63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8"/>
      <c r="B5" s="659"/>
      <c r="C5" s="659"/>
      <c r="D5" s="659"/>
      <c r="E5" s="659"/>
      <c r="F5" s="660"/>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8"/>
      <c r="B6" s="659"/>
      <c r="C6" s="659"/>
      <c r="D6" s="659"/>
      <c r="E6" s="659"/>
      <c r="F6" s="660"/>
      <c r="G6" s="908"/>
      <c r="H6" s="909"/>
      <c r="I6" s="909"/>
      <c r="J6" s="909"/>
      <c r="K6" s="909"/>
      <c r="L6" s="909"/>
      <c r="M6" s="909"/>
      <c r="N6" s="909"/>
      <c r="O6" s="910"/>
      <c r="P6" s="627"/>
      <c r="Q6" s="627"/>
      <c r="R6" s="627"/>
      <c r="S6" s="627"/>
      <c r="T6" s="627"/>
      <c r="U6" s="627"/>
      <c r="V6" s="627"/>
      <c r="W6" s="627"/>
      <c r="X6" s="628"/>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4" t="s">
        <v>80</v>
      </c>
      <c r="B9" s="655"/>
      <c r="C9" s="655"/>
      <c r="D9" s="655"/>
      <c r="E9" s="655"/>
      <c r="F9" s="656"/>
      <c r="G9" s="159" t="s">
        <v>81</v>
      </c>
      <c r="H9" s="109"/>
      <c r="I9" s="109"/>
      <c r="J9" s="109"/>
      <c r="K9" s="109"/>
      <c r="L9" s="109"/>
      <c r="M9" s="109"/>
      <c r="N9" s="109"/>
      <c r="O9" s="110"/>
      <c r="P9" s="108" t="s">
        <v>82</v>
      </c>
      <c r="Q9" s="109"/>
      <c r="R9" s="109"/>
      <c r="S9" s="109"/>
      <c r="T9" s="109"/>
      <c r="U9" s="109"/>
      <c r="V9" s="109"/>
      <c r="W9" s="109"/>
      <c r="X9" s="110"/>
      <c r="Y9" s="895"/>
      <c r="Z9" s="274"/>
      <c r="AA9" s="275"/>
      <c r="AB9" s="896" t="s">
        <v>60</v>
      </c>
      <c r="AC9" s="897"/>
      <c r="AD9" s="898"/>
      <c r="AE9" s="888" t="s">
        <v>759</v>
      </c>
      <c r="AF9" s="888"/>
      <c r="AG9" s="888"/>
      <c r="AH9" s="117"/>
      <c r="AI9" s="888" t="s">
        <v>756</v>
      </c>
      <c r="AJ9" s="888"/>
      <c r="AK9" s="888"/>
      <c r="AL9" s="117"/>
      <c r="AM9" s="888" t="s">
        <v>61</v>
      </c>
      <c r="AN9" s="888"/>
      <c r="AO9" s="888"/>
      <c r="AP9" s="117"/>
      <c r="AQ9" s="124" t="s">
        <v>83</v>
      </c>
      <c r="AR9" s="125"/>
      <c r="AS9" s="125"/>
      <c r="AT9" s="126"/>
      <c r="AU9" s="127" t="s">
        <v>84</v>
      </c>
      <c r="AV9" s="127"/>
      <c r="AW9" s="127"/>
      <c r="AX9" s="128"/>
      <c r="AY9" s="31">
        <f>COUNTA($G$11)</f>
        <v>0</v>
      </c>
    </row>
    <row r="10" spans="1:51" ht="18.75" customHeight="1">
      <c r="A10" s="654"/>
      <c r="B10" s="655"/>
      <c r="C10" s="655"/>
      <c r="D10" s="655"/>
      <c r="E10" s="655"/>
      <c r="F10" s="656"/>
      <c r="G10" s="160"/>
      <c r="H10" s="112"/>
      <c r="I10" s="112"/>
      <c r="J10" s="112"/>
      <c r="K10" s="112"/>
      <c r="L10" s="112"/>
      <c r="M10" s="112"/>
      <c r="N10" s="112"/>
      <c r="O10" s="113"/>
      <c r="P10" s="111"/>
      <c r="Q10" s="112"/>
      <c r="R10" s="112"/>
      <c r="S10" s="112"/>
      <c r="T10" s="112"/>
      <c r="U10" s="112"/>
      <c r="V10" s="112"/>
      <c r="W10" s="112"/>
      <c r="X10" s="113"/>
      <c r="Y10" s="591"/>
      <c r="Z10" s="592"/>
      <c r="AA10" s="593"/>
      <c r="AB10" s="899"/>
      <c r="AC10" s="679"/>
      <c r="AD10" s="680"/>
      <c r="AE10" s="662"/>
      <c r="AF10" s="662"/>
      <c r="AG10" s="662"/>
      <c r="AH10" s="120"/>
      <c r="AI10" s="662"/>
      <c r="AJ10" s="662"/>
      <c r="AK10" s="662"/>
      <c r="AL10" s="120"/>
      <c r="AM10" s="662"/>
      <c r="AN10" s="662"/>
      <c r="AO10" s="662"/>
      <c r="AP10" s="120"/>
      <c r="AQ10" s="129"/>
      <c r="AR10" s="130"/>
      <c r="AS10" s="131" t="s">
        <v>85</v>
      </c>
      <c r="AT10" s="132"/>
      <c r="AU10" s="130"/>
      <c r="AV10" s="130"/>
      <c r="AW10" s="112" t="s">
        <v>86</v>
      </c>
      <c r="AX10" s="133"/>
      <c r="AY10" s="31">
        <f t="shared" ref="AY10:AY15" si="1">$AY$9</f>
        <v>0</v>
      </c>
    </row>
    <row r="11" spans="1:51" ht="22.5" customHeight="1">
      <c r="A11" s="657"/>
      <c r="B11" s="655"/>
      <c r="C11" s="655"/>
      <c r="D11" s="655"/>
      <c r="E11" s="655"/>
      <c r="F11" s="656"/>
      <c r="G11" s="182"/>
      <c r="H11" s="903"/>
      <c r="I11" s="903"/>
      <c r="J11" s="903"/>
      <c r="K11" s="903"/>
      <c r="L11" s="903"/>
      <c r="M11" s="903"/>
      <c r="N11" s="903"/>
      <c r="O11" s="904"/>
      <c r="P11" s="135"/>
      <c r="Q11" s="624"/>
      <c r="R11" s="624"/>
      <c r="S11" s="624"/>
      <c r="T11" s="624"/>
      <c r="U11" s="624"/>
      <c r="V11" s="624"/>
      <c r="W11" s="624"/>
      <c r="X11" s="625"/>
      <c r="Y11" s="892" t="s">
        <v>88</v>
      </c>
      <c r="Z11" s="893"/>
      <c r="AA11" s="894"/>
      <c r="AB11" s="152"/>
      <c r="AC11" s="632"/>
      <c r="AD11" s="63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8"/>
      <c r="B12" s="659"/>
      <c r="C12" s="659"/>
      <c r="D12" s="659"/>
      <c r="E12" s="659"/>
      <c r="F12" s="660"/>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0"/>
      <c r="B13" s="901"/>
      <c r="C13" s="901"/>
      <c r="D13" s="901"/>
      <c r="E13" s="901"/>
      <c r="F13" s="902"/>
      <c r="G13" s="908"/>
      <c r="H13" s="909"/>
      <c r="I13" s="909"/>
      <c r="J13" s="909"/>
      <c r="K13" s="909"/>
      <c r="L13" s="909"/>
      <c r="M13" s="909"/>
      <c r="N13" s="909"/>
      <c r="O13" s="910"/>
      <c r="P13" s="627"/>
      <c r="Q13" s="627"/>
      <c r="R13" s="627"/>
      <c r="S13" s="627"/>
      <c r="T13" s="627"/>
      <c r="U13" s="627"/>
      <c r="V13" s="627"/>
      <c r="W13" s="627"/>
      <c r="X13" s="628"/>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4" t="s">
        <v>80</v>
      </c>
      <c r="B16" s="655"/>
      <c r="C16" s="655"/>
      <c r="D16" s="655"/>
      <c r="E16" s="655"/>
      <c r="F16" s="656"/>
      <c r="G16" s="159" t="s">
        <v>81</v>
      </c>
      <c r="H16" s="109"/>
      <c r="I16" s="109"/>
      <c r="J16" s="109"/>
      <c r="K16" s="109"/>
      <c r="L16" s="109"/>
      <c r="M16" s="109"/>
      <c r="N16" s="109"/>
      <c r="O16" s="110"/>
      <c r="P16" s="108" t="s">
        <v>82</v>
      </c>
      <c r="Q16" s="109"/>
      <c r="R16" s="109"/>
      <c r="S16" s="109"/>
      <c r="T16" s="109"/>
      <c r="U16" s="109"/>
      <c r="V16" s="109"/>
      <c r="W16" s="109"/>
      <c r="X16" s="110"/>
      <c r="Y16" s="895"/>
      <c r="Z16" s="274"/>
      <c r="AA16" s="275"/>
      <c r="AB16" s="896" t="s">
        <v>60</v>
      </c>
      <c r="AC16" s="897"/>
      <c r="AD16" s="898"/>
      <c r="AE16" s="888" t="s">
        <v>759</v>
      </c>
      <c r="AF16" s="888"/>
      <c r="AG16" s="888"/>
      <c r="AH16" s="117"/>
      <c r="AI16" s="888" t="s">
        <v>756</v>
      </c>
      <c r="AJ16" s="888"/>
      <c r="AK16" s="888"/>
      <c r="AL16" s="117"/>
      <c r="AM16" s="888" t="s">
        <v>61</v>
      </c>
      <c r="AN16" s="888"/>
      <c r="AO16" s="888"/>
      <c r="AP16" s="117"/>
      <c r="AQ16" s="124" t="s">
        <v>83</v>
      </c>
      <c r="AR16" s="125"/>
      <c r="AS16" s="125"/>
      <c r="AT16" s="126"/>
      <c r="AU16" s="127" t="s">
        <v>84</v>
      </c>
      <c r="AV16" s="127"/>
      <c r="AW16" s="127"/>
      <c r="AX16" s="128"/>
      <c r="AY16" s="31">
        <f>COUNTA($G$18)</f>
        <v>0</v>
      </c>
    </row>
    <row r="17" spans="1:51" ht="18.75" customHeight="1">
      <c r="A17" s="654"/>
      <c r="B17" s="655"/>
      <c r="C17" s="655"/>
      <c r="D17" s="655"/>
      <c r="E17" s="655"/>
      <c r="F17" s="656"/>
      <c r="G17" s="160"/>
      <c r="H17" s="112"/>
      <c r="I17" s="112"/>
      <c r="J17" s="112"/>
      <c r="K17" s="112"/>
      <c r="L17" s="112"/>
      <c r="M17" s="112"/>
      <c r="N17" s="112"/>
      <c r="O17" s="113"/>
      <c r="P17" s="111"/>
      <c r="Q17" s="112"/>
      <c r="R17" s="112"/>
      <c r="S17" s="112"/>
      <c r="T17" s="112"/>
      <c r="U17" s="112"/>
      <c r="V17" s="112"/>
      <c r="W17" s="112"/>
      <c r="X17" s="113"/>
      <c r="Y17" s="591"/>
      <c r="Z17" s="592"/>
      <c r="AA17" s="593"/>
      <c r="AB17" s="899"/>
      <c r="AC17" s="679"/>
      <c r="AD17" s="680"/>
      <c r="AE17" s="662"/>
      <c r="AF17" s="662"/>
      <c r="AG17" s="662"/>
      <c r="AH17" s="120"/>
      <c r="AI17" s="662"/>
      <c r="AJ17" s="662"/>
      <c r="AK17" s="662"/>
      <c r="AL17" s="120"/>
      <c r="AM17" s="662"/>
      <c r="AN17" s="662"/>
      <c r="AO17" s="662"/>
      <c r="AP17" s="120"/>
      <c r="AQ17" s="129"/>
      <c r="AR17" s="130"/>
      <c r="AS17" s="131" t="s">
        <v>85</v>
      </c>
      <c r="AT17" s="132"/>
      <c r="AU17" s="130"/>
      <c r="AV17" s="130"/>
      <c r="AW17" s="112" t="s">
        <v>86</v>
      </c>
      <c r="AX17" s="133"/>
      <c r="AY17" s="31">
        <f t="shared" ref="AY17:AY22" si="2">$AY$16</f>
        <v>0</v>
      </c>
    </row>
    <row r="18" spans="1:51" ht="22.5" customHeight="1">
      <c r="A18" s="657"/>
      <c r="B18" s="655"/>
      <c r="C18" s="655"/>
      <c r="D18" s="655"/>
      <c r="E18" s="655"/>
      <c r="F18" s="656"/>
      <c r="G18" s="182"/>
      <c r="H18" s="903"/>
      <c r="I18" s="903"/>
      <c r="J18" s="903"/>
      <c r="K18" s="903"/>
      <c r="L18" s="903"/>
      <c r="M18" s="903"/>
      <c r="N18" s="903"/>
      <c r="O18" s="904"/>
      <c r="P18" s="135"/>
      <c r="Q18" s="624"/>
      <c r="R18" s="624"/>
      <c r="S18" s="624"/>
      <c r="T18" s="624"/>
      <c r="U18" s="624"/>
      <c r="V18" s="624"/>
      <c r="W18" s="624"/>
      <c r="X18" s="625"/>
      <c r="Y18" s="892" t="s">
        <v>88</v>
      </c>
      <c r="Z18" s="893"/>
      <c r="AA18" s="894"/>
      <c r="AB18" s="152"/>
      <c r="AC18" s="632"/>
      <c r="AD18" s="63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8"/>
      <c r="B19" s="659"/>
      <c r="C19" s="659"/>
      <c r="D19" s="659"/>
      <c r="E19" s="659"/>
      <c r="F19" s="660"/>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0"/>
      <c r="B20" s="901"/>
      <c r="C20" s="901"/>
      <c r="D20" s="901"/>
      <c r="E20" s="901"/>
      <c r="F20" s="902"/>
      <c r="G20" s="908"/>
      <c r="H20" s="909"/>
      <c r="I20" s="909"/>
      <c r="J20" s="909"/>
      <c r="K20" s="909"/>
      <c r="L20" s="909"/>
      <c r="M20" s="909"/>
      <c r="N20" s="909"/>
      <c r="O20" s="910"/>
      <c r="P20" s="627"/>
      <c r="Q20" s="627"/>
      <c r="R20" s="627"/>
      <c r="S20" s="627"/>
      <c r="T20" s="627"/>
      <c r="U20" s="627"/>
      <c r="V20" s="627"/>
      <c r="W20" s="627"/>
      <c r="X20" s="628"/>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4" t="s">
        <v>80</v>
      </c>
      <c r="B23" s="655"/>
      <c r="C23" s="655"/>
      <c r="D23" s="655"/>
      <c r="E23" s="655"/>
      <c r="F23" s="656"/>
      <c r="G23" s="159" t="s">
        <v>81</v>
      </c>
      <c r="H23" s="109"/>
      <c r="I23" s="109"/>
      <c r="J23" s="109"/>
      <c r="K23" s="109"/>
      <c r="L23" s="109"/>
      <c r="M23" s="109"/>
      <c r="N23" s="109"/>
      <c r="O23" s="110"/>
      <c r="P23" s="108" t="s">
        <v>82</v>
      </c>
      <c r="Q23" s="109"/>
      <c r="R23" s="109"/>
      <c r="S23" s="109"/>
      <c r="T23" s="109"/>
      <c r="U23" s="109"/>
      <c r="V23" s="109"/>
      <c r="W23" s="109"/>
      <c r="X23" s="110"/>
      <c r="Y23" s="895"/>
      <c r="Z23" s="274"/>
      <c r="AA23" s="275"/>
      <c r="AB23" s="896" t="s">
        <v>60</v>
      </c>
      <c r="AC23" s="897"/>
      <c r="AD23" s="898"/>
      <c r="AE23" s="888" t="s">
        <v>759</v>
      </c>
      <c r="AF23" s="888"/>
      <c r="AG23" s="888"/>
      <c r="AH23" s="117"/>
      <c r="AI23" s="888" t="s">
        <v>756</v>
      </c>
      <c r="AJ23" s="888"/>
      <c r="AK23" s="888"/>
      <c r="AL23" s="117"/>
      <c r="AM23" s="888" t="s">
        <v>61</v>
      </c>
      <c r="AN23" s="888"/>
      <c r="AO23" s="888"/>
      <c r="AP23" s="117"/>
      <c r="AQ23" s="124" t="s">
        <v>83</v>
      </c>
      <c r="AR23" s="125"/>
      <c r="AS23" s="125"/>
      <c r="AT23" s="126"/>
      <c r="AU23" s="127" t="s">
        <v>84</v>
      </c>
      <c r="AV23" s="127"/>
      <c r="AW23" s="127"/>
      <c r="AX23" s="128"/>
      <c r="AY23" s="31">
        <f>COUNTA($G$25)</f>
        <v>0</v>
      </c>
    </row>
    <row r="24" spans="1:51" ht="18.75" customHeight="1">
      <c r="A24" s="654"/>
      <c r="B24" s="655"/>
      <c r="C24" s="655"/>
      <c r="D24" s="655"/>
      <c r="E24" s="655"/>
      <c r="F24" s="656"/>
      <c r="G24" s="160"/>
      <c r="H24" s="112"/>
      <c r="I24" s="112"/>
      <c r="J24" s="112"/>
      <c r="K24" s="112"/>
      <c r="L24" s="112"/>
      <c r="M24" s="112"/>
      <c r="N24" s="112"/>
      <c r="O24" s="113"/>
      <c r="P24" s="111"/>
      <c r="Q24" s="112"/>
      <c r="R24" s="112"/>
      <c r="S24" s="112"/>
      <c r="T24" s="112"/>
      <c r="U24" s="112"/>
      <c r="V24" s="112"/>
      <c r="W24" s="112"/>
      <c r="X24" s="113"/>
      <c r="Y24" s="591"/>
      <c r="Z24" s="592"/>
      <c r="AA24" s="593"/>
      <c r="AB24" s="899"/>
      <c r="AC24" s="679"/>
      <c r="AD24" s="680"/>
      <c r="AE24" s="662"/>
      <c r="AF24" s="662"/>
      <c r="AG24" s="662"/>
      <c r="AH24" s="120"/>
      <c r="AI24" s="662"/>
      <c r="AJ24" s="662"/>
      <c r="AK24" s="662"/>
      <c r="AL24" s="120"/>
      <c r="AM24" s="662"/>
      <c r="AN24" s="662"/>
      <c r="AO24" s="662"/>
      <c r="AP24" s="120"/>
      <c r="AQ24" s="129"/>
      <c r="AR24" s="130"/>
      <c r="AS24" s="131" t="s">
        <v>85</v>
      </c>
      <c r="AT24" s="132"/>
      <c r="AU24" s="130"/>
      <c r="AV24" s="130"/>
      <c r="AW24" s="112" t="s">
        <v>86</v>
      </c>
      <c r="AX24" s="133"/>
      <c r="AY24" s="31">
        <f t="shared" ref="AY24:AY29" si="3">$AY$23</f>
        <v>0</v>
      </c>
    </row>
    <row r="25" spans="1:51" ht="22.5" customHeight="1">
      <c r="A25" s="657"/>
      <c r="B25" s="655"/>
      <c r="C25" s="655"/>
      <c r="D25" s="655"/>
      <c r="E25" s="655"/>
      <c r="F25" s="656"/>
      <c r="G25" s="182"/>
      <c r="H25" s="903"/>
      <c r="I25" s="903"/>
      <c r="J25" s="903"/>
      <c r="K25" s="903"/>
      <c r="L25" s="903"/>
      <c r="M25" s="903"/>
      <c r="N25" s="903"/>
      <c r="O25" s="904"/>
      <c r="P25" s="135"/>
      <c r="Q25" s="624"/>
      <c r="R25" s="624"/>
      <c r="S25" s="624"/>
      <c r="T25" s="624"/>
      <c r="U25" s="624"/>
      <c r="V25" s="624"/>
      <c r="W25" s="624"/>
      <c r="X25" s="625"/>
      <c r="Y25" s="892" t="s">
        <v>88</v>
      </c>
      <c r="Z25" s="893"/>
      <c r="AA25" s="894"/>
      <c r="AB25" s="152"/>
      <c r="AC25" s="632"/>
      <c r="AD25" s="63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8"/>
      <c r="B26" s="659"/>
      <c r="C26" s="659"/>
      <c r="D26" s="659"/>
      <c r="E26" s="659"/>
      <c r="F26" s="660"/>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0"/>
      <c r="B27" s="901"/>
      <c r="C27" s="901"/>
      <c r="D27" s="901"/>
      <c r="E27" s="901"/>
      <c r="F27" s="902"/>
      <c r="G27" s="908"/>
      <c r="H27" s="909"/>
      <c r="I27" s="909"/>
      <c r="J27" s="909"/>
      <c r="K27" s="909"/>
      <c r="L27" s="909"/>
      <c r="M27" s="909"/>
      <c r="N27" s="909"/>
      <c r="O27" s="910"/>
      <c r="P27" s="627"/>
      <c r="Q27" s="627"/>
      <c r="R27" s="627"/>
      <c r="S27" s="627"/>
      <c r="T27" s="627"/>
      <c r="U27" s="627"/>
      <c r="V27" s="627"/>
      <c r="W27" s="627"/>
      <c r="X27" s="628"/>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4" t="s">
        <v>80</v>
      </c>
      <c r="B30" s="655"/>
      <c r="C30" s="655"/>
      <c r="D30" s="655"/>
      <c r="E30" s="655"/>
      <c r="F30" s="656"/>
      <c r="G30" s="159" t="s">
        <v>81</v>
      </c>
      <c r="H30" s="109"/>
      <c r="I30" s="109"/>
      <c r="J30" s="109"/>
      <c r="K30" s="109"/>
      <c r="L30" s="109"/>
      <c r="M30" s="109"/>
      <c r="N30" s="109"/>
      <c r="O30" s="110"/>
      <c r="P30" s="108" t="s">
        <v>82</v>
      </c>
      <c r="Q30" s="109"/>
      <c r="R30" s="109"/>
      <c r="S30" s="109"/>
      <c r="T30" s="109"/>
      <c r="U30" s="109"/>
      <c r="V30" s="109"/>
      <c r="W30" s="109"/>
      <c r="X30" s="110"/>
      <c r="Y30" s="895"/>
      <c r="Z30" s="274"/>
      <c r="AA30" s="275"/>
      <c r="AB30" s="896" t="s">
        <v>60</v>
      </c>
      <c r="AC30" s="897"/>
      <c r="AD30" s="898"/>
      <c r="AE30" s="888" t="s">
        <v>759</v>
      </c>
      <c r="AF30" s="888"/>
      <c r="AG30" s="888"/>
      <c r="AH30" s="117"/>
      <c r="AI30" s="888" t="s">
        <v>756</v>
      </c>
      <c r="AJ30" s="888"/>
      <c r="AK30" s="888"/>
      <c r="AL30" s="117"/>
      <c r="AM30" s="888" t="s">
        <v>61</v>
      </c>
      <c r="AN30" s="888"/>
      <c r="AO30" s="888"/>
      <c r="AP30" s="117"/>
      <c r="AQ30" s="124" t="s">
        <v>83</v>
      </c>
      <c r="AR30" s="125"/>
      <c r="AS30" s="125"/>
      <c r="AT30" s="126"/>
      <c r="AU30" s="127" t="s">
        <v>84</v>
      </c>
      <c r="AV30" s="127"/>
      <c r="AW30" s="127"/>
      <c r="AX30" s="128"/>
      <c r="AY30" s="31">
        <f>COUNTA($G$32)</f>
        <v>0</v>
      </c>
    </row>
    <row r="31" spans="1:51" ht="18.75" customHeight="1">
      <c r="A31" s="654"/>
      <c r="B31" s="655"/>
      <c r="C31" s="655"/>
      <c r="D31" s="655"/>
      <c r="E31" s="655"/>
      <c r="F31" s="656"/>
      <c r="G31" s="160"/>
      <c r="H31" s="112"/>
      <c r="I31" s="112"/>
      <c r="J31" s="112"/>
      <c r="K31" s="112"/>
      <c r="L31" s="112"/>
      <c r="M31" s="112"/>
      <c r="N31" s="112"/>
      <c r="O31" s="113"/>
      <c r="P31" s="111"/>
      <c r="Q31" s="112"/>
      <c r="R31" s="112"/>
      <c r="S31" s="112"/>
      <c r="T31" s="112"/>
      <c r="U31" s="112"/>
      <c r="V31" s="112"/>
      <c r="W31" s="112"/>
      <c r="X31" s="113"/>
      <c r="Y31" s="591"/>
      <c r="Z31" s="592"/>
      <c r="AA31" s="593"/>
      <c r="AB31" s="899"/>
      <c r="AC31" s="679"/>
      <c r="AD31" s="680"/>
      <c r="AE31" s="662"/>
      <c r="AF31" s="662"/>
      <c r="AG31" s="662"/>
      <c r="AH31" s="120"/>
      <c r="AI31" s="662"/>
      <c r="AJ31" s="662"/>
      <c r="AK31" s="662"/>
      <c r="AL31" s="120"/>
      <c r="AM31" s="662"/>
      <c r="AN31" s="662"/>
      <c r="AO31" s="662"/>
      <c r="AP31" s="120"/>
      <c r="AQ31" s="129"/>
      <c r="AR31" s="130"/>
      <c r="AS31" s="131" t="s">
        <v>85</v>
      </c>
      <c r="AT31" s="132"/>
      <c r="AU31" s="130"/>
      <c r="AV31" s="130"/>
      <c r="AW31" s="112" t="s">
        <v>86</v>
      </c>
      <c r="AX31" s="133"/>
      <c r="AY31" s="31">
        <f t="shared" ref="AY31:AY36" si="4">$AY$30</f>
        <v>0</v>
      </c>
    </row>
    <row r="32" spans="1:51" ht="22.5" customHeight="1">
      <c r="A32" s="657"/>
      <c r="B32" s="655"/>
      <c r="C32" s="655"/>
      <c r="D32" s="655"/>
      <c r="E32" s="655"/>
      <c r="F32" s="656"/>
      <c r="G32" s="182"/>
      <c r="H32" s="903"/>
      <c r="I32" s="903"/>
      <c r="J32" s="903"/>
      <c r="K32" s="903"/>
      <c r="L32" s="903"/>
      <c r="M32" s="903"/>
      <c r="N32" s="903"/>
      <c r="O32" s="904"/>
      <c r="P32" s="135"/>
      <c r="Q32" s="624"/>
      <c r="R32" s="624"/>
      <c r="S32" s="624"/>
      <c r="T32" s="624"/>
      <c r="U32" s="624"/>
      <c r="V32" s="624"/>
      <c r="W32" s="624"/>
      <c r="X32" s="625"/>
      <c r="Y32" s="892" t="s">
        <v>88</v>
      </c>
      <c r="Z32" s="893"/>
      <c r="AA32" s="894"/>
      <c r="AB32" s="152"/>
      <c r="AC32" s="632"/>
      <c r="AD32" s="63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8"/>
      <c r="B33" s="659"/>
      <c r="C33" s="659"/>
      <c r="D33" s="659"/>
      <c r="E33" s="659"/>
      <c r="F33" s="660"/>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0"/>
      <c r="B34" s="901"/>
      <c r="C34" s="901"/>
      <c r="D34" s="901"/>
      <c r="E34" s="901"/>
      <c r="F34" s="902"/>
      <c r="G34" s="908"/>
      <c r="H34" s="909"/>
      <c r="I34" s="909"/>
      <c r="J34" s="909"/>
      <c r="K34" s="909"/>
      <c r="L34" s="909"/>
      <c r="M34" s="909"/>
      <c r="N34" s="909"/>
      <c r="O34" s="910"/>
      <c r="P34" s="627"/>
      <c r="Q34" s="627"/>
      <c r="R34" s="627"/>
      <c r="S34" s="627"/>
      <c r="T34" s="627"/>
      <c r="U34" s="627"/>
      <c r="V34" s="627"/>
      <c r="W34" s="627"/>
      <c r="X34" s="628"/>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4" t="s">
        <v>80</v>
      </c>
      <c r="B37" s="655"/>
      <c r="C37" s="655"/>
      <c r="D37" s="655"/>
      <c r="E37" s="655"/>
      <c r="F37" s="656"/>
      <c r="G37" s="159" t="s">
        <v>81</v>
      </c>
      <c r="H37" s="109"/>
      <c r="I37" s="109"/>
      <c r="J37" s="109"/>
      <c r="K37" s="109"/>
      <c r="L37" s="109"/>
      <c r="M37" s="109"/>
      <c r="N37" s="109"/>
      <c r="O37" s="110"/>
      <c r="P37" s="108" t="s">
        <v>82</v>
      </c>
      <c r="Q37" s="109"/>
      <c r="R37" s="109"/>
      <c r="S37" s="109"/>
      <c r="T37" s="109"/>
      <c r="U37" s="109"/>
      <c r="V37" s="109"/>
      <c r="W37" s="109"/>
      <c r="X37" s="110"/>
      <c r="Y37" s="895"/>
      <c r="Z37" s="274"/>
      <c r="AA37" s="275"/>
      <c r="AB37" s="896" t="s">
        <v>60</v>
      </c>
      <c r="AC37" s="897"/>
      <c r="AD37" s="898"/>
      <c r="AE37" s="888" t="s">
        <v>759</v>
      </c>
      <c r="AF37" s="888"/>
      <c r="AG37" s="888"/>
      <c r="AH37" s="117"/>
      <c r="AI37" s="888" t="s">
        <v>756</v>
      </c>
      <c r="AJ37" s="888"/>
      <c r="AK37" s="888"/>
      <c r="AL37" s="117"/>
      <c r="AM37" s="888" t="s">
        <v>61</v>
      </c>
      <c r="AN37" s="888"/>
      <c r="AO37" s="888"/>
      <c r="AP37" s="117"/>
      <c r="AQ37" s="124" t="s">
        <v>83</v>
      </c>
      <c r="AR37" s="125"/>
      <c r="AS37" s="125"/>
      <c r="AT37" s="126"/>
      <c r="AU37" s="127" t="s">
        <v>84</v>
      </c>
      <c r="AV37" s="127"/>
      <c r="AW37" s="127"/>
      <c r="AX37" s="128"/>
      <c r="AY37" s="31">
        <f>COUNTA($G$39)</f>
        <v>0</v>
      </c>
    </row>
    <row r="38" spans="1:51" ht="18.75" customHeight="1">
      <c r="A38" s="654"/>
      <c r="B38" s="655"/>
      <c r="C38" s="655"/>
      <c r="D38" s="655"/>
      <c r="E38" s="655"/>
      <c r="F38" s="656"/>
      <c r="G38" s="160"/>
      <c r="H38" s="112"/>
      <c r="I38" s="112"/>
      <c r="J38" s="112"/>
      <c r="K38" s="112"/>
      <c r="L38" s="112"/>
      <c r="M38" s="112"/>
      <c r="N38" s="112"/>
      <c r="O38" s="113"/>
      <c r="P38" s="111"/>
      <c r="Q38" s="112"/>
      <c r="R38" s="112"/>
      <c r="S38" s="112"/>
      <c r="T38" s="112"/>
      <c r="U38" s="112"/>
      <c r="V38" s="112"/>
      <c r="W38" s="112"/>
      <c r="X38" s="113"/>
      <c r="Y38" s="591"/>
      <c r="Z38" s="592"/>
      <c r="AA38" s="593"/>
      <c r="AB38" s="899"/>
      <c r="AC38" s="679"/>
      <c r="AD38" s="680"/>
      <c r="AE38" s="662"/>
      <c r="AF38" s="662"/>
      <c r="AG38" s="662"/>
      <c r="AH38" s="120"/>
      <c r="AI38" s="662"/>
      <c r="AJ38" s="662"/>
      <c r="AK38" s="662"/>
      <c r="AL38" s="120"/>
      <c r="AM38" s="662"/>
      <c r="AN38" s="662"/>
      <c r="AO38" s="662"/>
      <c r="AP38" s="120"/>
      <c r="AQ38" s="129"/>
      <c r="AR38" s="130"/>
      <c r="AS38" s="131" t="s">
        <v>85</v>
      </c>
      <c r="AT38" s="132"/>
      <c r="AU38" s="130"/>
      <c r="AV38" s="130"/>
      <c r="AW38" s="112" t="s">
        <v>86</v>
      </c>
      <c r="AX38" s="133"/>
      <c r="AY38" s="31">
        <f t="shared" ref="AY38:AY43" si="5">$AY$37</f>
        <v>0</v>
      </c>
    </row>
    <row r="39" spans="1:51" ht="22.5" customHeight="1">
      <c r="A39" s="657"/>
      <c r="B39" s="655"/>
      <c r="C39" s="655"/>
      <c r="D39" s="655"/>
      <c r="E39" s="655"/>
      <c r="F39" s="656"/>
      <c r="G39" s="182"/>
      <c r="H39" s="903"/>
      <c r="I39" s="903"/>
      <c r="J39" s="903"/>
      <c r="K39" s="903"/>
      <c r="L39" s="903"/>
      <c r="M39" s="903"/>
      <c r="N39" s="903"/>
      <c r="O39" s="904"/>
      <c r="P39" s="135"/>
      <c r="Q39" s="624"/>
      <c r="R39" s="624"/>
      <c r="S39" s="624"/>
      <c r="T39" s="624"/>
      <c r="U39" s="624"/>
      <c r="V39" s="624"/>
      <c r="W39" s="624"/>
      <c r="X39" s="625"/>
      <c r="Y39" s="892" t="s">
        <v>88</v>
      </c>
      <c r="Z39" s="893"/>
      <c r="AA39" s="894"/>
      <c r="AB39" s="152"/>
      <c r="AC39" s="632"/>
      <c r="AD39" s="63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8"/>
      <c r="B40" s="659"/>
      <c r="C40" s="659"/>
      <c r="D40" s="659"/>
      <c r="E40" s="659"/>
      <c r="F40" s="660"/>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0"/>
      <c r="B41" s="901"/>
      <c r="C41" s="901"/>
      <c r="D41" s="901"/>
      <c r="E41" s="901"/>
      <c r="F41" s="902"/>
      <c r="G41" s="908"/>
      <c r="H41" s="909"/>
      <c r="I41" s="909"/>
      <c r="J41" s="909"/>
      <c r="K41" s="909"/>
      <c r="L41" s="909"/>
      <c r="M41" s="909"/>
      <c r="N41" s="909"/>
      <c r="O41" s="910"/>
      <c r="P41" s="627"/>
      <c r="Q41" s="627"/>
      <c r="R41" s="627"/>
      <c r="S41" s="627"/>
      <c r="T41" s="627"/>
      <c r="U41" s="627"/>
      <c r="V41" s="627"/>
      <c r="W41" s="627"/>
      <c r="X41" s="628"/>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4" t="s">
        <v>80</v>
      </c>
      <c r="B44" s="655"/>
      <c r="C44" s="655"/>
      <c r="D44" s="655"/>
      <c r="E44" s="655"/>
      <c r="F44" s="656"/>
      <c r="G44" s="159" t="s">
        <v>81</v>
      </c>
      <c r="H44" s="109"/>
      <c r="I44" s="109"/>
      <c r="J44" s="109"/>
      <c r="K44" s="109"/>
      <c r="L44" s="109"/>
      <c r="M44" s="109"/>
      <c r="N44" s="109"/>
      <c r="O44" s="110"/>
      <c r="P44" s="108" t="s">
        <v>82</v>
      </c>
      <c r="Q44" s="109"/>
      <c r="R44" s="109"/>
      <c r="S44" s="109"/>
      <c r="T44" s="109"/>
      <c r="U44" s="109"/>
      <c r="V44" s="109"/>
      <c r="W44" s="109"/>
      <c r="X44" s="110"/>
      <c r="Y44" s="895"/>
      <c r="Z44" s="274"/>
      <c r="AA44" s="275"/>
      <c r="AB44" s="896" t="s">
        <v>60</v>
      </c>
      <c r="AC44" s="897"/>
      <c r="AD44" s="898"/>
      <c r="AE44" s="888" t="s">
        <v>759</v>
      </c>
      <c r="AF44" s="888"/>
      <c r="AG44" s="888"/>
      <c r="AH44" s="117"/>
      <c r="AI44" s="888" t="s">
        <v>756</v>
      </c>
      <c r="AJ44" s="888"/>
      <c r="AK44" s="888"/>
      <c r="AL44" s="117"/>
      <c r="AM44" s="888" t="s">
        <v>61</v>
      </c>
      <c r="AN44" s="888"/>
      <c r="AO44" s="888"/>
      <c r="AP44" s="117"/>
      <c r="AQ44" s="124" t="s">
        <v>83</v>
      </c>
      <c r="AR44" s="125"/>
      <c r="AS44" s="125"/>
      <c r="AT44" s="126"/>
      <c r="AU44" s="127" t="s">
        <v>84</v>
      </c>
      <c r="AV44" s="127"/>
      <c r="AW44" s="127"/>
      <c r="AX44" s="128"/>
      <c r="AY44" s="31">
        <f>COUNTA($G$46)</f>
        <v>0</v>
      </c>
    </row>
    <row r="45" spans="1:51" ht="18.75" customHeight="1">
      <c r="A45" s="654"/>
      <c r="B45" s="655"/>
      <c r="C45" s="655"/>
      <c r="D45" s="655"/>
      <c r="E45" s="655"/>
      <c r="F45" s="656"/>
      <c r="G45" s="160"/>
      <c r="H45" s="112"/>
      <c r="I45" s="112"/>
      <c r="J45" s="112"/>
      <c r="K45" s="112"/>
      <c r="L45" s="112"/>
      <c r="M45" s="112"/>
      <c r="N45" s="112"/>
      <c r="O45" s="113"/>
      <c r="P45" s="111"/>
      <c r="Q45" s="112"/>
      <c r="R45" s="112"/>
      <c r="S45" s="112"/>
      <c r="T45" s="112"/>
      <c r="U45" s="112"/>
      <c r="V45" s="112"/>
      <c r="W45" s="112"/>
      <c r="X45" s="113"/>
      <c r="Y45" s="591"/>
      <c r="Z45" s="592"/>
      <c r="AA45" s="593"/>
      <c r="AB45" s="899"/>
      <c r="AC45" s="679"/>
      <c r="AD45" s="680"/>
      <c r="AE45" s="662"/>
      <c r="AF45" s="662"/>
      <c r="AG45" s="662"/>
      <c r="AH45" s="120"/>
      <c r="AI45" s="662"/>
      <c r="AJ45" s="662"/>
      <c r="AK45" s="662"/>
      <c r="AL45" s="120"/>
      <c r="AM45" s="662"/>
      <c r="AN45" s="662"/>
      <c r="AO45" s="662"/>
      <c r="AP45" s="120"/>
      <c r="AQ45" s="129"/>
      <c r="AR45" s="130"/>
      <c r="AS45" s="131" t="s">
        <v>85</v>
      </c>
      <c r="AT45" s="132"/>
      <c r="AU45" s="130"/>
      <c r="AV45" s="130"/>
      <c r="AW45" s="112" t="s">
        <v>86</v>
      </c>
      <c r="AX45" s="133"/>
      <c r="AY45" s="31">
        <f t="shared" ref="AY45:AY50" si="6">$AY$44</f>
        <v>0</v>
      </c>
    </row>
    <row r="46" spans="1:51" ht="22.5" customHeight="1">
      <c r="A46" s="657"/>
      <c r="B46" s="655"/>
      <c r="C46" s="655"/>
      <c r="D46" s="655"/>
      <c r="E46" s="655"/>
      <c r="F46" s="656"/>
      <c r="G46" s="182"/>
      <c r="H46" s="903"/>
      <c r="I46" s="903"/>
      <c r="J46" s="903"/>
      <c r="K46" s="903"/>
      <c r="L46" s="903"/>
      <c r="M46" s="903"/>
      <c r="N46" s="903"/>
      <c r="O46" s="904"/>
      <c r="P46" s="135"/>
      <c r="Q46" s="624"/>
      <c r="R46" s="624"/>
      <c r="S46" s="624"/>
      <c r="T46" s="624"/>
      <c r="U46" s="624"/>
      <c r="V46" s="624"/>
      <c r="W46" s="624"/>
      <c r="X46" s="625"/>
      <c r="Y46" s="892" t="s">
        <v>88</v>
      </c>
      <c r="Z46" s="893"/>
      <c r="AA46" s="894"/>
      <c r="AB46" s="152"/>
      <c r="AC46" s="632"/>
      <c r="AD46" s="63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8"/>
      <c r="B47" s="659"/>
      <c r="C47" s="659"/>
      <c r="D47" s="659"/>
      <c r="E47" s="659"/>
      <c r="F47" s="660"/>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0"/>
      <c r="B48" s="901"/>
      <c r="C48" s="901"/>
      <c r="D48" s="901"/>
      <c r="E48" s="901"/>
      <c r="F48" s="902"/>
      <c r="G48" s="908"/>
      <c r="H48" s="909"/>
      <c r="I48" s="909"/>
      <c r="J48" s="909"/>
      <c r="K48" s="909"/>
      <c r="L48" s="909"/>
      <c r="M48" s="909"/>
      <c r="N48" s="909"/>
      <c r="O48" s="910"/>
      <c r="P48" s="627"/>
      <c r="Q48" s="627"/>
      <c r="R48" s="627"/>
      <c r="S48" s="627"/>
      <c r="T48" s="627"/>
      <c r="U48" s="627"/>
      <c r="V48" s="627"/>
      <c r="W48" s="627"/>
      <c r="X48" s="628"/>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4" t="s">
        <v>80</v>
      </c>
      <c r="B51" s="655"/>
      <c r="C51" s="655"/>
      <c r="D51" s="655"/>
      <c r="E51" s="655"/>
      <c r="F51" s="656"/>
      <c r="G51" s="159" t="s">
        <v>81</v>
      </c>
      <c r="H51" s="109"/>
      <c r="I51" s="109"/>
      <c r="J51" s="109"/>
      <c r="K51" s="109"/>
      <c r="L51" s="109"/>
      <c r="M51" s="109"/>
      <c r="N51" s="109"/>
      <c r="O51" s="110"/>
      <c r="P51" s="108" t="s">
        <v>82</v>
      </c>
      <c r="Q51" s="109"/>
      <c r="R51" s="109"/>
      <c r="S51" s="109"/>
      <c r="T51" s="109"/>
      <c r="U51" s="109"/>
      <c r="V51" s="109"/>
      <c r="W51" s="109"/>
      <c r="X51" s="110"/>
      <c r="Y51" s="895"/>
      <c r="Z51" s="274"/>
      <c r="AA51" s="275"/>
      <c r="AB51" s="117" t="s">
        <v>60</v>
      </c>
      <c r="AC51" s="897"/>
      <c r="AD51" s="898"/>
      <c r="AE51" s="888" t="s">
        <v>759</v>
      </c>
      <c r="AF51" s="888"/>
      <c r="AG51" s="888"/>
      <c r="AH51" s="117"/>
      <c r="AI51" s="888" t="s">
        <v>756</v>
      </c>
      <c r="AJ51" s="888"/>
      <c r="AK51" s="888"/>
      <c r="AL51" s="117"/>
      <c r="AM51" s="888" t="s">
        <v>61</v>
      </c>
      <c r="AN51" s="888"/>
      <c r="AO51" s="888"/>
      <c r="AP51" s="117"/>
      <c r="AQ51" s="124" t="s">
        <v>83</v>
      </c>
      <c r="AR51" s="125"/>
      <c r="AS51" s="125"/>
      <c r="AT51" s="126"/>
      <c r="AU51" s="127" t="s">
        <v>84</v>
      </c>
      <c r="AV51" s="127"/>
      <c r="AW51" s="127"/>
      <c r="AX51" s="128"/>
      <c r="AY51" s="31">
        <f>COUNTA($G$53)</f>
        <v>0</v>
      </c>
    </row>
    <row r="52" spans="1:51" ht="18.75" customHeight="1">
      <c r="A52" s="654"/>
      <c r="B52" s="655"/>
      <c r="C52" s="655"/>
      <c r="D52" s="655"/>
      <c r="E52" s="655"/>
      <c r="F52" s="656"/>
      <c r="G52" s="160"/>
      <c r="H52" s="112"/>
      <c r="I52" s="112"/>
      <c r="J52" s="112"/>
      <c r="K52" s="112"/>
      <c r="L52" s="112"/>
      <c r="M52" s="112"/>
      <c r="N52" s="112"/>
      <c r="O52" s="113"/>
      <c r="P52" s="111"/>
      <c r="Q52" s="112"/>
      <c r="R52" s="112"/>
      <c r="S52" s="112"/>
      <c r="T52" s="112"/>
      <c r="U52" s="112"/>
      <c r="V52" s="112"/>
      <c r="W52" s="112"/>
      <c r="X52" s="113"/>
      <c r="Y52" s="591"/>
      <c r="Z52" s="592"/>
      <c r="AA52" s="593"/>
      <c r="AB52" s="899"/>
      <c r="AC52" s="679"/>
      <c r="AD52" s="680"/>
      <c r="AE52" s="662"/>
      <c r="AF52" s="662"/>
      <c r="AG52" s="662"/>
      <c r="AH52" s="120"/>
      <c r="AI52" s="662"/>
      <c r="AJ52" s="662"/>
      <c r="AK52" s="662"/>
      <c r="AL52" s="120"/>
      <c r="AM52" s="662"/>
      <c r="AN52" s="662"/>
      <c r="AO52" s="662"/>
      <c r="AP52" s="120"/>
      <c r="AQ52" s="129"/>
      <c r="AR52" s="130"/>
      <c r="AS52" s="131" t="s">
        <v>85</v>
      </c>
      <c r="AT52" s="132"/>
      <c r="AU52" s="130"/>
      <c r="AV52" s="130"/>
      <c r="AW52" s="112" t="s">
        <v>86</v>
      </c>
      <c r="AX52" s="133"/>
      <c r="AY52" s="31">
        <f t="shared" ref="AY52:AY57" si="7">$AY$51</f>
        <v>0</v>
      </c>
    </row>
    <row r="53" spans="1:51" ht="22.5" customHeight="1">
      <c r="A53" s="657"/>
      <c r="B53" s="655"/>
      <c r="C53" s="655"/>
      <c r="D53" s="655"/>
      <c r="E53" s="655"/>
      <c r="F53" s="656"/>
      <c r="G53" s="182"/>
      <c r="H53" s="903"/>
      <c r="I53" s="903"/>
      <c r="J53" s="903"/>
      <c r="K53" s="903"/>
      <c r="L53" s="903"/>
      <c r="M53" s="903"/>
      <c r="N53" s="903"/>
      <c r="O53" s="904"/>
      <c r="P53" s="135"/>
      <c r="Q53" s="624"/>
      <c r="R53" s="624"/>
      <c r="S53" s="624"/>
      <c r="T53" s="624"/>
      <c r="U53" s="624"/>
      <c r="V53" s="624"/>
      <c r="W53" s="624"/>
      <c r="X53" s="625"/>
      <c r="Y53" s="892" t="s">
        <v>88</v>
      </c>
      <c r="Z53" s="893"/>
      <c r="AA53" s="894"/>
      <c r="AB53" s="152"/>
      <c r="AC53" s="632"/>
      <c r="AD53" s="63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8"/>
      <c r="B54" s="659"/>
      <c r="C54" s="659"/>
      <c r="D54" s="659"/>
      <c r="E54" s="659"/>
      <c r="F54" s="660"/>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0"/>
      <c r="B55" s="901"/>
      <c r="C55" s="901"/>
      <c r="D55" s="901"/>
      <c r="E55" s="901"/>
      <c r="F55" s="902"/>
      <c r="G55" s="908"/>
      <c r="H55" s="909"/>
      <c r="I55" s="909"/>
      <c r="J55" s="909"/>
      <c r="K55" s="909"/>
      <c r="L55" s="909"/>
      <c r="M55" s="909"/>
      <c r="N55" s="909"/>
      <c r="O55" s="910"/>
      <c r="P55" s="627"/>
      <c r="Q55" s="627"/>
      <c r="R55" s="627"/>
      <c r="S55" s="627"/>
      <c r="T55" s="627"/>
      <c r="U55" s="627"/>
      <c r="V55" s="627"/>
      <c r="W55" s="627"/>
      <c r="X55" s="628"/>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4" t="s">
        <v>80</v>
      </c>
      <c r="B58" s="655"/>
      <c r="C58" s="655"/>
      <c r="D58" s="655"/>
      <c r="E58" s="655"/>
      <c r="F58" s="656"/>
      <c r="G58" s="159" t="s">
        <v>81</v>
      </c>
      <c r="H58" s="109"/>
      <c r="I58" s="109"/>
      <c r="J58" s="109"/>
      <c r="K58" s="109"/>
      <c r="L58" s="109"/>
      <c r="M58" s="109"/>
      <c r="N58" s="109"/>
      <c r="O58" s="110"/>
      <c r="P58" s="108" t="s">
        <v>82</v>
      </c>
      <c r="Q58" s="109"/>
      <c r="R58" s="109"/>
      <c r="S58" s="109"/>
      <c r="T58" s="109"/>
      <c r="U58" s="109"/>
      <c r="V58" s="109"/>
      <c r="W58" s="109"/>
      <c r="X58" s="110"/>
      <c r="Y58" s="895"/>
      <c r="Z58" s="274"/>
      <c r="AA58" s="275"/>
      <c r="AB58" s="896" t="s">
        <v>60</v>
      </c>
      <c r="AC58" s="897"/>
      <c r="AD58" s="898"/>
      <c r="AE58" s="888" t="s">
        <v>759</v>
      </c>
      <c r="AF58" s="888"/>
      <c r="AG58" s="888"/>
      <c r="AH58" s="117"/>
      <c r="AI58" s="888" t="s">
        <v>756</v>
      </c>
      <c r="AJ58" s="888"/>
      <c r="AK58" s="888"/>
      <c r="AL58" s="117"/>
      <c r="AM58" s="888" t="s">
        <v>61</v>
      </c>
      <c r="AN58" s="888"/>
      <c r="AO58" s="888"/>
      <c r="AP58" s="117"/>
      <c r="AQ58" s="124" t="s">
        <v>83</v>
      </c>
      <c r="AR58" s="125"/>
      <c r="AS58" s="125"/>
      <c r="AT58" s="126"/>
      <c r="AU58" s="127" t="s">
        <v>84</v>
      </c>
      <c r="AV58" s="127"/>
      <c r="AW58" s="127"/>
      <c r="AX58" s="128"/>
      <c r="AY58" s="31">
        <f>COUNTA($G$60)</f>
        <v>0</v>
      </c>
    </row>
    <row r="59" spans="1:51" ht="18.75" customHeight="1">
      <c r="A59" s="654"/>
      <c r="B59" s="655"/>
      <c r="C59" s="655"/>
      <c r="D59" s="655"/>
      <c r="E59" s="655"/>
      <c r="F59" s="656"/>
      <c r="G59" s="160"/>
      <c r="H59" s="112"/>
      <c r="I59" s="112"/>
      <c r="J59" s="112"/>
      <c r="K59" s="112"/>
      <c r="L59" s="112"/>
      <c r="M59" s="112"/>
      <c r="N59" s="112"/>
      <c r="O59" s="113"/>
      <c r="P59" s="111"/>
      <c r="Q59" s="112"/>
      <c r="R59" s="112"/>
      <c r="S59" s="112"/>
      <c r="T59" s="112"/>
      <c r="U59" s="112"/>
      <c r="V59" s="112"/>
      <c r="W59" s="112"/>
      <c r="X59" s="113"/>
      <c r="Y59" s="591"/>
      <c r="Z59" s="592"/>
      <c r="AA59" s="593"/>
      <c r="AB59" s="899"/>
      <c r="AC59" s="679"/>
      <c r="AD59" s="680"/>
      <c r="AE59" s="662"/>
      <c r="AF59" s="662"/>
      <c r="AG59" s="662"/>
      <c r="AH59" s="120"/>
      <c r="AI59" s="662"/>
      <c r="AJ59" s="662"/>
      <c r="AK59" s="662"/>
      <c r="AL59" s="120"/>
      <c r="AM59" s="662"/>
      <c r="AN59" s="662"/>
      <c r="AO59" s="662"/>
      <c r="AP59" s="120"/>
      <c r="AQ59" s="129"/>
      <c r="AR59" s="130"/>
      <c r="AS59" s="131" t="s">
        <v>85</v>
      </c>
      <c r="AT59" s="132"/>
      <c r="AU59" s="130"/>
      <c r="AV59" s="130"/>
      <c r="AW59" s="112" t="s">
        <v>86</v>
      </c>
      <c r="AX59" s="133"/>
      <c r="AY59" s="31">
        <f t="shared" ref="AY59:AY64" si="8">$AY$58</f>
        <v>0</v>
      </c>
    </row>
    <row r="60" spans="1:51" ht="22.5" customHeight="1">
      <c r="A60" s="657"/>
      <c r="B60" s="655"/>
      <c r="C60" s="655"/>
      <c r="D60" s="655"/>
      <c r="E60" s="655"/>
      <c r="F60" s="656"/>
      <c r="G60" s="182"/>
      <c r="H60" s="903"/>
      <c r="I60" s="903"/>
      <c r="J60" s="903"/>
      <c r="K60" s="903"/>
      <c r="L60" s="903"/>
      <c r="M60" s="903"/>
      <c r="N60" s="903"/>
      <c r="O60" s="904"/>
      <c r="P60" s="135"/>
      <c r="Q60" s="624"/>
      <c r="R60" s="624"/>
      <c r="S60" s="624"/>
      <c r="T60" s="624"/>
      <c r="U60" s="624"/>
      <c r="V60" s="624"/>
      <c r="W60" s="624"/>
      <c r="X60" s="625"/>
      <c r="Y60" s="892" t="s">
        <v>88</v>
      </c>
      <c r="Z60" s="893"/>
      <c r="AA60" s="894"/>
      <c r="AB60" s="152"/>
      <c r="AC60" s="632"/>
      <c r="AD60" s="63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8"/>
      <c r="B61" s="659"/>
      <c r="C61" s="659"/>
      <c r="D61" s="659"/>
      <c r="E61" s="659"/>
      <c r="F61" s="660"/>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0"/>
      <c r="B62" s="901"/>
      <c r="C62" s="901"/>
      <c r="D62" s="901"/>
      <c r="E62" s="901"/>
      <c r="F62" s="902"/>
      <c r="G62" s="908"/>
      <c r="H62" s="909"/>
      <c r="I62" s="909"/>
      <c r="J62" s="909"/>
      <c r="K62" s="909"/>
      <c r="L62" s="909"/>
      <c r="M62" s="909"/>
      <c r="N62" s="909"/>
      <c r="O62" s="910"/>
      <c r="P62" s="627"/>
      <c r="Q62" s="627"/>
      <c r="R62" s="627"/>
      <c r="S62" s="627"/>
      <c r="T62" s="627"/>
      <c r="U62" s="627"/>
      <c r="V62" s="627"/>
      <c r="W62" s="627"/>
      <c r="X62" s="628"/>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4" t="s">
        <v>80</v>
      </c>
      <c r="B65" s="655"/>
      <c r="C65" s="655"/>
      <c r="D65" s="655"/>
      <c r="E65" s="655"/>
      <c r="F65" s="656"/>
      <c r="G65" s="159" t="s">
        <v>81</v>
      </c>
      <c r="H65" s="109"/>
      <c r="I65" s="109"/>
      <c r="J65" s="109"/>
      <c r="K65" s="109"/>
      <c r="L65" s="109"/>
      <c r="M65" s="109"/>
      <c r="N65" s="109"/>
      <c r="O65" s="110"/>
      <c r="P65" s="108" t="s">
        <v>82</v>
      </c>
      <c r="Q65" s="109"/>
      <c r="R65" s="109"/>
      <c r="S65" s="109"/>
      <c r="T65" s="109"/>
      <c r="U65" s="109"/>
      <c r="V65" s="109"/>
      <c r="W65" s="109"/>
      <c r="X65" s="110"/>
      <c r="Y65" s="895"/>
      <c r="Z65" s="274"/>
      <c r="AA65" s="275"/>
      <c r="AB65" s="896" t="s">
        <v>60</v>
      </c>
      <c r="AC65" s="897"/>
      <c r="AD65" s="898"/>
      <c r="AE65" s="888" t="s">
        <v>759</v>
      </c>
      <c r="AF65" s="888"/>
      <c r="AG65" s="888"/>
      <c r="AH65" s="117"/>
      <c r="AI65" s="888" t="s">
        <v>756</v>
      </c>
      <c r="AJ65" s="888"/>
      <c r="AK65" s="888"/>
      <c r="AL65" s="117"/>
      <c r="AM65" s="888" t="s">
        <v>61</v>
      </c>
      <c r="AN65" s="888"/>
      <c r="AO65" s="888"/>
      <c r="AP65" s="117"/>
      <c r="AQ65" s="124" t="s">
        <v>83</v>
      </c>
      <c r="AR65" s="125"/>
      <c r="AS65" s="125"/>
      <c r="AT65" s="126"/>
      <c r="AU65" s="127" t="s">
        <v>84</v>
      </c>
      <c r="AV65" s="127"/>
      <c r="AW65" s="127"/>
      <c r="AX65" s="128"/>
      <c r="AY65" s="31">
        <f>COUNTA($G$67)</f>
        <v>0</v>
      </c>
    </row>
    <row r="66" spans="1:51" ht="18.75" customHeight="1">
      <c r="A66" s="654"/>
      <c r="B66" s="655"/>
      <c r="C66" s="655"/>
      <c r="D66" s="655"/>
      <c r="E66" s="655"/>
      <c r="F66" s="656"/>
      <c r="G66" s="160"/>
      <c r="H66" s="112"/>
      <c r="I66" s="112"/>
      <c r="J66" s="112"/>
      <c r="K66" s="112"/>
      <c r="L66" s="112"/>
      <c r="M66" s="112"/>
      <c r="N66" s="112"/>
      <c r="O66" s="113"/>
      <c r="P66" s="111"/>
      <c r="Q66" s="112"/>
      <c r="R66" s="112"/>
      <c r="S66" s="112"/>
      <c r="T66" s="112"/>
      <c r="U66" s="112"/>
      <c r="V66" s="112"/>
      <c r="W66" s="112"/>
      <c r="X66" s="113"/>
      <c r="Y66" s="591"/>
      <c r="Z66" s="592"/>
      <c r="AA66" s="593"/>
      <c r="AB66" s="899"/>
      <c r="AC66" s="679"/>
      <c r="AD66" s="680"/>
      <c r="AE66" s="662"/>
      <c r="AF66" s="662"/>
      <c r="AG66" s="662"/>
      <c r="AH66" s="120"/>
      <c r="AI66" s="662"/>
      <c r="AJ66" s="662"/>
      <c r="AK66" s="662"/>
      <c r="AL66" s="120"/>
      <c r="AM66" s="662"/>
      <c r="AN66" s="662"/>
      <c r="AO66" s="662"/>
      <c r="AP66" s="120"/>
      <c r="AQ66" s="129"/>
      <c r="AR66" s="130"/>
      <c r="AS66" s="131" t="s">
        <v>85</v>
      </c>
      <c r="AT66" s="132"/>
      <c r="AU66" s="130"/>
      <c r="AV66" s="130"/>
      <c r="AW66" s="112" t="s">
        <v>86</v>
      </c>
      <c r="AX66" s="133"/>
      <c r="AY66" s="31">
        <f t="shared" ref="AY66:AY71" si="9">$AY$65</f>
        <v>0</v>
      </c>
    </row>
    <row r="67" spans="1:51" ht="22.5" customHeight="1">
      <c r="A67" s="657"/>
      <c r="B67" s="655"/>
      <c r="C67" s="655"/>
      <c r="D67" s="655"/>
      <c r="E67" s="655"/>
      <c r="F67" s="656"/>
      <c r="G67" s="182"/>
      <c r="H67" s="903"/>
      <c r="I67" s="903"/>
      <c r="J67" s="903"/>
      <c r="K67" s="903"/>
      <c r="L67" s="903"/>
      <c r="M67" s="903"/>
      <c r="N67" s="903"/>
      <c r="O67" s="904"/>
      <c r="P67" s="135"/>
      <c r="Q67" s="624"/>
      <c r="R67" s="624"/>
      <c r="S67" s="624"/>
      <c r="T67" s="624"/>
      <c r="U67" s="624"/>
      <c r="V67" s="624"/>
      <c r="W67" s="624"/>
      <c r="X67" s="625"/>
      <c r="Y67" s="892" t="s">
        <v>88</v>
      </c>
      <c r="Z67" s="893"/>
      <c r="AA67" s="894"/>
      <c r="AB67" s="152"/>
      <c r="AC67" s="632"/>
      <c r="AD67" s="63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8"/>
      <c r="B68" s="659"/>
      <c r="C68" s="659"/>
      <c r="D68" s="659"/>
      <c r="E68" s="659"/>
      <c r="F68" s="660"/>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0"/>
      <c r="B69" s="901"/>
      <c r="C69" s="901"/>
      <c r="D69" s="901"/>
      <c r="E69" s="901"/>
      <c r="F69" s="902"/>
      <c r="G69" s="908"/>
      <c r="H69" s="909"/>
      <c r="I69" s="909"/>
      <c r="J69" s="909"/>
      <c r="K69" s="909"/>
      <c r="L69" s="909"/>
      <c r="M69" s="909"/>
      <c r="N69" s="909"/>
      <c r="O69" s="910"/>
      <c r="P69" s="627"/>
      <c r="Q69" s="627"/>
      <c r="R69" s="627"/>
      <c r="S69" s="627"/>
      <c r="T69" s="627"/>
      <c r="U69" s="627"/>
      <c r="V69" s="627"/>
      <c r="W69" s="627"/>
      <c r="X69" s="628"/>
      <c r="Y69" s="179" t="s">
        <v>91</v>
      </c>
      <c r="Z69" s="889"/>
      <c r="AA69" s="890"/>
      <c r="AB69" s="579"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24" t="s">
        <v>760</v>
      </c>
      <c r="B2" s="925"/>
      <c r="C2" s="925"/>
      <c r="D2" s="925"/>
      <c r="E2" s="925"/>
      <c r="F2" s="926"/>
      <c r="G2" s="300" t="s">
        <v>761</v>
      </c>
      <c r="H2" s="301"/>
      <c r="I2" s="301"/>
      <c r="J2" s="301"/>
      <c r="K2" s="301"/>
      <c r="L2" s="301"/>
      <c r="M2" s="301"/>
      <c r="N2" s="301"/>
      <c r="O2" s="301"/>
      <c r="P2" s="301"/>
      <c r="Q2" s="301"/>
      <c r="R2" s="301"/>
      <c r="S2" s="301"/>
      <c r="T2" s="301"/>
      <c r="U2" s="301"/>
      <c r="V2" s="301"/>
      <c r="W2" s="301"/>
      <c r="X2" s="301"/>
      <c r="Y2" s="301"/>
      <c r="Z2" s="301"/>
      <c r="AA2" s="301"/>
      <c r="AB2" s="302"/>
      <c r="AC2" s="300" t="s">
        <v>762</v>
      </c>
      <c r="AD2" s="301"/>
      <c r="AE2" s="301"/>
      <c r="AF2" s="301"/>
      <c r="AG2" s="301"/>
      <c r="AH2" s="301"/>
      <c r="AI2" s="301"/>
      <c r="AJ2" s="301"/>
      <c r="AK2" s="301"/>
      <c r="AL2" s="301"/>
      <c r="AM2" s="301"/>
      <c r="AN2" s="301"/>
      <c r="AO2" s="301"/>
      <c r="AP2" s="301"/>
      <c r="AQ2" s="301"/>
      <c r="AR2" s="301"/>
      <c r="AS2" s="301"/>
      <c r="AT2" s="301"/>
      <c r="AU2" s="301"/>
      <c r="AV2" s="301"/>
      <c r="AW2" s="301"/>
      <c r="AX2" s="303"/>
      <c r="AY2">
        <f>COUNTA($G$4,$AC$4)</f>
        <v>0</v>
      </c>
    </row>
    <row r="3" spans="1:51" ht="24.75" customHeight="1">
      <c r="A3" s="927"/>
      <c r="B3" s="928"/>
      <c r="C3" s="928"/>
      <c r="D3" s="928"/>
      <c r="E3" s="928"/>
      <c r="F3" s="929"/>
      <c r="G3" s="304" t="s">
        <v>221</v>
      </c>
      <c r="H3" s="305"/>
      <c r="I3" s="305"/>
      <c r="J3" s="305"/>
      <c r="K3" s="305"/>
      <c r="L3" s="306" t="s">
        <v>222</v>
      </c>
      <c r="M3" s="305"/>
      <c r="N3" s="305"/>
      <c r="O3" s="305"/>
      <c r="P3" s="305"/>
      <c r="Q3" s="305"/>
      <c r="R3" s="305"/>
      <c r="S3" s="305"/>
      <c r="T3" s="305"/>
      <c r="U3" s="305"/>
      <c r="V3" s="305"/>
      <c r="W3" s="305"/>
      <c r="X3" s="307"/>
      <c r="Y3" s="308" t="s">
        <v>223</v>
      </c>
      <c r="Z3" s="309"/>
      <c r="AA3" s="309"/>
      <c r="AB3" s="310"/>
      <c r="AC3" s="304" t="s">
        <v>221</v>
      </c>
      <c r="AD3" s="305"/>
      <c r="AE3" s="305"/>
      <c r="AF3" s="305"/>
      <c r="AG3" s="305"/>
      <c r="AH3" s="306" t="s">
        <v>222</v>
      </c>
      <c r="AI3" s="305"/>
      <c r="AJ3" s="305"/>
      <c r="AK3" s="305"/>
      <c r="AL3" s="305"/>
      <c r="AM3" s="305"/>
      <c r="AN3" s="305"/>
      <c r="AO3" s="305"/>
      <c r="AP3" s="305"/>
      <c r="AQ3" s="305"/>
      <c r="AR3" s="305"/>
      <c r="AS3" s="305"/>
      <c r="AT3" s="307"/>
      <c r="AU3" s="308" t="s">
        <v>223</v>
      </c>
      <c r="AV3" s="309"/>
      <c r="AW3" s="309"/>
      <c r="AX3" s="311"/>
      <c r="AY3" s="31">
        <f>$AY$2</f>
        <v>0</v>
      </c>
    </row>
    <row r="4" spans="1:51" ht="24.75" customHeight="1">
      <c r="A4" s="927"/>
      <c r="B4" s="928"/>
      <c r="C4" s="928"/>
      <c r="D4" s="928"/>
      <c r="E4" s="928"/>
      <c r="F4" s="929"/>
      <c r="G4" s="290"/>
      <c r="H4" s="291"/>
      <c r="I4" s="291"/>
      <c r="J4" s="291"/>
      <c r="K4" s="292"/>
      <c r="L4" s="293"/>
      <c r="M4" s="294"/>
      <c r="N4" s="294"/>
      <c r="O4" s="294"/>
      <c r="P4" s="294"/>
      <c r="Q4" s="294"/>
      <c r="R4" s="294"/>
      <c r="S4" s="294"/>
      <c r="T4" s="294"/>
      <c r="U4" s="294"/>
      <c r="V4" s="294"/>
      <c r="W4" s="294"/>
      <c r="X4" s="295"/>
      <c r="Y4" s="296"/>
      <c r="Z4" s="297"/>
      <c r="AA4" s="297"/>
      <c r="AB4" s="299"/>
      <c r="AC4" s="290"/>
      <c r="AD4" s="291"/>
      <c r="AE4" s="291"/>
      <c r="AF4" s="291"/>
      <c r="AG4" s="292"/>
      <c r="AH4" s="293"/>
      <c r="AI4" s="294"/>
      <c r="AJ4" s="294"/>
      <c r="AK4" s="294"/>
      <c r="AL4" s="294"/>
      <c r="AM4" s="294"/>
      <c r="AN4" s="294"/>
      <c r="AO4" s="294"/>
      <c r="AP4" s="294"/>
      <c r="AQ4" s="294"/>
      <c r="AR4" s="294"/>
      <c r="AS4" s="294"/>
      <c r="AT4" s="295"/>
      <c r="AU4" s="296"/>
      <c r="AV4" s="297"/>
      <c r="AW4" s="297"/>
      <c r="AX4" s="298"/>
      <c r="AY4" s="31">
        <f t="shared" ref="AY4:AY14" si="0">$AY$2</f>
        <v>0</v>
      </c>
    </row>
    <row r="5" spans="1:51" ht="24.75" customHeight="1">
      <c r="A5" s="927"/>
      <c r="B5" s="928"/>
      <c r="C5" s="928"/>
      <c r="D5" s="928"/>
      <c r="E5" s="928"/>
      <c r="F5" s="929"/>
      <c r="G5" s="280"/>
      <c r="H5" s="281"/>
      <c r="I5" s="281"/>
      <c r="J5" s="281"/>
      <c r="K5" s="282"/>
      <c r="L5" s="283"/>
      <c r="M5" s="284"/>
      <c r="N5" s="284"/>
      <c r="O5" s="284"/>
      <c r="P5" s="284"/>
      <c r="Q5" s="284"/>
      <c r="R5" s="284"/>
      <c r="S5" s="284"/>
      <c r="T5" s="284"/>
      <c r="U5" s="284"/>
      <c r="V5" s="284"/>
      <c r="W5" s="284"/>
      <c r="X5" s="285"/>
      <c r="Y5" s="286"/>
      <c r="Z5" s="287"/>
      <c r="AA5" s="287"/>
      <c r="AB5" s="289"/>
      <c r="AC5" s="280"/>
      <c r="AD5" s="281"/>
      <c r="AE5" s="281"/>
      <c r="AF5" s="281"/>
      <c r="AG5" s="282"/>
      <c r="AH5" s="283"/>
      <c r="AI5" s="284"/>
      <c r="AJ5" s="284"/>
      <c r="AK5" s="284"/>
      <c r="AL5" s="284"/>
      <c r="AM5" s="284"/>
      <c r="AN5" s="284"/>
      <c r="AO5" s="284"/>
      <c r="AP5" s="284"/>
      <c r="AQ5" s="284"/>
      <c r="AR5" s="284"/>
      <c r="AS5" s="284"/>
      <c r="AT5" s="285"/>
      <c r="AU5" s="286"/>
      <c r="AV5" s="287"/>
      <c r="AW5" s="287"/>
      <c r="AX5" s="288"/>
      <c r="AY5" s="31">
        <f t="shared" si="0"/>
        <v>0</v>
      </c>
    </row>
    <row r="6" spans="1:51" ht="24.75" customHeight="1">
      <c r="A6" s="927"/>
      <c r="B6" s="928"/>
      <c r="C6" s="928"/>
      <c r="D6" s="928"/>
      <c r="E6" s="928"/>
      <c r="F6" s="929"/>
      <c r="G6" s="280"/>
      <c r="H6" s="281"/>
      <c r="I6" s="281"/>
      <c r="J6" s="281"/>
      <c r="K6" s="282"/>
      <c r="L6" s="283"/>
      <c r="M6" s="284"/>
      <c r="N6" s="284"/>
      <c r="O6" s="284"/>
      <c r="P6" s="284"/>
      <c r="Q6" s="284"/>
      <c r="R6" s="284"/>
      <c r="S6" s="284"/>
      <c r="T6" s="284"/>
      <c r="U6" s="284"/>
      <c r="V6" s="284"/>
      <c r="W6" s="284"/>
      <c r="X6" s="285"/>
      <c r="Y6" s="286"/>
      <c r="Z6" s="287"/>
      <c r="AA6" s="287"/>
      <c r="AB6" s="289"/>
      <c r="AC6" s="280"/>
      <c r="AD6" s="281"/>
      <c r="AE6" s="281"/>
      <c r="AF6" s="281"/>
      <c r="AG6" s="282"/>
      <c r="AH6" s="283"/>
      <c r="AI6" s="284"/>
      <c r="AJ6" s="284"/>
      <c r="AK6" s="284"/>
      <c r="AL6" s="284"/>
      <c r="AM6" s="284"/>
      <c r="AN6" s="284"/>
      <c r="AO6" s="284"/>
      <c r="AP6" s="284"/>
      <c r="AQ6" s="284"/>
      <c r="AR6" s="284"/>
      <c r="AS6" s="284"/>
      <c r="AT6" s="285"/>
      <c r="AU6" s="286"/>
      <c r="AV6" s="287"/>
      <c r="AW6" s="287"/>
      <c r="AX6" s="288"/>
      <c r="AY6" s="31">
        <f t="shared" si="0"/>
        <v>0</v>
      </c>
    </row>
    <row r="7" spans="1:51" ht="24.75" customHeight="1">
      <c r="A7" s="927"/>
      <c r="B7" s="928"/>
      <c r="C7" s="928"/>
      <c r="D7" s="928"/>
      <c r="E7" s="928"/>
      <c r="F7" s="929"/>
      <c r="G7" s="280"/>
      <c r="H7" s="281"/>
      <c r="I7" s="281"/>
      <c r="J7" s="281"/>
      <c r="K7" s="282"/>
      <c r="L7" s="283"/>
      <c r="M7" s="284"/>
      <c r="N7" s="284"/>
      <c r="O7" s="284"/>
      <c r="P7" s="284"/>
      <c r="Q7" s="284"/>
      <c r="R7" s="284"/>
      <c r="S7" s="284"/>
      <c r="T7" s="284"/>
      <c r="U7" s="284"/>
      <c r="V7" s="284"/>
      <c r="W7" s="284"/>
      <c r="X7" s="285"/>
      <c r="Y7" s="286"/>
      <c r="Z7" s="287"/>
      <c r="AA7" s="287"/>
      <c r="AB7" s="289"/>
      <c r="AC7" s="280"/>
      <c r="AD7" s="281"/>
      <c r="AE7" s="281"/>
      <c r="AF7" s="281"/>
      <c r="AG7" s="282"/>
      <c r="AH7" s="283"/>
      <c r="AI7" s="284"/>
      <c r="AJ7" s="284"/>
      <c r="AK7" s="284"/>
      <c r="AL7" s="284"/>
      <c r="AM7" s="284"/>
      <c r="AN7" s="284"/>
      <c r="AO7" s="284"/>
      <c r="AP7" s="284"/>
      <c r="AQ7" s="284"/>
      <c r="AR7" s="284"/>
      <c r="AS7" s="284"/>
      <c r="AT7" s="285"/>
      <c r="AU7" s="286"/>
      <c r="AV7" s="287"/>
      <c r="AW7" s="287"/>
      <c r="AX7" s="288"/>
      <c r="AY7" s="31">
        <f t="shared" si="0"/>
        <v>0</v>
      </c>
    </row>
    <row r="8" spans="1:51" ht="24.75" customHeight="1">
      <c r="A8" s="927"/>
      <c r="B8" s="928"/>
      <c r="C8" s="928"/>
      <c r="D8" s="928"/>
      <c r="E8" s="928"/>
      <c r="F8" s="929"/>
      <c r="G8" s="280"/>
      <c r="H8" s="281"/>
      <c r="I8" s="281"/>
      <c r="J8" s="281"/>
      <c r="K8" s="282"/>
      <c r="L8" s="283"/>
      <c r="M8" s="284"/>
      <c r="N8" s="284"/>
      <c r="O8" s="284"/>
      <c r="P8" s="284"/>
      <c r="Q8" s="284"/>
      <c r="R8" s="284"/>
      <c r="S8" s="284"/>
      <c r="T8" s="284"/>
      <c r="U8" s="284"/>
      <c r="V8" s="284"/>
      <c r="W8" s="284"/>
      <c r="X8" s="285"/>
      <c r="Y8" s="286"/>
      <c r="Z8" s="287"/>
      <c r="AA8" s="287"/>
      <c r="AB8" s="289"/>
      <c r="AC8" s="280"/>
      <c r="AD8" s="281"/>
      <c r="AE8" s="281"/>
      <c r="AF8" s="281"/>
      <c r="AG8" s="282"/>
      <c r="AH8" s="283"/>
      <c r="AI8" s="284"/>
      <c r="AJ8" s="284"/>
      <c r="AK8" s="284"/>
      <c r="AL8" s="284"/>
      <c r="AM8" s="284"/>
      <c r="AN8" s="284"/>
      <c r="AO8" s="284"/>
      <c r="AP8" s="284"/>
      <c r="AQ8" s="284"/>
      <c r="AR8" s="284"/>
      <c r="AS8" s="284"/>
      <c r="AT8" s="285"/>
      <c r="AU8" s="286"/>
      <c r="AV8" s="287"/>
      <c r="AW8" s="287"/>
      <c r="AX8" s="288"/>
      <c r="AY8" s="31">
        <f t="shared" si="0"/>
        <v>0</v>
      </c>
    </row>
    <row r="9" spans="1:51" ht="24.75" customHeight="1">
      <c r="A9" s="927"/>
      <c r="B9" s="928"/>
      <c r="C9" s="928"/>
      <c r="D9" s="928"/>
      <c r="E9" s="928"/>
      <c r="F9" s="929"/>
      <c r="G9" s="280"/>
      <c r="H9" s="281"/>
      <c r="I9" s="281"/>
      <c r="J9" s="281"/>
      <c r="K9" s="282"/>
      <c r="L9" s="283"/>
      <c r="M9" s="284"/>
      <c r="N9" s="284"/>
      <c r="O9" s="284"/>
      <c r="P9" s="284"/>
      <c r="Q9" s="284"/>
      <c r="R9" s="284"/>
      <c r="S9" s="284"/>
      <c r="T9" s="284"/>
      <c r="U9" s="284"/>
      <c r="V9" s="284"/>
      <c r="W9" s="284"/>
      <c r="X9" s="285"/>
      <c r="Y9" s="286"/>
      <c r="Z9" s="287"/>
      <c r="AA9" s="287"/>
      <c r="AB9" s="289"/>
      <c r="AC9" s="280"/>
      <c r="AD9" s="281"/>
      <c r="AE9" s="281"/>
      <c r="AF9" s="281"/>
      <c r="AG9" s="282"/>
      <c r="AH9" s="283"/>
      <c r="AI9" s="284"/>
      <c r="AJ9" s="284"/>
      <c r="AK9" s="284"/>
      <c r="AL9" s="284"/>
      <c r="AM9" s="284"/>
      <c r="AN9" s="284"/>
      <c r="AO9" s="284"/>
      <c r="AP9" s="284"/>
      <c r="AQ9" s="284"/>
      <c r="AR9" s="284"/>
      <c r="AS9" s="284"/>
      <c r="AT9" s="285"/>
      <c r="AU9" s="286"/>
      <c r="AV9" s="287"/>
      <c r="AW9" s="287"/>
      <c r="AX9" s="288"/>
      <c r="AY9" s="31">
        <f t="shared" si="0"/>
        <v>0</v>
      </c>
    </row>
    <row r="10" spans="1:51" ht="24.75" customHeight="1">
      <c r="A10" s="927"/>
      <c r="B10" s="928"/>
      <c r="C10" s="928"/>
      <c r="D10" s="928"/>
      <c r="E10" s="928"/>
      <c r="F10" s="929"/>
      <c r="G10" s="280"/>
      <c r="H10" s="281"/>
      <c r="I10" s="281"/>
      <c r="J10" s="281"/>
      <c r="K10" s="282"/>
      <c r="L10" s="283"/>
      <c r="M10" s="284"/>
      <c r="N10" s="284"/>
      <c r="O10" s="284"/>
      <c r="P10" s="284"/>
      <c r="Q10" s="284"/>
      <c r="R10" s="284"/>
      <c r="S10" s="284"/>
      <c r="T10" s="284"/>
      <c r="U10" s="284"/>
      <c r="V10" s="284"/>
      <c r="W10" s="284"/>
      <c r="X10" s="285"/>
      <c r="Y10" s="286"/>
      <c r="Z10" s="287"/>
      <c r="AA10" s="287"/>
      <c r="AB10" s="289"/>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8"/>
      <c r="AY10" s="31">
        <f t="shared" si="0"/>
        <v>0</v>
      </c>
    </row>
    <row r="11" spans="1:51" ht="24.75" customHeight="1">
      <c r="A11" s="927"/>
      <c r="B11" s="928"/>
      <c r="C11" s="928"/>
      <c r="D11" s="928"/>
      <c r="E11" s="928"/>
      <c r="F11" s="929"/>
      <c r="G11" s="280"/>
      <c r="H11" s="281"/>
      <c r="I11" s="281"/>
      <c r="J11" s="281"/>
      <c r="K11" s="282"/>
      <c r="L11" s="283"/>
      <c r="M11" s="284"/>
      <c r="N11" s="284"/>
      <c r="O11" s="284"/>
      <c r="P11" s="284"/>
      <c r="Q11" s="284"/>
      <c r="R11" s="284"/>
      <c r="S11" s="284"/>
      <c r="T11" s="284"/>
      <c r="U11" s="284"/>
      <c r="V11" s="284"/>
      <c r="W11" s="284"/>
      <c r="X11" s="285"/>
      <c r="Y11" s="286"/>
      <c r="Z11" s="287"/>
      <c r="AA11" s="287"/>
      <c r="AB11" s="289"/>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8"/>
      <c r="AY11" s="31">
        <f t="shared" si="0"/>
        <v>0</v>
      </c>
    </row>
    <row r="12" spans="1:51" ht="24.75" customHeight="1">
      <c r="A12" s="927"/>
      <c r="B12" s="928"/>
      <c r="C12" s="928"/>
      <c r="D12" s="928"/>
      <c r="E12" s="928"/>
      <c r="F12" s="929"/>
      <c r="G12" s="280"/>
      <c r="H12" s="281"/>
      <c r="I12" s="281"/>
      <c r="J12" s="281"/>
      <c r="K12" s="282"/>
      <c r="L12" s="283"/>
      <c r="M12" s="284"/>
      <c r="N12" s="284"/>
      <c r="O12" s="284"/>
      <c r="P12" s="284"/>
      <c r="Q12" s="284"/>
      <c r="R12" s="284"/>
      <c r="S12" s="284"/>
      <c r="T12" s="284"/>
      <c r="U12" s="284"/>
      <c r="V12" s="284"/>
      <c r="W12" s="284"/>
      <c r="X12" s="285"/>
      <c r="Y12" s="286"/>
      <c r="Z12" s="287"/>
      <c r="AA12" s="287"/>
      <c r="AB12" s="289"/>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8"/>
      <c r="AY12" s="31">
        <f t="shared" si="0"/>
        <v>0</v>
      </c>
    </row>
    <row r="13" spans="1:51" ht="24.75" customHeight="1">
      <c r="A13" s="927"/>
      <c r="B13" s="928"/>
      <c r="C13" s="928"/>
      <c r="D13" s="928"/>
      <c r="E13" s="928"/>
      <c r="F13" s="929"/>
      <c r="G13" s="280"/>
      <c r="H13" s="281"/>
      <c r="I13" s="281"/>
      <c r="J13" s="281"/>
      <c r="K13" s="282"/>
      <c r="L13" s="283"/>
      <c r="M13" s="284"/>
      <c r="N13" s="284"/>
      <c r="O13" s="284"/>
      <c r="P13" s="284"/>
      <c r="Q13" s="284"/>
      <c r="R13" s="284"/>
      <c r="S13" s="284"/>
      <c r="T13" s="284"/>
      <c r="U13" s="284"/>
      <c r="V13" s="284"/>
      <c r="W13" s="284"/>
      <c r="X13" s="285"/>
      <c r="Y13" s="286"/>
      <c r="Z13" s="287"/>
      <c r="AA13" s="287"/>
      <c r="AB13" s="289"/>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8"/>
      <c r="AY13" s="31">
        <f t="shared" si="0"/>
        <v>0</v>
      </c>
    </row>
    <row r="14" spans="1:51" ht="24.75" customHeight="1" thickBot="1">
      <c r="A14" s="927"/>
      <c r="B14" s="928"/>
      <c r="C14" s="928"/>
      <c r="D14" s="928"/>
      <c r="E14" s="928"/>
      <c r="F14" s="929"/>
      <c r="G14" s="271" t="s">
        <v>44</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44</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c r="AY14" s="31">
        <f t="shared" si="0"/>
        <v>0</v>
      </c>
    </row>
    <row r="15" spans="1:51" ht="30" customHeight="1">
      <c r="A15" s="927"/>
      <c r="B15" s="928"/>
      <c r="C15" s="928"/>
      <c r="D15" s="928"/>
      <c r="E15" s="928"/>
      <c r="F15" s="929"/>
      <c r="G15" s="300" t="s">
        <v>763</v>
      </c>
      <c r="H15" s="301"/>
      <c r="I15" s="301"/>
      <c r="J15" s="301"/>
      <c r="K15" s="301"/>
      <c r="L15" s="301"/>
      <c r="M15" s="301"/>
      <c r="N15" s="301"/>
      <c r="O15" s="301"/>
      <c r="P15" s="301"/>
      <c r="Q15" s="301"/>
      <c r="R15" s="301"/>
      <c r="S15" s="301"/>
      <c r="T15" s="301"/>
      <c r="U15" s="301"/>
      <c r="V15" s="301"/>
      <c r="W15" s="301"/>
      <c r="X15" s="301"/>
      <c r="Y15" s="301"/>
      <c r="Z15" s="301"/>
      <c r="AA15" s="301"/>
      <c r="AB15" s="302"/>
      <c r="AC15" s="300" t="s">
        <v>764</v>
      </c>
      <c r="AD15" s="301"/>
      <c r="AE15" s="301"/>
      <c r="AF15" s="301"/>
      <c r="AG15" s="301"/>
      <c r="AH15" s="301"/>
      <c r="AI15" s="301"/>
      <c r="AJ15" s="301"/>
      <c r="AK15" s="301"/>
      <c r="AL15" s="301"/>
      <c r="AM15" s="301"/>
      <c r="AN15" s="301"/>
      <c r="AO15" s="301"/>
      <c r="AP15" s="301"/>
      <c r="AQ15" s="301"/>
      <c r="AR15" s="301"/>
      <c r="AS15" s="301"/>
      <c r="AT15" s="301"/>
      <c r="AU15" s="301"/>
      <c r="AV15" s="301"/>
      <c r="AW15" s="301"/>
      <c r="AX15" s="303"/>
      <c r="AY15">
        <f>COUNTA($G$17,$AC$17)</f>
        <v>0</v>
      </c>
    </row>
    <row r="16" spans="1:51" ht="25.5" customHeight="1">
      <c r="A16" s="927"/>
      <c r="B16" s="928"/>
      <c r="C16" s="928"/>
      <c r="D16" s="928"/>
      <c r="E16" s="928"/>
      <c r="F16" s="929"/>
      <c r="G16" s="304" t="s">
        <v>221</v>
      </c>
      <c r="H16" s="305"/>
      <c r="I16" s="305"/>
      <c r="J16" s="305"/>
      <c r="K16" s="305"/>
      <c r="L16" s="306" t="s">
        <v>222</v>
      </c>
      <c r="M16" s="305"/>
      <c r="N16" s="305"/>
      <c r="O16" s="305"/>
      <c r="P16" s="305"/>
      <c r="Q16" s="305"/>
      <c r="R16" s="305"/>
      <c r="S16" s="305"/>
      <c r="T16" s="305"/>
      <c r="U16" s="305"/>
      <c r="V16" s="305"/>
      <c r="W16" s="305"/>
      <c r="X16" s="307"/>
      <c r="Y16" s="308" t="s">
        <v>223</v>
      </c>
      <c r="Z16" s="309"/>
      <c r="AA16" s="309"/>
      <c r="AB16" s="310"/>
      <c r="AC16" s="304" t="s">
        <v>221</v>
      </c>
      <c r="AD16" s="305"/>
      <c r="AE16" s="305"/>
      <c r="AF16" s="305"/>
      <c r="AG16" s="305"/>
      <c r="AH16" s="306" t="s">
        <v>222</v>
      </c>
      <c r="AI16" s="305"/>
      <c r="AJ16" s="305"/>
      <c r="AK16" s="305"/>
      <c r="AL16" s="305"/>
      <c r="AM16" s="305"/>
      <c r="AN16" s="305"/>
      <c r="AO16" s="305"/>
      <c r="AP16" s="305"/>
      <c r="AQ16" s="305"/>
      <c r="AR16" s="305"/>
      <c r="AS16" s="305"/>
      <c r="AT16" s="307"/>
      <c r="AU16" s="308" t="s">
        <v>223</v>
      </c>
      <c r="AV16" s="309"/>
      <c r="AW16" s="309"/>
      <c r="AX16" s="311"/>
      <c r="AY16" s="31">
        <f>$AY$15</f>
        <v>0</v>
      </c>
    </row>
    <row r="17" spans="1:51" ht="24.75" customHeight="1">
      <c r="A17" s="927"/>
      <c r="B17" s="928"/>
      <c r="C17" s="928"/>
      <c r="D17" s="928"/>
      <c r="E17" s="928"/>
      <c r="F17" s="929"/>
      <c r="G17" s="290"/>
      <c r="H17" s="291"/>
      <c r="I17" s="291"/>
      <c r="J17" s="291"/>
      <c r="K17" s="292"/>
      <c r="L17" s="293"/>
      <c r="M17" s="294"/>
      <c r="N17" s="294"/>
      <c r="O17" s="294"/>
      <c r="P17" s="294"/>
      <c r="Q17" s="294"/>
      <c r="R17" s="294"/>
      <c r="S17" s="294"/>
      <c r="T17" s="294"/>
      <c r="U17" s="294"/>
      <c r="V17" s="294"/>
      <c r="W17" s="294"/>
      <c r="X17" s="295"/>
      <c r="Y17" s="296"/>
      <c r="Z17" s="297"/>
      <c r="AA17" s="297"/>
      <c r="AB17" s="299"/>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8"/>
      <c r="AY17" s="31">
        <f t="shared" ref="AY17:AY27" si="1">$AY$15</f>
        <v>0</v>
      </c>
    </row>
    <row r="18" spans="1:51" ht="24.75" customHeight="1">
      <c r="A18" s="927"/>
      <c r="B18" s="928"/>
      <c r="C18" s="928"/>
      <c r="D18" s="928"/>
      <c r="E18" s="928"/>
      <c r="F18" s="929"/>
      <c r="G18" s="280"/>
      <c r="H18" s="281"/>
      <c r="I18" s="281"/>
      <c r="J18" s="281"/>
      <c r="K18" s="282"/>
      <c r="L18" s="283"/>
      <c r="M18" s="284"/>
      <c r="N18" s="284"/>
      <c r="O18" s="284"/>
      <c r="P18" s="284"/>
      <c r="Q18" s="284"/>
      <c r="R18" s="284"/>
      <c r="S18" s="284"/>
      <c r="T18" s="284"/>
      <c r="U18" s="284"/>
      <c r="V18" s="284"/>
      <c r="W18" s="284"/>
      <c r="X18" s="285"/>
      <c r="Y18" s="286"/>
      <c r="Z18" s="287"/>
      <c r="AA18" s="287"/>
      <c r="AB18" s="289"/>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8"/>
      <c r="AY18" s="31">
        <f t="shared" si="1"/>
        <v>0</v>
      </c>
    </row>
    <row r="19" spans="1:51" ht="24.75" customHeight="1">
      <c r="A19" s="927"/>
      <c r="B19" s="928"/>
      <c r="C19" s="928"/>
      <c r="D19" s="928"/>
      <c r="E19" s="928"/>
      <c r="F19" s="929"/>
      <c r="G19" s="280"/>
      <c r="H19" s="281"/>
      <c r="I19" s="281"/>
      <c r="J19" s="281"/>
      <c r="K19" s="282"/>
      <c r="L19" s="283"/>
      <c r="M19" s="284"/>
      <c r="N19" s="284"/>
      <c r="O19" s="284"/>
      <c r="P19" s="284"/>
      <c r="Q19" s="284"/>
      <c r="R19" s="284"/>
      <c r="S19" s="284"/>
      <c r="T19" s="284"/>
      <c r="U19" s="284"/>
      <c r="V19" s="284"/>
      <c r="W19" s="284"/>
      <c r="X19" s="285"/>
      <c r="Y19" s="286"/>
      <c r="Z19" s="287"/>
      <c r="AA19" s="287"/>
      <c r="AB19" s="289"/>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8"/>
      <c r="AY19" s="31">
        <f t="shared" si="1"/>
        <v>0</v>
      </c>
    </row>
    <row r="20" spans="1:51" ht="24.75" customHeight="1">
      <c r="A20" s="927"/>
      <c r="B20" s="928"/>
      <c r="C20" s="928"/>
      <c r="D20" s="928"/>
      <c r="E20" s="928"/>
      <c r="F20" s="929"/>
      <c r="G20" s="280"/>
      <c r="H20" s="281"/>
      <c r="I20" s="281"/>
      <c r="J20" s="281"/>
      <c r="K20" s="282"/>
      <c r="L20" s="283"/>
      <c r="M20" s="284"/>
      <c r="N20" s="284"/>
      <c r="O20" s="284"/>
      <c r="P20" s="284"/>
      <c r="Q20" s="284"/>
      <c r="R20" s="284"/>
      <c r="S20" s="284"/>
      <c r="T20" s="284"/>
      <c r="U20" s="284"/>
      <c r="V20" s="284"/>
      <c r="W20" s="284"/>
      <c r="X20" s="285"/>
      <c r="Y20" s="286"/>
      <c r="Z20" s="287"/>
      <c r="AA20" s="287"/>
      <c r="AB20" s="289"/>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8"/>
      <c r="AY20" s="31">
        <f t="shared" si="1"/>
        <v>0</v>
      </c>
    </row>
    <row r="21" spans="1:51" ht="24.75" customHeight="1">
      <c r="A21" s="927"/>
      <c r="B21" s="928"/>
      <c r="C21" s="928"/>
      <c r="D21" s="928"/>
      <c r="E21" s="928"/>
      <c r="F21" s="929"/>
      <c r="G21" s="280"/>
      <c r="H21" s="281"/>
      <c r="I21" s="281"/>
      <c r="J21" s="281"/>
      <c r="K21" s="282"/>
      <c r="L21" s="283"/>
      <c r="M21" s="284"/>
      <c r="N21" s="284"/>
      <c r="O21" s="284"/>
      <c r="P21" s="284"/>
      <c r="Q21" s="284"/>
      <c r="R21" s="284"/>
      <c r="S21" s="284"/>
      <c r="T21" s="284"/>
      <c r="U21" s="284"/>
      <c r="V21" s="284"/>
      <c r="W21" s="284"/>
      <c r="X21" s="285"/>
      <c r="Y21" s="286"/>
      <c r="Z21" s="287"/>
      <c r="AA21" s="287"/>
      <c r="AB21" s="289"/>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8"/>
      <c r="AY21" s="31">
        <f t="shared" si="1"/>
        <v>0</v>
      </c>
    </row>
    <row r="22" spans="1:51" ht="24.75" customHeight="1">
      <c r="A22" s="927"/>
      <c r="B22" s="928"/>
      <c r="C22" s="928"/>
      <c r="D22" s="928"/>
      <c r="E22" s="928"/>
      <c r="F22" s="929"/>
      <c r="G22" s="280"/>
      <c r="H22" s="281"/>
      <c r="I22" s="281"/>
      <c r="J22" s="281"/>
      <c r="K22" s="282"/>
      <c r="L22" s="283"/>
      <c r="M22" s="284"/>
      <c r="N22" s="284"/>
      <c r="O22" s="284"/>
      <c r="P22" s="284"/>
      <c r="Q22" s="284"/>
      <c r="R22" s="284"/>
      <c r="S22" s="284"/>
      <c r="T22" s="284"/>
      <c r="U22" s="284"/>
      <c r="V22" s="284"/>
      <c r="W22" s="284"/>
      <c r="X22" s="285"/>
      <c r="Y22" s="286"/>
      <c r="Z22" s="287"/>
      <c r="AA22" s="287"/>
      <c r="AB22" s="289"/>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8"/>
      <c r="AY22" s="31">
        <f t="shared" si="1"/>
        <v>0</v>
      </c>
    </row>
    <row r="23" spans="1:51" ht="24.75" customHeight="1">
      <c r="A23" s="927"/>
      <c r="B23" s="928"/>
      <c r="C23" s="928"/>
      <c r="D23" s="928"/>
      <c r="E23" s="928"/>
      <c r="F23" s="929"/>
      <c r="G23" s="280"/>
      <c r="H23" s="281"/>
      <c r="I23" s="281"/>
      <c r="J23" s="281"/>
      <c r="K23" s="282"/>
      <c r="L23" s="283"/>
      <c r="M23" s="284"/>
      <c r="N23" s="284"/>
      <c r="O23" s="284"/>
      <c r="P23" s="284"/>
      <c r="Q23" s="284"/>
      <c r="R23" s="284"/>
      <c r="S23" s="284"/>
      <c r="T23" s="284"/>
      <c r="U23" s="284"/>
      <c r="V23" s="284"/>
      <c r="W23" s="284"/>
      <c r="X23" s="285"/>
      <c r="Y23" s="286"/>
      <c r="Z23" s="287"/>
      <c r="AA23" s="287"/>
      <c r="AB23" s="289"/>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8"/>
      <c r="AY23" s="31">
        <f t="shared" si="1"/>
        <v>0</v>
      </c>
    </row>
    <row r="24" spans="1:51" ht="24.75" customHeight="1">
      <c r="A24" s="927"/>
      <c r="B24" s="928"/>
      <c r="C24" s="928"/>
      <c r="D24" s="928"/>
      <c r="E24" s="928"/>
      <c r="F24" s="929"/>
      <c r="G24" s="280"/>
      <c r="H24" s="281"/>
      <c r="I24" s="281"/>
      <c r="J24" s="281"/>
      <c r="K24" s="282"/>
      <c r="L24" s="283"/>
      <c r="M24" s="284"/>
      <c r="N24" s="284"/>
      <c r="O24" s="284"/>
      <c r="P24" s="284"/>
      <c r="Q24" s="284"/>
      <c r="R24" s="284"/>
      <c r="S24" s="284"/>
      <c r="T24" s="284"/>
      <c r="U24" s="284"/>
      <c r="V24" s="284"/>
      <c r="W24" s="284"/>
      <c r="X24" s="285"/>
      <c r="Y24" s="286"/>
      <c r="Z24" s="287"/>
      <c r="AA24" s="287"/>
      <c r="AB24" s="289"/>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8"/>
      <c r="AY24" s="31">
        <f t="shared" si="1"/>
        <v>0</v>
      </c>
    </row>
    <row r="25" spans="1:51" ht="24.75" customHeight="1">
      <c r="A25" s="927"/>
      <c r="B25" s="928"/>
      <c r="C25" s="928"/>
      <c r="D25" s="928"/>
      <c r="E25" s="928"/>
      <c r="F25" s="929"/>
      <c r="G25" s="280"/>
      <c r="H25" s="281"/>
      <c r="I25" s="281"/>
      <c r="J25" s="281"/>
      <c r="K25" s="282"/>
      <c r="L25" s="283"/>
      <c r="M25" s="284"/>
      <c r="N25" s="284"/>
      <c r="O25" s="284"/>
      <c r="P25" s="284"/>
      <c r="Q25" s="284"/>
      <c r="R25" s="284"/>
      <c r="S25" s="284"/>
      <c r="T25" s="284"/>
      <c r="U25" s="284"/>
      <c r="V25" s="284"/>
      <c r="W25" s="284"/>
      <c r="X25" s="285"/>
      <c r="Y25" s="286"/>
      <c r="Z25" s="287"/>
      <c r="AA25" s="287"/>
      <c r="AB25" s="289"/>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8"/>
      <c r="AY25" s="31">
        <f t="shared" si="1"/>
        <v>0</v>
      </c>
    </row>
    <row r="26" spans="1:51" ht="24.75" customHeight="1">
      <c r="A26" s="927"/>
      <c r="B26" s="928"/>
      <c r="C26" s="928"/>
      <c r="D26" s="928"/>
      <c r="E26" s="928"/>
      <c r="F26" s="929"/>
      <c r="G26" s="280"/>
      <c r="H26" s="281"/>
      <c r="I26" s="281"/>
      <c r="J26" s="281"/>
      <c r="K26" s="282"/>
      <c r="L26" s="283"/>
      <c r="M26" s="284"/>
      <c r="N26" s="284"/>
      <c r="O26" s="284"/>
      <c r="P26" s="284"/>
      <c r="Q26" s="284"/>
      <c r="R26" s="284"/>
      <c r="S26" s="284"/>
      <c r="T26" s="284"/>
      <c r="U26" s="284"/>
      <c r="V26" s="284"/>
      <c r="W26" s="284"/>
      <c r="X26" s="285"/>
      <c r="Y26" s="286"/>
      <c r="Z26" s="287"/>
      <c r="AA26" s="287"/>
      <c r="AB26" s="289"/>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8"/>
      <c r="AY26" s="31">
        <f t="shared" si="1"/>
        <v>0</v>
      </c>
    </row>
    <row r="27" spans="1:51" ht="24.75" customHeight="1" thickBot="1">
      <c r="A27" s="927"/>
      <c r="B27" s="928"/>
      <c r="C27" s="928"/>
      <c r="D27" s="928"/>
      <c r="E27" s="928"/>
      <c r="F27" s="929"/>
      <c r="G27" s="271" t="s">
        <v>44</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44</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c r="AY27" s="31">
        <f t="shared" si="1"/>
        <v>0</v>
      </c>
    </row>
    <row r="28" spans="1:51" ht="30" customHeight="1">
      <c r="A28" s="927"/>
      <c r="B28" s="928"/>
      <c r="C28" s="928"/>
      <c r="D28" s="928"/>
      <c r="E28" s="928"/>
      <c r="F28" s="929"/>
      <c r="G28" s="300" t="s">
        <v>765</v>
      </c>
      <c r="H28" s="301"/>
      <c r="I28" s="301"/>
      <c r="J28" s="301"/>
      <c r="K28" s="301"/>
      <c r="L28" s="301"/>
      <c r="M28" s="301"/>
      <c r="N28" s="301"/>
      <c r="O28" s="301"/>
      <c r="P28" s="301"/>
      <c r="Q28" s="301"/>
      <c r="R28" s="301"/>
      <c r="S28" s="301"/>
      <c r="T28" s="301"/>
      <c r="U28" s="301"/>
      <c r="V28" s="301"/>
      <c r="W28" s="301"/>
      <c r="X28" s="301"/>
      <c r="Y28" s="301"/>
      <c r="Z28" s="301"/>
      <c r="AA28" s="301"/>
      <c r="AB28" s="302"/>
      <c r="AC28" s="300" t="s">
        <v>766</v>
      </c>
      <c r="AD28" s="301"/>
      <c r="AE28" s="301"/>
      <c r="AF28" s="301"/>
      <c r="AG28" s="301"/>
      <c r="AH28" s="301"/>
      <c r="AI28" s="301"/>
      <c r="AJ28" s="301"/>
      <c r="AK28" s="301"/>
      <c r="AL28" s="301"/>
      <c r="AM28" s="301"/>
      <c r="AN28" s="301"/>
      <c r="AO28" s="301"/>
      <c r="AP28" s="301"/>
      <c r="AQ28" s="301"/>
      <c r="AR28" s="301"/>
      <c r="AS28" s="301"/>
      <c r="AT28" s="301"/>
      <c r="AU28" s="301"/>
      <c r="AV28" s="301"/>
      <c r="AW28" s="301"/>
      <c r="AX28" s="303"/>
      <c r="AY28">
        <f>COUNTA($G$30,$AC$30)</f>
        <v>0</v>
      </c>
    </row>
    <row r="29" spans="1:51" ht="24.75" customHeight="1">
      <c r="A29" s="927"/>
      <c r="B29" s="928"/>
      <c r="C29" s="928"/>
      <c r="D29" s="928"/>
      <c r="E29" s="928"/>
      <c r="F29" s="929"/>
      <c r="G29" s="304" t="s">
        <v>221</v>
      </c>
      <c r="H29" s="305"/>
      <c r="I29" s="305"/>
      <c r="J29" s="305"/>
      <c r="K29" s="305"/>
      <c r="L29" s="306" t="s">
        <v>222</v>
      </c>
      <c r="M29" s="305"/>
      <c r="N29" s="305"/>
      <c r="O29" s="305"/>
      <c r="P29" s="305"/>
      <c r="Q29" s="305"/>
      <c r="R29" s="305"/>
      <c r="S29" s="305"/>
      <c r="T29" s="305"/>
      <c r="U29" s="305"/>
      <c r="V29" s="305"/>
      <c r="W29" s="305"/>
      <c r="X29" s="307"/>
      <c r="Y29" s="308" t="s">
        <v>223</v>
      </c>
      <c r="Z29" s="309"/>
      <c r="AA29" s="309"/>
      <c r="AB29" s="310"/>
      <c r="AC29" s="304" t="s">
        <v>221</v>
      </c>
      <c r="AD29" s="305"/>
      <c r="AE29" s="305"/>
      <c r="AF29" s="305"/>
      <c r="AG29" s="305"/>
      <c r="AH29" s="306" t="s">
        <v>222</v>
      </c>
      <c r="AI29" s="305"/>
      <c r="AJ29" s="305"/>
      <c r="AK29" s="305"/>
      <c r="AL29" s="305"/>
      <c r="AM29" s="305"/>
      <c r="AN29" s="305"/>
      <c r="AO29" s="305"/>
      <c r="AP29" s="305"/>
      <c r="AQ29" s="305"/>
      <c r="AR29" s="305"/>
      <c r="AS29" s="305"/>
      <c r="AT29" s="307"/>
      <c r="AU29" s="308" t="s">
        <v>223</v>
      </c>
      <c r="AV29" s="309"/>
      <c r="AW29" s="309"/>
      <c r="AX29" s="311"/>
      <c r="AY29" s="31">
        <f>$AY$28</f>
        <v>0</v>
      </c>
    </row>
    <row r="30" spans="1:51" ht="24.75" customHeight="1">
      <c r="A30" s="927"/>
      <c r="B30" s="928"/>
      <c r="C30" s="928"/>
      <c r="D30" s="928"/>
      <c r="E30" s="928"/>
      <c r="F30" s="929"/>
      <c r="G30" s="290"/>
      <c r="H30" s="291"/>
      <c r="I30" s="291"/>
      <c r="J30" s="291"/>
      <c r="K30" s="292"/>
      <c r="L30" s="293"/>
      <c r="M30" s="294"/>
      <c r="N30" s="294"/>
      <c r="O30" s="294"/>
      <c r="P30" s="294"/>
      <c r="Q30" s="294"/>
      <c r="R30" s="294"/>
      <c r="S30" s="294"/>
      <c r="T30" s="294"/>
      <c r="U30" s="294"/>
      <c r="V30" s="294"/>
      <c r="W30" s="294"/>
      <c r="X30" s="295"/>
      <c r="Y30" s="296"/>
      <c r="Z30" s="297"/>
      <c r="AA30" s="297"/>
      <c r="AB30" s="299"/>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8"/>
      <c r="AY30" s="31">
        <f t="shared" ref="AY30:AY40" si="2">$AY$28</f>
        <v>0</v>
      </c>
    </row>
    <row r="31" spans="1:51" ht="24.75" customHeight="1">
      <c r="A31" s="927"/>
      <c r="B31" s="928"/>
      <c r="C31" s="928"/>
      <c r="D31" s="928"/>
      <c r="E31" s="928"/>
      <c r="F31" s="929"/>
      <c r="G31" s="280"/>
      <c r="H31" s="281"/>
      <c r="I31" s="281"/>
      <c r="J31" s="281"/>
      <c r="K31" s="282"/>
      <c r="L31" s="283"/>
      <c r="M31" s="284"/>
      <c r="N31" s="284"/>
      <c r="O31" s="284"/>
      <c r="P31" s="284"/>
      <c r="Q31" s="284"/>
      <c r="R31" s="284"/>
      <c r="S31" s="284"/>
      <c r="T31" s="284"/>
      <c r="U31" s="284"/>
      <c r="V31" s="284"/>
      <c r="W31" s="284"/>
      <c r="X31" s="285"/>
      <c r="Y31" s="286"/>
      <c r="Z31" s="287"/>
      <c r="AA31" s="287"/>
      <c r="AB31" s="289"/>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8"/>
      <c r="AY31" s="31">
        <f t="shared" si="2"/>
        <v>0</v>
      </c>
    </row>
    <row r="32" spans="1:51" ht="24.75" customHeight="1">
      <c r="A32" s="927"/>
      <c r="B32" s="928"/>
      <c r="C32" s="928"/>
      <c r="D32" s="928"/>
      <c r="E32" s="928"/>
      <c r="F32" s="929"/>
      <c r="G32" s="280"/>
      <c r="H32" s="281"/>
      <c r="I32" s="281"/>
      <c r="J32" s="281"/>
      <c r="K32" s="282"/>
      <c r="L32" s="283"/>
      <c r="M32" s="284"/>
      <c r="N32" s="284"/>
      <c r="O32" s="284"/>
      <c r="P32" s="284"/>
      <c r="Q32" s="284"/>
      <c r="R32" s="284"/>
      <c r="S32" s="284"/>
      <c r="T32" s="284"/>
      <c r="U32" s="284"/>
      <c r="V32" s="284"/>
      <c r="W32" s="284"/>
      <c r="X32" s="285"/>
      <c r="Y32" s="286"/>
      <c r="Z32" s="287"/>
      <c r="AA32" s="287"/>
      <c r="AB32" s="289"/>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8"/>
      <c r="AY32" s="31">
        <f t="shared" si="2"/>
        <v>0</v>
      </c>
    </row>
    <row r="33" spans="1:51" ht="24.75" customHeight="1">
      <c r="A33" s="927"/>
      <c r="B33" s="928"/>
      <c r="C33" s="928"/>
      <c r="D33" s="928"/>
      <c r="E33" s="928"/>
      <c r="F33" s="929"/>
      <c r="G33" s="280"/>
      <c r="H33" s="281"/>
      <c r="I33" s="281"/>
      <c r="J33" s="281"/>
      <c r="K33" s="282"/>
      <c r="L33" s="283"/>
      <c r="M33" s="284"/>
      <c r="N33" s="284"/>
      <c r="O33" s="284"/>
      <c r="P33" s="284"/>
      <c r="Q33" s="284"/>
      <c r="R33" s="284"/>
      <c r="S33" s="284"/>
      <c r="T33" s="284"/>
      <c r="U33" s="284"/>
      <c r="V33" s="284"/>
      <c r="W33" s="284"/>
      <c r="X33" s="285"/>
      <c r="Y33" s="286"/>
      <c r="Z33" s="287"/>
      <c r="AA33" s="287"/>
      <c r="AB33" s="289"/>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8"/>
      <c r="AY33" s="31">
        <f t="shared" si="2"/>
        <v>0</v>
      </c>
    </row>
    <row r="34" spans="1:51" ht="24.75" customHeight="1">
      <c r="A34" s="927"/>
      <c r="B34" s="928"/>
      <c r="C34" s="928"/>
      <c r="D34" s="928"/>
      <c r="E34" s="928"/>
      <c r="F34" s="929"/>
      <c r="G34" s="280"/>
      <c r="H34" s="281"/>
      <c r="I34" s="281"/>
      <c r="J34" s="281"/>
      <c r="K34" s="282"/>
      <c r="L34" s="283"/>
      <c r="M34" s="284"/>
      <c r="N34" s="284"/>
      <c r="O34" s="284"/>
      <c r="P34" s="284"/>
      <c r="Q34" s="284"/>
      <c r="R34" s="284"/>
      <c r="S34" s="284"/>
      <c r="T34" s="284"/>
      <c r="U34" s="284"/>
      <c r="V34" s="284"/>
      <c r="W34" s="284"/>
      <c r="X34" s="285"/>
      <c r="Y34" s="286"/>
      <c r="Z34" s="287"/>
      <c r="AA34" s="287"/>
      <c r="AB34" s="289"/>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8"/>
      <c r="AY34" s="31">
        <f t="shared" si="2"/>
        <v>0</v>
      </c>
    </row>
    <row r="35" spans="1:51" ht="24.75" customHeight="1">
      <c r="A35" s="927"/>
      <c r="B35" s="928"/>
      <c r="C35" s="928"/>
      <c r="D35" s="928"/>
      <c r="E35" s="928"/>
      <c r="F35" s="929"/>
      <c r="G35" s="280"/>
      <c r="H35" s="281"/>
      <c r="I35" s="281"/>
      <c r="J35" s="281"/>
      <c r="K35" s="282"/>
      <c r="L35" s="283"/>
      <c r="M35" s="284"/>
      <c r="N35" s="284"/>
      <c r="O35" s="284"/>
      <c r="P35" s="284"/>
      <c r="Q35" s="284"/>
      <c r="R35" s="284"/>
      <c r="S35" s="284"/>
      <c r="T35" s="284"/>
      <c r="U35" s="284"/>
      <c r="V35" s="284"/>
      <c r="W35" s="284"/>
      <c r="X35" s="285"/>
      <c r="Y35" s="286"/>
      <c r="Z35" s="287"/>
      <c r="AA35" s="287"/>
      <c r="AB35" s="289"/>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8"/>
      <c r="AY35" s="31">
        <f t="shared" si="2"/>
        <v>0</v>
      </c>
    </row>
    <row r="36" spans="1:51" ht="24.75" customHeight="1">
      <c r="A36" s="927"/>
      <c r="B36" s="928"/>
      <c r="C36" s="928"/>
      <c r="D36" s="928"/>
      <c r="E36" s="928"/>
      <c r="F36" s="929"/>
      <c r="G36" s="280"/>
      <c r="H36" s="281"/>
      <c r="I36" s="281"/>
      <c r="J36" s="281"/>
      <c r="K36" s="282"/>
      <c r="L36" s="283"/>
      <c r="M36" s="284"/>
      <c r="N36" s="284"/>
      <c r="O36" s="284"/>
      <c r="P36" s="284"/>
      <c r="Q36" s="284"/>
      <c r="R36" s="284"/>
      <c r="S36" s="284"/>
      <c r="T36" s="284"/>
      <c r="U36" s="284"/>
      <c r="V36" s="284"/>
      <c r="W36" s="284"/>
      <c r="X36" s="285"/>
      <c r="Y36" s="286"/>
      <c r="Z36" s="287"/>
      <c r="AA36" s="287"/>
      <c r="AB36" s="289"/>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8"/>
      <c r="AY36" s="31">
        <f t="shared" si="2"/>
        <v>0</v>
      </c>
    </row>
    <row r="37" spans="1:51" ht="24.75" customHeight="1">
      <c r="A37" s="927"/>
      <c r="B37" s="928"/>
      <c r="C37" s="928"/>
      <c r="D37" s="928"/>
      <c r="E37" s="928"/>
      <c r="F37" s="929"/>
      <c r="G37" s="280"/>
      <c r="H37" s="281"/>
      <c r="I37" s="281"/>
      <c r="J37" s="281"/>
      <c r="K37" s="282"/>
      <c r="L37" s="283"/>
      <c r="M37" s="284"/>
      <c r="N37" s="284"/>
      <c r="O37" s="284"/>
      <c r="P37" s="284"/>
      <c r="Q37" s="284"/>
      <c r="R37" s="284"/>
      <c r="S37" s="284"/>
      <c r="T37" s="284"/>
      <c r="U37" s="284"/>
      <c r="V37" s="284"/>
      <c r="W37" s="284"/>
      <c r="X37" s="285"/>
      <c r="Y37" s="286"/>
      <c r="Z37" s="287"/>
      <c r="AA37" s="287"/>
      <c r="AB37" s="289"/>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8"/>
      <c r="AY37" s="31">
        <f t="shared" si="2"/>
        <v>0</v>
      </c>
    </row>
    <row r="38" spans="1:51" ht="24.75" customHeight="1">
      <c r="A38" s="927"/>
      <c r="B38" s="928"/>
      <c r="C38" s="928"/>
      <c r="D38" s="928"/>
      <c r="E38" s="928"/>
      <c r="F38" s="929"/>
      <c r="G38" s="280"/>
      <c r="H38" s="281"/>
      <c r="I38" s="281"/>
      <c r="J38" s="281"/>
      <c r="K38" s="282"/>
      <c r="L38" s="283"/>
      <c r="M38" s="284"/>
      <c r="N38" s="284"/>
      <c r="O38" s="284"/>
      <c r="P38" s="284"/>
      <c r="Q38" s="284"/>
      <c r="R38" s="284"/>
      <c r="S38" s="284"/>
      <c r="T38" s="284"/>
      <c r="U38" s="284"/>
      <c r="V38" s="284"/>
      <c r="W38" s="284"/>
      <c r="X38" s="285"/>
      <c r="Y38" s="286"/>
      <c r="Z38" s="287"/>
      <c r="AA38" s="287"/>
      <c r="AB38" s="289"/>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8"/>
      <c r="AY38" s="31">
        <f t="shared" si="2"/>
        <v>0</v>
      </c>
    </row>
    <row r="39" spans="1:51" ht="24.75" customHeight="1">
      <c r="A39" s="927"/>
      <c r="B39" s="928"/>
      <c r="C39" s="928"/>
      <c r="D39" s="928"/>
      <c r="E39" s="928"/>
      <c r="F39" s="929"/>
      <c r="G39" s="280"/>
      <c r="H39" s="281"/>
      <c r="I39" s="281"/>
      <c r="J39" s="281"/>
      <c r="K39" s="282"/>
      <c r="L39" s="283"/>
      <c r="M39" s="284"/>
      <c r="N39" s="284"/>
      <c r="O39" s="284"/>
      <c r="P39" s="284"/>
      <c r="Q39" s="284"/>
      <c r="R39" s="284"/>
      <c r="S39" s="284"/>
      <c r="T39" s="284"/>
      <c r="U39" s="284"/>
      <c r="V39" s="284"/>
      <c r="W39" s="284"/>
      <c r="X39" s="285"/>
      <c r="Y39" s="286"/>
      <c r="Z39" s="287"/>
      <c r="AA39" s="287"/>
      <c r="AB39" s="289"/>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8"/>
      <c r="AY39" s="31">
        <f t="shared" si="2"/>
        <v>0</v>
      </c>
    </row>
    <row r="40" spans="1:51" ht="24.75" customHeight="1" thickBot="1">
      <c r="A40" s="927"/>
      <c r="B40" s="928"/>
      <c r="C40" s="928"/>
      <c r="D40" s="928"/>
      <c r="E40" s="928"/>
      <c r="F40" s="929"/>
      <c r="G40" s="271" t="s">
        <v>44</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44</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c r="AY40" s="31">
        <f t="shared" si="2"/>
        <v>0</v>
      </c>
    </row>
    <row r="41" spans="1:51" ht="30" customHeight="1">
      <c r="A41" s="927"/>
      <c r="B41" s="928"/>
      <c r="C41" s="928"/>
      <c r="D41" s="928"/>
      <c r="E41" s="928"/>
      <c r="F41" s="929"/>
      <c r="G41" s="300" t="s">
        <v>767</v>
      </c>
      <c r="H41" s="301"/>
      <c r="I41" s="301"/>
      <c r="J41" s="301"/>
      <c r="K41" s="301"/>
      <c r="L41" s="301"/>
      <c r="M41" s="301"/>
      <c r="N41" s="301"/>
      <c r="O41" s="301"/>
      <c r="P41" s="301"/>
      <c r="Q41" s="301"/>
      <c r="R41" s="301"/>
      <c r="S41" s="301"/>
      <c r="T41" s="301"/>
      <c r="U41" s="301"/>
      <c r="V41" s="301"/>
      <c r="W41" s="301"/>
      <c r="X41" s="301"/>
      <c r="Y41" s="301"/>
      <c r="Z41" s="301"/>
      <c r="AA41" s="301"/>
      <c r="AB41" s="302"/>
      <c r="AC41" s="300" t="s">
        <v>768</v>
      </c>
      <c r="AD41" s="301"/>
      <c r="AE41" s="301"/>
      <c r="AF41" s="301"/>
      <c r="AG41" s="301"/>
      <c r="AH41" s="301"/>
      <c r="AI41" s="301"/>
      <c r="AJ41" s="301"/>
      <c r="AK41" s="301"/>
      <c r="AL41" s="301"/>
      <c r="AM41" s="301"/>
      <c r="AN41" s="301"/>
      <c r="AO41" s="301"/>
      <c r="AP41" s="301"/>
      <c r="AQ41" s="301"/>
      <c r="AR41" s="301"/>
      <c r="AS41" s="301"/>
      <c r="AT41" s="301"/>
      <c r="AU41" s="301"/>
      <c r="AV41" s="301"/>
      <c r="AW41" s="301"/>
      <c r="AX41" s="303"/>
      <c r="AY41">
        <f>COUNTA($G$43,$AC$43)</f>
        <v>0</v>
      </c>
    </row>
    <row r="42" spans="1:51" ht="24.75" customHeight="1">
      <c r="A42" s="927"/>
      <c r="B42" s="928"/>
      <c r="C42" s="928"/>
      <c r="D42" s="928"/>
      <c r="E42" s="928"/>
      <c r="F42" s="929"/>
      <c r="G42" s="304" t="s">
        <v>221</v>
      </c>
      <c r="H42" s="305"/>
      <c r="I42" s="305"/>
      <c r="J42" s="305"/>
      <c r="K42" s="305"/>
      <c r="L42" s="306" t="s">
        <v>222</v>
      </c>
      <c r="M42" s="305"/>
      <c r="N42" s="305"/>
      <c r="O42" s="305"/>
      <c r="P42" s="305"/>
      <c r="Q42" s="305"/>
      <c r="R42" s="305"/>
      <c r="S42" s="305"/>
      <c r="T42" s="305"/>
      <c r="U42" s="305"/>
      <c r="V42" s="305"/>
      <c r="W42" s="305"/>
      <c r="X42" s="307"/>
      <c r="Y42" s="308" t="s">
        <v>223</v>
      </c>
      <c r="Z42" s="309"/>
      <c r="AA42" s="309"/>
      <c r="AB42" s="310"/>
      <c r="AC42" s="304" t="s">
        <v>221</v>
      </c>
      <c r="AD42" s="305"/>
      <c r="AE42" s="305"/>
      <c r="AF42" s="305"/>
      <c r="AG42" s="305"/>
      <c r="AH42" s="306" t="s">
        <v>222</v>
      </c>
      <c r="AI42" s="305"/>
      <c r="AJ42" s="305"/>
      <c r="AK42" s="305"/>
      <c r="AL42" s="305"/>
      <c r="AM42" s="305"/>
      <c r="AN42" s="305"/>
      <c r="AO42" s="305"/>
      <c r="AP42" s="305"/>
      <c r="AQ42" s="305"/>
      <c r="AR42" s="305"/>
      <c r="AS42" s="305"/>
      <c r="AT42" s="307"/>
      <c r="AU42" s="308" t="s">
        <v>223</v>
      </c>
      <c r="AV42" s="309"/>
      <c r="AW42" s="309"/>
      <c r="AX42" s="311"/>
      <c r="AY42" s="31">
        <f>$AY$41</f>
        <v>0</v>
      </c>
    </row>
    <row r="43" spans="1:51" ht="24.75" customHeight="1">
      <c r="A43" s="927"/>
      <c r="B43" s="928"/>
      <c r="C43" s="928"/>
      <c r="D43" s="928"/>
      <c r="E43" s="928"/>
      <c r="F43" s="929"/>
      <c r="G43" s="290"/>
      <c r="H43" s="291"/>
      <c r="I43" s="291"/>
      <c r="J43" s="291"/>
      <c r="K43" s="292"/>
      <c r="L43" s="293"/>
      <c r="M43" s="294"/>
      <c r="N43" s="294"/>
      <c r="O43" s="294"/>
      <c r="P43" s="294"/>
      <c r="Q43" s="294"/>
      <c r="R43" s="294"/>
      <c r="S43" s="294"/>
      <c r="T43" s="294"/>
      <c r="U43" s="294"/>
      <c r="V43" s="294"/>
      <c r="W43" s="294"/>
      <c r="X43" s="295"/>
      <c r="Y43" s="296"/>
      <c r="Z43" s="297"/>
      <c r="AA43" s="297"/>
      <c r="AB43" s="299"/>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8"/>
      <c r="AY43" s="31">
        <f t="shared" ref="AY43:AY53" si="3">$AY$41</f>
        <v>0</v>
      </c>
    </row>
    <row r="44" spans="1:51" ht="24.75" customHeight="1">
      <c r="A44" s="927"/>
      <c r="B44" s="928"/>
      <c r="C44" s="928"/>
      <c r="D44" s="928"/>
      <c r="E44" s="928"/>
      <c r="F44" s="929"/>
      <c r="G44" s="280"/>
      <c r="H44" s="281"/>
      <c r="I44" s="281"/>
      <c r="J44" s="281"/>
      <c r="K44" s="282"/>
      <c r="L44" s="283"/>
      <c r="M44" s="284"/>
      <c r="N44" s="284"/>
      <c r="O44" s="284"/>
      <c r="P44" s="284"/>
      <c r="Q44" s="284"/>
      <c r="R44" s="284"/>
      <c r="S44" s="284"/>
      <c r="T44" s="284"/>
      <c r="U44" s="284"/>
      <c r="V44" s="284"/>
      <c r="W44" s="284"/>
      <c r="X44" s="285"/>
      <c r="Y44" s="286"/>
      <c r="Z44" s="287"/>
      <c r="AA44" s="287"/>
      <c r="AB44" s="289"/>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8"/>
      <c r="AY44" s="31">
        <f t="shared" si="3"/>
        <v>0</v>
      </c>
    </row>
    <row r="45" spans="1:51" ht="24.75" customHeight="1">
      <c r="A45" s="927"/>
      <c r="B45" s="928"/>
      <c r="C45" s="928"/>
      <c r="D45" s="928"/>
      <c r="E45" s="928"/>
      <c r="F45" s="929"/>
      <c r="G45" s="280"/>
      <c r="H45" s="281"/>
      <c r="I45" s="281"/>
      <c r="J45" s="281"/>
      <c r="K45" s="282"/>
      <c r="L45" s="283"/>
      <c r="M45" s="284"/>
      <c r="N45" s="284"/>
      <c r="O45" s="284"/>
      <c r="P45" s="284"/>
      <c r="Q45" s="284"/>
      <c r="R45" s="284"/>
      <c r="S45" s="284"/>
      <c r="T45" s="284"/>
      <c r="U45" s="284"/>
      <c r="V45" s="284"/>
      <c r="W45" s="284"/>
      <c r="X45" s="285"/>
      <c r="Y45" s="286"/>
      <c r="Z45" s="287"/>
      <c r="AA45" s="287"/>
      <c r="AB45" s="289"/>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8"/>
      <c r="AY45" s="31">
        <f t="shared" si="3"/>
        <v>0</v>
      </c>
    </row>
    <row r="46" spans="1:51" ht="24.75" customHeight="1">
      <c r="A46" s="927"/>
      <c r="B46" s="928"/>
      <c r="C46" s="928"/>
      <c r="D46" s="928"/>
      <c r="E46" s="928"/>
      <c r="F46" s="929"/>
      <c r="G46" s="280"/>
      <c r="H46" s="281"/>
      <c r="I46" s="281"/>
      <c r="J46" s="281"/>
      <c r="K46" s="282"/>
      <c r="L46" s="283"/>
      <c r="M46" s="284"/>
      <c r="N46" s="284"/>
      <c r="O46" s="284"/>
      <c r="P46" s="284"/>
      <c r="Q46" s="284"/>
      <c r="R46" s="284"/>
      <c r="S46" s="284"/>
      <c r="T46" s="284"/>
      <c r="U46" s="284"/>
      <c r="V46" s="284"/>
      <c r="W46" s="284"/>
      <c r="X46" s="285"/>
      <c r="Y46" s="286"/>
      <c r="Z46" s="287"/>
      <c r="AA46" s="287"/>
      <c r="AB46" s="289"/>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8"/>
      <c r="AY46" s="31">
        <f t="shared" si="3"/>
        <v>0</v>
      </c>
    </row>
    <row r="47" spans="1:51" ht="24.75" customHeight="1">
      <c r="A47" s="927"/>
      <c r="B47" s="928"/>
      <c r="C47" s="928"/>
      <c r="D47" s="928"/>
      <c r="E47" s="928"/>
      <c r="F47" s="929"/>
      <c r="G47" s="280"/>
      <c r="H47" s="281"/>
      <c r="I47" s="281"/>
      <c r="J47" s="281"/>
      <c r="K47" s="282"/>
      <c r="L47" s="283"/>
      <c r="M47" s="284"/>
      <c r="N47" s="284"/>
      <c r="O47" s="284"/>
      <c r="P47" s="284"/>
      <c r="Q47" s="284"/>
      <c r="R47" s="284"/>
      <c r="S47" s="284"/>
      <c r="T47" s="284"/>
      <c r="U47" s="284"/>
      <c r="V47" s="284"/>
      <c r="W47" s="284"/>
      <c r="X47" s="285"/>
      <c r="Y47" s="286"/>
      <c r="Z47" s="287"/>
      <c r="AA47" s="287"/>
      <c r="AB47" s="289"/>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8"/>
      <c r="AY47" s="31">
        <f t="shared" si="3"/>
        <v>0</v>
      </c>
    </row>
    <row r="48" spans="1:51" ht="24.75" customHeight="1">
      <c r="A48" s="927"/>
      <c r="B48" s="928"/>
      <c r="C48" s="928"/>
      <c r="D48" s="928"/>
      <c r="E48" s="928"/>
      <c r="F48" s="929"/>
      <c r="G48" s="280"/>
      <c r="H48" s="281"/>
      <c r="I48" s="281"/>
      <c r="J48" s="281"/>
      <c r="K48" s="282"/>
      <c r="L48" s="283"/>
      <c r="M48" s="284"/>
      <c r="N48" s="284"/>
      <c r="O48" s="284"/>
      <c r="P48" s="284"/>
      <c r="Q48" s="284"/>
      <c r="R48" s="284"/>
      <c r="S48" s="284"/>
      <c r="T48" s="284"/>
      <c r="U48" s="284"/>
      <c r="V48" s="284"/>
      <c r="W48" s="284"/>
      <c r="X48" s="285"/>
      <c r="Y48" s="286"/>
      <c r="Z48" s="287"/>
      <c r="AA48" s="287"/>
      <c r="AB48" s="289"/>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8"/>
      <c r="AY48" s="31">
        <f t="shared" si="3"/>
        <v>0</v>
      </c>
    </row>
    <row r="49" spans="1:51" ht="24.75" customHeight="1">
      <c r="A49" s="927"/>
      <c r="B49" s="928"/>
      <c r="C49" s="928"/>
      <c r="D49" s="928"/>
      <c r="E49" s="928"/>
      <c r="F49" s="929"/>
      <c r="G49" s="280"/>
      <c r="H49" s="281"/>
      <c r="I49" s="281"/>
      <c r="J49" s="281"/>
      <c r="K49" s="282"/>
      <c r="L49" s="283"/>
      <c r="M49" s="284"/>
      <c r="N49" s="284"/>
      <c r="O49" s="284"/>
      <c r="P49" s="284"/>
      <c r="Q49" s="284"/>
      <c r="R49" s="284"/>
      <c r="S49" s="284"/>
      <c r="T49" s="284"/>
      <c r="U49" s="284"/>
      <c r="V49" s="284"/>
      <c r="W49" s="284"/>
      <c r="X49" s="285"/>
      <c r="Y49" s="286"/>
      <c r="Z49" s="287"/>
      <c r="AA49" s="287"/>
      <c r="AB49" s="289"/>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8"/>
      <c r="AY49" s="31">
        <f t="shared" si="3"/>
        <v>0</v>
      </c>
    </row>
    <row r="50" spans="1:51" ht="24.75" customHeight="1">
      <c r="A50" s="927"/>
      <c r="B50" s="928"/>
      <c r="C50" s="928"/>
      <c r="D50" s="928"/>
      <c r="E50" s="928"/>
      <c r="F50" s="929"/>
      <c r="G50" s="280"/>
      <c r="H50" s="281"/>
      <c r="I50" s="281"/>
      <c r="J50" s="281"/>
      <c r="K50" s="282"/>
      <c r="L50" s="283"/>
      <c r="M50" s="284"/>
      <c r="N50" s="284"/>
      <c r="O50" s="284"/>
      <c r="P50" s="284"/>
      <c r="Q50" s="284"/>
      <c r="R50" s="284"/>
      <c r="S50" s="284"/>
      <c r="T50" s="284"/>
      <c r="U50" s="284"/>
      <c r="V50" s="284"/>
      <c r="W50" s="284"/>
      <c r="X50" s="285"/>
      <c r="Y50" s="286"/>
      <c r="Z50" s="287"/>
      <c r="AA50" s="287"/>
      <c r="AB50" s="289"/>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8"/>
      <c r="AY50" s="31">
        <f t="shared" si="3"/>
        <v>0</v>
      </c>
    </row>
    <row r="51" spans="1:51" ht="24.75" customHeight="1">
      <c r="A51" s="927"/>
      <c r="B51" s="928"/>
      <c r="C51" s="928"/>
      <c r="D51" s="928"/>
      <c r="E51" s="928"/>
      <c r="F51" s="929"/>
      <c r="G51" s="280"/>
      <c r="H51" s="281"/>
      <c r="I51" s="281"/>
      <c r="J51" s="281"/>
      <c r="K51" s="282"/>
      <c r="L51" s="283"/>
      <c r="M51" s="284"/>
      <c r="N51" s="284"/>
      <c r="O51" s="284"/>
      <c r="P51" s="284"/>
      <c r="Q51" s="284"/>
      <c r="R51" s="284"/>
      <c r="S51" s="284"/>
      <c r="T51" s="284"/>
      <c r="U51" s="284"/>
      <c r="V51" s="284"/>
      <c r="W51" s="284"/>
      <c r="X51" s="285"/>
      <c r="Y51" s="286"/>
      <c r="Z51" s="287"/>
      <c r="AA51" s="287"/>
      <c r="AB51" s="289"/>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8"/>
      <c r="AY51" s="31">
        <f t="shared" si="3"/>
        <v>0</v>
      </c>
    </row>
    <row r="52" spans="1:51" ht="24.75" customHeight="1">
      <c r="A52" s="927"/>
      <c r="B52" s="928"/>
      <c r="C52" s="928"/>
      <c r="D52" s="928"/>
      <c r="E52" s="928"/>
      <c r="F52" s="929"/>
      <c r="G52" s="280"/>
      <c r="H52" s="281"/>
      <c r="I52" s="281"/>
      <c r="J52" s="281"/>
      <c r="K52" s="282"/>
      <c r="L52" s="283"/>
      <c r="M52" s="284"/>
      <c r="N52" s="284"/>
      <c r="O52" s="284"/>
      <c r="P52" s="284"/>
      <c r="Q52" s="284"/>
      <c r="R52" s="284"/>
      <c r="S52" s="284"/>
      <c r="T52" s="284"/>
      <c r="U52" s="284"/>
      <c r="V52" s="284"/>
      <c r="W52" s="284"/>
      <c r="X52" s="285"/>
      <c r="Y52" s="286"/>
      <c r="Z52" s="287"/>
      <c r="AA52" s="287"/>
      <c r="AB52" s="289"/>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8"/>
      <c r="AY52" s="31">
        <f t="shared" si="3"/>
        <v>0</v>
      </c>
    </row>
    <row r="53" spans="1:51" ht="24.75" customHeight="1" thickBot="1">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row r="55" spans="1:51" ht="30" customHeight="1">
      <c r="A55" s="924" t="s">
        <v>760</v>
      </c>
      <c r="B55" s="925"/>
      <c r="C55" s="925"/>
      <c r="D55" s="925"/>
      <c r="E55" s="925"/>
      <c r="F55" s="926"/>
      <c r="G55" s="300" t="s">
        <v>769</v>
      </c>
      <c r="H55" s="301"/>
      <c r="I55" s="301"/>
      <c r="J55" s="301"/>
      <c r="K55" s="301"/>
      <c r="L55" s="301"/>
      <c r="M55" s="301"/>
      <c r="N55" s="301"/>
      <c r="O55" s="301"/>
      <c r="P55" s="301"/>
      <c r="Q55" s="301"/>
      <c r="R55" s="301"/>
      <c r="S55" s="301"/>
      <c r="T55" s="301"/>
      <c r="U55" s="301"/>
      <c r="V55" s="301"/>
      <c r="W55" s="301"/>
      <c r="X55" s="301"/>
      <c r="Y55" s="301"/>
      <c r="Z55" s="301"/>
      <c r="AA55" s="301"/>
      <c r="AB55" s="302"/>
      <c r="AC55" s="300" t="s">
        <v>770</v>
      </c>
      <c r="AD55" s="301"/>
      <c r="AE55" s="301"/>
      <c r="AF55" s="301"/>
      <c r="AG55" s="301"/>
      <c r="AH55" s="301"/>
      <c r="AI55" s="301"/>
      <c r="AJ55" s="301"/>
      <c r="AK55" s="301"/>
      <c r="AL55" s="301"/>
      <c r="AM55" s="301"/>
      <c r="AN55" s="301"/>
      <c r="AO55" s="301"/>
      <c r="AP55" s="301"/>
      <c r="AQ55" s="301"/>
      <c r="AR55" s="301"/>
      <c r="AS55" s="301"/>
      <c r="AT55" s="301"/>
      <c r="AU55" s="301"/>
      <c r="AV55" s="301"/>
      <c r="AW55" s="301"/>
      <c r="AX55" s="303"/>
      <c r="AY55">
        <f>COUNTA($G$57,$AC$57)</f>
        <v>0</v>
      </c>
    </row>
    <row r="56" spans="1:51" ht="24.75" customHeight="1">
      <c r="A56" s="927"/>
      <c r="B56" s="928"/>
      <c r="C56" s="928"/>
      <c r="D56" s="928"/>
      <c r="E56" s="928"/>
      <c r="F56" s="929"/>
      <c r="G56" s="304" t="s">
        <v>221</v>
      </c>
      <c r="H56" s="305"/>
      <c r="I56" s="305"/>
      <c r="J56" s="305"/>
      <c r="K56" s="305"/>
      <c r="L56" s="306" t="s">
        <v>222</v>
      </c>
      <c r="M56" s="305"/>
      <c r="N56" s="305"/>
      <c r="O56" s="305"/>
      <c r="P56" s="305"/>
      <c r="Q56" s="305"/>
      <c r="R56" s="305"/>
      <c r="S56" s="305"/>
      <c r="T56" s="305"/>
      <c r="U56" s="305"/>
      <c r="V56" s="305"/>
      <c r="W56" s="305"/>
      <c r="X56" s="307"/>
      <c r="Y56" s="308" t="s">
        <v>223</v>
      </c>
      <c r="Z56" s="309"/>
      <c r="AA56" s="309"/>
      <c r="AB56" s="310"/>
      <c r="AC56" s="304" t="s">
        <v>221</v>
      </c>
      <c r="AD56" s="305"/>
      <c r="AE56" s="305"/>
      <c r="AF56" s="305"/>
      <c r="AG56" s="305"/>
      <c r="AH56" s="306" t="s">
        <v>222</v>
      </c>
      <c r="AI56" s="305"/>
      <c r="AJ56" s="305"/>
      <c r="AK56" s="305"/>
      <c r="AL56" s="305"/>
      <c r="AM56" s="305"/>
      <c r="AN56" s="305"/>
      <c r="AO56" s="305"/>
      <c r="AP56" s="305"/>
      <c r="AQ56" s="305"/>
      <c r="AR56" s="305"/>
      <c r="AS56" s="305"/>
      <c r="AT56" s="307"/>
      <c r="AU56" s="308" t="s">
        <v>223</v>
      </c>
      <c r="AV56" s="309"/>
      <c r="AW56" s="309"/>
      <c r="AX56" s="311"/>
      <c r="AY56" s="31">
        <f>$AY$55</f>
        <v>0</v>
      </c>
    </row>
    <row r="57" spans="1:51" ht="24.75" customHeight="1">
      <c r="A57" s="927"/>
      <c r="B57" s="928"/>
      <c r="C57" s="928"/>
      <c r="D57" s="928"/>
      <c r="E57" s="928"/>
      <c r="F57" s="929"/>
      <c r="G57" s="290"/>
      <c r="H57" s="291"/>
      <c r="I57" s="291"/>
      <c r="J57" s="291"/>
      <c r="K57" s="292"/>
      <c r="L57" s="293"/>
      <c r="M57" s="294"/>
      <c r="N57" s="294"/>
      <c r="O57" s="294"/>
      <c r="P57" s="294"/>
      <c r="Q57" s="294"/>
      <c r="R57" s="294"/>
      <c r="S57" s="294"/>
      <c r="T57" s="294"/>
      <c r="U57" s="294"/>
      <c r="V57" s="294"/>
      <c r="W57" s="294"/>
      <c r="X57" s="295"/>
      <c r="Y57" s="296"/>
      <c r="Z57" s="297"/>
      <c r="AA57" s="297"/>
      <c r="AB57" s="299"/>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8"/>
      <c r="AY57" s="31">
        <f t="shared" ref="AY57:AY67" si="4">$AY$55</f>
        <v>0</v>
      </c>
    </row>
    <row r="58" spans="1:51" ht="24.75" customHeight="1">
      <c r="A58" s="927"/>
      <c r="B58" s="928"/>
      <c r="C58" s="928"/>
      <c r="D58" s="928"/>
      <c r="E58" s="928"/>
      <c r="F58" s="929"/>
      <c r="G58" s="280"/>
      <c r="H58" s="281"/>
      <c r="I58" s="281"/>
      <c r="J58" s="281"/>
      <c r="K58" s="282"/>
      <c r="L58" s="283"/>
      <c r="M58" s="284"/>
      <c r="N58" s="284"/>
      <c r="O58" s="284"/>
      <c r="P58" s="284"/>
      <c r="Q58" s="284"/>
      <c r="R58" s="284"/>
      <c r="S58" s="284"/>
      <c r="T58" s="284"/>
      <c r="U58" s="284"/>
      <c r="V58" s="284"/>
      <c r="W58" s="284"/>
      <c r="X58" s="285"/>
      <c r="Y58" s="286"/>
      <c r="Z58" s="287"/>
      <c r="AA58" s="287"/>
      <c r="AB58" s="289"/>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8"/>
      <c r="AY58" s="31">
        <f t="shared" si="4"/>
        <v>0</v>
      </c>
    </row>
    <row r="59" spans="1:51" ht="24.75" customHeight="1">
      <c r="A59" s="927"/>
      <c r="B59" s="928"/>
      <c r="C59" s="928"/>
      <c r="D59" s="928"/>
      <c r="E59" s="928"/>
      <c r="F59" s="929"/>
      <c r="G59" s="280"/>
      <c r="H59" s="281"/>
      <c r="I59" s="281"/>
      <c r="J59" s="281"/>
      <c r="K59" s="282"/>
      <c r="L59" s="283"/>
      <c r="M59" s="284"/>
      <c r="N59" s="284"/>
      <c r="O59" s="284"/>
      <c r="P59" s="284"/>
      <c r="Q59" s="284"/>
      <c r="R59" s="284"/>
      <c r="S59" s="284"/>
      <c r="T59" s="284"/>
      <c r="U59" s="284"/>
      <c r="V59" s="284"/>
      <c r="W59" s="284"/>
      <c r="X59" s="285"/>
      <c r="Y59" s="286"/>
      <c r="Z59" s="287"/>
      <c r="AA59" s="287"/>
      <c r="AB59" s="289"/>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8"/>
      <c r="AY59" s="31">
        <f t="shared" si="4"/>
        <v>0</v>
      </c>
    </row>
    <row r="60" spans="1:51" ht="24.75" customHeight="1">
      <c r="A60" s="927"/>
      <c r="B60" s="928"/>
      <c r="C60" s="928"/>
      <c r="D60" s="928"/>
      <c r="E60" s="928"/>
      <c r="F60" s="929"/>
      <c r="G60" s="280"/>
      <c r="H60" s="281"/>
      <c r="I60" s="281"/>
      <c r="J60" s="281"/>
      <c r="K60" s="282"/>
      <c r="L60" s="283"/>
      <c r="M60" s="284"/>
      <c r="N60" s="284"/>
      <c r="O60" s="284"/>
      <c r="P60" s="284"/>
      <c r="Q60" s="284"/>
      <c r="R60" s="284"/>
      <c r="S60" s="284"/>
      <c r="T60" s="284"/>
      <c r="U60" s="284"/>
      <c r="V60" s="284"/>
      <c r="W60" s="284"/>
      <c r="X60" s="285"/>
      <c r="Y60" s="286"/>
      <c r="Z60" s="287"/>
      <c r="AA60" s="287"/>
      <c r="AB60" s="289"/>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8"/>
      <c r="AY60" s="31">
        <f t="shared" si="4"/>
        <v>0</v>
      </c>
    </row>
    <row r="61" spans="1:51" ht="24.75" customHeight="1">
      <c r="A61" s="927"/>
      <c r="B61" s="928"/>
      <c r="C61" s="928"/>
      <c r="D61" s="928"/>
      <c r="E61" s="928"/>
      <c r="F61" s="929"/>
      <c r="G61" s="280"/>
      <c r="H61" s="281"/>
      <c r="I61" s="281"/>
      <c r="J61" s="281"/>
      <c r="K61" s="282"/>
      <c r="L61" s="283"/>
      <c r="M61" s="284"/>
      <c r="N61" s="284"/>
      <c r="O61" s="284"/>
      <c r="P61" s="284"/>
      <c r="Q61" s="284"/>
      <c r="R61" s="284"/>
      <c r="S61" s="284"/>
      <c r="T61" s="284"/>
      <c r="U61" s="284"/>
      <c r="V61" s="284"/>
      <c r="W61" s="284"/>
      <c r="X61" s="285"/>
      <c r="Y61" s="286"/>
      <c r="Z61" s="287"/>
      <c r="AA61" s="287"/>
      <c r="AB61" s="289"/>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8"/>
      <c r="AY61" s="31">
        <f t="shared" si="4"/>
        <v>0</v>
      </c>
    </row>
    <row r="62" spans="1:51" ht="24.75" customHeight="1">
      <c r="A62" s="927"/>
      <c r="B62" s="928"/>
      <c r="C62" s="928"/>
      <c r="D62" s="928"/>
      <c r="E62" s="928"/>
      <c r="F62" s="929"/>
      <c r="G62" s="280"/>
      <c r="H62" s="281"/>
      <c r="I62" s="281"/>
      <c r="J62" s="281"/>
      <c r="K62" s="282"/>
      <c r="L62" s="283"/>
      <c r="M62" s="284"/>
      <c r="N62" s="284"/>
      <c r="O62" s="284"/>
      <c r="P62" s="284"/>
      <c r="Q62" s="284"/>
      <c r="R62" s="284"/>
      <c r="S62" s="284"/>
      <c r="T62" s="284"/>
      <c r="U62" s="284"/>
      <c r="V62" s="284"/>
      <c r="W62" s="284"/>
      <c r="X62" s="285"/>
      <c r="Y62" s="286"/>
      <c r="Z62" s="287"/>
      <c r="AA62" s="287"/>
      <c r="AB62" s="289"/>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8"/>
      <c r="AY62" s="31">
        <f t="shared" si="4"/>
        <v>0</v>
      </c>
    </row>
    <row r="63" spans="1:51" ht="24.75" customHeight="1">
      <c r="A63" s="927"/>
      <c r="B63" s="928"/>
      <c r="C63" s="928"/>
      <c r="D63" s="928"/>
      <c r="E63" s="928"/>
      <c r="F63" s="929"/>
      <c r="G63" s="280"/>
      <c r="H63" s="281"/>
      <c r="I63" s="281"/>
      <c r="J63" s="281"/>
      <c r="K63" s="282"/>
      <c r="L63" s="283"/>
      <c r="M63" s="284"/>
      <c r="N63" s="284"/>
      <c r="O63" s="284"/>
      <c r="P63" s="284"/>
      <c r="Q63" s="284"/>
      <c r="R63" s="284"/>
      <c r="S63" s="284"/>
      <c r="T63" s="284"/>
      <c r="U63" s="284"/>
      <c r="V63" s="284"/>
      <c r="W63" s="284"/>
      <c r="X63" s="285"/>
      <c r="Y63" s="286"/>
      <c r="Z63" s="287"/>
      <c r="AA63" s="287"/>
      <c r="AB63" s="289"/>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8"/>
      <c r="AY63" s="31">
        <f t="shared" si="4"/>
        <v>0</v>
      </c>
    </row>
    <row r="64" spans="1:51" ht="24.75" customHeight="1">
      <c r="A64" s="927"/>
      <c r="B64" s="928"/>
      <c r="C64" s="928"/>
      <c r="D64" s="928"/>
      <c r="E64" s="928"/>
      <c r="F64" s="929"/>
      <c r="G64" s="280"/>
      <c r="H64" s="281"/>
      <c r="I64" s="281"/>
      <c r="J64" s="281"/>
      <c r="K64" s="282"/>
      <c r="L64" s="283"/>
      <c r="M64" s="284"/>
      <c r="N64" s="284"/>
      <c r="O64" s="284"/>
      <c r="P64" s="284"/>
      <c r="Q64" s="284"/>
      <c r="R64" s="284"/>
      <c r="S64" s="284"/>
      <c r="T64" s="284"/>
      <c r="U64" s="284"/>
      <c r="V64" s="284"/>
      <c r="W64" s="284"/>
      <c r="X64" s="285"/>
      <c r="Y64" s="286"/>
      <c r="Z64" s="287"/>
      <c r="AA64" s="287"/>
      <c r="AB64" s="289"/>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8"/>
      <c r="AY64" s="31">
        <f t="shared" si="4"/>
        <v>0</v>
      </c>
    </row>
    <row r="65" spans="1:51" ht="24.75" customHeight="1">
      <c r="A65" s="927"/>
      <c r="B65" s="928"/>
      <c r="C65" s="928"/>
      <c r="D65" s="928"/>
      <c r="E65" s="928"/>
      <c r="F65" s="929"/>
      <c r="G65" s="280"/>
      <c r="H65" s="281"/>
      <c r="I65" s="281"/>
      <c r="J65" s="281"/>
      <c r="K65" s="282"/>
      <c r="L65" s="283"/>
      <c r="M65" s="284"/>
      <c r="N65" s="284"/>
      <c r="O65" s="284"/>
      <c r="P65" s="284"/>
      <c r="Q65" s="284"/>
      <c r="R65" s="284"/>
      <c r="S65" s="284"/>
      <c r="T65" s="284"/>
      <c r="U65" s="284"/>
      <c r="V65" s="284"/>
      <c r="W65" s="284"/>
      <c r="X65" s="285"/>
      <c r="Y65" s="286"/>
      <c r="Z65" s="287"/>
      <c r="AA65" s="287"/>
      <c r="AB65" s="289"/>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8"/>
      <c r="AY65" s="31">
        <f t="shared" si="4"/>
        <v>0</v>
      </c>
    </row>
    <row r="66" spans="1:51" ht="24.75" customHeight="1">
      <c r="A66" s="927"/>
      <c r="B66" s="928"/>
      <c r="C66" s="928"/>
      <c r="D66" s="928"/>
      <c r="E66" s="928"/>
      <c r="F66" s="929"/>
      <c r="G66" s="280"/>
      <c r="H66" s="281"/>
      <c r="I66" s="281"/>
      <c r="J66" s="281"/>
      <c r="K66" s="282"/>
      <c r="L66" s="283"/>
      <c r="M66" s="284"/>
      <c r="N66" s="284"/>
      <c r="O66" s="284"/>
      <c r="P66" s="284"/>
      <c r="Q66" s="284"/>
      <c r="R66" s="284"/>
      <c r="S66" s="284"/>
      <c r="T66" s="284"/>
      <c r="U66" s="284"/>
      <c r="V66" s="284"/>
      <c r="W66" s="284"/>
      <c r="X66" s="285"/>
      <c r="Y66" s="286"/>
      <c r="Z66" s="287"/>
      <c r="AA66" s="287"/>
      <c r="AB66" s="289"/>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8"/>
      <c r="AY66" s="31">
        <f t="shared" si="4"/>
        <v>0</v>
      </c>
    </row>
    <row r="67" spans="1:51" ht="24.75" customHeight="1" thickBot="1">
      <c r="A67" s="927"/>
      <c r="B67" s="928"/>
      <c r="C67" s="928"/>
      <c r="D67" s="928"/>
      <c r="E67" s="928"/>
      <c r="F67" s="929"/>
      <c r="G67" s="271" t="s">
        <v>44</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44</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c r="AY67" s="31">
        <f t="shared" si="4"/>
        <v>0</v>
      </c>
    </row>
    <row r="68" spans="1:51" ht="30" customHeight="1">
      <c r="A68" s="927"/>
      <c r="B68" s="928"/>
      <c r="C68" s="928"/>
      <c r="D68" s="928"/>
      <c r="E68" s="928"/>
      <c r="F68" s="929"/>
      <c r="G68" s="300" t="s">
        <v>771</v>
      </c>
      <c r="H68" s="301"/>
      <c r="I68" s="301"/>
      <c r="J68" s="301"/>
      <c r="K68" s="301"/>
      <c r="L68" s="301"/>
      <c r="M68" s="301"/>
      <c r="N68" s="301"/>
      <c r="O68" s="301"/>
      <c r="P68" s="301"/>
      <c r="Q68" s="301"/>
      <c r="R68" s="301"/>
      <c r="S68" s="301"/>
      <c r="T68" s="301"/>
      <c r="U68" s="301"/>
      <c r="V68" s="301"/>
      <c r="W68" s="301"/>
      <c r="X68" s="301"/>
      <c r="Y68" s="301"/>
      <c r="Z68" s="301"/>
      <c r="AA68" s="301"/>
      <c r="AB68" s="302"/>
      <c r="AC68" s="300" t="s">
        <v>772</v>
      </c>
      <c r="AD68" s="301"/>
      <c r="AE68" s="301"/>
      <c r="AF68" s="301"/>
      <c r="AG68" s="301"/>
      <c r="AH68" s="301"/>
      <c r="AI68" s="301"/>
      <c r="AJ68" s="301"/>
      <c r="AK68" s="301"/>
      <c r="AL68" s="301"/>
      <c r="AM68" s="301"/>
      <c r="AN68" s="301"/>
      <c r="AO68" s="301"/>
      <c r="AP68" s="301"/>
      <c r="AQ68" s="301"/>
      <c r="AR68" s="301"/>
      <c r="AS68" s="301"/>
      <c r="AT68" s="301"/>
      <c r="AU68" s="301"/>
      <c r="AV68" s="301"/>
      <c r="AW68" s="301"/>
      <c r="AX68" s="303"/>
      <c r="AY68">
        <f>COUNTA($G$70,$AC$70)</f>
        <v>0</v>
      </c>
    </row>
    <row r="69" spans="1:51" ht="25.5" customHeight="1">
      <c r="A69" s="927"/>
      <c r="B69" s="928"/>
      <c r="C69" s="928"/>
      <c r="D69" s="928"/>
      <c r="E69" s="928"/>
      <c r="F69" s="929"/>
      <c r="G69" s="304" t="s">
        <v>221</v>
      </c>
      <c r="H69" s="305"/>
      <c r="I69" s="305"/>
      <c r="J69" s="305"/>
      <c r="K69" s="305"/>
      <c r="L69" s="306" t="s">
        <v>222</v>
      </c>
      <c r="M69" s="305"/>
      <c r="N69" s="305"/>
      <c r="O69" s="305"/>
      <c r="P69" s="305"/>
      <c r="Q69" s="305"/>
      <c r="R69" s="305"/>
      <c r="S69" s="305"/>
      <c r="T69" s="305"/>
      <c r="U69" s="305"/>
      <c r="V69" s="305"/>
      <c r="W69" s="305"/>
      <c r="X69" s="307"/>
      <c r="Y69" s="308" t="s">
        <v>223</v>
      </c>
      <c r="Z69" s="309"/>
      <c r="AA69" s="309"/>
      <c r="AB69" s="310"/>
      <c r="AC69" s="304" t="s">
        <v>221</v>
      </c>
      <c r="AD69" s="305"/>
      <c r="AE69" s="305"/>
      <c r="AF69" s="305"/>
      <c r="AG69" s="305"/>
      <c r="AH69" s="306" t="s">
        <v>222</v>
      </c>
      <c r="AI69" s="305"/>
      <c r="AJ69" s="305"/>
      <c r="AK69" s="305"/>
      <c r="AL69" s="305"/>
      <c r="AM69" s="305"/>
      <c r="AN69" s="305"/>
      <c r="AO69" s="305"/>
      <c r="AP69" s="305"/>
      <c r="AQ69" s="305"/>
      <c r="AR69" s="305"/>
      <c r="AS69" s="305"/>
      <c r="AT69" s="307"/>
      <c r="AU69" s="308" t="s">
        <v>223</v>
      </c>
      <c r="AV69" s="309"/>
      <c r="AW69" s="309"/>
      <c r="AX69" s="311"/>
      <c r="AY69" s="31">
        <f>$AY$68</f>
        <v>0</v>
      </c>
    </row>
    <row r="70" spans="1:51" ht="24.75" customHeight="1">
      <c r="A70" s="927"/>
      <c r="B70" s="928"/>
      <c r="C70" s="928"/>
      <c r="D70" s="928"/>
      <c r="E70" s="928"/>
      <c r="F70" s="929"/>
      <c r="G70" s="290"/>
      <c r="H70" s="291"/>
      <c r="I70" s="291"/>
      <c r="J70" s="291"/>
      <c r="K70" s="292"/>
      <c r="L70" s="293"/>
      <c r="M70" s="294"/>
      <c r="N70" s="294"/>
      <c r="O70" s="294"/>
      <c r="P70" s="294"/>
      <c r="Q70" s="294"/>
      <c r="R70" s="294"/>
      <c r="S70" s="294"/>
      <c r="T70" s="294"/>
      <c r="U70" s="294"/>
      <c r="V70" s="294"/>
      <c r="W70" s="294"/>
      <c r="X70" s="295"/>
      <c r="Y70" s="296"/>
      <c r="Z70" s="297"/>
      <c r="AA70" s="297"/>
      <c r="AB70" s="299"/>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8"/>
      <c r="AY70" s="31">
        <f t="shared" ref="AY70:AY80" si="5">$AY$68</f>
        <v>0</v>
      </c>
    </row>
    <row r="71" spans="1:51" ht="24.75" customHeight="1">
      <c r="A71" s="927"/>
      <c r="B71" s="928"/>
      <c r="C71" s="928"/>
      <c r="D71" s="928"/>
      <c r="E71" s="928"/>
      <c r="F71" s="929"/>
      <c r="G71" s="280"/>
      <c r="H71" s="281"/>
      <c r="I71" s="281"/>
      <c r="J71" s="281"/>
      <c r="K71" s="282"/>
      <c r="L71" s="283"/>
      <c r="M71" s="284"/>
      <c r="N71" s="284"/>
      <c r="O71" s="284"/>
      <c r="P71" s="284"/>
      <c r="Q71" s="284"/>
      <c r="R71" s="284"/>
      <c r="S71" s="284"/>
      <c r="T71" s="284"/>
      <c r="U71" s="284"/>
      <c r="V71" s="284"/>
      <c r="W71" s="284"/>
      <c r="X71" s="285"/>
      <c r="Y71" s="286"/>
      <c r="Z71" s="287"/>
      <c r="AA71" s="287"/>
      <c r="AB71" s="289"/>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8"/>
      <c r="AY71" s="31">
        <f t="shared" si="5"/>
        <v>0</v>
      </c>
    </row>
    <row r="72" spans="1:51" ht="24.75" customHeight="1">
      <c r="A72" s="927"/>
      <c r="B72" s="928"/>
      <c r="C72" s="928"/>
      <c r="D72" s="928"/>
      <c r="E72" s="928"/>
      <c r="F72" s="929"/>
      <c r="G72" s="280"/>
      <c r="H72" s="281"/>
      <c r="I72" s="281"/>
      <c r="J72" s="281"/>
      <c r="K72" s="282"/>
      <c r="L72" s="283"/>
      <c r="M72" s="284"/>
      <c r="N72" s="284"/>
      <c r="O72" s="284"/>
      <c r="P72" s="284"/>
      <c r="Q72" s="284"/>
      <c r="R72" s="284"/>
      <c r="S72" s="284"/>
      <c r="T72" s="284"/>
      <c r="U72" s="284"/>
      <c r="V72" s="284"/>
      <c r="W72" s="284"/>
      <c r="X72" s="285"/>
      <c r="Y72" s="286"/>
      <c r="Z72" s="287"/>
      <c r="AA72" s="287"/>
      <c r="AB72" s="289"/>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8"/>
      <c r="AY72" s="31">
        <f t="shared" si="5"/>
        <v>0</v>
      </c>
    </row>
    <row r="73" spans="1:51" ht="24.75" customHeight="1">
      <c r="A73" s="927"/>
      <c r="B73" s="928"/>
      <c r="C73" s="928"/>
      <c r="D73" s="928"/>
      <c r="E73" s="928"/>
      <c r="F73" s="929"/>
      <c r="G73" s="280"/>
      <c r="H73" s="281"/>
      <c r="I73" s="281"/>
      <c r="J73" s="281"/>
      <c r="K73" s="282"/>
      <c r="L73" s="283"/>
      <c r="M73" s="284"/>
      <c r="N73" s="284"/>
      <c r="O73" s="284"/>
      <c r="P73" s="284"/>
      <c r="Q73" s="284"/>
      <c r="R73" s="284"/>
      <c r="S73" s="284"/>
      <c r="T73" s="284"/>
      <c r="U73" s="284"/>
      <c r="V73" s="284"/>
      <c r="W73" s="284"/>
      <c r="X73" s="285"/>
      <c r="Y73" s="286"/>
      <c r="Z73" s="287"/>
      <c r="AA73" s="287"/>
      <c r="AB73" s="289"/>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8"/>
      <c r="AY73" s="31">
        <f t="shared" si="5"/>
        <v>0</v>
      </c>
    </row>
    <row r="74" spans="1:51" ht="24.75" customHeight="1">
      <c r="A74" s="927"/>
      <c r="B74" s="928"/>
      <c r="C74" s="928"/>
      <c r="D74" s="928"/>
      <c r="E74" s="928"/>
      <c r="F74" s="929"/>
      <c r="G74" s="280"/>
      <c r="H74" s="281"/>
      <c r="I74" s="281"/>
      <c r="J74" s="281"/>
      <c r="K74" s="282"/>
      <c r="L74" s="283"/>
      <c r="M74" s="284"/>
      <c r="N74" s="284"/>
      <c r="O74" s="284"/>
      <c r="P74" s="284"/>
      <c r="Q74" s="284"/>
      <c r="R74" s="284"/>
      <c r="S74" s="284"/>
      <c r="T74" s="284"/>
      <c r="U74" s="284"/>
      <c r="V74" s="284"/>
      <c r="W74" s="284"/>
      <c r="X74" s="285"/>
      <c r="Y74" s="286"/>
      <c r="Z74" s="287"/>
      <c r="AA74" s="287"/>
      <c r="AB74" s="289"/>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8"/>
      <c r="AY74" s="31">
        <f t="shared" si="5"/>
        <v>0</v>
      </c>
    </row>
    <row r="75" spans="1:51" ht="24.75" customHeight="1">
      <c r="A75" s="927"/>
      <c r="B75" s="928"/>
      <c r="C75" s="928"/>
      <c r="D75" s="928"/>
      <c r="E75" s="928"/>
      <c r="F75" s="929"/>
      <c r="G75" s="280"/>
      <c r="H75" s="281"/>
      <c r="I75" s="281"/>
      <c r="J75" s="281"/>
      <c r="K75" s="282"/>
      <c r="L75" s="283"/>
      <c r="M75" s="284"/>
      <c r="N75" s="284"/>
      <c r="O75" s="284"/>
      <c r="P75" s="284"/>
      <c r="Q75" s="284"/>
      <c r="R75" s="284"/>
      <c r="S75" s="284"/>
      <c r="T75" s="284"/>
      <c r="U75" s="284"/>
      <c r="V75" s="284"/>
      <c r="W75" s="284"/>
      <c r="X75" s="285"/>
      <c r="Y75" s="286"/>
      <c r="Z75" s="287"/>
      <c r="AA75" s="287"/>
      <c r="AB75" s="289"/>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8"/>
      <c r="AY75" s="31">
        <f t="shared" si="5"/>
        <v>0</v>
      </c>
    </row>
    <row r="76" spans="1:51" ht="24.75" customHeight="1">
      <c r="A76" s="927"/>
      <c r="B76" s="928"/>
      <c r="C76" s="928"/>
      <c r="D76" s="928"/>
      <c r="E76" s="928"/>
      <c r="F76" s="929"/>
      <c r="G76" s="280"/>
      <c r="H76" s="281"/>
      <c r="I76" s="281"/>
      <c r="J76" s="281"/>
      <c r="K76" s="282"/>
      <c r="L76" s="283"/>
      <c r="M76" s="284"/>
      <c r="N76" s="284"/>
      <c r="O76" s="284"/>
      <c r="P76" s="284"/>
      <c r="Q76" s="284"/>
      <c r="R76" s="284"/>
      <c r="S76" s="284"/>
      <c r="T76" s="284"/>
      <c r="U76" s="284"/>
      <c r="V76" s="284"/>
      <c r="W76" s="284"/>
      <c r="X76" s="285"/>
      <c r="Y76" s="286"/>
      <c r="Z76" s="287"/>
      <c r="AA76" s="287"/>
      <c r="AB76" s="289"/>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8"/>
      <c r="AY76" s="31">
        <f t="shared" si="5"/>
        <v>0</v>
      </c>
    </row>
    <row r="77" spans="1:51" ht="24.75" customHeight="1">
      <c r="A77" s="927"/>
      <c r="B77" s="928"/>
      <c r="C77" s="928"/>
      <c r="D77" s="928"/>
      <c r="E77" s="928"/>
      <c r="F77" s="929"/>
      <c r="G77" s="280"/>
      <c r="H77" s="281"/>
      <c r="I77" s="281"/>
      <c r="J77" s="281"/>
      <c r="K77" s="282"/>
      <c r="L77" s="283"/>
      <c r="M77" s="284"/>
      <c r="N77" s="284"/>
      <c r="O77" s="284"/>
      <c r="P77" s="284"/>
      <c r="Q77" s="284"/>
      <c r="R77" s="284"/>
      <c r="S77" s="284"/>
      <c r="T77" s="284"/>
      <c r="U77" s="284"/>
      <c r="V77" s="284"/>
      <c r="W77" s="284"/>
      <c r="X77" s="285"/>
      <c r="Y77" s="286"/>
      <c r="Z77" s="287"/>
      <c r="AA77" s="287"/>
      <c r="AB77" s="289"/>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8"/>
      <c r="AY77" s="31">
        <f t="shared" si="5"/>
        <v>0</v>
      </c>
    </row>
    <row r="78" spans="1:51" ht="24.75" customHeight="1">
      <c r="A78" s="927"/>
      <c r="B78" s="928"/>
      <c r="C78" s="928"/>
      <c r="D78" s="928"/>
      <c r="E78" s="928"/>
      <c r="F78" s="929"/>
      <c r="G78" s="280"/>
      <c r="H78" s="281"/>
      <c r="I78" s="281"/>
      <c r="J78" s="281"/>
      <c r="K78" s="282"/>
      <c r="L78" s="283"/>
      <c r="M78" s="284"/>
      <c r="N78" s="284"/>
      <c r="O78" s="284"/>
      <c r="P78" s="284"/>
      <c r="Q78" s="284"/>
      <c r="R78" s="284"/>
      <c r="S78" s="284"/>
      <c r="T78" s="284"/>
      <c r="U78" s="284"/>
      <c r="V78" s="284"/>
      <c r="W78" s="284"/>
      <c r="X78" s="285"/>
      <c r="Y78" s="286"/>
      <c r="Z78" s="287"/>
      <c r="AA78" s="287"/>
      <c r="AB78" s="289"/>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8"/>
      <c r="AY78" s="31">
        <f t="shared" si="5"/>
        <v>0</v>
      </c>
    </row>
    <row r="79" spans="1:51" ht="24.75" customHeight="1">
      <c r="A79" s="927"/>
      <c r="B79" s="928"/>
      <c r="C79" s="928"/>
      <c r="D79" s="928"/>
      <c r="E79" s="928"/>
      <c r="F79" s="929"/>
      <c r="G79" s="280"/>
      <c r="H79" s="281"/>
      <c r="I79" s="281"/>
      <c r="J79" s="281"/>
      <c r="K79" s="282"/>
      <c r="L79" s="283"/>
      <c r="M79" s="284"/>
      <c r="N79" s="284"/>
      <c r="O79" s="284"/>
      <c r="P79" s="284"/>
      <c r="Q79" s="284"/>
      <c r="R79" s="284"/>
      <c r="S79" s="284"/>
      <c r="T79" s="284"/>
      <c r="U79" s="284"/>
      <c r="V79" s="284"/>
      <c r="W79" s="284"/>
      <c r="X79" s="285"/>
      <c r="Y79" s="286"/>
      <c r="Z79" s="287"/>
      <c r="AA79" s="287"/>
      <c r="AB79" s="289"/>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8"/>
      <c r="AY79" s="31">
        <f t="shared" si="5"/>
        <v>0</v>
      </c>
    </row>
    <row r="80" spans="1:51" ht="24.75" customHeight="1" thickBot="1">
      <c r="A80" s="927"/>
      <c r="B80" s="928"/>
      <c r="C80" s="928"/>
      <c r="D80" s="928"/>
      <c r="E80" s="928"/>
      <c r="F80" s="929"/>
      <c r="G80" s="271" t="s">
        <v>44</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44</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c r="AY80" s="31">
        <f t="shared" si="5"/>
        <v>0</v>
      </c>
    </row>
    <row r="81" spans="1:51" ht="30" customHeight="1">
      <c r="A81" s="927"/>
      <c r="B81" s="928"/>
      <c r="C81" s="928"/>
      <c r="D81" s="928"/>
      <c r="E81" s="928"/>
      <c r="F81" s="929"/>
      <c r="G81" s="300" t="s">
        <v>773</v>
      </c>
      <c r="H81" s="301"/>
      <c r="I81" s="301"/>
      <c r="J81" s="301"/>
      <c r="K81" s="301"/>
      <c r="L81" s="301"/>
      <c r="M81" s="301"/>
      <c r="N81" s="301"/>
      <c r="O81" s="301"/>
      <c r="P81" s="301"/>
      <c r="Q81" s="301"/>
      <c r="R81" s="301"/>
      <c r="S81" s="301"/>
      <c r="T81" s="301"/>
      <c r="U81" s="301"/>
      <c r="V81" s="301"/>
      <c r="W81" s="301"/>
      <c r="X81" s="301"/>
      <c r="Y81" s="301"/>
      <c r="Z81" s="301"/>
      <c r="AA81" s="301"/>
      <c r="AB81" s="302"/>
      <c r="AC81" s="300" t="s">
        <v>774</v>
      </c>
      <c r="AD81" s="301"/>
      <c r="AE81" s="301"/>
      <c r="AF81" s="301"/>
      <c r="AG81" s="301"/>
      <c r="AH81" s="301"/>
      <c r="AI81" s="301"/>
      <c r="AJ81" s="301"/>
      <c r="AK81" s="301"/>
      <c r="AL81" s="301"/>
      <c r="AM81" s="301"/>
      <c r="AN81" s="301"/>
      <c r="AO81" s="301"/>
      <c r="AP81" s="301"/>
      <c r="AQ81" s="301"/>
      <c r="AR81" s="301"/>
      <c r="AS81" s="301"/>
      <c r="AT81" s="301"/>
      <c r="AU81" s="301"/>
      <c r="AV81" s="301"/>
      <c r="AW81" s="301"/>
      <c r="AX81" s="303"/>
      <c r="AY81">
        <f>COUNTA($G$83,$AC$83)</f>
        <v>0</v>
      </c>
    </row>
    <row r="82" spans="1:51" ht="24.75" customHeight="1">
      <c r="A82" s="927"/>
      <c r="B82" s="928"/>
      <c r="C82" s="928"/>
      <c r="D82" s="928"/>
      <c r="E82" s="928"/>
      <c r="F82" s="929"/>
      <c r="G82" s="304" t="s">
        <v>221</v>
      </c>
      <c r="H82" s="305"/>
      <c r="I82" s="305"/>
      <c r="J82" s="305"/>
      <c r="K82" s="305"/>
      <c r="L82" s="306" t="s">
        <v>222</v>
      </c>
      <c r="M82" s="305"/>
      <c r="N82" s="305"/>
      <c r="O82" s="305"/>
      <c r="P82" s="305"/>
      <c r="Q82" s="305"/>
      <c r="R82" s="305"/>
      <c r="S82" s="305"/>
      <c r="T82" s="305"/>
      <c r="U82" s="305"/>
      <c r="V82" s="305"/>
      <c r="W82" s="305"/>
      <c r="X82" s="307"/>
      <c r="Y82" s="308" t="s">
        <v>223</v>
      </c>
      <c r="Z82" s="309"/>
      <c r="AA82" s="309"/>
      <c r="AB82" s="310"/>
      <c r="AC82" s="304" t="s">
        <v>221</v>
      </c>
      <c r="AD82" s="305"/>
      <c r="AE82" s="305"/>
      <c r="AF82" s="305"/>
      <c r="AG82" s="305"/>
      <c r="AH82" s="306" t="s">
        <v>222</v>
      </c>
      <c r="AI82" s="305"/>
      <c r="AJ82" s="305"/>
      <c r="AK82" s="305"/>
      <c r="AL82" s="305"/>
      <c r="AM82" s="305"/>
      <c r="AN82" s="305"/>
      <c r="AO82" s="305"/>
      <c r="AP82" s="305"/>
      <c r="AQ82" s="305"/>
      <c r="AR82" s="305"/>
      <c r="AS82" s="305"/>
      <c r="AT82" s="307"/>
      <c r="AU82" s="308" t="s">
        <v>223</v>
      </c>
      <c r="AV82" s="309"/>
      <c r="AW82" s="309"/>
      <c r="AX82" s="311"/>
      <c r="AY82" s="31">
        <f>$AY$81</f>
        <v>0</v>
      </c>
    </row>
    <row r="83" spans="1:51" ht="24.75" customHeight="1">
      <c r="A83" s="927"/>
      <c r="B83" s="928"/>
      <c r="C83" s="928"/>
      <c r="D83" s="928"/>
      <c r="E83" s="928"/>
      <c r="F83" s="929"/>
      <c r="G83" s="290"/>
      <c r="H83" s="291"/>
      <c r="I83" s="291"/>
      <c r="J83" s="291"/>
      <c r="K83" s="292"/>
      <c r="L83" s="293"/>
      <c r="M83" s="294"/>
      <c r="N83" s="294"/>
      <c r="O83" s="294"/>
      <c r="P83" s="294"/>
      <c r="Q83" s="294"/>
      <c r="R83" s="294"/>
      <c r="S83" s="294"/>
      <c r="T83" s="294"/>
      <c r="U83" s="294"/>
      <c r="V83" s="294"/>
      <c r="W83" s="294"/>
      <c r="X83" s="295"/>
      <c r="Y83" s="296"/>
      <c r="Z83" s="297"/>
      <c r="AA83" s="297"/>
      <c r="AB83" s="299"/>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8"/>
      <c r="AY83" s="31">
        <f t="shared" ref="AY83:AY93" si="6">$AY$81</f>
        <v>0</v>
      </c>
    </row>
    <row r="84" spans="1:51" ht="24.75" customHeight="1">
      <c r="A84" s="927"/>
      <c r="B84" s="928"/>
      <c r="C84" s="928"/>
      <c r="D84" s="928"/>
      <c r="E84" s="928"/>
      <c r="F84" s="929"/>
      <c r="G84" s="280"/>
      <c r="H84" s="281"/>
      <c r="I84" s="281"/>
      <c r="J84" s="281"/>
      <c r="K84" s="282"/>
      <c r="L84" s="283"/>
      <c r="M84" s="284"/>
      <c r="N84" s="284"/>
      <c r="O84" s="284"/>
      <c r="P84" s="284"/>
      <c r="Q84" s="284"/>
      <c r="R84" s="284"/>
      <c r="S84" s="284"/>
      <c r="T84" s="284"/>
      <c r="U84" s="284"/>
      <c r="V84" s="284"/>
      <c r="W84" s="284"/>
      <c r="X84" s="285"/>
      <c r="Y84" s="286"/>
      <c r="Z84" s="287"/>
      <c r="AA84" s="287"/>
      <c r="AB84" s="289"/>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8"/>
      <c r="AY84" s="31">
        <f t="shared" si="6"/>
        <v>0</v>
      </c>
    </row>
    <row r="85" spans="1:51" ht="24.75" customHeight="1">
      <c r="A85" s="927"/>
      <c r="B85" s="928"/>
      <c r="C85" s="928"/>
      <c r="D85" s="928"/>
      <c r="E85" s="928"/>
      <c r="F85" s="929"/>
      <c r="G85" s="280"/>
      <c r="H85" s="281"/>
      <c r="I85" s="281"/>
      <c r="J85" s="281"/>
      <c r="K85" s="282"/>
      <c r="L85" s="283"/>
      <c r="M85" s="284"/>
      <c r="N85" s="284"/>
      <c r="O85" s="284"/>
      <c r="P85" s="284"/>
      <c r="Q85" s="284"/>
      <c r="R85" s="284"/>
      <c r="S85" s="284"/>
      <c r="T85" s="284"/>
      <c r="U85" s="284"/>
      <c r="V85" s="284"/>
      <c r="W85" s="284"/>
      <c r="X85" s="285"/>
      <c r="Y85" s="286"/>
      <c r="Z85" s="287"/>
      <c r="AA85" s="287"/>
      <c r="AB85" s="289"/>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8"/>
      <c r="AY85" s="31">
        <f t="shared" si="6"/>
        <v>0</v>
      </c>
    </row>
    <row r="86" spans="1:51" ht="24.75" customHeight="1">
      <c r="A86" s="927"/>
      <c r="B86" s="928"/>
      <c r="C86" s="928"/>
      <c r="D86" s="928"/>
      <c r="E86" s="928"/>
      <c r="F86" s="929"/>
      <c r="G86" s="280"/>
      <c r="H86" s="281"/>
      <c r="I86" s="281"/>
      <c r="J86" s="281"/>
      <c r="K86" s="282"/>
      <c r="L86" s="283"/>
      <c r="M86" s="284"/>
      <c r="N86" s="284"/>
      <c r="O86" s="284"/>
      <c r="P86" s="284"/>
      <c r="Q86" s="284"/>
      <c r="R86" s="284"/>
      <c r="S86" s="284"/>
      <c r="T86" s="284"/>
      <c r="U86" s="284"/>
      <c r="V86" s="284"/>
      <c r="W86" s="284"/>
      <c r="X86" s="285"/>
      <c r="Y86" s="286"/>
      <c r="Z86" s="287"/>
      <c r="AA86" s="287"/>
      <c r="AB86" s="289"/>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8"/>
      <c r="AY86" s="31">
        <f t="shared" si="6"/>
        <v>0</v>
      </c>
    </row>
    <row r="87" spans="1:51" ht="24.75" customHeight="1">
      <c r="A87" s="927"/>
      <c r="B87" s="928"/>
      <c r="C87" s="928"/>
      <c r="D87" s="928"/>
      <c r="E87" s="928"/>
      <c r="F87" s="929"/>
      <c r="G87" s="280"/>
      <c r="H87" s="281"/>
      <c r="I87" s="281"/>
      <c r="J87" s="281"/>
      <c r="K87" s="282"/>
      <c r="L87" s="283"/>
      <c r="M87" s="284"/>
      <c r="N87" s="284"/>
      <c r="O87" s="284"/>
      <c r="P87" s="284"/>
      <c r="Q87" s="284"/>
      <c r="R87" s="284"/>
      <c r="S87" s="284"/>
      <c r="T87" s="284"/>
      <c r="U87" s="284"/>
      <c r="V87" s="284"/>
      <c r="W87" s="284"/>
      <c r="X87" s="285"/>
      <c r="Y87" s="286"/>
      <c r="Z87" s="287"/>
      <c r="AA87" s="287"/>
      <c r="AB87" s="289"/>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8"/>
      <c r="AY87" s="31">
        <f t="shared" si="6"/>
        <v>0</v>
      </c>
    </row>
    <row r="88" spans="1:51" ht="24.75" customHeight="1">
      <c r="A88" s="927"/>
      <c r="B88" s="928"/>
      <c r="C88" s="928"/>
      <c r="D88" s="928"/>
      <c r="E88" s="928"/>
      <c r="F88" s="929"/>
      <c r="G88" s="280"/>
      <c r="H88" s="281"/>
      <c r="I88" s="281"/>
      <c r="J88" s="281"/>
      <c r="K88" s="282"/>
      <c r="L88" s="283"/>
      <c r="M88" s="284"/>
      <c r="N88" s="284"/>
      <c r="O88" s="284"/>
      <c r="P88" s="284"/>
      <c r="Q88" s="284"/>
      <c r="R88" s="284"/>
      <c r="S88" s="284"/>
      <c r="T88" s="284"/>
      <c r="U88" s="284"/>
      <c r="V88" s="284"/>
      <c r="W88" s="284"/>
      <c r="X88" s="285"/>
      <c r="Y88" s="286"/>
      <c r="Z88" s="287"/>
      <c r="AA88" s="287"/>
      <c r="AB88" s="289"/>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8"/>
      <c r="AY88" s="31">
        <f t="shared" si="6"/>
        <v>0</v>
      </c>
    </row>
    <row r="89" spans="1:51" ht="24.75" customHeight="1">
      <c r="A89" s="927"/>
      <c r="B89" s="928"/>
      <c r="C89" s="928"/>
      <c r="D89" s="928"/>
      <c r="E89" s="928"/>
      <c r="F89" s="929"/>
      <c r="G89" s="280"/>
      <c r="H89" s="281"/>
      <c r="I89" s="281"/>
      <c r="J89" s="281"/>
      <c r="K89" s="282"/>
      <c r="L89" s="283"/>
      <c r="M89" s="284"/>
      <c r="N89" s="284"/>
      <c r="O89" s="284"/>
      <c r="P89" s="284"/>
      <c r="Q89" s="284"/>
      <c r="R89" s="284"/>
      <c r="S89" s="284"/>
      <c r="T89" s="284"/>
      <c r="U89" s="284"/>
      <c r="V89" s="284"/>
      <c r="W89" s="284"/>
      <c r="X89" s="285"/>
      <c r="Y89" s="286"/>
      <c r="Z89" s="287"/>
      <c r="AA89" s="287"/>
      <c r="AB89" s="289"/>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8"/>
      <c r="AY89" s="31">
        <f t="shared" si="6"/>
        <v>0</v>
      </c>
    </row>
    <row r="90" spans="1:51" ht="24.75" customHeight="1">
      <c r="A90" s="927"/>
      <c r="B90" s="928"/>
      <c r="C90" s="928"/>
      <c r="D90" s="928"/>
      <c r="E90" s="928"/>
      <c r="F90" s="929"/>
      <c r="G90" s="280"/>
      <c r="H90" s="281"/>
      <c r="I90" s="281"/>
      <c r="J90" s="281"/>
      <c r="K90" s="282"/>
      <c r="L90" s="283"/>
      <c r="M90" s="284"/>
      <c r="N90" s="284"/>
      <c r="O90" s="284"/>
      <c r="P90" s="284"/>
      <c r="Q90" s="284"/>
      <c r="R90" s="284"/>
      <c r="S90" s="284"/>
      <c r="T90" s="284"/>
      <c r="U90" s="284"/>
      <c r="V90" s="284"/>
      <c r="W90" s="284"/>
      <c r="X90" s="285"/>
      <c r="Y90" s="286"/>
      <c r="Z90" s="287"/>
      <c r="AA90" s="287"/>
      <c r="AB90" s="289"/>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8"/>
      <c r="AY90" s="31">
        <f t="shared" si="6"/>
        <v>0</v>
      </c>
    </row>
    <row r="91" spans="1:51" ht="24.75" customHeight="1">
      <c r="A91" s="927"/>
      <c r="B91" s="928"/>
      <c r="C91" s="928"/>
      <c r="D91" s="928"/>
      <c r="E91" s="928"/>
      <c r="F91" s="929"/>
      <c r="G91" s="280"/>
      <c r="H91" s="281"/>
      <c r="I91" s="281"/>
      <c r="J91" s="281"/>
      <c r="K91" s="282"/>
      <c r="L91" s="283"/>
      <c r="M91" s="284"/>
      <c r="N91" s="284"/>
      <c r="O91" s="284"/>
      <c r="P91" s="284"/>
      <c r="Q91" s="284"/>
      <c r="R91" s="284"/>
      <c r="S91" s="284"/>
      <c r="T91" s="284"/>
      <c r="U91" s="284"/>
      <c r="V91" s="284"/>
      <c r="W91" s="284"/>
      <c r="X91" s="285"/>
      <c r="Y91" s="286"/>
      <c r="Z91" s="287"/>
      <c r="AA91" s="287"/>
      <c r="AB91" s="289"/>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8"/>
      <c r="AY91" s="31">
        <f t="shared" si="6"/>
        <v>0</v>
      </c>
    </row>
    <row r="92" spans="1:51" ht="24.75" customHeight="1">
      <c r="A92" s="927"/>
      <c r="B92" s="928"/>
      <c r="C92" s="928"/>
      <c r="D92" s="928"/>
      <c r="E92" s="928"/>
      <c r="F92" s="929"/>
      <c r="G92" s="280"/>
      <c r="H92" s="281"/>
      <c r="I92" s="281"/>
      <c r="J92" s="281"/>
      <c r="K92" s="282"/>
      <c r="L92" s="283"/>
      <c r="M92" s="284"/>
      <c r="N92" s="284"/>
      <c r="O92" s="284"/>
      <c r="P92" s="284"/>
      <c r="Q92" s="284"/>
      <c r="R92" s="284"/>
      <c r="S92" s="284"/>
      <c r="T92" s="284"/>
      <c r="U92" s="284"/>
      <c r="V92" s="284"/>
      <c r="W92" s="284"/>
      <c r="X92" s="285"/>
      <c r="Y92" s="286"/>
      <c r="Z92" s="287"/>
      <c r="AA92" s="287"/>
      <c r="AB92" s="289"/>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8"/>
      <c r="AY92" s="31">
        <f t="shared" si="6"/>
        <v>0</v>
      </c>
    </row>
    <row r="93" spans="1:51" ht="24.75" customHeight="1" thickBot="1">
      <c r="A93" s="927"/>
      <c r="B93" s="928"/>
      <c r="C93" s="928"/>
      <c r="D93" s="928"/>
      <c r="E93" s="928"/>
      <c r="F93" s="929"/>
      <c r="G93" s="271" t="s">
        <v>44</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44</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c r="AY93" s="31">
        <f t="shared" si="6"/>
        <v>0</v>
      </c>
    </row>
    <row r="94" spans="1:51" ht="30" customHeight="1">
      <c r="A94" s="927"/>
      <c r="B94" s="928"/>
      <c r="C94" s="928"/>
      <c r="D94" s="928"/>
      <c r="E94" s="928"/>
      <c r="F94" s="929"/>
      <c r="G94" s="300" t="s">
        <v>775</v>
      </c>
      <c r="H94" s="301"/>
      <c r="I94" s="301"/>
      <c r="J94" s="301"/>
      <c r="K94" s="301"/>
      <c r="L94" s="301"/>
      <c r="M94" s="301"/>
      <c r="N94" s="301"/>
      <c r="O94" s="301"/>
      <c r="P94" s="301"/>
      <c r="Q94" s="301"/>
      <c r="R94" s="301"/>
      <c r="S94" s="301"/>
      <c r="T94" s="301"/>
      <c r="U94" s="301"/>
      <c r="V94" s="301"/>
      <c r="W94" s="301"/>
      <c r="X94" s="301"/>
      <c r="Y94" s="301"/>
      <c r="Z94" s="301"/>
      <c r="AA94" s="301"/>
      <c r="AB94" s="302"/>
      <c r="AC94" s="300" t="s">
        <v>776</v>
      </c>
      <c r="AD94" s="301"/>
      <c r="AE94" s="301"/>
      <c r="AF94" s="301"/>
      <c r="AG94" s="301"/>
      <c r="AH94" s="301"/>
      <c r="AI94" s="301"/>
      <c r="AJ94" s="301"/>
      <c r="AK94" s="301"/>
      <c r="AL94" s="301"/>
      <c r="AM94" s="301"/>
      <c r="AN94" s="301"/>
      <c r="AO94" s="301"/>
      <c r="AP94" s="301"/>
      <c r="AQ94" s="301"/>
      <c r="AR94" s="301"/>
      <c r="AS94" s="301"/>
      <c r="AT94" s="301"/>
      <c r="AU94" s="301"/>
      <c r="AV94" s="301"/>
      <c r="AW94" s="301"/>
      <c r="AX94" s="303"/>
      <c r="AY94">
        <f>COUNTA($G$96,$AC$96)</f>
        <v>0</v>
      </c>
    </row>
    <row r="95" spans="1:51" ht="24.75" customHeight="1">
      <c r="A95" s="927"/>
      <c r="B95" s="928"/>
      <c r="C95" s="928"/>
      <c r="D95" s="928"/>
      <c r="E95" s="928"/>
      <c r="F95" s="929"/>
      <c r="G95" s="304" t="s">
        <v>221</v>
      </c>
      <c r="H95" s="305"/>
      <c r="I95" s="305"/>
      <c r="J95" s="305"/>
      <c r="K95" s="305"/>
      <c r="L95" s="306" t="s">
        <v>222</v>
      </c>
      <c r="M95" s="305"/>
      <c r="N95" s="305"/>
      <c r="O95" s="305"/>
      <c r="P95" s="305"/>
      <c r="Q95" s="305"/>
      <c r="R95" s="305"/>
      <c r="S95" s="305"/>
      <c r="T95" s="305"/>
      <c r="U95" s="305"/>
      <c r="V95" s="305"/>
      <c r="W95" s="305"/>
      <c r="X95" s="307"/>
      <c r="Y95" s="308" t="s">
        <v>223</v>
      </c>
      <c r="Z95" s="309"/>
      <c r="AA95" s="309"/>
      <c r="AB95" s="310"/>
      <c r="AC95" s="304" t="s">
        <v>221</v>
      </c>
      <c r="AD95" s="305"/>
      <c r="AE95" s="305"/>
      <c r="AF95" s="305"/>
      <c r="AG95" s="305"/>
      <c r="AH95" s="306" t="s">
        <v>222</v>
      </c>
      <c r="AI95" s="305"/>
      <c r="AJ95" s="305"/>
      <c r="AK95" s="305"/>
      <c r="AL95" s="305"/>
      <c r="AM95" s="305"/>
      <c r="AN95" s="305"/>
      <c r="AO95" s="305"/>
      <c r="AP95" s="305"/>
      <c r="AQ95" s="305"/>
      <c r="AR95" s="305"/>
      <c r="AS95" s="305"/>
      <c r="AT95" s="307"/>
      <c r="AU95" s="308" t="s">
        <v>223</v>
      </c>
      <c r="AV95" s="309"/>
      <c r="AW95" s="309"/>
      <c r="AX95" s="311"/>
      <c r="AY95" s="31">
        <f>$AY$94</f>
        <v>0</v>
      </c>
    </row>
    <row r="96" spans="1:51" ht="24.75" customHeight="1">
      <c r="A96" s="927"/>
      <c r="B96" s="928"/>
      <c r="C96" s="928"/>
      <c r="D96" s="928"/>
      <c r="E96" s="928"/>
      <c r="F96" s="929"/>
      <c r="G96" s="290"/>
      <c r="H96" s="291"/>
      <c r="I96" s="291"/>
      <c r="J96" s="291"/>
      <c r="K96" s="292"/>
      <c r="L96" s="293"/>
      <c r="M96" s="294"/>
      <c r="N96" s="294"/>
      <c r="O96" s="294"/>
      <c r="P96" s="294"/>
      <c r="Q96" s="294"/>
      <c r="R96" s="294"/>
      <c r="S96" s="294"/>
      <c r="T96" s="294"/>
      <c r="U96" s="294"/>
      <c r="V96" s="294"/>
      <c r="W96" s="294"/>
      <c r="X96" s="295"/>
      <c r="Y96" s="296"/>
      <c r="Z96" s="297"/>
      <c r="AA96" s="297"/>
      <c r="AB96" s="299"/>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8"/>
      <c r="AY96" s="31">
        <f t="shared" ref="AY96:AY106" si="7">$AY$94</f>
        <v>0</v>
      </c>
    </row>
    <row r="97" spans="1:51" ht="24.75" customHeight="1">
      <c r="A97" s="927"/>
      <c r="B97" s="928"/>
      <c r="C97" s="928"/>
      <c r="D97" s="928"/>
      <c r="E97" s="928"/>
      <c r="F97" s="929"/>
      <c r="G97" s="280"/>
      <c r="H97" s="281"/>
      <c r="I97" s="281"/>
      <c r="J97" s="281"/>
      <c r="K97" s="282"/>
      <c r="L97" s="283"/>
      <c r="M97" s="284"/>
      <c r="N97" s="284"/>
      <c r="O97" s="284"/>
      <c r="P97" s="284"/>
      <c r="Q97" s="284"/>
      <c r="R97" s="284"/>
      <c r="S97" s="284"/>
      <c r="T97" s="284"/>
      <c r="U97" s="284"/>
      <c r="V97" s="284"/>
      <c r="W97" s="284"/>
      <c r="X97" s="285"/>
      <c r="Y97" s="286"/>
      <c r="Z97" s="287"/>
      <c r="AA97" s="287"/>
      <c r="AB97" s="289"/>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8"/>
      <c r="AY97" s="31">
        <f t="shared" si="7"/>
        <v>0</v>
      </c>
    </row>
    <row r="98" spans="1:51" ht="24.75" customHeight="1">
      <c r="A98" s="927"/>
      <c r="B98" s="928"/>
      <c r="C98" s="928"/>
      <c r="D98" s="928"/>
      <c r="E98" s="928"/>
      <c r="F98" s="929"/>
      <c r="G98" s="280"/>
      <c r="H98" s="281"/>
      <c r="I98" s="281"/>
      <c r="J98" s="281"/>
      <c r="K98" s="282"/>
      <c r="L98" s="283"/>
      <c r="M98" s="284"/>
      <c r="N98" s="284"/>
      <c r="O98" s="284"/>
      <c r="P98" s="284"/>
      <c r="Q98" s="284"/>
      <c r="R98" s="284"/>
      <c r="S98" s="284"/>
      <c r="T98" s="284"/>
      <c r="U98" s="284"/>
      <c r="V98" s="284"/>
      <c r="W98" s="284"/>
      <c r="X98" s="285"/>
      <c r="Y98" s="286"/>
      <c r="Z98" s="287"/>
      <c r="AA98" s="287"/>
      <c r="AB98" s="289"/>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8"/>
      <c r="AY98" s="31">
        <f t="shared" si="7"/>
        <v>0</v>
      </c>
    </row>
    <row r="99" spans="1:51" ht="24.75" customHeight="1">
      <c r="A99" s="927"/>
      <c r="B99" s="928"/>
      <c r="C99" s="928"/>
      <c r="D99" s="928"/>
      <c r="E99" s="928"/>
      <c r="F99" s="929"/>
      <c r="G99" s="280"/>
      <c r="H99" s="281"/>
      <c r="I99" s="281"/>
      <c r="J99" s="281"/>
      <c r="K99" s="282"/>
      <c r="L99" s="283"/>
      <c r="M99" s="284"/>
      <c r="N99" s="284"/>
      <c r="O99" s="284"/>
      <c r="P99" s="284"/>
      <c r="Q99" s="284"/>
      <c r="R99" s="284"/>
      <c r="S99" s="284"/>
      <c r="T99" s="284"/>
      <c r="U99" s="284"/>
      <c r="V99" s="284"/>
      <c r="W99" s="284"/>
      <c r="X99" s="285"/>
      <c r="Y99" s="286"/>
      <c r="Z99" s="287"/>
      <c r="AA99" s="287"/>
      <c r="AB99" s="289"/>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8"/>
      <c r="AY99" s="31">
        <f t="shared" si="7"/>
        <v>0</v>
      </c>
    </row>
    <row r="100" spans="1:51" ht="24.75" customHeight="1">
      <c r="A100" s="927"/>
      <c r="B100" s="928"/>
      <c r="C100" s="928"/>
      <c r="D100" s="928"/>
      <c r="E100" s="928"/>
      <c r="F100" s="929"/>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9"/>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8"/>
      <c r="AY100" s="31">
        <f t="shared" si="7"/>
        <v>0</v>
      </c>
    </row>
    <row r="101" spans="1:51" ht="24.75" customHeight="1">
      <c r="A101" s="927"/>
      <c r="B101" s="928"/>
      <c r="C101" s="928"/>
      <c r="D101" s="928"/>
      <c r="E101" s="928"/>
      <c r="F101" s="929"/>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9"/>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8"/>
      <c r="AY101" s="31">
        <f t="shared" si="7"/>
        <v>0</v>
      </c>
    </row>
    <row r="102" spans="1:51" ht="24.75" customHeight="1">
      <c r="A102" s="927"/>
      <c r="B102" s="928"/>
      <c r="C102" s="928"/>
      <c r="D102" s="928"/>
      <c r="E102" s="928"/>
      <c r="F102" s="929"/>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9"/>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8"/>
      <c r="AY102" s="31">
        <f t="shared" si="7"/>
        <v>0</v>
      </c>
    </row>
    <row r="103" spans="1:51" ht="24.75" customHeight="1">
      <c r="A103" s="927"/>
      <c r="B103" s="928"/>
      <c r="C103" s="928"/>
      <c r="D103" s="928"/>
      <c r="E103" s="928"/>
      <c r="F103" s="929"/>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9"/>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8"/>
      <c r="AY103" s="31">
        <f t="shared" si="7"/>
        <v>0</v>
      </c>
    </row>
    <row r="104" spans="1:51" ht="24.75" customHeight="1">
      <c r="A104" s="927"/>
      <c r="B104" s="928"/>
      <c r="C104" s="928"/>
      <c r="D104" s="928"/>
      <c r="E104" s="928"/>
      <c r="F104" s="929"/>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9"/>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8"/>
      <c r="AY104" s="31">
        <f t="shared" si="7"/>
        <v>0</v>
      </c>
    </row>
    <row r="105" spans="1:51" ht="24.75" customHeight="1">
      <c r="A105" s="927"/>
      <c r="B105" s="928"/>
      <c r="C105" s="928"/>
      <c r="D105" s="928"/>
      <c r="E105" s="928"/>
      <c r="F105" s="929"/>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9"/>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8"/>
      <c r="AY105" s="31">
        <f t="shared" si="7"/>
        <v>0</v>
      </c>
    </row>
    <row r="106" spans="1:51" ht="24.75" customHeight="1" thickBot="1">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row r="108" spans="1:51" ht="30" customHeight="1">
      <c r="A108" s="924" t="s">
        <v>760</v>
      </c>
      <c r="B108" s="925"/>
      <c r="C108" s="925"/>
      <c r="D108" s="925"/>
      <c r="E108" s="925"/>
      <c r="F108" s="926"/>
      <c r="G108" s="300" t="s">
        <v>777</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778</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c r="AY108">
        <f>COUNTA($G$110,$AC$110)</f>
        <v>0</v>
      </c>
    </row>
    <row r="109" spans="1:51" ht="24.75" customHeight="1">
      <c r="A109" s="927"/>
      <c r="B109" s="928"/>
      <c r="C109" s="928"/>
      <c r="D109" s="928"/>
      <c r="E109" s="928"/>
      <c r="F109" s="929"/>
      <c r="G109" s="304" t="s">
        <v>221</v>
      </c>
      <c r="H109" s="305"/>
      <c r="I109" s="305"/>
      <c r="J109" s="305"/>
      <c r="K109" s="305"/>
      <c r="L109" s="306" t="s">
        <v>222</v>
      </c>
      <c r="M109" s="305"/>
      <c r="N109" s="305"/>
      <c r="O109" s="305"/>
      <c r="P109" s="305"/>
      <c r="Q109" s="305"/>
      <c r="R109" s="305"/>
      <c r="S109" s="305"/>
      <c r="T109" s="305"/>
      <c r="U109" s="305"/>
      <c r="V109" s="305"/>
      <c r="W109" s="305"/>
      <c r="X109" s="307"/>
      <c r="Y109" s="308" t="s">
        <v>223</v>
      </c>
      <c r="Z109" s="309"/>
      <c r="AA109" s="309"/>
      <c r="AB109" s="310"/>
      <c r="AC109" s="304" t="s">
        <v>221</v>
      </c>
      <c r="AD109" s="305"/>
      <c r="AE109" s="305"/>
      <c r="AF109" s="305"/>
      <c r="AG109" s="305"/>
      <c r="AH109" s="306" t="s">
        <v>222</v>
      </c>
      <c r="AI109" s="305"/>
      <c r="AJ109" s="305"/>
      <c r="AK109" s="305"/>
      <c r="AL109" s="305"/>
      <c r="AM109" s="305"/>
      <c r="AN109" s="305"/>
      <c r="AO109" s="305"/>
      <c r="AP109" s="305"/>
      <c r="AQ109" s="305"/>
      <c r="AR109" s="305"/>
      <c r="AS109" s="305"/>
      <c r="AT109" s="307"/>
      <c r="AU109" s="308" t="s">
        <v>223</v>
      </c>
      <c r="AV109" s="309"/>
      <c r="AW109" s="309"/>
      <c r="AX109" s="311"/>
      <c r="AY109" s="31">
        <f>$AY$108</f>
        <v>0</v>
      </c>
    </row>
    <row r="110" spans="1:51" ht="24.75" customHeight="1">
      <c r="A110" s="927"/>
      <c r="B110" s="928"/>
      <c r="C110" s="928"/>
      <c r="D110" s="928"/>
      <c r="E110" s="928"/>
      <c r="F110" s="929"/>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9"/>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8"/>
      <c r="AY110" s="31">
        <f t="shared" ref="AY110:AY120" si="8">$AY$108</f>
        <v>0</v>
      </c>
    </row>
    <row r="111" spans="1:51" ht="24.75" customHeight="1">
      <c r="A111" s="927"/>
      <c r="B111" s="928"/>
      <c r="C111" s="928"/>
      <c r="D111" s="928"/>
      <c r="E111" s="928"/>
      <c r="F111" s="929"/>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9"/>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8"/>
      <c r="AY111" s="31">
        <f t="shared" si="8"/>
        <v>0</v>
      </c>
    </row>
    <row r="112" spans="1:51" ht="24.75" customHeight="1">
      <c r="A112" s="927"/>
      <c r="B112" s="928"/>
      <c r="C112" s="928"/>
      <c r="D112" s="928"/>
      <c r="E112" s="928"/>
      <c r="F112" s="929"/>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9"/>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8"/>
      <c r="AY112" s="31">
        <f t="shared" si="8"/>
        <v>0</v>
      </c>
    </row>
    <row r="113" spans="1:51" ht="24.75" customHeight="1">
      <c r="A113" s="927"/>
      <c r="B113" s="928"/>
      <c r="C113" s="928"/>
      <c r="D113" s="928"/>
      <c r="E113" s="928"/>
      <c r="F113" s="929"/>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9"/>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8"/>
      <c r="AY113" s="31">
        <f t="shared" si="8"/>
        <v>0</v>
      </c>
    </row>
    <row r="114" spans="1:51" ht="24.75" customHeight="1">
      <c r="A114" s="927"/>
      <c r="B114" s="928"/>
      <c r="C114" s="928"/>
      <c r="D114" s="928"/>
      <c r="E114" s="928"/>
      <c r="F114" s="929"/>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9"/>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8"/>
      <c r="AY114" s="31">
        <f t="shared" si="8"/>
        <v>0</v>
      </c>
    </row>
    <row r="115" spans="1:51" ht="24.75" customHeight="1">
      <c r="A115" s="927"/>
      <c r="B115" s="928"/>
      <c r="C115" s="928"/>
      <c r="D115" s="928"/>
      <c r="E115" s="928"/>
      <c r="F115" s="929"/>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9"/>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8"/>
      <c r="AY115" s="31">
        <f t="shared" si="8"/>
        <v>0</v>
      </c>
    </row>
    <row r="116" spans="1:51" ht="24.75" customHeight="1">
      <c r="A116" s="927"/>
      <c r="B116" s="928"/>
      <c r="C116" s="928"/>
      <c r="D116" s="928"/>
      <c r="E116" s="928"/>
      <c r="F116" s="929"/>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9"/>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8"/>
      <c r="AY116" s="31">
        <f t="shared" si="8"/>
        <v>0</v>
      </c>
    </row>
    <row r="117" spans="1:51" ht="24.75" customHeight="1">
      <c r="A117" s="927"/>
      <c r="B117" s="928"/>
      <c r="C117" s="928"/>
      <c r="D117" s="928"/>
      <c r="E117" s="928"/>
      <c r="F117" s="929"/>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9"/>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8"/>
      <c r="AY117" s="31">
        <f t="shared" si="8"/>
        <v>0</v>
      </c>
    </row>
    <row r="118" spans="1:51" ht="24.75" customHeight="1">
      <c r="A118" s="927"/>
      <c r="B118" s="928"/>
      <c r="C118" s="928"/>
      <c r="D118" s="928"/>
      <c r="E118" s="928"/>
      <c r="F118" s="929"/>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9"/>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8"/>
      <c r="AY118" s="31">
        <f t="shared" si="8"/>
        <v>0</v>
      </c>
    </row>
    <row r="119" spans="1:51" ht="24.75" customHeight="1">
      <c r="A119" s="927"/>
      <c r="B119" s="928"/>
      <c r="C119" s="928"/>
      <c r="D119" s="928"/>
      <c r="E119" s="928"/>
      <c r="F119" s="929"/>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9"/>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8"/>
      <c r="AY119" s="31">
        <f t="shared" si="8"/>
        <v>0</v>
      </c>
    </row>
    <row r="120" spans="1:51" ht="24.75" customHeight="1" thickBot="1">
      <c r="A120" s="927"/>
      <c r="B120" s="928"/>
      <c r="C120" s="928"/>
      <c r="D120" s="928"/>
      <c r="E120" s="928"/>
      <c r="F120" s="929"/>
      <c r="G120" s="271" t="s">
        <v>44</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44</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c r="AY120" s="31">
        <f t="shared" si="8"/>
        <v>0</v>
      </c>
    </row>
    <row r="121" spans="1:51" ht="30" customHeight="1">
      <c r="A121" s="927"/>
      <c r="B121" s="928"/>
      <c r="C121" s="928"/>
      <c r="D121" s="928"/>
      <c r="E121" s="928"/>
      <c r="F121" s="929"/>
      <c r="G121" s="300" t="s">
        <v>779</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780</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c r="AY121">
        <f>COUNTA($G$123,$AC$123)</f>
        <v>0</v>
      </c>
    </row>
    <row r="122" spans="1:51" ht="25.5" customHeight="1">
      <c r="A122" s="927"/>
      <c r="B122" s="928"/>
      <c r="C122" s="928"/>
      <c r="D122" s="928"/>
      <c r="E122" s="928"/>
      <c r="F122" s="929"/>
      <c r="G122" s="304" t="s">
        <v>221</v>
      </c>
      <c r="H122" s="305"/>
      <c r="I122" s="305"/>
      <c r="J122" s="305"/>
      <c r="K122" s="305"/>
      <c r="L122" s="306" t="s">
        <v>222</v>
      </c>
      <c r="M122" s="305"/>
      <c r="N122" s="305"/>
      <c r="O122" s="305"/>
      <c r="P122" s="305"/>
      <c r="Q122" s="305"/>
      <c r="R122" s="305"/>
      <c r="S122" s="305"/>
      <c r="T122" s="305"/>
      <c r="U122" s="305"/>
      <c r="V122" s="305"/>
      <c r="W122" s="305"/>
      <c r="X122" s="307"/>
      <c r="Y122" s="308" t="s">
        <v>223</v>
      </c>
      <c r="Z122" s="309"/>
      <c r="AA122" s="309"/>
      <c r="AB122" s="310"/>
      <c r="AC122" s="304" t="s">
        <v>221</v>
      </c>
      <c r="AD122" s="305"/>
      <c r="AE122" s="305"/>
      <c r="AF122" s="305"/>
      <c r="AG122" s="305"/>
      <c r="AH122" s="306" t="s">
        <v>222</v>
      </c>
      <c r="AI122" s="305"/>
      <c r="AJ122" s="305"/>
      <c r="AK122" s="305"/>
      <c r="AL122" s="305"/>
      <c r="AM122" s="305"/>
      <c r="AN122" s="305"/>
      <c r="AO122" s="305"/>
      <c r="AP122" s="305"/>
      <c r="AQ122" s="305"/>
      <c r="AR122" s="305"/>
      <c r="AS122" s="305"/>
      <c r="AT122" s="307"/>
      <c r="AU122" s="308" t="s">
        <v>223</v>
      </c>
      <c r="AV122" s="309"/>
      <c r="AW122" s="309"/>
      <c r="AX122" s="311"/>
      <c r="AY122" s="31">
        <f>$AY$121</f>
        <v>0</v>
      </c>
    </row>
    <row r="123" spans="1:51" ht="24.75" customHeight="1">
      <c r="A123" s="927"/>
      <c r="B123" s="928"/>
      <c r="C123" s="928"/>
      <c r="D123" s="928"/>
      <c r="E123" s="928"/>
      <c r="F123" s="929"/>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9"/>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8"/>
      <c r="AY123" s="31">
        <f t="shared" ref="AY123:AY133" si="9">$AY$121</f>
        <v>0</v>
      </c>
    </row>
    <row r="124" spans="1:51" ht="24.75" customHeight="1">
      <c r="A124" s="927"/>
      <c r="B124" s="928"/>
      <c r="C124" s="928"/>
      <c r="D124" s="928"/>
      <c r="E124" s="928"/>
      <c r="F124" s="929"/>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9"/>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8"/>
      <c r="AY124" s="31">
        <f t="shared" si="9"/>
        <v>0</v>
      </c>
    </row>
    <row r="125" spans="1:51" ht="24.75" customHeight="1">
      <c r="A125" s="927"/>
      <c r="B125" s="928"/>
      <c r="C125" s="928"/>
      <c r="D125" s="928"/>
      <c r="E125" s="928"/>
      <c r="F125" s="929"/>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9"/>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8"/>
      <c r="AY125" s="31">
        <f t="shared" si="9"/>
        <v>0</v>
      </c>
    </row>
    <row r="126" spans="1:51" ht="24.75" customHeight="1">
      <c r="A126" s="927"/>
      <c r="B126" s="928"/>
      <c r="C126" s="928"/>
      <c r="D126" s="928"/>
      <c r="E126" s="928"/>
      <c r="F126" s="929"/>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9"/>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8"/>
      <c r="AY126" s="31">
        <f t="shared" si="9"/>
        <v>0</v>
      </c>
    </row>
    <row r="127" spans="1:51" ht="24.75" customHeight="1">
      <c r="A127" s="927"/>
      <c r="B127" s="928"/>
      <c r="C127" s="928"/>
      <c r="D127" s="928"/>
      <c r="E127" s="928"/>
      <c r="F127" s="929"/>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9"/>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8"/>
      <c r="AY127" s="31">
        <f t="shared" si="9"/>
        <v>0</v>
      </c>
    </row>
    <row r="128" spans="1:51" ht="24.75" customHeight="1">
      <c r="A128" s="927"/>
      <c r="B128" s="928"/>
      <c r="C128" s="928"/>
      <c r="D128" s="928"/>
      <c r="E128" s="928"/>
      <c r="F128" s="929"/>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9"/>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8"/>
      <c r="AY128" s="31">
        <f t="shared" si="9"/>
        <v>0</v>
      </c>
    </row>
    <row r="129" spans="1:51" ht="24.75" customHeight="1">
      <c r="A129" s="927"/>
      <c r="B129" s="928"/>
      <c r="C129" s="928"/>
      <c r="D129" s="928"/>
      <c r="E129" s="928"/>
      <c r="F129" s="929"/>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9"/>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8"/>
      <c r="AY129" s="31">
        <f t="shared" si="9"/>
        <v>0</v>
      </c>
    </row>
    <row r="130" spans="1:51" ht="24.75" customHeight="1">
      <c r="A130" s="927"/>
      <c r="B130" s="928"/>
      <c r="C130" s="928"/>
      <c r="D130" s="928"/>
      <c r="E130" s="928"/>
      <c r="F130" s="929"/>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9"/>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8"/>
      <c r="AY130" s="31">
        <f t="shared" si="9"/>
        <v>0</v>
      </c>
    </row>
    <row r="131" spans="1:51" ht="24.75" customHeight="1">
      <c r="A131" s="927"/>
      <c r="B131" s="928"/>
      <c r="C131" s="928"/>
      <c r="D131" s="928"/>
      <c r="E131" s="928"/>
      <c r="F131" s="929"/>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9"/>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8"/>
      <c r="AY131" s="31">
        <f t="shared" si="9"/>
        <v>0</v>
      </c>
    </row>
    <row r="132" spans="1:51" ht="24.75" customHeight="1">
      <c r="A132" s="927"/>
      <c r="B132" s="928"/>
      <c r="C132" s="928"/>
      <c r="D132" s="928"/>
      <c r="E132" s="928"/>
      <c r="F132" s="929"/>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9"/>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8"/>
      <c r="AY132" s="31">
        <f t="shared" si="9"/>
        <v>0</v>
      </c>
    </row>
    <row r="133" spans="1:51" ht="24.75" customHeight="1" thickBot="1">
      <c r="A133" s="927"/>
      <c r="B133" s="928"/>
      <c r="C133" s="928"/>
      <c r="D133" s="928"/>
      <c r="E133" s="928"/>
      <c r="F133" s="929"/>
      <c r="G133" s="271" t="s">
        <v>44</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44</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c r="AY133" s="31">
        <f t="shared" si="9"/>
        <v>0</v>
      </c>
    </row>
    <row r="134" spans="1:51" ht="30" customHeight="1">
      <c r="A134" s="927"/>
      <c r="B134" s="928"/>
      <c r="C134" s="928"/>
      <c r="D134" s="928"/>
      <c r="E134" s="928"/>
      <c r="F134" s="929"/>
      <c r="G134" s="300" t="s">
        <v>781</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782</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c r="AY134">
        <f>COUNTA($G$136,$AC$136)</f>
        <v>0</v>
      </c>
    </row>
    <row r="135" spans="1:51" ht="24.75" customHeight="1">
      <c r="A135" s="927"/>
      <c r="B135" s="928"/>
      <c r="C135" s="928"/>
      <c r="D135" s="928"/>
      <c r="E135" s="928"/>
      <c r="F135" s="929"/>
      <c r="G135" s="304" t="s">
        <v>221</v>
      </c>
      <c r="H135" s="305"/>
      <c r="I135" s="305"/>
      <c r="J135" s="305"/>
      <c r="K135" s="305"/>
      <c r="L135" s="306" t="s">
        <v>222</v>
      </c>
      <c r="M135" s="305"/>
      <c r="N135" s="305"/>
      <c r="O135" s="305"/>
      <c r="P135" s="305"/>
      <c r="Q135" s="305"/>
      <c r="R135" s="305"/>
      <c r="S135" s="305"/>
      <c r="T135" s="305"/>
      <c r="U135" s="305"/>
      <c r="V135" s="305"/>
      <c r="W135" s="305"/>
      <c r="X135" s="307"/>
      <c r="Y135" s="308" t="s">
        <v>223</v>
      </c>
      <c r="Z135" s="309"/>
      <c r="AA135" s="309"/>
      <c r="AB135" s="310"/>
      <c r="AC135" s="304" t="s">
        <v>221</v>
      </c>
      <c r="AD135" s="305"/>
      <c r="AE135" s="305"/>
      <c r="AF135" s="305"/>
      <c r="AG135" s="305"/>
      <c r="AH135" s="306" t="s">
        <v>222</v>
      </c>
      <c r="AI135" s="305"/>
      <c r="AJ135" s="305"/>
      <c r="AK135" s="305"/>
      <c r="AL135" s="305"/>
      <c r="AM135" s="305"/>
      <c r="AN135" s="305"/>
      <c r="AO135" s="305"/>
      <c r="AP135" s="305"/>
      <c r="AQ135" s="305"/>
      <c r="AR135" s="305"/>
      <c r="AS135" s="305"/>
      <c r="AT135" s="307"/>
      <c r="AU135" s="308" t="s">
        <v>223</v>
      </c>
      <c r="AV135" s="309"/>
      <c r="AW135" s="309"/>
      <c r="AX135" s="311"/>
      <c r="AY135" s="31">
        <f>$AY$134</f>
        <v>0</v>
      </c>
    </row>
    <row r="136" spans="1:51" ht="24.75" customHeight="1">
      <c r="A136" s="927"/>
      <c r="B136" s="928"/>
      <c r="C136" s="928"/>
      <c r="D136" s="928"/>
      <c r="E136" s="928"/>
      <c r="F136" s="929"/>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9"/>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8"/>
      <c r="AY136" s="31">
        <f t="shared" ref="AY136:AY146" si="10">$AY$134</f>
        <v>0</v>
      </c>
    </row>
    <row r="137" spans="1:51" ht="24.75" customHeight="1">
      <c r="A137" s="927"/>
      <c r="B137" s="928"/>
      <c r="C137" s="928"/>
      <c r="D137" s="928"/>
      <c r="E137" s="928"/>
      <c r="F137" s="929"/>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9"/>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8"/>
      <c r="AY137" s="31">
        <f t="shared" si="10"/>
        <v>0</v>
      </c>
    </row>
    <row r="138" spans="1:51" ht="24.75" customHeight="1">
      <c r="A138" s="927"/>
      <c r="B138" s="928"/>
      <c r="C138" s="928"/>
      <c r="D138" s="928"/>
      <c r="E138" s="928"/>
      <c r="F138" s="929"/>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9"/>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8"/>
      <c r="AY138" s="31">
        <f t="shared" si="10"/>
        <v>0</v>
      </c>
    </row>
    <row r="139" spans="1:51" ht="24.75" customHeight="1">
      <c r="A139" s="927"/>
      <c r="B139" s="928"/>
      <c r="C139" s="928"/>
      <c r="D139" s="928"/>
      <c r="E139" s="928"/>
      <c r="F139" s="929"/>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9"/>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8"/>
      <c r="AY139" s="31">
        <f t="shared" si="10"/>
        <v>0</v>
      </c>
    </row>
    <row r="140" spans="1:51" ht="24.75" customHeight="1">
      <c r="A140" s="927"/>
      <c r="B140" s="928"/>
      <c r="C140" s="928"/>
      <c r="D140" s="928"/>
      <c r="E140" s="928"/>
      <c r="F140" s="929"/>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9"/>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8"/>
      <c r="AY140" s="31">
        <f t="shared" si="10"/>
        <v>0</v>
      </c>
    </row>
    <row r="141" spans="1:51" ht="24.75" customHeight="1">
      <c r="A141" s="927"/>
      <c r="B141" s="928"/>
      <c r="C141" s="928"/>
      <c r="D141" s="928"/>
      <c r="E141" s="928"/>
      <c r="F141" s="929"/>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9"/>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8"/>
      <c r="AY141" s="31">
        <f t="shared" si="10"/>
        <v>0</v>
      </c>
    </row>
    <row r="142" spans="1:51" ht="24.75" customHeight="1">
      <c r="A142" s="927"/>
      <c r="B142" s="928"/>
      <c r="C142" s="928"/>
      <c r="D142" s="928"/>
      <c r="E142" s="928"/>
      <c r="F142" s="929"/>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9"/>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8"/>
      <c r="AY142" s="31">
        <f t="shared" si="10"/>
        <v>0</v>
      </c>
    </row>
    <row r="143" spans="1:51" ht="24.75" customHeight="1">
      <c r="A143" s="927"/>
      <c r="B143" s="928"/>
      <c r="C143" s="928"/>
      <c r="D143" s="928"/>
      <c r="E143" s="928"/>
      <c r="F143" s="929"/>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9"/>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8"/>
      <c r="AY143" s="31">
        <f t="shared" si="10"/>
        <v>0</v>
      </c>
    </row>
    <row r="144" spans="1:51" ht="24.75" customHeight="1">
      <c r="A144" s="927"/>
      <c r="B144" s="928"/>
      <c r="C144" s="928"/>
      <c r="D144" s="928"/>
      <c r="E144" s="928"/>
      <c r="F144" s="929"/>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9"/>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8"/>
      <c r="AY144" s="31">
        <f t="shared" si="10"/>
        <v>0</v>
      </c>
    </row>
    <row r="145" spans="1:51" ht="24.75" customHeight="1">
      <c r="A145" s="927"/>
      <c r="B145" s="928"/>
      <c r="C145" s="928"/>
      <c r="D145" s="928"/>
      <c r="E145" s="928"/>
      <c r="F145" s="929"/>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9"/>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8"/>
      <c r="AY145" s="31">
        <f t="shared" si="10"/>
        <v>0</v>
      </c>
    </row>
    <row r="146" spans="1:51" ht="24.75" customHeight="1" thickBot="1">
      <c r="A146" s="927"/>
      <c r="B146" s="928"/>
      <c r="C146" s="928"/>
      <c r="D146" s="928"/>
      <c r="E146" s="928"/>
      <c r="F146" s="929"/>
      <c r="G146" s="271" t="s">
        <v>44</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44</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c r="AY146" s="31">
        <f t="shared" si="10"/>
        <v>0</v>
      </c>
    </row>
    <row r="147" spans="1:51" ht="30" customHeight="1">
      <c r="A147" s="927"/>
      <c r="B147" s="928"/>
      <c r="C147" s="928"/>
      <c r="D147" s="928"/>
      <c r="E147" s="928"/>
      <c r="F147" s="929"/>
      <c r="G147" s="300" t="s">
        <v>783</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784</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c r="AY147">
        <f>COUNTA($G$149,$AC$149)</f>
        <v>0</v>
      </c>
    </row>
    <row r="148" spans="1:51" ht="24.75" customHeight="1">
      <c r="A148" s="927"/>
      <c r="B148" s="928"/>
      <c r="C148" s="928"/>
      <c r="D148" s="928"/>
      <c r="E148" s="928"/>
      <c r="F148" s="929"/>
      <c r="G148" s="304" t="s">
        <v>221</v>
      </c>
      <c r="H148" s="305"/>
      <c r="I148" s="305"/>
      <c r="J148" s="305"/>
      <c r="K148" s="305"/>
      <c r="L148" s="306" t="s">
        <v>222</v>
      </c>
      <c r="M148" s="305"/>
      <c r="N148" s="305"/>
      <c r="O148" s="305"/>
      <c r="P148" s="305"/>
      <c r="Q148" s="305"/>
      <c r="R148" s="305"/>
      <c r="S148" s="305"/>
      <c r="T148" s="305"/>
      <c r="U148" s="305"/>
      <c r="V148" s="305"/>
      <c r="W148" s="305"/>
      <c r="X148" s="307"/>
      <c r="Y148" s="308" t="s">
        <v>223</v>
      </c>
      <c r="Z148" s="309"/>
      <c r="AA148" s="309"/>
      <c r="AB148" s="310"/>
      <c r="AC148" s="304" t="s">
        <v>221</v>
      </c>
      <c r="AD148" s="305"/>
      <c r="AE148" s="305"/>
      <c r="AF148" s="305"/>
      <c r="AG148" s="305"/>
      <c r="AH148" s="306" t="s">
        <v>222</v>
      </c>
      <c r="AI148" s="305"/>
      <c r="AJ148" s="305"/>
      <c r="AK148" s="305"/>
      <c r="AL148" s="305"/>
      <c r="AM148" s="305"/>
      <c r="AN148" s="305"/>
      <c r="AO148" s="305"/>
      <c r="AP148" s="305"/>
      <c r="AQ148" s="305"/>
      <c r="AR148" s="305"/>
      <c r="AS148" s="305"/>
      <c r="AT148" s="307"/>
      <c r="AU148" s="308" t="s">
        <v>223</v>
      </c>
      <c r="AV148" s="309"/>
      <c r="AW148" s="309"/>
      <c r="AX148" s="311"/>
      <c r="AY148" s="31">
        <f>$AY$147</f>
        <v>0</v>
      </c>
    </row>
    <row r="149" spans="1:51" ht="24.75" customHeight="1">
      <c r="A149" s="927"/>
      <c r="B149" s="928"/>
      <c r="C149" s="928"/>
      <c r="D149" s="928"/>
      <c r="E149" s="928"/>
      <c r="F149" s="929"/>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9"/>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8"/>
      <c r="AY149" s="31">
        <f t="shared" ref="AY149:AY159" si="11">$AY$147</f>
        <v>0</v>
      </c>
    </row>
    <row r="150" spans="1:51" ht="24.75" customHeight="1">
      <c r="A150" s="927"/>
      <c r="B150" s="928"/>
      <c r="C150" s="928"/>
      <c r="D150" s="928"/>
      <c r="E150" s="928"/>
      <c r="F150" s="929"/>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9"/>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8"/>
      <c r="AY150" s="31">
        <f t="shared" si="11"/>
        <v>0</v>
      </c>
    </row>
    <row r="151" spans="1:51" ht="24.75" customHeight="1">
      <c r="A151" s="927"/>
      <c r="B151" s="928"/>
      <c r="C151" s="928"/>
      <c r="D151" s="928"/>
      <c r="E151" s="928"/>
      <c r="F151" s="929"/>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9"/>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8"/>
      <c r="AY151" s="31">
        <f t="shared" si="11"/>
        <v>0</v>
      </c>
    </row>
    <row r="152" spans="1:51" ht="24.75" customHeight="1">
      <c r="A152" s="927"/>
      <c r="B152" s="928"/>
      <c r="C152" s="928"/>
      <c r="D152" s="928"/>
      <c r="E152" s="928"/>
      <c r="F152" s="929"/>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9"/>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8"/>
      <c r="AY152" s="31">
        <f t="shared" si="11"/>
        <v>0</v>
      </c>
    </row>
    <row r="153" spans="1:51" ht="24.75" customHeight="1">
      <c r="A153" s="927"/>
      <c r="B153" s="928"/>
      <c r="C153" s="928"/>
      <c r="D153" s="928"/>
      <c r="E153" s="928"/>
      <c r="F153" s="929"/>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9"/>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8"/>
      <c r="AY153" s="31">
        <f t="shared" si="11"/>
        <v>0</v>
      </c>
    </row>
    <row r="154" spans="1:51" ht="24.75" customHeight="1">
      <c r="A154" s="927"/>
      <c r="B154" s="928"/>
      <c r="C154" s="928"/>
      <c r="D154" s="928"/>
      <c r="E154" s="928"/>
      <c r="F154" s="929"/>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9"/>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8"/>
      <c r="AY154" s="31">
        <f t="shared" si="11"/>
        <v>0</v>
      </c>
    </row>
    <row r="155" spans="1:51" ht="24.75" customHeight="1">
      <c r="A155" s="927"/>
      <c r="B155" s="928"/>
      <c r="C155" s="928"/>
      <c r="D155" s="928"/>
      <c r="E155" s="928"/>
      <c r="F155" s="929"/>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9"/>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8"/>
      <c r="AY155" s="31">
        <f t="shared" si="11"/>
        <v>0</v>
      </c>
    </row>
    <row r="156" spans="1:51" ht="24.75" customHeight="1">
      <c r="A156" s="927"/>
      <c r="B156" s="928"/>
      <c r="C156" s="928"/>
      <c r="D156" s="928"/>
      <c r="E156" s="928"/>
      <c r="F156" s="929"/>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9"/>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8"/>
      <c r="AY156" s="31">
        <f t="shared" si="11"/>
        <v>0</v>
      </c>
    </row>
    <row r="157" spans="1:51" ht="24.75" customHeight="1">
      <c r="A157" s="927"/>
      <c r="B157" s="928"/>
      <c r="C157" s="928"/>
      <c r="D157" s="928"/>
      <c r="E157" s="928"/>
      <c r="F157" s="929"/>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9"/>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8"/>
      <c r="AY157" s="31">
        <f t="shared" si="11"/>
        <v>0</v>
      </c>
    </row>
    <row r="158" spans="1:51" ht="24.75" customHeight="1">
      <c r="A158" s="927"/>
      <c r="B158" s="928"/>
      <c r="C158" s="928"/>
      <c r="D158" s="928"/>
      <c r="E158" s="928"/>
      <c r="F158" s="929"/>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9"/>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8"/>
      <c r="AY158" s="31">
        <f t="shared" si="11"/>
        <v>0</v>
      </c>
    </row>
    <row r="159" spans="1:51" ht="24.75" customHeight="1" thickBot="1">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row r="161" spans="1:51" ht="30" customHeight="1">
      <c r="A161" s="924" t="s">
        <v>760</v>
      </c>
      <c r="B161" s="925"/>
      <c r="C161" s="925"/>
      <c r="D161" s="925"/>
      <c r="E161" s="925"/>
      <c r="F161" s="926"/>
      <c r="G161" s="300" t="s">
        <v>785</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786</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c r="AY161">
        <f>COUNTA($G$163,$AC$163)</f>
        <v>0</v>
      </c>
    </row>
    <row r="162" spans="1:51" ht="24.75" customHeight="1">
      <c r="A162" s="927"/>
      <c r="B162" s="928"/>
      <c r="C162" s="928"/>
      <c r="D162" s="928"/>
      <c r="E162" s="928"/>
      <c r="F162" s="929"/>
      <c r="G162" s="304" t="s">
        <v>221</v>
      </c>
      <c r="H162" s="305"/>
      <c r="I162" s="305"/>
      <c r="J162" s="305"/>
      <c r="K162" s="305"/>
      <c r="L162" s="306" t="s">
        <v>222</v>
      </c>
      <c r="M162" s="305"/>
      <c r="N162" s="305"/>
      <c r="O162" s="305"/>
      <c r="P162" s="305"/>
      <c r="Q162" s="305"/>
      <c r="R162" s="305"/>
      <c r="S162" s="305"/>
      <c r="T162" s="305"/>
      <c r="U162" s="305"/>
      <c r="V162" s="305"/>
      <c r="W162" s="305"/>
      <c r="X162" s="307"/>
      <c r="Y162" s="308" t="s">
        <v>223</v>
      </c>
      <c r="Z162" s="309"/>
      <c r="AA162" s="309"/>
      <c r="AB162" s="310"/>
      <c r="AC162" s="304" t="s">
        <v>221</v>
      </c>
      <c r="AD162" s="305"/>
      <c r="AE162" s="305"/>
      <c r="AF162" s="305"/>
      <c r="AG162" s="305"/>
      <c r="AH162" s="306" t="s">
        <v>222</v>
      </c>
      <c r="AI162" s="305"/>
      <c r="AJ162" s="305"/>
      <c r="AK162" s="305"/>
      <c r="AL162" s="305"/>
      <c r="AM162" s="305"/>
      <c r="AN162" s="305"/>
      <c r="AO162" s="305"/>
      <c r="AP162" s="305"/>
      <c r="AQ162" s="305"/>
      <c r="AR162" s="305"/>
      <c r="AS162" s="305"/>
      <c r="AT162" s="307"/>
      <c r="AU162" s="308" t="s">
        <v>223</v>
      </c>
      <c r="AV162" s="309"/>
      <c r="AW162" s="309"/>
      <c r="AX162" s="311"/>
      <c r="AY162" s="31">
        <f>$AY$161</f>
        <v>0</v>
      </c>
    </row>
    <row r="163" spans="1:51" ht="24.75" customHeight="1">
      <c r="A163" s="927"/>
      <c r="B163" s="928"/>
      <c r="C163" s="928"/>
      <c r="D163" s="928"/>
      <c r="E163" s="928"/>
      <c r="F163" s="929"/>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9"/>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8"/>
      <c r="AY163" s="31">
        <f t="shared" ref="AY163:AY173" si="12">$AY$161</f>
        <v>0</v>
      </c>
    </row>
    <row r="164" spans="1:51" ht="24.75" customHeight="1">
      <c r="A164" s="927"/>
      <c r="B164" s="928"/>
      <c r="C164" s="928"/>
      <c r="D164" s="928"/>
      <c r="E164" s="928"/>
      <c r="F164" s="929"/>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9"/>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8"/>
      <c r="AY164" s="31">
        <f t="shared" si="12"/>
        <v>0</v>
      </c>
    </row>
    <row r="165" spans="1:51" ht="24.75" customHeight="1">
      <c r="A165" s="927"/>
      <c r="B165" s="928"/>
      <c r="C165" s="928"/>
      <c r="D165" s="928"/>
      <c r="E165" s="928"/>
      <c r="F165" s="929"/>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9"/>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8"/>
      <c r="AY165" s="31">
        <f t="shared" si="12"/>
        <v>0</v>
      </c>
    </row>
    <row r="166" spans="1:51" ht="24.75" customHeight="1">
      <c r="A166" s="927"/>
      <c r="B166" s="928"/>
      <c r="C166" s="928"/>
      <c r="D166" s="928"/>
      <c r="E166" s="928"/>
      <c r="F166" s="929"/>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9"/>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8"/>
      <c r="AY166" s="31">
        <f t="shared" si="12"/>
        <v>0</v>
      </c>
    </row>
    <row r="167" spans="1:51" ht="24.75" customHeight="1">
      <c r="A167" s="927"/>
      <c r="B167" s="928"/>
      <c r="C167" s="928"/>
      <c r="D167" s="928"/>
      <c r="E167" s="928"/>
      <c r="F167" s="929"/>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9"/>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8"/>
      <c r="AY167" s="31">
        <f t="shared" si="12"/>
        <v>0</v>
      </c>
    </row>
    <row r="168" spans="1:51" ht="24.75" customHeight="1">
      <c r="A168" s="927"/>
      <c r="B168" s="928"/>
      <c r="C168" s="928"/>
      <c r="D168" s="928"/>
      <c r="E168" s="928"/>
      <c r="F168" s="929"/>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9"/>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8"/>
      <c r="AY168" s="31">
        <f t="shared" si="12"/>
        <v>0</v>
      </c>
    </row>
    <row r="169" spans="1:51" ht="24.75" customHeight="1">
      <c r="A169" s="927"/>
      <c r="B169" s="928"/>
      <c r="C169" s="928"/>
      <c r="D169" s="928"/>
      <c r="E169" s="928"/>
      <c r="F169" s="929"/>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9"/>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8"/>
      <c r="AY169" s="31">
        <f t="shared" si="12"/>
        <v>0</v>
      </c>
    </row>
    <row r="170" spans="1:51" ht="24.75" customHeight="1">
      <c r="A170" s="927"/>
      <c r="B170" s="928"/>
      <c r="C170" s="928"/>
      <c r="D170" s="928"/>
      <c r="E170" s="928"/>
      <c r="F170" s="929"/>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9"/>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8"/>
      <c r="AY170" s="31">
        <f t="shared" si="12"/>
        <v>0</v>
      </c>
    </row>
    <row r="171" spans="1:51" ht="24.75" customHeight="1">
      <c r="A171" s="927"/>
      <c r="B171" s="928"/>
      <c r="C171" s="928"/>
      <c r="D171" s="928"/>
      <c r="E171" s="928"/>
      <c r="F171" s="929"/>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9"/>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8"/>
      <c r="AY171" s="31">
        <f t="shared" si="12"/>
        <v>0</v>
      </c>
    </row>
    <row r="172" spans="1:51" ht="24.75" customHeight="1">
      <c r="A172" s="927"/>
      <c r="B172" s="928"/>
      <c r="C172" s="928"/>
      <c r="D172" s="928"/>
      <c r="E172" s="928"/>
      <c r="F172" s="929"/>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9"/>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8"/>
      <c r="AY172" s="31">
        <f t="shared" si="12"/>
        <v>0</v>
      </c>
    </row>
    <row r="173" spans="1:51" ht="24.75" customHeight="1" thickBot="1">
      <c r="A173" s="927"/>
      <c r="B173" s="928"/>
      <c r="C173" s="928"/>
      <c r="D173" s="928"/>
      <c r="E173" s="928"/>
      <c r="F173" s="929"/>
      <c r="G173" s="271" t="s">
        <v>44</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44</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c r="AY173" s="31">
        <f t="shared" si="12"/>
        <v>0</v>
      </c>
    </row>
    <row r="174" spans="1:51" ht="30" customHeight="1">
      <c r="A174" s="927"/>
      <c r="B174" s="928"/>
      <c r="C174" s="928"/>
      <c r="D174" s="928"/>
      <c r="E174" s="928"/>
      <c r="F174" s="929"/>
      <c r="G174" s="300" t="s">
        <v>787</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788</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c r="AY174">
        <f>COUNTA($G$176,$AC$176)</f>
        <v>0</v>
      </c>
    </row>
    <row r="175" spans="1:51" ht="25.5" customHeight="1">
      <c r="A175" s="927"/>
      <c r="B175" s="928"/>
      <c r="C175" s="928"/>
      <c r="D175" s="928"/>
      <c r="E175" s="928"/>
      <c r="F175" s="929"/>
      <c r="G175" s="304" t="s">
        <v>221</v>
      </c>
      <c r="H175" s="305"/>
      <c r="I175" s="305"/>
      <c r="J175" s="305"/>
      <c r="K175" s="305"/>
      <c r="L175" s="306" t="s">
        <v>222</v>
      </c>
      <c r="M175" s="305"/>
      <c r="N175" s="305"/>
      <c r="O175" s="305"/>
      <c r="P175" s="305"/>
      <c r="Q175" s="305"/>
      <c r="R175" s="305"/>
      <c r="S175" s="305"/>
      <c r="T175" s="305"/>
      <c r="U175" s="305"/>
      <c r="V175" s="305"/>
      <c r="W175" s="305"/>
      <c r="X175" s="307"/>
      <c r="Y175" s="308" t="s">
        <v>223</v>
      </c>
      <c r="Z175" s="309"/>
      <c r="AA175" s="309"/>
      <c r="AB175" s="310"/>
      <c r="AC175" s="304" t="s">
        <v>221</v>
      </c>
      <c r="AD175" s="305"/>
      <c r="AE175" s="305"/>
      <c r="AF175" s="305"/>
      <c r="AG175" s="305"/>
      <c r="AH175" s="306" t="s">
        <v>222</v>
      </c>
      <c r="AI175" s="305"/>
      <c r="AJ175" s="305"/>
      <c r="AK175" s="305"/>
      <c r="AL175" s="305"/>
      <c r="AM175" s="305"/>
      <c r="AN175" s="305"/>
      <c r="AO175" s="305"/>
      <c r="AP175" s="305"/>
      <c r="AQ175" s="305"/>
      <c r="AR175" s="305"/>
      <c r="AS175" s="305"/>
      <c r="AT175" s="307"/>
      <c r="AU175" s="308" t="s">
        <v>223</v>
      </c>
      <c r="AV175" s="309"/>
      <c r="AW175" s="309"/>
      <c r="AX175" s="311"/>
      <c r="AY175" s="31">
        <f>$AY$174</f>
        <v>0</v>
      </c>
    </row>
    <row r="176" spans="1:51" ht="24.75" customHeight="1">
      <c r="A176" s="927"/>
      <c r="B176" s="928"/>
      <c r="C176" s="928"/>
      <c r="D176" s="928"/>
      <c r="E176" s="928"/>
      <c r="F176" s="929"/>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9"/>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8"/>
      <c r="AY176" s="31">
        <f t="shared" ref="AY176:AY186" si="13">$AY$174</f>
        <v>0</v>
      </c>
    </row>
    <row r="177" spans="1:51" ht="24.75" customHeight="1">
      <c r="A177" s="927"/>
      <c r="B177" s="928"/>
      <c r="C177" s="928"/>
      <c r="D177" s="928"/>
      <c r="E177" s="928"/>
      <c r="F177" s="929"/>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9"/>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8"/>
      <c r="AY177" s="31">
        <f t="shared" si="13"/>
        <v>0</v>
      </c>
    </row>
    <row r="178" spans="1:51" ht="24.75" customHeight="1">
      <c r="A178" s="927"/>
      <c r="B178" s="928"/>
      <c r="C178" s="928"/>
      <c r="D178" s="928"/>
      <c r="E178" s="928"/>
      <c r="F178" s="929"/>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9"/>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8"/>
      <c r="AY178" s="31">
        <f t="shared" si="13"/>
        <v>0</v>
      </c>
    </row>
    <row r="179" spans="1:51" ht="24.75" customHeight="1">
      <c r="A179" s="927"/>
      <c r="B179" s="928"/>
      <c r="C179" s="928"/>
      <c r="D179" s="928"/>
      <c r="E179" s="928"/>
      <c r="F179" s="929"/>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9"/>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8"/>
      <c r="AY179" s="31">
        <f t="shared" si="13"/>
        <v>0</v>
      </c>
    </row>
    <row r="180" spans="1:51" ht="24.75" customHeight="1">
      <c r="A180" s="927"/>
      <c r="B180" s="928"/>
      <c r="C180" s="928"/>
      <c r="D180" s="928"/>
      <c r="E180" s="928"/>
      <c r="F180" s="929"/>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9"/>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8"/>
      <c r="AY180" s="31">
        <f t="shared" si="13"/>
        <v>0</v>
      </c>
    </row>
    <row r="181" spans="1:51" ht="24.75" customHeight="1">
      <c r="A181" s="927"/>
      <c r="B181" s="928"/>
      <c r="C181" s="928"/>
      <c r="D181" s="928"/>
      <c r="E181" s="928"/>
      <c r="F181" s="929"/>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9"/>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8"/>
      <c r="AY181" s="31">
        <f t="shared" si="13"/>
        <v>0</v>
      </c>
    </row>
    <row r="182" spans="1:51" ht="24.75" customHeight="1">
      <c r="A182" s="927"/>
      <c r="B182" s="928"/>
      <c r="C182" s="928"/>
      <c r="D182" s="928"/>
      <c r="E182" s="928"/>
      <c r="F182" s="929"/>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9"/>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8"/>
      <c r="AY182" s="31">
        <f t="shared" si="13"/>
        <v>0</v>
      </c>
    </row>
    <row r="183" spans="1:51" ht="24.75" customHeight="1">
      <c r="A183" s="927"/>
      <c r="B183" s="928"/>
      <c r="C183" s="928"/>
      <c r="D183" s="928"/>
      <c r="E183" s="928"/>
      <c r="F183" s="929"/>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9"/>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8"/>
      <c r="AY183" s="31">
        <f t="shared" si="13"/>
        <v>0</v>
      </c>
    </row>
    <row r="184" spans="1:51" ht="24.75" customHeight="1">
      <c r="A184" s="927"/>
      <c r="B184" s="928"/>
      <c r="C184" s="928"/>
      <c r="D184" s="928"/>
      <c r="E184" s="928"/>
      <c r="F184" s="929"/>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9"/>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8"/>
      <c r="AY184" s="31">
        <f t="shared" si="13"/>
        <v>0</v>
      </c>
    </row>
    <row r="185" spans="1:51" ht="24.75" customHeight="1">
      <c r="A185" s="927"/>
      <c r="B185" s="928"/>
      <c r="C185" s="928"/>
      <c r="D185" s="928"/>
      <c r="E185" s="928"/>
      <c r="F185" s="929"/>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9"/>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8"/>
      <c r="AY185" s="31">
        <f t="shared" si="13"/>
        <v>0</v>
      </c>
    </row>
    <row r="186" spans="1:51" ht="24.75" customHeight="1" thickBot="1">
      <c r="A186" s="927"/>
      <c r="B186" s="928"/>
      <c r="C186" s="928"/>
      <c r="D186" s="928"/>
      <c r="E186" s="928"/>
      <c r="F186" s="929"/>
      <c r="G186" s="271" t="s">
        <v>44</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44</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c r="AY186" s="31">
        <f t="shared" si="13"/>
        <v>0</v>
      </c>
    </row>
    <row r="187" spans="1:51" ht="30" customHeight="1">
      <c r="A187" s="927"/>
      <c r="B187" s="928"/>
      <c r="C187" s="928"/>
      <c r="D187" s="928"/>
      <c r="E187" s="928"/>
      <c r="F187" s="929"/>
      <c r="G187" s="300" t="s">
        <v>789</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790</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c r="AY187">
        <f>COUNTA($G$189,$AC$189)</f>
        <v>0</v>
      </c>
    </row>
    <row r="188" spans="1:51" ht="24.75" customHeight="1">
      <c r="A188" s="927"/>
      <c r="B188" s="928"/>
      <c r="C188" s="928"/>
      <c r="D188" s="928"/>
      <c r="E188" s="928"/>
      <c r="F188" s="929"/>
      <c r="G188" s="304" t="s">
        <v>221</v>
      </c>
      <c r="H188" s="305"/>
      <c r="I188" s="305"/>
      <c r="J188" s="305"/>
      <c r="K188" s="305"/>
      <c r="L188" s="306" t="s">
        <v>222</v>
      </c>
      <c r="M188" s="305"/>
      <c r="N188" s="305"/>
      <c r="O188" s="305"/>
      <c r="P188" s="305"/>
      <c r="Q188" s="305"/>
      <c r="R188" s="305"/>
      <c r="S188" s="305"/>
      <c r="T188" s="305"/>
      <c r="U188" s="305"/>
      <c r="V188" s="305"/>
      <c r="W188" s="305"/>
      <c r="X188" s="307"/>
      <c r="Y188" s="308" t="s">
        <v>223</v>
      </c>
      <c r="Z188" s="309"/>
      <c r="AA188" s="309"/>
      <c r="AB188" s="310"/>
      <c r="AC188" s="304" t="s">
        <v>221</v>
      </c>
      <c r="AD188" s="305"/>
      <c r="AE188" s="305"/>
      <c r="AF188" s="305"/>
      <c r="AG188" s="305"/>
      <c r="AH188" s="306" t="s">
        <v>222</v>
      </c>
      <c r="AI188" s="305"/>
      <c r="AJ188" s="305"/>
      <c r="AK188" s="305"/>
      <c r="AL188" s="305"/>
      <c r="AM188" s="305"/>
      <c r="AN188" s="305"/>
      <c r="AO188" s="305"/>
      <c r="AP188" s="305"/>
      <c r="AQ188" s="305"/>
      <c r="AR188" s="305"/>
      <c r="AS188" s="305"/>
      <c r="AT188" s="307"/>
      <c r="AU188" s="308" t="s">
        <v>223</v>
      </c>
      <c r="AV188" s="309"/>
      <c r="AW188" s="309"/>
      <c r="AX188" s="311"/>
      <c r="AY188" s="31">
        <f>$AY$187</f>
        <v>0</v>
      </c>
    </row>
    <row r="189" spans="1:51" ht="24.75" customHeight="1">
      <c r="A189" s="927"/>
      <c r="B189" s="928"/>
      <c r="C189" s="928"/>
      <c r="D189" s="928"/>
      <c r="E189" s="928"/>
      <c r="F189" s="929"/>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9"/>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8"/>
      <c r="AY189" s="31">
        <f t="shared" ref="AY189:AY199" si="14">$AY$187</f>
        <v>0</v>
      </c>
    </row>
    <row r="190" spans="1:51" ht="24.75" customHeight="1">
      <c r="A190" s="927"/>
      <c r="B190" s="928"/>
      <c r="C190" s="928"/>
      <c r="D190" s="928"/>
      <c r="E190" s="928"/>
      <c r="F190" s="929"/>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9"/>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8"/>
      <c r="AY190" s="31">
        <f t="shared" si="14"/>
        <v>0</v>
      </c>
    </row>
    <row r="191" spans="1:51" ht="24.75" customHeight="1">
      <c r="A191" s="927"/>
      <c r="B191" s="928"/>
      <c r="C191" s="928"/>
      <c r="D191" s="928"/>
      <c r="E191" s="928"/>
      <c r="F191" s="929"/>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9"/>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8"/>
      <c r="AY191" s="31">
        <f t="shared" si="14"/>
        <v>0</v>
      </c>
    </row>
    <row r="192" spans="1:51" ht="24.75" customHeight="1">
      <c r="A192" s="927"/>
      <c r="B192" s="928"/>
      <c r="C192" s="928"/>
      <c r="D192" s="928"/>
      <c r="E192" s="928"/>
      <c r="F192" s="929"/>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9"/>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8"/>
      <c r="AY192" s="31">
        <f t="shared" si="14"/>
        <v>0</v>
      </c>
    </row>
    <row r="193" spans="1:51" ht="24.75" customHeight="1">
      <c r="A193" s="927"/>
      <c r="B193" s="928"/>
      <c r="C193" s="928"/>
      <c r="D193" s="928"/>
      <c r="E193" s="928"/>
      <c r="F193" s="929"/>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9"/>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8"/>
      <c r="AY193" s="31">
        <f t="shared" si="14"/>
        <v>0</v>
      </c>
    </row>
    <row r="194" spans="1:51" ht="24.75" customHeight="1">
      <c r="A194" s="927"/>
      <c r="B194" s="928"/>
      <c r="C194" s="928"/>
      <c r="D194" s="928"/>
      <c r="E194" s="928"/>
      <c r="F194" s="929"/>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9"/>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8"/>
      <c r="AY194" s="31">
        <f t="shared" si="14"/>
        <v>0</v>
      </c>
    </row>
    <row r="195" spans="1:51" ht="24.75" customHeight="1">
      <c r="A195" s="927"/>
      <c r="B195" s="928"/>
      <c r="C195" s="928"/>
      <c r="D195" s="928"/>
      <c r="E195" s="928"/>
      <c r="F195" s="929"/>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9"/>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8"/>
      <c r="AY195" s="31">
        <f t="shared" si="14"/>
        <v>0</v>
      </c>
    </row>
    <row r="196" spans="1:51" ht="24.75" customHeight="1">
      <c r="A196" s="927"/>
      <c r="B196" s="928"/>
      <c r="C196" s="928"/>
      <c r="D196" s="928"/>
      <c r="E196" s="928"/>
      <c r="F196" s="929"/>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9"/>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8"/>
      <c r="AY196" s="31">
        <f t="shared" si="14"/>
        <v>0</v>
      </c>
    </row>
    <row r="197" spans="1:51" ht="24.75" customHeight="1">
      <c r="A197" s="927"/>
      <c r="B197" s="928"/>
      <c r="C197" s="928"/>
      <c r="D197" s="928"/>
      <c r="E197" s="928"/>
      <c r="F197" s="929"/>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9"/>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8"/>
      <c r="AY197" s="31">
        <f t="shared" si="14"/>
        <v>0</v>
      </c>
    </row>
    <row r="198" spans="1:51" ht="24.75" customHeight="1">
      <c r="A198" s="927"/>
      <c r="B198" s="928"/>
      <c r="C198" s="928"/>
      <c r="D198" s="928"/>
      <c r="E198" s="928"/>
      <c r="F198" s="929"/>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9"/>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8"/>
      <c r="AY198" s="31">
        <f t="shared" si="14"/>
        <v>0</v>
      </c>
    </row>
    <row r="199" spans="1:51" ht="24.75" customHeight="1" thickBot="1">
      <c r="A199" s="927"/>
      <c r="B199" s="928"/>
      <c r="C199" s="928"/>
      <c r="D199" s="928"/>
      <c r="E199" s="928"/>
      <c r="F199" s="929"/>
      <c r="G199" s="271" t="s">
        <v>44</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44</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c r="AY199" s="31">
        <f t="shared" si="14"/>
        <v>0</v>
      </c>
    </row>
    <row r="200" spans="1:51" ht="30" customHeight="1">
      <c r="A200" s="927"/>
      <c r="B200" s="928"/>
      <c r="C200" s="928"/>
      <c r="D200" s="928"/>
      <c r="E200" s="928"/>
      <c r="F200" s="929"/>
      <c r="G200" s="300" t="s">
        <v>791</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792</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c r="AY200">
        <f>COUNTA($G$202,$AC$202)</f>
        <v>0</v>
      </c>
    </row>
    <row r="201" spans="1:51" ht="24.75" customHeight="1">
      <c r="A201" s="927"/>
      <c r="B201" s="928"/>
      <c r="C201" s="928"/>
      <c r="D201" s="928"/>
      <c r="E201" s="928"/>
      <c r="F201" s="929"/>
      <c r="G201" s="304" t="s">
        <v>221</v>
      </c>
      <c r="H201" s="305"/>
      <c r="I201" s="305"/>
      <c r="J201" s="305"/>
      <c r="K201" s="305"/>
      <c r="L201" s="306" t="s">
        <v>222</v>
      </c>
      <c r="M201" s="305"/>
      <c r="N201" s="305"/>
      <c r="O201" s="305"/>
      <c r="P201" s="305"/>
      <c r="Q201" s="305"/>
      <c r="R201" s="305"/>
      <c r="S201" s="305"/>
      <c r="T201" s="305"/>
      <c r="U201" s="305"/>
      <c r="V201" s="305"/>
      <c r="W201" s="305"/>
      <c r="X201" s="307"/>
      <c r="Y201" s="308" t="s">
        <v>223</v>
      </c>
      <c r="Z201" s="309"/>
      <c r="AA201" s="309"/>
      <c r="AB201" s="310"/>
      <c r="AC201" s="304" t="s">
        <v>221</v>
      </c>
      <c r="AD201" s="305"/>
      <c r="AE201" s="305"/>
      <c r="AF201" s="305"/>
      <c r="AG201" s="305"/>
      <c r="AH201" s="306" t="s">
        <v>222</v>
      </c>
      <c r="AI201" s="305"/>
      <c r="AJ201" s="305"/>
      <c r="AK201" s="305"/>
      <c r="AL201" s="305"/>
      <c r="AM201" s="305"/>
      <c r="AN201" s="305"/>
      <c r="AO201" s="305"/>
      <c r="AP201" s="305"/>
      <c r="AQ201" s="305"/>
      <c r="AR201" s="305"/>
      <c r="AS201" s="305"/>
      <c r="AT201" s="307"/>
      <c r="AU201" s="308" t="s">
        <v>223</v>
      </c>
      <c r="AV201" s="309"/>
      <c r="AW201" s="309"/>
      <c r="AX201" s="311"/>
      <c r="AY201" s="31">
        <f>$AY$200</f>
        <v>0</v>
      </c>
    </row>
    <row r="202" spans="1:51" ht="24.75" customHeight="1">
      <c r="A202" s="927"/>
      <c r="B202" s="928"/>
      <c r="C202" s="928"/>
      <c r="D202" s="928"/>
      <c r="E202" s="928"/>
      <c r="F202" s="929"/>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9"/>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8"/>
      <c r="AY202" s="31">
        <f t="shared" ref="AY202:AY212" si="15">$AY$200</f>
        <v>0</v>
      </c>
    </row>
    <row r="203" spans="1:51" ht="24.75" customHeight="1">
      <c r="A203" s="927"/>
      <c r="B203" s="928"/>
      <c r="C203" s="928"/>
      <c r="D203" s="928"/>
      <c r="E203" s="928"/>
      <c r="F203" s="929"/>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9"/>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8"/>
      <c r="AY203" s="31">
        <f t="shared" si="15"/>
        <v>0</v>
      </c>
    </row>
    <row r="204" spans="1:51" ht="24.75" customHeight="1">
      <c r="A204" s="927"/>
      <c r="B204" s="928"/>
      <c r="C204" s="928"/>
      <c r="D204" s="928"/>
      <c r="E204" s="928"/>
      <c r="F204" s="929"/>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9"/>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8"/>
      <c r="AY204" s="31">
        <f t="shared" si="15"/>
        <v>0</v>
      </c>
    </row>
    <row r="205" spans="1:51" ht="24.75" customHeight="1">
      <c r="A205" s="927"/>
      <c r="B205" s="928"/>
      <c r="C205" s="928"/>
      <c r="D205" s="928"/>
      <c r="E205" s="928"/>
      <c r="F205" s="929"/>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9"/>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8"/>
      <c r="AY205" s="31">
        <f t="shared" si="15"/>
        <v>0</v>
      </c>
    </row>
    <row r="206" spans="1:51" ht="24.75" customHeight="1">
      <c r="A206" s="927"/>
      <c r="B206" s="928"/>
      <c r="C206" s="928"/>
      <c r="D206" s="928"/>
      <c r="E206" s="928"/>
      <c r="F206" s="929"/>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9"/>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8"/>
      <c r="AY206" s="31">
        <f t="shared" si="15"/>
        <v>0</v>
      </c>
    </row>
    <row r="207" spans="1:51" ht="24.75" customHeight="1">
      <c r="A207" s="927"/>
      <c r="B207" s="928"/>
      <c r="C207" s="928"/>
      <c r="D207" s="928"/>
      <c r="E207" s="928"/>
      <c r="F207" s="929"/>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9"/>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8"/>
      <c r="AY207" s="31">
        <f t="shared" si="15"/>
        <v>0</v>
      </c>
    </row>
    <row r="208" spans="1:51" ht="24.75" customHeight="1">
      <c r="A208" s="927"/>
      <c r="B208" s="928"/>
      <c r="C208" s="928"/>
      <c r="D208" s="928"/>
      <c r="E208" s="928"/>
      <c r="F208" s="929"/>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9"/>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8"/>
      <c r="AY208" s="31">
        <f t="shared" si="15"/>
        <v>0</v>
      </c>
    </row>
    <row r="209" spans="1:51" ht="24.75" customHeight="1">
      <c r="A209" s="927"/>
      <c r="B209" s="928"/>
      <c r="C209" s="928"/>
      <c r="D209" s="928"/>
      <c r="E209" s="928"/>
      <c r="F209" s="929"/>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9"/>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8"/>
      <c r="AY209" s="31">
        <f t="shared" si="15"/>
        <v>0</v>
      </c>
    </row>
    <row r="210" spans="1:51" ht="24.75" customHeight="1">
      <c r="A210" s="927"/>
      <c r="B210" s="928"/>
      <c r="C210" s="928"/>
      <c r="D210" s="928"/>
      <c r="E210" s="928"/>
      <c r="F210" s="929"/>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9"/>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8"/>
      <c r="AY210" s="31">
        <f t="shared" si="15"/>
        <v>0</v>
      </c>
    </row>
    <row r="211" spans="1:51" ht="24.75" customHeight="1">
      <c r="A211" s="927"/>
      <c r="B211" s="928"/>
      <c r="C211" s="928"/>
      <c r="D211" s="928"/>
      <c r="E211" s="928"/>
      <c r="F211" s="929"/>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9"/>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8"/>
      <c r="AY211" s="31">
        <f t="shared" si="15"/>
        <v>0</v>
      </c>
    </row>
    <row r="212" spans="1:51" ht="24.75" customHeight="1" thickBot="1">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row r="214" spans="1:51" ht="30" customHeight="1">
      <c r="A214" s="942" t="s">
        <v>760</v>
      </c>
      <c r="B214" s="943"/>
      <c r="C214" s="943"/>
      <c r="D214" s="943"/>
      <c r="E214" s="943"/>
      <c r="F214" s="944"/>
      <c r="G214" s="300" t="s">
        <v>793</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794</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c r="AY214">
        <f>COUNTA($G$216,$AC$216)</f>
        <v>0</v>
      </c>
    </row>
    <row r="215" spans="1:51" ht="24.75" customHeight="1">
      <c r="A215" s="927"/>
      <c r="B215" s="928"/>
      <c r="C215" s="928"/>
      <c r="D215" s="928"/>
      <c r="E215" s="928"/>
      <c r="F215" s="929"/>
      <c r="G215" s="304" t="s">
        <v>221</v>
      </c>
      <c r="H215" s="305"/>
      <c r="I215" s="305"/>
      <c r="J215" s="305"/>
      <c r="K215" s="305"/>
      <c r="L215" s="306" t="s">
        <v>222</v>
      </c>
      <c r="M215" s="305"/>
      <c r="N215" s="305"/>
      <c r="O215" s="305"/>
      <c r="P215" s="305"/>
      <c r="Q215" s="305"/>
      <c r="R215" s="305"/>
      <c r="S215" s="305"/>
      <c r="T215" s="305"/>
      <c r="U215" s="305"/>
      <c r="V215" s="305"/>
      <c r="W215" s="305"/>
      <c r="X215" s="307"/>
      <c r="Y215" s="308" t="s">
        <v>223</v>
      </c>
      <c r="Z215" s="309"/>
      <c r="AA215" s="309"/>
      <c r="AB215" s="310"/>
      <c r="AC215" s="304" t="s">
        <v>221</v>
      </c>
      <c r="AD215" s="305"/>
      <c r="AE215" s="305"/>
      <c r="AF215" s="305"/>
      <c r="AG215" s="305"/>
      <c r="AH215" s="306" t="s">
        <v>222</v>
      </c>
      <c r="AI215" s="305"/>
      <c r="AJ215" s="305"/>
      <c r="AK215" s="305"/>
      <c r="AL215" s="305"/>
      <c r="AM215" s="305"/>
      <c r="AN215" s="305"/>
      <c r="AO215" s="305"/>
      <c r="AP215" s="305"/>
      <c r="AQ215" s="305"/>
      <c r="AR215" s="305"/>
      <c r="AS215" s="305"/>
      <c r="AT215" s="307"/>
      <c r="AU215" s="308" t="s">
        <v>223</v>
      </c>
      <c r="AV215" s="309"/>
      <c r="AW215" s="309"/>
      <c r="AX215" s="311"/>
      <c r="AY215" s="31">
        <f>$AY$214</f>
        <v>0</v>
      </c>
    </row>
    <row r="216" spans="1:51" ht="24.75" customHeight="1">
      <c r="A216" s="927"/>
      <c r="B216" s="928"/>
      <c r="C216" s="928"/>
      <c r="D216" s="928"/>
      <c r="E216" s="928"/>
      <c r="F216" s="929"/>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9"/>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8"/>
      <c r="AY216" s="31">
        <f t="shared" ref="AY216:AY226" si="16">$AY$214</f>
        <v>0</v>
      </c>
    </row>
    <row r="217" spans="1:51" ht="24.75" customHeight="1">
      <c r="A217" s="927"/>
      <c r="B217" s="928"/>
      <c r="C217" s="928"/>
      <c r="D217" s="928"/>
      <c r="E217" s="928"/>
      <c r="F217" s="929"/>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9"/>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8"/>
      <c r="AY217" s="31">
        <f t="shared" si="16"/>
        <v>0</v>
      </c>
    </row>
    <row r="218" spans="1:51" ht="24.75" customHeight="1">
      <c r="A218" s="927"/>
      <c r="B218" s="928"/>
      <c r="C218" s="928"/>
      <c r="D218" s="928"/>
      <c r="E218" s="928"/>
      <c r="F218" s="929"/>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9"/>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8"/>
      <c r="AY218" s="31">
        <f t="shared" si="16"/>
        <v>0</v>
      </c>
    </row>
    <row r="219" spans="1:51" ht="24.75" customHeight="1">
      <c r="A219" s="927"/>
      <c r="B219" s="928"/>
      <c r="C219" s="928"/>
      <c r="D219" s="928"/>
      <c r="E219" s="928"/>
      <c r="F219" s="929"/>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9"/>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8"/>
      <c r="AY219" s="31">
        <f t="shared" si="16"/>
        <v>0</v>
      </c>
    </row>
    <row r="220" spans="1:51" ht="24.75" customHeight="1">
      <c r="A220" s="927"/>
      <c r="B220" s="928"/>
      <c r="C220" s="928"/>
      <c r="D220" s="928"/>
      <c r="E220" s="928"/>
      <c r="F220" s="929"/>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9"/>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8"/>
      <c r="AY220" s="31">
        <f t="shared" si="16"/>
        <v>0</v>
      </c>
    </row>
    <row r="221" spans="1:51" ht="24.75" customHeight="1">
      <c r="A221" s="927"/>
      <c r="B221" s="928"/>
      <c r="C221" s="928"/>
      <c r="D221" s="928"/>
      <c r="E221" s="928"/>
      <c r="F221" s="929"/>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9"/>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8"/>
      <c r="AY221" s="31">
        <f t="shared" si="16"/>
        <v>0</v>
      </c>
    </row>
    <row r="222" spans="1:51" ht="24.75" customHeight="1">
      <c r="A222" s="927"/>
      <c r="B222" s="928"/>
      <c r="C222" s="928"/>
      <c r="D222" s="928"/>
      <c r="E222" s="928"/>
      <c r="F222" s="929"/>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9"/>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8"/>
      <c r="AY222" s="31">
        <f t="shared" si="16"/>
        <v>0</v>
      </c>
    </row>
    <row r="223" spans="1:51" ht="24.75" customHeight="1">
      <c r="A223" s="927"/>
      <c r="B223" s="928"/>
      <c r="C223" s="928"/>
      <c r="D223" s="928"/>
      <c r="E223" s="928"/>
      <c r="F223" s="929"/>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9"/>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8"/>
      <c r="AY223" s="31">
        <f t="shared" si="16"/>
        <v>0</v>
      </c>
    </row>
    <row r="224" spans="1:51" ht="24.75" customHeight="1">
      <c r="A224" s="927"/>
      <c r="B224" s="928"/>
      <c r="C224" s="928"/>
      <c r="D224" s="928"/>
      <c r="E224" s="928"/>
      <c r="F224" s="929"/>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9"/>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8"/>
      <c r="AY224" s="31">
        <f t="shared" si="16"/>
        <v>0</v>
      </c>
    </row>
    <row r="225" spans="1:51" ht="24.75" customHeight="1">
      <c r="A225" s="927"/>
      <c r="B225" s="928"/>
      <c r="C225" s="928"/>
      <c r="D225" s="928"/>
      <c r="E225" s="928"/>
      <c r="F225" s="929"/>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9"/>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8"/>
      <c r="AY225" s="31">
        <f t="shared" si="16"/>
        <v>0</v>
      </c>
    </row>
    <row r="226" spans="1:51" ht="24.75" customHeight="1" thickBot="1">
      <c r="A226" s="927"/>
      <c r="B226" s="928"/>
      <c r="C226" s="928"/>
      <c r="D226" s="928"/>
      <c r="E226" s="928"/>
      <c r="F226" s="929"/>
      <c r="G226" s="271" t="s">
        <v>44</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44</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c r="AY226" s="31">
        <f t="shared" si="16"/>
        <v>0</v>
      </c>
    </row>
    <row r="227" spans="1:51" ht="30" customHeight="1">
      <c r="A227" s="927"/>
      <c r="B227" s="928"/>
      <c r="C227" s="928"/>
      <c r="D227" s="928"/>
      <c r="E227" s="928"/>
      <c r="F227" s="929"/>
      <c r="G227" s="300" t="s">
        <v>795</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796</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c r="AY227">
        <f>COUNTA($G$229,$AC$229)</f>
        <v>0</v>
      </c>
    </row>
    <row r="228" spans="1:51" ht="25.5" customHeight="1">
      <c r="A228" s="927"/>
      <c r="B228" s="928"/>
      <c r="C228" s="928"/>
      <c r="D228" s="928"/>
      <c r="E228" s="928"/>
      <c r="F228" s="929"/>
      <c r="G228" s="304" t="s">
        <v>221</v>
      </c>
      <c r="H228" s="305"/>
      <c r="I228" s="305"/>
      <c r="J228" s="305"/>
      <c r="K228" s="305"/>
      <c r="L228" s="306" t="s">
        <v>222</v>
      </c>
      <c r="M228" s="305"/>
      <c r="N228" s="305"/>
      <c r="O228" s="305"/>
      <c r="P228" s="305"/>
      <c r="Q228" s="305"/>
      <c r="R228" s="305"/>
      <c r="S228" s="305"/>
      <c r="T228" s="305"/>
      <c r="U228" s="305"/>
      <c r="V228" s="305"/>
      <c r="W228" s="305"/>
      <c r="X228" s="307"/>
      <c r="Y228" s="308" t="s">
        <v>223</v>
      </c>
      <c r="Z228" s="309"/>
      <c r="AA228" s="309"/>
      <c r="AB228" s="310"/>
      <c r="AC228" s="304" t="s">
        <v>221</v>
      </c>
      <c r="AD228" s="305"/>
      <c r="AE228" s="305"/>
      <c r="AF228" s="305"/>
      <c r="AG228" s="305"/>
      <c r="AH228" s="306" t="s">
        <v>222</v>
      </c>
      <c r="AI228" s="305"/>
      <c r="AJ228" s="305"/>
      <c r="AK228" s="305"/>
      <c r="AL228" s="305"/>
      <c r="AM228" s="305"/>
      <c r="AN228" s="305"/>
      <c r="AO228" s="305"/>
      <c r="AP228" s="305"/>
      <c r="AQ228" s="305"/>
      <c r="AR228" s="305"/>
      <c r="AS228" s="305"/>
      <c r="AT228" s="307"/>
      <c r="AU228" s="308" t="s">
        <v>223</v>
      </c>
      <c r="AV228" s="309"/>
      <c r="AW228" s="309"/>
      <c r="AX228" s="311"/>
      <c r="AY228" s="31">
        <f>$AY$227</f>
        <v>0</v>
      </c>
    </row>
    <row r="229" spans="1:51" ht="24.75" customHeight="1">
      <c r="A229" s="927"/>
      <c r="B229" s="928"/>
      <c r="C229" s="928"/>
      <c r="D229" s="928"/>
      <c r="E229" s="928"/>
      <c r="F229" s="929"/>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9"/>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8"/>
      <c r="AY229" s="31">
        <f t="shared" ref="AY229:AY239" si="17">$AY$227</f>
        <v>0</v>
      </c>
    </row>
    <row r="230" spans="1:51" ht="24.75" customHeight="1">
      <c r="A230" s="927"/>
      <c r="B230" s="928"/>
      <c r="C230" s="928"/>
      <c r="D230" s="928"/>
      <c r="E230" s="928"/>
      <c r="F230" s="929"/>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9"/>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8"/>
      <c r="AY230" s="31">
        <f t="shared" si="17"/>
        <v>0</v>
      </c>
    </row>
    <row r="231" spans="1:51" ht="24.75" customHeight="1">
      <c r="A231" s="927"/>
      <c r="B231" s="928"/>
      <c r="C231" s="928"/>
      <c r="D231" s="928"/>
      <c r="E231" s="928"/>
      <c r="F231" s="929"/>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9"/>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8"/>
      <c r="AY231" s="31">
        <f t="shared" si="17"/>
        <v>0</v>
      </c>
    </row>
    <row r="232" spans="1:51" ht="24.75" customHeight="1">
      <c r="A232" s="927"/>
      <c r="B232" s="928"/>
      <c r="C232" s="928"/>
      <c r="D232" s="928"/>
      <c r="E232" s="928"/>
      <c r="F232" s="929"/>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9"/>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8"/>
      <c r="AY232" s="31">
        <f t="shared" si="17"/>
        <v>0</v>
      </c>
    </row>
    <row r="233" spans="1:51" ht="24.75" customHeight="1">
      <c r="A233" s="927"/>
      <c r="B233" s="928"/>
      <c r="C233" s="928"/>
      <c r="D233" s="928"/>
      <c r="E233" s="928"/>
      <c r="F233" s="929"/>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9"/>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8"/>
      <c r="AY233" s="31">
        <f t="shared" si="17"/>
        <v>0</v>
      </c>
    </row>
    <row r="234" spans="1:51" ht="24.75" customHeight="1">
      <c r="A234" s="927"/>
      <c r="B234" s="928"/>
      <c r="C234" s="928"/>
      <c r="D234" s="928"/>
      <c r="E234" s="928"/>
      <c r="F234" s="929"/>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9"/>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8"/>
      <c r="AY234" s="31">
        <f t="shared" si="17"/>
        <v>0</v>
      </c>
    </row>
    <row r="235" spans="1:51" ht="24.75" customHeight="1">
      <c r="A235" s="927"/>
      <c r="B235" s="928"/>
      <c r="C235" s="928"/>
      <c r="D235" s="928"/>
      <c r="E235" s="928"/>
      <c r="F235" s="929"/>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9"/>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8"/>
      <c r="AY235" s="31">
        <f t="shared" si="17"/>
        <v>0</v>
      </c>
    </row>
    <row r="236" spans="1:51" ht="24.75" customHeight="1">
      <c r="A236" s="927"/>
      <c r="B236" s="928"/>
      <c r="C236" s="928"/>
      <c r="D236" s="928"/>
      <c r="E236" s="928"/>
      <c r="F236" s="929"/>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9"/>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8"/>
      <c r="AY236" s="31">
        <f t="shared" si="17"/>
        <v>0</v>
      </c>
    </row>
    <row r="237" spans="1:51" ht="24.75" customHeight="1">
      <c r="A237" s="927"/>
      <c r="B237" s="928"/>
      <c r="C237" s="928"/>
      <c r="D237" s="928"/>
      <c r="E237" s="928"/>
      <c r="F237" s="929"/>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9"/>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8"/>
      <c r="AY237" s="31">
        <f t="shared" si="17"/>
        <v>0</v>
      </c>
    </row>
    <row r="238" spans="1:51" ht="24.75" customHeight="1">
      <c r="A238" s="927"/>
      <c r="B238" s="928"/>
      <c r="C238" s="928"/>
      <c r="D238" s="928"/>
      <c r="E238" s="928"/>
      <c r="F238" s="929"/>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9"/>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8"/>
      <c r="AY238" s="31">
        <f t="shared" si="17"/>
        <v>0</v>
      </c>
    </row>
    <row r="239" spans="1:51" ht="24.75" customHeight="1" thickBot="1">
      <c r="A239" s="927"/>
      <c r="B239" s="928"/>
      <c r="C239" s="928"/>
      <c r="D239" s="928"/>
      <c r="E239" s="928"/>
      <c r="F239" s="929"/>
      <c r="G239" s="271" t="s">
        <v>44</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44</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c r="AY239" s="31">
        <f t="shared" si="17"/>
        <v>0</v>
      </c>
    </row>
    <row r="240" spans="1:51" ht="30" customHeight="1">
      <c r="A240" s="927"/>
      <c r="B240" s="928"/>
      <c r="C240" s="928"/>
      <c r="D240" s="928"/>
      <c r="E240" s="928"/>
      <c r="F240" s="929"/>
      <c r="G240" s="300" t="s">
        <v>797</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798</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c r="AY240">
        <f>COUNTA($G$242,$AC$242)</f>
        <v>0</v>
      </c>
    </row>
    <row r="241" spans="1:51" ht="24.75" customHeight="1">
      <c r="A241" s="927"/>
      <c r="B241" s="928"/>
      <c r="C241" s="928"/>
      <c r="D241" s="928"/>
      <c r="E241" s="928"/>
      <c r="F241" s="929"/>
      <c r="G241" s="304" t="s">
        <v>221</v>
      </c>
      <c r="H241" s="305"/>
      <c r="I241" s="305"/>
      <c r="J241" s="305"/>
      <c r="K241" s="305"/>
      <c r="L241" s="306" t="s">
        <v>222</v>
      </c>
      <c r="M241" s="305"/>
      <c r="N241" s="305"/>
      <c r="O241" s="305"/>
      <c r="P241" s="305"/>
      <c r="Q241" s="305"/>
      <c r="R241" s="305"/>
      <c r="S241" s="305"/>
      <c r="T241" s="305"/>
      <c r="U241" s="305"/>
      <c r="V241" s="305"/>
      <c r="W241" s="305"/>
      <c r="X241" s="307"/>
      <c r="Y241" s="308" t="s">
        <v>223</v>
      </c>
      <c r="Z241" s="309"/>
      <c r="AA241" s="309"/>
      <c r="AB241" s="310"/>
      <c r="AC241" s="304" t="s">
        <v>221</v>
      </c>
      <c r="AD241" s="305"/>
      <c r="AE241" s="305"/>
      <c r="AF241" s="305"/>
      <c r="AG241" s="305"/>
      <c r="AH241" s="306" t="s">
        <v>222</v>
      </c>
      <c r="AI241" s="305"/>
      <c r="AJ241" s="305"/>
      <c r="AK241" s="305"/>
      <c r="AL241" s="305"/>
      <c r="AM241" s="305"/>
      <c r="AN241" s="305"/>
      <c r="AO241" s="305"/>
      <c r="AP241" s="305"/>
      <c r="AQ241" s="305"/>
      <c r="AR241" s="305"/>
      <c r="AS241" s="305"/>
      <c r="AT241" s="307"/>
      <c r="AU241" s="308" t="s">
        <v>223</v>
      </c>
      <c r="AV241" s="309"/>
      <c r="AW241" s="309"/>
      <c r="AX241" s="311"/>
      <c r="AY241" s="31">
        <f>$AY$240</f>
        <v>0</v>
      </c>
    </row>
    <row r="242" spans="1:51" ht="24.75" customHeight="1">
      <c r="A242" s="927"/>
      <c r="B242" s="928"/>
      <c r="C242" s="928"/>
      <c r="D242" s="928"/>
      <c r="E242" s="928"/>
      <c r="F242" s="929"/>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9"/>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8"/>
      <c r="AY242" s="31">
        <f t="shared" ref="AY242:AY252" si="18">$AY$240</f>
        <v>0</v>
      </c>
    </row>
    <row r="243" spans="1:51" ht="24.75" customHeight="1">
      <c r="A243" s="927"/>
      <c r="B243" s="928"/>
      <c r="C243" s="928"/>
      <c r="D243" s="928"/>
      <c r="E243" s="928"/>
      <c r="F243" s="929"/>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9"/>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8"/>
      <c r="AY243" s="31">
        <f t="shared" si="18"/>
        <v>0</v>
      </c>
    </row>
    <row r="244" spans="1:51" ht="24.75" customHeight="1">
      <c r="A244" s="927"/>
      <c r="B244" s="928"/>
      <c r="C244" s="928"/>
      <c r="D244" s="928"/>
      <c r="E244" s="928"/>
      <c r="F244" s="929"/>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9"/>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8"/>
      <c r="AY244" s="31">
        <f t="shared" si="18"/>
        <v>0</v>
      </c>
    </row>
    <row r="245" spans="1:51" ht="24.75" customHeight="1">
      <c r="A245" s="927"/>
      <c r="B245" s="928"/>
      <c r="C245" s="928"/>
      <c r="D245" s="928"/>
      <c r="E245" s="928"/>
      <c r="F245" s="929"/>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9"/>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8"/>
      <c r="AY245" s="31">
        <f t="shared" si="18"/>
        <v>0</v>
      </c>
    </row>
    <row r="246" spans="1:51" ht="24.75" customHeight="1">
      <c r="A246" s="927"/>
      <c r="B246" s="928"/>
      <c r="C246" s="928"/>
      <c r="D246" s="928"/>
      <c r="E246" s="928"/>
      <c r="F246" s="929"/>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9"/>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8"/>
      <c r="AY246" s="31">
        <f t="shared" si="18"/>
        <v>0</v>
      </c>
    </row>
    <row r="247" spans="1:51" ht="24.75" customHeight="1">
      <c r="A247" s="927"/>
      <c r="B247" s="928"/>
      <c r="C247" s="928"/>
      <c r="D247" s="928"/>
      <c r="E247" s="928"/>
      <c r="F247" s="929"/>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9"/>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8"/>
      <c r="AY247" s="31">
        <f t="shared" si="18"/>
        <v>0</v>
      </c>
    </row>
    <row r="248" spans="1:51" ht="24.75" customHeight="1">
      <c r="A248" s="927"/>
      <c r="B248" s="928"/>
      <c r="C248" s="928"/>
      <c r="D248" s="928"/>
      <c r="E248" s="928"/>
      <c r="F248" s="929"/>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9"/>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8"/>
      <c r="AY248" s="31">
        <f t="shared" si="18"/>
        <v>0</v>
      </c>
    </row>
    <row r="249" spans="1:51" ht="24.75" customHeight="1">
      <c r="A249" s="927"/>
      <c r="B249" s="928"/>
      <c r="C249" s="928"/>
      <c r="D249" s="928"/>
      <c r="E249" s="928"/>
      <c r="F249" s="929"/>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9"/>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8"/>
      <c r="AY249" s="31">
        <f t="shared" si="18"/>
        <v>0</v>
      </c>
    </row>
    <row r="250" spans="1:51" ht="24.75" customHeight="1">
      <c r="A250" s="927"/>
      <c r="B250" s="928"/>
      <c r="C250" s="928"/>
      <c r="D250" s="928"/>
      <c r="E250" s="928"/>
      <c r="F250" s="929"/>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9"/>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8"/>
      <c r="AY250" s="31">
        <f t="shared" si="18"/>
        <v>0</v>
      </c>
    </row>
    <row r="251" spans="1:51" ht="24.75" customHeight="1">
      <c r="A251" s="927"/>
      <c r="B251" s="928"/>
      <c r="C251" s="928"/>
      <c r="D251" s="928"/>
      <c r="E251" s="928"/>
      <c r="F251" s="929"/>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9"/>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8"/>
      <c r="AY251" s="31">
        <f t="shared" si="18"/>
        <v>0</v>
      </c>
    </row>
    <row r="252" spans="1:51" ht="24.75" customHeight="1" thickBot="1">
      <c r="A252" s="927"/>
      <c r="B252" s="928"/>
      <c r="C252" s="928"/>
      <c r="D252" s="928"/>
      <c r="E252" s="928"/>
      <c r="F252" s="929"/>
      <c r="G252" s="271" t="s">
        <v>44</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44</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c r="AY252" s="31">
        <f t="shared" si="18"/>
        <v>0</v>
      </c>
    </row>
    <row r="253" spans="1:51" ht="30" customHeight="1">
      <c r="A253" s="927"/>
      <c r="B253" s="928"/>
      <c r="C253" s="928"/>
      <c r="D253" s="928"/>
      <c r="E253" s="928"/>
      <c r="F253" s="929"/>
      <c r="G253" s="300" t="s">
        <v>799</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800</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c r="AY253">
        <f>COUNTA($G$255,$AC$255)</f>
        <v>0</v>
      </c>
    </row>
    <row r="254" spans="1:51" ht="24.75" customHeight="1">
      <c r="A254" s="927"/>
      <c r="B254" s="928"/>
      <c r="C254" s="928"/>
      <c r="D254" s="928"/>
      <c r="E254" s="928"/>
      <c r="F254" s="929"/>
      <c r="G254" s="304" t="s">
        <v>221</v>
      </c>
      <c r="H254" s="305"/>
      <c r="I254" s="305"/>
      <c r="J254" s="305"/>
      <c r="K254" s="305"/>
      <c r="L254" s="306" t="s">
        <v>222</v>
      </c>
      <c r="M254" s="305"/>
      <c r="N254" s="305"/>
      <c r="O254" s="305"/>
      <c r="P254" s="305"/>
      <c r="Q254" s="305"/>
      <c r="R254" s="305"/>
      <c r="S254" s="305"/>
      <c r="T254" s="305"/>
      <c r="U254" s="305"/>
      <c r="V254" s="305"/>
      <c r="W254" s="305"/>
      <c r="X254" s="307"/>
      <c r="Y254" s="308" t="s">
        <v>223</v>
      </c>
      <c r="Z254" s="309"/>
      <c r="AA254" s="309"/>
      <c r="AB254" s="310"/>
      <c r="AC254" s="304" t="s">
        <v>221</v>
      </c>
      <c r="AD254" s="305"/>
      <c r="AE254" s="305"/>
      <c r="AF254" s="305"/>
      <c r="AG254" s="305"/>
      <c r="AH254" s="306" t="s">
        <v>222</v>
      </c>
      <c r="AI254" s="305"/>
      <c r="AJ254" s="305"/>
      <c r="AK254" s="305"/>
      <c r="AL254" s="305"/>
      <c r="AM254" s="305"/>
      <c r="AN254" s="305"/>
      <c r="AO254" s="305"/>
      <c r="AP254" s="305"/>
      <c r="AQ254" s="305"/>
      <c r="AR254" s="305"/>
      <c r="AS254" s="305"/>
      <c r="AT254" s="307"/>
      <c r="AU254" s="308" t="s">
        <v>223</v>
      </c>
      <c r="AV254" s="309"/>
      <c r="AW254" s="309"/>
      <c r="AX254" s="311"/>
      <c r="AY254" s="31">
        <f>$AY$253</f>
        <v>0</v>
      </c>
    </row>
    <row r="255" spans="1:51" ht="24.75" customHeight="1">
      <c r="A255" s="927"/>
      <c r="B255" s="928"/>
      <c r="C255" s="928"/>
      <c r="D255" s="928"/>
      <c r="E255" s="928"/>
      <c r="F255" s="929"/>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9"/>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8"/>
      <c r="AY255" s="31">
        <f t="shared" ref="AY255:AY265" si="19">$AY$253</f>
        <v>0</v>
      </c>
    </row>
    <row r="256" spans="1:51" ht="24.75" customHeight="1">
      <c r="A256" s="927"/>
      <c r="B256" s="928"/>
      <c r="C256" s="928"/>
      <c r="D256" s="928"/>
      <c r="E256" s="928"/>
      <c r="F256" s="929"/>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9"/>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8"/>
      <c r="AY256" s="31">
        <f t="shared" si="19"/>
        <v>0</v>
      </c>
    </row>
    <row r="257" spans="1:51" ht="24.75" customHeight="1">
      <c r="A257" s="927"/>
      <c r="B257" s="928"/>
      <c r="C257" s="928"/>
      <c r="D257" s="928"/>
      <c r="E257" s="928"/>
      <c r="F257" s="929"/>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9"/>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8"/>
      <c r="AY257" s="31">
        <f t="shared" si="19"/>
        <v>0</v>
      </c>
    </row>
    <row r="258" spans="1:51" ht="24.75" customHeight="1">
      <c r="A258" s="927"/>
      <c r="B258" s="928"/>
      <c r="C258" s="928"/>
      <c r="D258" s="928"/>
      <c r="E258" s="928"/>
      <c r="F258" s="929"/>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9"/>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8"/>
      <c r="AY258" s="31">
        <f t="shared" si="19"/>
        <v>0</v>
      </c>
    </row>
    <row r="259" spans="1:51" ht="24.75" customHeight="1">
      <c r="A259" s="927"/>
      <c r="B259" s="928"/>
      <c r="C259" s="928"/>
      <c r="D259" s="928"/>
      <c r="E259" s="928"/>
      <c r="F259" s="929"/>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9"/>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8"/>
      <c r="AY259" s="31">
        <f t="shared" si="19"/>
        <v>0</v>
      </c>
    </row>
    <row r="260" spans="1:51" ht="24.75" customHeight="1">
      <c r="A260" s="927"/>
      <c r="B260" s="928"/>
      <c r="C260" s="928"/>
      <c r="D260" s="928"/>
      <c r="E260" s="928"/>
      <c r="F260" s="929"/>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9"/>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8"/>
      <c r="AY260" s="31">
        <f t="shared" si="19"/>
        <v>0</v>
      </c>
    </row>
    <row r="261" spans="1:51" ht="24.75" customHeight="1">
      <c r="A261" s="927"/>
      <c r="B261" s="928"/>
      <c r="C261" s="928"/>
      <c r="D261" s="928"/>
      <c r="E261" s="928"/>
      <c r="F261" s="929"/>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9"/>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8"/>
      <c r="AY261" s="31">
        <f t="shared" si="19"/>
        <v>0</v>
      </c>
    </row>
    <row r="262" spans="1:51" ht="24.75" customHeight="1">
      <c r="A262" s="927"/>
      <c r="B262" s="928"/>
      <c r="C262" s="928"/>
      <c r="D262" s="928"/>
      <c r="E262" s="928"/>
      <c r="F262" s="929"/>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9"/>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8"/>
      <c r="AY262" s="31">
        <f t="shared" si="19"/>
        <v>0</v>
      </c>
    </row>
    <row r="263" spans="1:51" ht="24.75" customHeight="1">
      <c r="A263" s="927"/>
      <c r="B263" s="928"/>
      <c r="C263" s="928"/>
      <c r="D263" s="928"/>
      <c r="E263" s="928"/>
      <c r="F263" s="929"/>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9"/>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8"/>
      <c r="AY263" s="31">
        <f t="shared" si="19"/>
        <v>0</v>
      </c>
    </row>
    <row r="264" spans="1:51" ht="24.75" customHeight="1">
      <c r="A264" s="927"/>
      <c r="B264" s="928"/>
      <c r="C264" s="928"/>
      <c r="D264" s="928"/>
      <c r="E264" s="928"/>
      <c r="F264" s="929"/>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9"/>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8"/>
      <c r="AY264" s="31">
        <f t="shared" si="19"/>
        <v>0</v>
      </c>
    </row>
    <row r="265" spans="1:51" ht="24.75" customHeight="1" thickBot="1">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801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265</v>
      </c>
      <c r="D3" s="253"/>
      <c r="E3" s="253"/>
      <c r="F3" s="253"/>
      <c r="G3" s="253"/>
      <c r="H3" s="253"/>
      <c r="I3" s="253"/>
      <c r="J3" s="946" t="s">
        <v>266</v>
      </c>
      <c r="K3" s="947"/>
      <c r="L3" s="947"/>
      <c r="M3" s="947"/>
      <c r="N3" s="947"/>
      <c r="O3" s="947"/>
      <c r="P3" s="123" t="s">
        <v>267</v>
      </c>
      <c r="Q3" s="123"/>
      <c r="R3" s="123"/>
      <c r="S3" s="123"/>
      <c r="T3" s="123"/>
      <c r="U3" s="123"/>
      <c r="V3" s="123"/>
      <c r="W3" s="123"/>
      <c r="X3" s="123"/>
      <c r="Y3" s="255" t="s">
        <v>268</v>
      </c>
      <c r="Z3" s="256"/>
      <c r="AA3" s="256"/>
      <c r="AB3" s="256"/>
      <c r="AC3" s="946" t="s">
        <v>269</v>
      </c>
      <c r="AD3" s="946"/>
      <c r="AE3" s="946"/>
      <c r="AF3" s="946"/>
      <c r="AG3" s="946"/>
      <c r="AH3" s="255" t="s">
        <v>334</v>
      </c>
      <c r="AI3" s="253"/>
      <c r="AJ3" s="253"/>
      <c r="AK3" s="253"/>
      <c r="AL3" s="253" t="s">
        <v>271</v>
      </c>
      <c r="AM3" s="253"/>
      <c r="AN3" s="253"/>
      <c r="AO3" s="257"/>
      <c r="AP3" s="946" t="s">
        <v>272</v>
      </c>
      <c r="AQ3" s="946"/>
      <c r="AR3" s="946"/>
      <c r="AS3" s="946"/>
      <c r="AT3" s="946"/>
      <c r="AU3" s="946"/>
      <c r="AV3" s="946"/>
      <c r="AW3" s="946"/>
      <c r="AX3" s="946"/>
      <c r="AY3">
        <f>$AY$2</f>
        <v>0</v>
      </c>
    </row>
    <row r="4" spans="1:51" ht="26.25" customHeight="1">
      <c r="A4" s="958">
        <v>1</v>
      </c>
      <c r="B4" s="95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c r="A5" s="958">
        <v>2</v>
      </c>
      <c r="B5" s="95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c r="A6" s="958">
        <v>3</v>
      </c>
      <c r="B6" s="95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c r="A7" s="958">
        <v>4</v>
      </c>
      <c r="B7" s="95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c r="A8" s="958">
        <v>5</v>
      </c>
      <c r="B8" s="95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c r="A9" s="958">
        <v>6</v>
      </c>
      <c r="B9" s="95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8">
        <v>7</v>
      </c>
      <c r="B10" s="95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8">
        <v>8</v>
      </c>
      <c r="B11" s="95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8">
        <v>9</v>
      </c>
      <c r="B12" s="95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8">
        <v>10</v>
      </c>
      <c r="B13" s="95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8">
        <v>11</v>
      </c>
      <c r="B14" s="95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8">
        <v>12</v>
      </c>
      <c r="B15" s="95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8">
        <v>13</v>
      </c>
      <c r="B16" s="95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8">
        <v>14</v>
      </c>
      <c r="B17" s="95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8">
        <v>15</v>
      </c>
      <c r="B18" s="95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8">
        <v>16</v>
      </c>
      <c r="B19" s="95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8">
        <v>17</v>
      </c>
      <c r="B20" s="95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8">
        <v>18</v>
      </c>
      <c r="B21" s="95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8">
        <v>19</v>
      </c>
      <c r="B22" s="95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8">
        <v>20</v>
      </c>
      <c r="B23" s="95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8">
        <v>21</v>
      </c>
      <c r="B24" s="95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8">
        <v>22</v>
      </c>
      <c r="B25" s="95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8">
        <v>23</v>
      </c>
      <c r="B26" s="95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8">
        <v>24</v>
      </c>
      <c r="B27" s="95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8">
        <v>25</v>
      </c>
      <c r="B28" s="95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8">
        <v>26</v>
      </c>
      <c r="B29" s="95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8">
        <v>27</v>
      </c>
      <c r="B30" s="95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8">
        <v>28</v>
      </c>
      <c r="B31" s="95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8">
        <v>29</v>
      </c>
      <c r="B32" s="95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8">
        <v>30</v>
      </c>
      <c r="B33" s="95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802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265</v>
      </c>
      <c r="D36" s="253"/>
      <c r="E36" s="253"/>
      <c r="F36" s="253"/>
      <c r="G36" s="253"/>
      <c r="H36" s="253"/>
      <c r="I36" s="253"/>
      <c r="J36" s="946" t="s">
        <v>266</v>
      </c>
      <c r="K36" s="947"/>
      <c r="L36" s="947"/>
      <c r="M36" s="947"/>
      <c r="N36" s="947"/>
      <c r="O36" s="947"/>
      <c r="P36" s="123" t="s">
        <v>267</v>
      </c>
      <c r="Q36" s="123"/>
      <c r="R36" s="123"/>
      <c r="S36" s="123"/>
      <c r="T36" s="123"/>
      <c r="U36" s="123"/>
      <c r="V36" s="123"/>
      <c r="W36" s="123"/>
      <c r="X36" s="123"/>
      <c r="Y36" s="255" t="s">
        <v>268</v>
      </c>
      <c r="Z36" s="256"/>
      <c r="AA36" s="256"/>
      <c r="AB36" s="256"/>
      <c r="AC36" s="946" t="s">
        <v>269</v>
      </c>
      <c r="AD36" s="946"/>
      <c r="AE36" s="946"/>
      <c r="AF36" s="946"/>
      <c r="AG36" s="946"/>
      <c r="AH36" s="255" t="s">
        <v>334</v>
      </c>
      <c r="AI36" s="253"/>
      <c r="AJ36" s="253"/>
      <c r="AK36" s="253"/>
      <c r="AL36" s="253" t="s">
        <v>271</v>
      </c>
      <c r="AM36" s="253"/>
      <c r="AN36" s="253"/>
      <c r="AO36" s="257"/>
      <c r="AP36" s="946" t="s">
        <v>272</v>
      </c>
      <c r="AQ36" s="946"/>
      <c r="AR36" s="946"/>
      <c r="AS36" s="946"/>
      <c r="AT36" s="946"/>
      <c r="AU36" s="946"/>
      <c r="AV36" s="946"/>
      <c r="AW36" s="946"/>
      <c r="AX36" s="946"/>
      <c r="AY36">
        <f>$AY$34</f>
        <v>0</v>
      </c>
    </row>
    <row r="37" spans="1:51" ht="26.25" customHeight="1">
      <c r="A37" s="958">
        <v>1</v>
      </c>
      <c r="B37" s="95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8">
        <v>2</v>
      </c>
      <c r="B38" s="95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8">
        <v>3</v>
      </c>
      <c r="B39" s="95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8">
        <v>4</v>
      </c>
      <c r="B40" s="95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8">
        <v>5</v>
      </c>
      <c r="B41" s="95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8">
        <v>6</v>
      </c>
      <c r="B42" s="95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8">
        <v>7</v>
      </c>
      <c r="B43" s="95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8">
        <v>8</v>
      </c>
      <c r="B44" s="95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8">
        <v>9</v>
      </c>
      <c r="B45" s="95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8">
        <v>10</v>
      </c>
      <c r="B46" s="95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8">
        <v>11</v>
      </c>
      <c r="B47" s="95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8">
        <v>12</v>
      </c>
      <c r="B48" s="95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8">
        <v>13</v>
      </c>
      <c r="B49" s="95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8">
        <v>14</v>
      </c>
      <c r="B50" s="95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8">
        <v>15</v>
      </c>
      <c r="B51" s="95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8">
        <v>16</v>
      </c>
      <c r="B52" s="95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8">
        <v>17</v>
      </c>
      <c r="B53" s="95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8">
        <v>18</v>
      </c>
      <c r="B54" s="95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8">
        <v>19</v>
      </c>
      <c r="B55" s="95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8">
        <v>20</v>
      </c>
      <c r="B56" s="95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8">
        <v>21</v>
      </c>
      <c r="B57" s="95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8">
        <v>22</v>
      </c>
      <c r="B58" s="95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8">
        <v>23</v>
      </c>
      <c r="B59" s="95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8">
        <v>24</v>
      </c>
      <c r="B60" s="95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8">
        <v>25</v>
      </c>
      <c r="B61" s="95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8">
        <v>26</v>
      </c>
      <c r="B62" s="95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8">
        <v>27</v>
      </c>
      <c r="B63" s="95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8">
        <v>28</v>
      </c>
      <c r="B64" s="95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8">
        <v>29</v>
      </c>
      <c r="B65" s="95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8">
        <v>30</v>
      </c>
      <c r="B66" s="95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803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265</v>
      </c>
      <c r="D69" s="253"/>
      <c r="E69" s="253"/>
      <c r="F69" s="253"/>
      <c r="G69" s="253"/>
      <c r="H69" s="253"/>
      <c r="I69" s="253"/>
      <c r="J69" s="946" t="s">
        <v>266</v>
      </c>
      <c r="K69" s="947"/>
      <c r="L69" s="947"/>
      <c r="M69" s="947"/>
      <c r="N69" s="947"/>
      <c r="O69" s="947"/>
      <c r="P69" s="123" t="s">
        <v>267</v>
      </c>
      <c r="Q69" s="123"/>
      <c r="R69" s="123"/>
      <c r="S69" s="123"/>
      <c r="T69" s="123"/>
      <c r="U69" s="123"/>
      <c r="V69" s="123"/>
      <c r="W69" s="123"/>
      <c r="X69" s="123"/>
      <c r="Y69" s="255" t="s">
        <v>268</v>
      </c>
      <c r="Z69" s="256"/>
      <c r="AA69" s="256"/>
      <c r="AB69" s="256"/>
      <c r="AC69" s="946" t="s">
        <v>269</v>
      </c>
      <c r="AD69" s="946"/>
      <c r="AE69" s="946"/>
      <c r="AF69" s="946"/>
      <c r="AG69" s="946"/>
      <c r="AH69" s="255" t="s">
        <v>334</v>
      </c>
      <c r="AI69" s="253"/>
      <c r="AJ69" s="253"/>
      <c r="AK69" s="253"/>
      <c r="AL69" s="253" t="s">
        <v>271</v>
      </c>
      <c r="AM69" s="253"/>
      <c r="AN69" s="253"/>
      <c r="AO69" s="257"/>
      <c r="AP69" s="946" t="s">
        <v>272</v>
      </c>
      <c r="AQ69" s="946"/>
      <c r="AR69" s="946"/>
      <c r="AS69" s="946"/>
      <c r="AT69" s="946"/>
      <c r="AU69" s="946"/>
      <c r="AV69" s="946"/>
      <c r="AW69" s="946"/>
      <c r="AX69" s="946"/>
      <c r="AY69" s="31">
        <f>$AY$67</f>
        <v>0</v>
      </c>
    </row>
    <row r="70" spans="1:51" ht="26.25" customHeight="1">
      <c r="A70" s="958">
        <v>1</v>
      </c>
      <c r="B70" s="95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8">
        <v>2</v>
      </c>
      <c r="B71" s="95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8">
        <v>3</v>
      </c>
      <c r="B72" s="95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8">
        <v>4</v>
      </c>
      <c r="B73" s="95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8">
        <v>5</v>
      </c>
      <c r="B74" s="95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8">
        <v>6</v>
      </c>
      <c r="B75" s="95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8">
        <v>7</v>
      </c>
      <c r="B76" s="95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8">
        <v>8</v>
      </c>
      <c r="B77" s="95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8">
        <v>9</v>
      </c>
      <c r="B78" s="95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8">
        <v>10</v>
      </c>
      <c r="B79" s="95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8">
        <v>11</v>
      </c>
      <c r="B80" s="95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8">
        <v>12</v>
      </c>
      <c r="B81" s="95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8">
        <v>13</v>
      </c>
      <c r="B82" s="95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8">
        <v>14</v>
      </c>
      <c r="B83" s="95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8">
        <v>15</v>
      </c>
      <c r="B84" s="95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8">
        <v>16</v>
      </c>
      <c r="B85" s="95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8">
        <v>17</v>
      </c>
      <c r="B86" s="95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8">
        <v>18</v>
      </c>
      <c r="B87" s="95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8">
        <v>19</v>
      </c>
      <c r="B88" s="95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8">
        <v>20</v>
      </c>
      <c r="B89" s="95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8">
        <v>21</v>
      </c>
      <c r="B90" s="95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8">
        <v>22</v>
      </c>
      <c r="B91" s="95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8">
        <v>23</v>
      </c>
      <c r="B92" s="95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8">
        <v>24</v>
      </c>
      <c r="B93" s="95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8">
        <v>25</v>
      </c>
      <c r="B94" s="95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8">
        <v>26</v>
      </c>
      <c r="B95" s="95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8">
        <v>27</v>
      </c>
      <c r="B96" s="95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8">
        <v>28</v>
      </c>
      <c r="B97" s="95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8">
        <v>29</v>
      </c>
      <c r="B98" s="95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8">
        <v>30</v>
      </c>
      <c r="B99" s="95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804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265</v>
      </c>
      <c r="D102" s="253"/>
      <c r="E102" s="253"/>
      <c r="F102" s="253"/>
      <c r="G102" s="253"/>
      <c r="H102" s="253"/>
      <c r="I102" s="253"/>
      <c r="J102" s="946" t="s">
        <v>266</v>
      </c>
      <c r="K102" s="947"/>
      <c r="L102" s="947"/>
      <c r="M102" s="947"/>
      <c r="N102" s="947"/>
      <c r="O102" s="947"/>
      <c r="P102" s="123" t="s">
        <v>267</v>
      </c>
      <c r="Q102" s="123"/>
      <c r="R102" s="123"/>
      <c r="S102" s="123"/>
      <c r="T102" s="123"/>
      <c r="U102" s="123"/>
      <c r="V102" s="123"/>
      <c r="W102" s="123"/>
      <c r="X102" s="123"/>
      <c r="Y102" s="255" t="s">
        <v>268</v>
      </c>
      <c r="Z102" s="256"/>
      <c r="AA102" s="256"/>
      <c r="AB102" s="256"/>
      <c r="AC102" s="946" t="s">
        <v>269</v>
      </c>
      <c r="AD102" s="946"/>
      <c r="AE102" s="946"/>
      <c r="AF102" s="946"/>
      <c r="AG102" s="946"/>
      <c r="AH102" s="255" t="s">
        <v>334</v>
      </c>
      <c r="AI102" s="253"/>
      <c r="AJ102" s="253"/>
      <c r="AK102" s="253"/>
      <c r="AL102" s="253" t="s">
        <v>271</v>
      </c>
      <c r="AM102" s="253"/>
      <c r="AN102" s="253"/>
      <c r="AO102" s="257"/>
      <c r="AP102" s="946" t="s">
        <v>272</v>
      </c>
      <c r="AQ102" s="946"/>
      <c r="AR102" s="946"/>
      <c r="AS102" s="946"/>
      <c r="AT102" s="946"/>
      <c r="AU102" s="946"/>
      <c r="AV102" s="946"/>
      <c r="AW102" s="946"/>
      <c r="AX102" s="946"/>
      <c r="AY102" s="31">
        <f>$AY$100</f>
        <v>0</v>
      </c>
    </row>
    <row r="103" spans="1:51" ht="26.25" customHeight="1">
      <c r="A103" s="958">
        <v>1</v>
      </c>
      <c r="B103" s="95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8">
        <v>2</v>
      </c>
      <c r="B104" s="95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8">
        <v>3</v>
      </c>
      <c r="B105" s="95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8">
        <v>4</v>
      </c>
      <c r="B106" s="95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8">
        <v>5</v>
      </c>
      <c r="B107" s="95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8">
        <v>6</v>
      </c>
      <c r="B108" s="95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8">
        <v>7</v>
      </c>
      <c r="B109" s="95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8">
        <v>8</v>
      </c>
      <c r="B110" s="95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8">
        <v>9</v>
      </c>
      <c r="B111" s="95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8">
        <v>10</v>
      </c>
      <c r="B112" s="95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8">
        <v>11</v>
      </c>
      <c r="B113" s="95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8">
        <v>12</v>
      </c>
      <c r="B114" s="95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8">
        <v>13</v>
      </c>
      <c r="B115" s="95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8">
        <v>14</v>
      </c>
      <c r="B116" s="95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8">
        <v>15</v>
      </c>
      <c r="B117" s="95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8">
        <v>16</v>
      </c>
      <c r="B118" s="95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8">
        <v>17</v>
      </c>
      <c r="B119" s="95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8">
        <v>18</v>
      </c>
      <c r="B120" s="95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8">
        <v>19</v>
      </c>
      <c r="B121" s="95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8">
        <v>20</v>
      </c>
      <c r="B122" s="95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8">
        <v>21</v>
      </c>
      <c r="B123" s="95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8">
        <v>22</v>
      </c>
      <c r="B124" s="95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8">
        <v>23</v>
      </c>
      <c r="B125" s="95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8">
        <v>24</v>
      </c>
      <c r="B126" s="95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8">
        <v>25</v>
      </c>
      <c r="B127" s="95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8">
        <v>26</v>
      </c>
      <c r="B128" s="95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8">
        <v>27</v>
      </c>
      <c r="B129" s="95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8">
        <v>28</v>
      </c>
      <c r="B130" s="95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8">
        <v>29</v>
      </c>
      <c r="B131" s="95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8">
        <v>30</v>
      </c>
      <c r="B132" s="95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805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265</v>
      </c>
      <c r="D135" s="253"/>
      <c r="E135" s="253"/>
      <c r="F135" s="253"/>
      <c r="G135" s="253"/>
      <c r="H135" s="253"/>
      <c r="I135" s="253"/>
      <c r="J135" s="946" t="s">
        <v>266</v>
      </c>
      <c r="K135" s="947"/>
      <c r="L135" s="947"/>
      <c r="M135" s="947"/>
      <c r="N135" s="947"/>
      <c r="O135" s="947"/>
      <c r="P135" s="123" t="s">
        <v>267</v>
      </c>
      <c r="Q135" s="123"/>
      <c r="R135" s="123"/>
      <c r="S135" s="123"/>
      <c r="T135" s="123"/>
      <c r="U135" s="123"/>
      <c r="V135" s="123"/>
      <c r="W135" s="123"/>
      <c r="X135" s="123"/>
      <c r="Y135" s="255" t="s">
        <v>268</v>
      </c>
      <c r="Z135" s="256"/>
      <c r="AA135" s="256"/>
      <c r="AB135" s="256"/>
      <c r="AC135" s="946" t="s">
        <v>269</v>
      </c>
      <c r="AD135" s="946"/>
      <c r="AE135" s="946"/>
      <c r="AF135" s="946"/>
      <c r="AG135" s="946"/>
      <c r="AH135" s="255" t="s">
        <v>334</v>
      </c>
      <c r="AI135" s="253"/>
      <c r="AJ135" s="253"/>
      <c r="AK135" s="253"/>
      <c r="AL135" s="253" t="s">
        <v>271</v>
      </c>
      <c r="AM135" s="253"/>
      <c r="AN135" s="253"/>
      <c r="AO135" s="257"/>
      <c r="AP135" s="946" t="s">
        <v>272</v>
      </c>
      <c r="AQ135" s="946"/>
      <c r="AR135" s="946"/>
      <c r="AS135" s="946"/>
      <c r="AT135" s="946"/>
      <c r="AU135" s="946"/>
      <c r="AV135" s="946"/>
      <c r="AW135" s="946"/>
      <c r="AX135" s="946"/>
      <c r="AY135" s="31">
        <f>$AY$133</f>
        <v>0</v>
      </c>
    </row>
    <row r="136" spans="1:51" ht="26.25" customHeight="1">
      <c r="A136" s="958">
        <v>1</v>
      </c>
      <c r="B136" s="95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8">
        <v>2</v>
      </c>
      <c r="B137" s="95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8">
        <v>3</v>
      </c>
      <c r="B138" s="95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8">
        <v>4</v>
      </c>
      <c r="B139" s="95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8">
        <v>5</v>
      </c>
      <c r="B140" s="95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8">
        <v>6</v>
      </c>
      <c r="B141" s="95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8">
        <v>7</v>
      </c>
      <c r="B142" s="95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8">
        <v>8</v>
      </c>
      <c r="B143" s="95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8">
        <v>9</v>
      </c>
      <c r="B144" s="95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8">
        <v>10</v>
      </c>
      <c r="B145" s="95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8">
        <v>11</v>
      </c>
      <c r="B146" s="95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8">
        <v>12</v>
      </c>
      <c r="B147" s="95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8">
        <v>13</v>
      </c>
      <c r="B148" s="95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8">
        <v>14</v>
      </c>
      <c r="B149" s="95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8">
        <v>15</v>
      </c>
      <c r="B150" s="95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8">
        <v>16</v>
      </c>
      <c r="B151" s="95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8">
        <v>17</v>
      </c>
      <c r="B152" s="95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8">
        <v>18</v>
      </c>
      <c r="B153" s="95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8">
        <v>19</v>
      </c>
      <c r="B154" s="95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8">
        <v>20</v>
      </c>
      <c r="B155" s="95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8">
        <v>21</v>
      </c>
      <c r="B156" s="95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8">
        <v>22</v>
      </c>
      <c r="B157" s="95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8">
        <v>23</v>
      </c>
      <c r="B158" s="95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8">
        <v>24</v>
      </c>
      <c r="B159" s="95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8">
        <v>25</v>
      </c>
      <c r="B160" s="95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8">
        <v>26</v>
      </c>
      <c r="B161" s="95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8">
        <v>27</v>
      </c>
      <c r="B162" s="95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8">
        <v>28</v>
      </c>
      <c r="B163" s="95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8">
        <v>29</v>
      </c>
      <c r="B164" s="95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8">
        <v>30</v>
      </c>
      <c r="B165" s="95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806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265</v>
      </c>
      <c r="D168" s="253"/>
      <c r="E168" s="253"/>
      <c r="F168" s="253"/>
      <c r="G168" s="253"/>
      <c r="H168" s="253"/>
      <c r="I168" s="253"/>
      <c r="J168" s="946" t="s">
        <v>266</v>
      </c>
      <c r="K168" s="947"/>
      <c r="L168" s="947"/>
      <c r="M168" s="947"/>
      <c r="N168" s="947"/>
      <c r="O168" s="947"/>
      <c r="P168" s="123" t="s">
        <v>267</v>
      </c>
      <c r="Q168" s="123"/>
      <c r="R168" s="123"/>
      <c r="S168" s="123"/>
      <c r="T168" s="123"/>
      <c r="U168" s="123"/>
      <c r="V168" s="123"/>
      <c r="W168" s="123"/>
      <c r="X168" s="123"/>
      <c r="Y168" s="255" t="s">
        <v>268</v>
      </c>
      <c r="Z168" s="256"/>
      <c r="AA168" s="256"/>
      <c r="AB168" s="256"/>
      <c r="AC168" s="946" t="s">
        <v>269</v>
      </c>
      <c r="AD168" s="946"/>
      <c r="AE168" s="946"/>
      <c r="AF168" s="946"/>
      <c r="AG168" s="946"/>
      <c r="AH168" s="255" t="s">
        <v>334</v>
      </c>
      <c r="AI168" s="253"/>
      <c r="AJ168" s="253"/>
      <c r="AK168" s="253"/>
      <c r="AL168" s="253" t="s">
        <v>271</v>
      </c>
      <c r="AM168" s="253"/>
      <c r="AN168" s="253"/>
      <c r="AO168" s="257"/>
      <c r="AP168" s="946" t="s">
        <v>272</v>
      </c>
      <c r="AQ168" s="946"/>
      <c r="AR168" s="946"/>
      <c r="AS168" s="946"/>
      <c r="AT168" s="946"/>
      <c r="AU168" s="946"/>
      <c r="AV168" s="946"/>
      <c r="AW168" s="946"/>
      <c r="AX168" s="946"/>
      <c r="AY168" s="31">
        <f>$AY$166</f>
        <v>0</v>
      </c>
    </row>
    <row r="169" spans="1:51" ht="26.25" customHeight="1">
      <c r="A169" s="958">
        <v>1</v>
      </c>
      <c r="B169" s="95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8">
        <v>2</v>
      </c>
      <c r="B170" s="95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8">
        <v>3</v>
      </c>
      <c r="B171" s="95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8">
        <v>4</v>
      </c>
      <c r="B172" s="95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8">
        <v>5</v>
      </c>
      <c r="B173" s="95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8">
        <v>6</v>
      </c>
      <c r="B174" s="95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8">
        <v>7</v>
      </c>
      <c r="B175" s="95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8">
        <v>8</v>
      </c>
      <c r="B176" s="95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8">
        <v>9</v>
      </c>
      <c r="B177" s="95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8">
        <v>10</v>
      </c>
      <c r="B178" s="95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8">
        <v>11</v>
      </c>
      <c r="B179" s="95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8">
        <v>12</v>
      </c>
      <c r="B180" s="95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8">
        <v>13</v>
      </c>
      <c r="B181" s="95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8">
        <v>14</v>
      </c>
      <c r="B182" s="95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8">
        <v>15</v>
      </c>
      <c r="B183" s="95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8">
        <v>16</v>
      </c>
      <c r="B184" s="95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8">
        <v>17</v>
      </c>
      <c r="B185" s="95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8">
        <v>18</v>
      </c>
      <c r="B186" s="95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8">
        <v>19</v>
      </c>
      <c r="B187" s="95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8">
        <v>20</v>
      </c>
      <c r="B188" s="95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8">
        <v>21</v>
      </c>
      <c r="B189" s="95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8">
        <v>22</v>
      </c>
      <c r="B190" s="95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8">
        <v>23</v>
      </c>
      <c r="B191" s="95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8">
        <v>24</v>
      </c>
      <c r="B192" s="95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8">
        <v>25</v>
      </c>
      <c r="B193" s="95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8">
        <v>26</v>
      </c>
      <c r="B194" s="95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8">
        <v>27</v>
      </c>
      <c r="B195" s="95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8">
        <v>28</v>
      </c>
      <c r="B196" s="95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8">
        <v>29</v>
      </c>
      <c r="B197" s="95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8">
        <v>30</v>
      </c>
      <c r="B198" s="95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807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265</v>
      </c>
      <c r="D201" s="253"/>
      <c r="E201" s="253"/>
      <c r="F201" s="253"/>
      <c r="G201" s="253"/>
      <c r="H201" s="253"/>
      <c r="I201" s="253"/>
      <c r="J201" s="946" t="s">
        <v>266</v>
      </c>
      <c r="K201" s="947"/>
      <c r="L201" s="947"/>
      <c r="M201" s="947"/>
      <c r="N201" s="947"/>
      <c r="O201" s="947"/>
      <c r="P201" s="123" t="s">
        <v>267</v>
      </c>
      <c r="Q201" s="123"/>
      <c r="R201" s="123"/>
      <c r="S201" s="123"/>
      <c r="T201" s="123"/>
      <c r="U201" s="123"/>
      <c r="V201" s="123"/>
      <c r="W201" s="123"/>
      <c r="X201" s="123"/>
      <c r="Y201" s="255" t="s">
        <v>268</v>
      </c>
      <c r="Z201" s="256"/>
      <c r="AA201" s="256"/>
      <c r="AB201" s="256"/>
      <c r="AC201" s="946" t="s">
        <v>269</v>
      </c>
      <c r="AD201" s="946"/>
      <c r="AE201" s="946"/>
      <c r="AF201" s="946"/>
      <c r="AG201" s="946"/>
      <c r="AH201" s="255" t="s">
        <v>334</v>
      </c>
      <c r="AI201" s="253"/>
      <c r="AJ201" s="253"/>
      <c r="AK201" s="253"/>
      <c r="AL201" s="253" t="s">
        <v>271</v>
      </c>
      <c r="AM201" s="253"/>
      <c r="AN201" s="253"/>
      <c r="AO201" s="257"/>
      <c r="AP201" s="946" t="s">
        <v>272</v>
      </c>
      <c r="AQ201" s="946"/>
      <c r="AR201" s="946"/>
      <c r="AS201" s="946"/>
      <c r="AT201" s="946"/>
      <c r="AU201" s="946"/>
      <c r="AV201" s="946"/>
      <c r="AW201" s="946"/>
      <c r="AX201" s="946"/>
      <c r="AY201" s="31">
        <f>$AY$199</f>
        <v>0</v>
      </c>
    </row>
    <row r="202" spans="1:51" ht="26.25" customHeight="1">
      <c r="A202" s="958">
        <v>1</v>
      </c>
      <c r="B202" s="95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8">
        <v>2</v>
      </c>
      <c r="B203" s="95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8">
        <v>3</v>
      </c>
      <c r="B204" s="95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8">
        <v>4</v>
      </c>
      <c r="B205" s="95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8">
        <v>5</v>
      </c>
      <c r="B206" s="95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8">
        <v>6</v>
      </c>
      <c r="B207" s="95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8">
        <v>7</v>
      </c>
      <c r="B208" s="95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8">
        <v>8</v>
      </c>
      <c r="B209" s="95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8">
        <v>9</v>
      </c>
      <c r="B210" s="95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8">
        <v>10</v>
      </c>
      <c r="B211" s="95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8">
        <v>11</v>
      </c>
      <c r="B212" s="95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8">
        <v>12</v>
      </c>
      <c r="B213" s="95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8">
        <v>13</v>
      </c>
      <c r="B214" s="95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8">
        <v>14</v>
      </c>
      <c r="B215" s="95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8">
        <v>15</v>
      </c>
      <c r="B216" s="95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8">
        <v>16</v>
      </c>
      <c r="B217" s="95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8">
        <v>17</v>
      </c>
      <c r="B218" s="95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8">
        <v>18</v>
      </c>
      <c r="B219" s="95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8">
        <v>19</v>
      </c>
      <c r="B220" s="95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8">
        <v>20</v>
      </c>
      <c r="B221" s="95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8">
        <v>21</v>
      </c>
      <c r="B222" s="95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8">
        <v>22</v>
      </c>
      <c r="B223" s="95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8">
        <v>23</v>
      </c>
      <c r="B224" s="95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8">
        <v>24</v>
      </c>
      <c r="B225" s="95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8">
        <v>25</v>
      </c>
      <c r="B226" s="95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8">
        <v>26</v>
      </c>
      <c r="B227" s="95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8">
        <v>27</v>
      </c>
      <c r="B228" s="95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8">
        <v>28</v>
      </c>
      <c r="B229" s="95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8">
        <v>29</v>
      </c>
      <c r="B230" s="95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8">
        <v>30</v>
      </c>
      <c r="B231" s="95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808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265</v>
      </c>
      <c r="D234" s="253"/>
      <c r="E234" s="253"/>
      <c r="F234" s="253"/>
      <c r="G234" s="253"/>
      <c r="H234" s="253"/>
      <c r="I234" s="253"/>
      <c r="J234" s="946" t="s">
        <v>266</v>
      </c>
      <c r="K234" s="947"/>
      <c r="L234" s="947"/>
      <c r="M234" s="947"/>
      <c r="N234" s="947"/>
      <c r="O234" s="947"/>
      <c r="P234" s="123" t="s">
        <v>267</v>
      </c>
      <c r="Q234" s="123"/>
      <c r="R234" s="123"/>
      <c r="S234" s="123"/>
      <c r="T234" s="123"/>
      <c r="U234" s="123"/>
      <c r="V234" s="123"/>
      <c r="W234" s="123"/>
      <c r="X234" s="123"/>
      <c r="Y234" s="255" t="s">
        <v>268</v>
      </c>
      <c r="Z234" s="256"/>
      <c r="AA234" s="256"/>
      <c r="AB234" s="256"/>
      <c r="AC234" s="946" t="s">
        <v>269</v>
      </c>
      <c r="AD234" s="946"/>
      <c r="AE234" s="946"/>
      <c r="AF234" s="946"/>
      <c r="AG234" s="946"/>
      <c r="AH234" s="255" t="s">
        <v>334</v>
      </c>
      <c r="AI234" s="253"/>
      <c r="AJ234" s="253"/>
      <c r="AK234" s="253"/>
      <c r="AL234" s="253" t="s">
        <v>271</v>
      </c>
      <c r="AM234" s="253"/>
      <c r="AN234" s="253"/>
      <c r="AO234" s="257"/>
      <c r="AP234" s="946" t="s">
        <v>272</v>
      </c>
      <c r="AQ234" s="946"/>
      <c r="AR234" s="946"/>
      <c r="AS234" s="946"/>
      <c r="AT234" s="946"/>
      <c r="AU234" s="946"/>
      <c r="AV234" s="946"/>
      <c r="AW234" s="946"/>
      <c r="AX234" s="946"/>
      <c r="AY234" s="74">
        <f>$AY$232</f>
        <v>0</v>
      </c>
    </row>
    <row r="235" spans="1:51" ht="26.25" customHeight="1">
      <c r="A235" s="958">
        <v>1</v>
      </c>
      <c r="B235" s="95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8">
        <v>2</v>
      </c>
      <c r="B236" s="95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8">
        <v>3</v>
      </c>
      <c r="B237" s="95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8">
        <v>4</v>
      </c>
      <c r="B238" s="95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8">
        <v>5</v>
      </c>
      <c r="B239" s="95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8">
        <v>6</v>
      </c>
      <c r="B240" s="95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8">
        <v>7</v>
      </c>
      <c r="B241" s="95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8">
        <v>8</v>
      </c>
      <c r="B242" s="95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8">
        <v>9</v>
      </c>
      <c r="B243" s="95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8">
        <v>10</v>
      </c>
      <c r="B244" s="95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8">
        <v>11</v>
      </c>
      <c r="B245" s="95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8">
        <v>12</v>
      </c>
      <c r="B246" s="95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8">
        <v>13</v>
      </c>
      <c r="B247" s="95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8">
        <v>14</v>
      </c>
      <c r="B248" s="95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8">
        <v>15</v>
      </c>
      <c r="B249" s="95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8">
        <v>16</v>
      </c>
      <c r="B250" s="95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8">
        <v>17</v>
      </c>
      <c r="B251" s="95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8">
        <v>18</v>
      </c>
      <c r="B252" s="95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8">
        <v>19</v>
      </c>
      <c r="B253" s="95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8">
        <v>20</v>
      </c>
      <c r="B254" s="95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8">
        <v>21</v>
      </c>
      <c r="B255" s="95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8">
        <v>22</v>
      </c>
      <c r="B256" s="95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8">
        <v>23</v>
      </c>
      <c r="B257" s="95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8">
        <v>24</v>
      </c>
      <c r="B258" s="95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8">
        <v>25</v>
      </c>
      <c r="B259" s="95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8">
        <v>26</v>
      </c>
      <c r="B260" s="95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8">
        <v>27</v>
      </c>
      <c r="B261" s="95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8">
        <v>28</v>
      </c>
      <c r="B262" s="95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8">
        <v>29</v>
      </c>
      <c r="B263" s="95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8">
        <v>30</v>
      </c>
      <c r="B264" s="95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809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265</v>
      </c>
      <c r="D267" s="253"/>
      <c r="E267" s="253"/>
      <c r="F267" s="253"/>
      <c r="G267" s="253"/>
      <c r="H267" s="253"/>
      <c r="I267" s="253"/>
      <c r="J267" s="946" t="s">
        <v>266</v>
      </c>
      <c r="K267" s="947"/>
      <c r="L267" s="947"/>
      <c r="M267" s="947"/>
      <c r="N267" s="947"/>
      <c r="O267" s="947"/>
      <c r="P267" s="123" t="s">
        <v>267</v>
      </c>
      <c r="Q267" s="123"/>
      <c r="R267" s="123"/>
      <c r="S267" s="123"/>
      <c r="T267" s="123"/>
      <c r="U267" s="123"/>
      <c r="V267" s="123"/>
      <c r="W267" s="123"/>
      <c r="X267" s="123"/>
      <c r="Y267" s="255" t="s">
        <v>268</v>
      </c>
      <c r="Z267" s="256"/>
      <c r="AA267" s="256"/>
      <c r="AB267" s="256"/>
      <c r="AC267" s="946" t="s">
        <v>269</v>
      </c>
      <c r="AD267" s="946"/>
      <c r="AE267" s="946"/>
      <c r="AF267" s="946"/>
      <c r="AG267" s="946"/>
      <c r="AH267" s="255" t="s">
        <v>334</v>
      </c>
      <c r="AI267" s="253"/>
      <c r="AJ267" s="253"/>
      <c r="AK267" s="253"/>
      <c r="AL267" s="253" t="s">
        <v>271</v>
      </c>
      <c r="AM267" s="253"/>
      <c r="AN267" s="253"/>
      <c r="AO267" s="257"/>
      <c r="AP267" s="946" t="s">
        <v>272</v>
      </c>
      <c r="AQ267" s="946"/>
      <c r="AR267" s="946"/>
      <c r="AS267" s="946"/>
      <c r="AT267" s="946"/>
      <c r="AU267" s="946"/>
      <c r="AV267" s="946"/>
      <c r="AW267" s="946"/>
      <c r="AX267" s="946"/>
      <c r="AY267" s="31">
        <f>$AY$265</f>
        <v>0</v>
      </c>
    </row>
    <row r="268" spans="1:51" ht="26.25" customHeight="1">
      <c r="A268" s="958">
        <v>1</v>
      </c>
      <c r="B268" s="95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8">
        <v>2</v>
      </c>
      <c r="B269" s="95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8">
        <v>3</v>
      </c>
      <c r="B270" s="95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8">
        <v>4</v>
      </c>
      <c r="B271" s="95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8">
        <v>5</v>
      </c>
      <c r="B272" s="95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8">
        <v>6</v>
      </c>
      <c r="B273" s="95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8">
        <v>7</v>
      </c>
      <c r="B274" s="95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8">
        <v>8</v>
      </c>
      <c r="B275" s="95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8">
        <v>9</v>
      </c>
      <c r="B276" s="95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8">
        <v>10</v>
      </c>
      <c r="B277" s="95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8">
        <v>11</v>
      </c>
      <c r="B278" s="95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8">
        <v>12</v>
      </c>
      <c r="B279" s="95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8">
        <v>13</v>
      </c>
      <c r="B280" s="95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8">
        <v>14</v>
      </c>
      <c r="B281" s="95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8">
        <v>15</v>
      </c>
      <c r="B282" s="95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8">
        <v>16</v>
      </c>
      <c r="B283" s="95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8">
        <v>17</v>
      </c>
      <c r="B284" s="95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8">
        <v>18</v>
      </c>
      <c r="B285" s="95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8">
        <v>19</v>
      </c>
      <c r="B286" s="95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8">
        <v>20</v>
      </c>
      <c r="B287" s="95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8">
        <v>21</v>
      </c>
      <c r="B288" s="95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8">
        <v>22</v>
      </c>
      <c r="B289" s="95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8">
        <v>23</v>
      </c>
      <c r="B290" s="95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8">
        <v>24</v>
      </c>
      <c r="B291" s="95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8">
        <v>25</v>
      </c>
      <c r="B292" s="95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8">
        <v>26</v>
      </c>
      <c r="B293" s="95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8">
        <v>27</v>
      </c>
      <c r="B294" s="95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8">
        <v>28</v>
      </c>
      <c r="B295" s="95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8">
        <v>29</v>
      </c>
      <c r="B296" s="95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8">
        <v>30</v>
      </c>
      <c r="B297" s="95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810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265</v>
      </c>
      <c r="D300" s="253"/>
      <c r="E300" s="253"/>
      <c r="F300" s="253"/>
      <c r="G300" s="253"/>
      <c r="H300" s="253"/>
      <c r="I300" s="253"/>
      <c r="J300" s="946" t="s">
        <v>266</v>
      </c>
      <c r="K300" s="947"/>
      <c r="L300" s="947"/>
      <c r="M300" s="947"/>
      <c r="N300" s="947"/>
      <c r="O300" s="947"/>
      <c r="P300" s="123" t="s">
        <v>267</v>
      </c>
      <c r="Q300" s="123"/>
      <c r="R300" s="123"/>
      <c r="S300" s="123"/>
      <c r="T300" s="123"/>
      <c r="U300" s="123"/>
      <c r="V300" s="123"/>
      <c r="W300" s="123"/>
      <c r="X300" s="123"/>
      <c r="Y300" s="255" t="s">
        <v>268</v>
      </c>
      <c r="Z300" s="256"/>
      <c r="AA300" s="256"/>
      <c r="AB300" s="256"/>
      <c r="AC300" s="946" t="s">
        <v>269</v>
      </c>
      <c r="AD300" s="946"/>
      <c r="AE300" s="946"/>
      <c r="AF300" s="946"/>
      <c r="AG300" s="946"/>
      <c r="AH300" s="255" t="s">
        <v>334</v>
      </c>
      <c r="AI300" s="253"/>
      <c r="AJ300" s="253"/>
      <c r="AK300" s="253"/>
      <c r="AL300" s="253" t="s">
        <v>271</v>
      </c>
      <c r="AM300" s="253"/>
      <c r="AN300" s="253"/>
      <c r="AO300" s="257"/>
      <c r="AP300" s="946" t="s">
        <v>272</v>
      </c>
      <c r="AQ300" s="946"/>
      <c r="AR300" s="946"/>
      <c r="AS300" s="946"/>
      <c r="AT300" s="946"/>
      <c r="AU300" s="946"/>
      <c r="AV300" s="946"/>
      <c r="AW300" s="946"/>
      <c r="AX300" s="946"/>
      <c r="AY300" s="31">
        <f>$AY$298</f>
        <v>0</v>
      </c>
    </row>
    <row r="301" spans="1:51" ht="26.25" customHeight="1">
      <c r="A301" s="958">
        <v>1</v>
      </c>
      <c r="B301" s="95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8">
        <v>2</v>
      </c>
      <c r="B302" s="95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8">
        <v>3</v>
      </c>
      <c r="B303" s="95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8">
        <v>4</v>
      </c>
      <c r="B304" s="95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8">
        <v>5</v>
      </c>
      <c r="B305" s="95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8">
        <v>6</v>
      </c>
      <c r="B306" s="95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8">
        <v>7</v>
      </c>
      <c r="B307" s="95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8">
        <v>8</v>
      </c>
      <c r="B308" s="95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8">
        <v>9</v>
      </c>
      <c r="B309" s="95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8">
        <v>10</v>
      </c>
      <c r="B310" s="95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8">
        <v>11</v>
      </c>
      <c r="B311" s="95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8">
        <v>12</v>
      </c>
      <c r="B312" s="95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8">
        <v>13</v>
      </c>
      <c r="B313" s="95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8">
        <v>14</v>
      </c>
      <c r="B314" s="95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8">
        <v>15</v>
      </c>
      <c r="B315" s="95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8">
        <v>16</v>
      </c>
      <c r="B316" s="95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8">
        <v>17</v>
      </c>
      <c r="B317" s="95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8">
        <v>18</v>
      </c>
      <c r="B318" s="95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8">
        <v>19</v>
      </c>
      <c r="B319" s="95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8">
        <v>20</v>
      </c>
      <c r="B320" s="95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8">
        <v>21</v>
      </c>
      <c r="B321" s="95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8">
        <v>22</v>
      </c>
      <c r="B322" s="95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8">
        <v>23</v>
      </c>
      <c r="B323" s="95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8">
        <v>24</v>
      </c>
      <c r="B324" s="95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8">
        <v>25</v>
      </c>
      <c r="B325" s="95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8">
        <v>26</v>
      </c>
      <c r="B326" s="95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8">
        <v>27</v>
      </c>
      <c r="B327" s="95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8">
        <v>28</v>
      </c>
      <c r="B328" s="95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8">
        <v>29</v>
      </c>
      <c r="B329" s="95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8">
        <v>30</v>
      </c>
      <c r="B330" s="95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811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265</v>
      </c>
      <c r="D333" s="253"/>
      <c r="E333" s="253"/>
      <c r="F333" s="253"/>
      <c r="G333" s="253"/>
      <c r="H333" s="253"/>
      <c r="I333" s="253"/>
      <c r="J333" s="946" t="s">
        <v>266</v>
      </c>
      <c r="K333" s="947"/>
      <c r="L333" s="947"/>
      <c r="M333" s="947"/>
      <c r="N333" s="947"/>
      <c r="O333" s="947"/>
      <c r="P333" s="123" t="s">
        <v>267</v>
      </c>
      <c r="Q333" s="123"/>
      <c r="R333" s="123"/>
      <c r="S333" s="123"/>
      <c r="T333" s="123"/>
      <c r="U333" s="123"/>
      <c r="V333" s="123"/>
      <c r="W333" s="123"/>
      <c r="X333" s="123"/>
      <c r="Y333" s="255" t="s">
        <v>268</v>
      </c>
      <c r="Z333" s="256"/>
      <c r="AA333" s="256"/>
      <c r="AB333" s="256"/>
      <c r="AC333" s="946" t="s">
        <v>269</v>
      </c>
      <c r="AD333" s="946"/>
      <c r="AE333" s="946"/>
      <c r="AF333" s="946"/>
      <c r="AG333" s="946"/>
      <c r="AH333" s="255" t="s">
        <v>334</v>
      </c>
      <c r="AI333" s="253"/>
      <c r="AJ333" s="253"/>
      <c r="AK333" s="253"/>
      <c r="AL333" s="253" t="s">
        <v>271</v>
      </c>
      <c r="AM333" s="253"/>
      <c r="AN333" s="253"/>
      <c r="AO333" s="257"/>
      <c r="AP333" s="946" t="s">
        <v>272</v>
      </c>
      <c r="AQ333" s="946"/>
      <c r="AR333" s="946"/>
      <c r="AS333" s="946"/>
      <c r="AT333" s="946"/>
      <c r="AU333" s="946"/>
      <c r="AV333" s="946"/>
      <c r="AW333" s="946"/>
      <c r="AX333" s="946"/>
      <c r="AY333" s="31">
        <f>$AY$331</f>
        <v>0</v>
      </c>
    </row>
    <row r="334" spans="1:51" ht="26.25" customHeight="1">
      <c r="A334" s="958">
        <v>1</v>
      </c>
      <c r="B334" s="95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8">
        <v>2</v>
      </c>
      <c r="B335" s="95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8">
        <v>3</v>
      </c>
      <c r="B336" s="95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8">
        <v>4</v>
      </c>
      <c r="B337" s="95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8">
        <v>5</v>
      </c>
      <c r="B338" s="95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8">
        <v>6</v>
      </c>
      <c r="B339" s="95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8">
        <v>7</v>
      </c>
      <c r="B340" s="95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8">
        <v>8</v>
      </c>
      <c r="B341" s="95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8">
        <v>9</v>
      </c>
      <c r="B342" s="95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8">
        <v>10</v>
      </c>
      <c r="B343" s="95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8">
        <v>11</v>
      </c>
      <c r="B344" s="95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8">
        <v>12</v>
      </c>
      <c r="B345" s="95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8">
        <v>13</v>
      </c>
      <c r="B346" s="95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8">
        <v>14</v>
      </c>
      <c r="B347" s="95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8">
        <v>15</v>
      </c>
      <c r="B348" s="95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8">
        <v>16</v>
      </c>
      <c r="B349" s="95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8">
        <v>17</v>
      </c>
      <c r="B350" s="95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8">
        <v>18</v>
      </c>
      <c r="B351" s="95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8">
        <v>19</v>
      </c>
      <c r="B352" s="95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8">
        <v>20</v>
      </c>
      <c r="B353" s="95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8">
        <v>21</v>
      </c>
      <c r="B354" s="95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8">
        <v>22</v>
      </c>
      <c r="B355" s="95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8">
        <v>23</v>
      </c>
      <c r="B356" s="95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8">
        <v>24</v>
      </c>
      <c r="B357" s="95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8">
        <v>25</v>
      </c>
      <c r="B358" s="95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8">
        <v>26</v>
      </c>
      <c r="B359" s="95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8">
        <v>27</v>
      </c>
      <c r="B360" s="95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8">
        <v>28</v>
      </c>
      <c r="B361" s="95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8">
        <v>29</v>
      </c>
      <c r="B362" s="95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8">
        <v>30</v>
      </c>
      <c r="B363" s="95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812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265</v>
      </c>
      <c r="D366" s="253"/>
      <c r="E366" s="253"/>
      <c r="F366" s="253"/>
      <c r="G366" s="253"/>
      <c r="H366" s="253"/>
      <c r="I366" s="253"/>
      <c r="J366" s="946" t="s">
        <v>266</v>
      </c>
      <c r="K366" s="947"/>
      <c r="L366" s="947"/>
      <c r="M366" s="947"/>
      <c r="N366" s="947"/>
      <c r="O366" s="947"/>
      <c r="P366" s="123" t="s">
        <v>267</v>
      </c>
      <c r="Q366" s="123"/>
      <c r="R366" s="123"/>
      <c r="S366" s="123"/>
      <c r="T366" s="123"/>
      <c r="U366" s="123"/>
      <c r="V366" s="123"/>
      <c r="W366" s="123"/>
      <c r="X366" s="123"/>
      <c r="Y366" s="255" t="s">
        <v>268</v>
      </c>
      <c r="Z366" s="256"/>
      <c r="AA366" s="256"/>
      <c r="AB366" s="256"/>
      <c r="AC366" s="946" t="s">
        <v>269</v>
      </c>
      <c r="AD366" s="946"/>
      <c r="AE366" s="946"/>
      <c r="AF366" s="946"/>
      <c r="AG366" s="946"/>
      <c r="AH366" s="255" t="s">
        <v>334</v>
      </c>
      <c r="AI366" s="253"/>
      <c r="AJ366" s="253"/>
      <c r="AK366" s="253"/>
      <c r="AL366" s="253" t="s">
        <v>271</v>
      </c>
      <c r="AM366" s="253"/>
      <c r="AN366" s="253"/>
      <c r="AO366" s="257"/>
      <c r="AP366" s="946" t="s">
        <v>272</v>
      </c>
      <c r="AQ366" s="946"/>
      <c r="AR366" s="946"/>
      <c r="AS366" s="946"/>
      <c r="AT366" s="946"/>
      <c r="AU366" s="946"/>
      <c r="AV366" s="946"/>
      <c r="AW366" s="946"/>
      <c r="AX366" s="946"/>
      <c r="AY366" s="31">
        <f>$AY$364</f>
        <v>0</v>
      </c>
    </row>
    <row r="367" spans="1:51" ht="26.25" customHeight="1">
      <c r="A367" s="958">
        <v>1</v>
      </c>
      <c r="B367" s="95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8">
        <v>2</v>
      </c>
      <c r="B368" s="95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8">
        <v>3</v>
      </c>
      <c r="B369" s="95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8">
        <v>4</v>
      </c>
      <c r="B370" s="95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8">
        <v>5</v>
      </c>
      <c r="B371" s="95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8">
        <v>6</v>
      </c>
      <c r="B372" s="95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8">
        <v>7</v>
      </c>
      <c r="B373" s="95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8">
        <v>8</v>
      </c>
      <c r="B374" s="95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8">
        <v>9</v>
      </c>
      <c r="B375" s="95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8">
        <v>10</v>
      </c>
      <c r="B376" s="95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8">
        <v>11</v>
      </c>
      <c r="B377" s="95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8">
        <v>12</v>
      </c>
      <c r="B378" s="95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8">
        <v>13</v>
      </c>
      <c r="B379" s="95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8">
        <v>14</v>
      </c>
      <c r="B380" s="95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8">
        <v>15</v>
      </c>
      <c r="B381" s="95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8">
        <v>16</v>
      </c>
      <c r="B382" s="95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8">
        <v>17</v>
      </c>
      <c r="B383" s="95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8">
        <v>18</v>
      </c>
      <c r="B384" s="95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8">
        <v>19</v>
      </c>
      <c r="B385" s="95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8">
        <v>20</v>
      </c>
      <c r="B386" s="95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8">
        <v>21</v>
      </c>
      <c r="B387" s="95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8">
        <v>22</v>
      </c>
      <c r="B388" s="95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8">
        <v>23</v>
      </c>
      <c r="B389" s="95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8">
        <v>24</v>
      </c>
      <c r="B390" s="95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8">
        <v>25</v>
      </c>
      <c r="B391" s="95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8">
        <v>26</v>
      </c>
      <c r="B392" s="95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8">
        <v>27</v>
      </c>
      <c r="B393" s="95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8">
        <v>28</v>
      </c>
      <c r="B394" s="95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8">
        <v>29</v>
      </c>
      <c r="B395" s="95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8">
        <v>30</v>
      </c>
      <c r="B396" s="95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813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265</v>
      </c>
      <c r="D399" s="253"/>
      <c r="E399" s="253"/>
      <c r="F399" s="253"/>
      <c r="G399" s="253"/>
      <c r="H399" s="253"/>
      <c r="I399" s="253"/>
      <c r="J399" s="946" t="s">
        <v>266</v>
      </c>
      <c r="K399" s="947"/>
      <c r="L399" s="947"/>
      <c r="M399" s="947"/>
      <c r="N399" s="947"/>
      <c r="O399" s="947"/>
      <c r="P399" s="123" t="s">
        <v>267</v>
      </c>
      <c r="Q399" s="123"/>
      <c r="R399" s="123"/>
      <c r="S399" s="123"/>
      <c r="T399" s="123"/>
      <c r="U399" s="123"/>
      <c r="V399" s="123"/>
      <c r="W399" s="123"/>
      <c r="X399" s="123"/>
      <c r="Y399" s="255" t="s">
        <v>268</v>
      </c>
      <c r="Z399" s="256"/>
      <c r="AA399" s="256"/>
      <c r="AB399" s="256"/>
      <c r="AC399" s="946" t="s">
        <v>269</v>
      </c>
      <c r="AD399" s="946"/>
      <c r="AE399" s="946"/>
      <c r="AF399" s="946"/>
      <c r="AG399" s="946"/>
      <c r="AH399" s="255" t="s">
        <v>334</v>
      </c>
      <c r="AI399" s="253"/>
      <c r="AJ399" s="253"/>
      <c r="AK399" s="253"/>
      <c r="AL399" s="253" t="s">
        <v>271</v>
      </c>
      <c r="AM399" s="253"/>
      <c r="AN399" s="253"/>
      <c r="AO399" s="257"/>
      <c r="AP399" s="946" t="s">
        <v>272</v>
      </c>
      <c r="AQ399" s="946"/>
      <c r="AR399" s="946"/>
      <c r="AS399" s="946"/>
      <c r="AT399" s="946"/>
      <c r="AU399" s="946"/>
      <c r="AV399" s="946"/>
      <c r="AW399" s="946"/>
      <c r="AX399" s="946"/>
      <c r="AY399" s="31">
        <f>$AY$397</f>
        <v>0</v>
      </c>
    </row>
    <row r="400" spans="1:51" ht="26.25" customHeight="1">
      <c r="A400" s="958">
        <v>1</v>
      </c>
      <c r="B400" s="95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8">
        <v>2</v>
      </c>
      <c r="B401" s="95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8">
        <v>3</v>
      </c>
      <c r="B402" s="95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8">
        <v>4</v>
      </c>
      <c r="B403" s="95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8">
        <v>5</v>
      </c>
      <c r="B404" s="95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8">
        <v>6</v>
      </c>
      <c r="B405" s="95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8">
        <v>7</v>
      </c>
      <c r="B406" s="95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8">
        <v>8</v>
      </c>
      <c r="B407" s="95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8">
        <v>9</v>
      </c>
      <c r="B408" s="95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8">
        <v>10</v>
      </c>
      <c r="B409" s="95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8">
        <v>11</v>
      </c>
      <c r="B410" s="95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8">
        <v>12</v>
      </c>
      <c r="B411" s="95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8">
        <v>13</v>
      </c>
      <c r="B412" s="95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8">
        <v>14</v>
      </c>
      <c r="B413" s="95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8">
        <v>15</v>
      </c>
      <c r="B414" s="95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8">
        <v>16</v>
      </c>
      <c r="B415" s="95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8">
        <v>17</v>
      </c>
      <c r="B416" s="95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8">
        <v>18</v>
      </c>
      <c r="B417" s="95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8">
        <v>19</v>
      </c>
      <c r="B418" s="95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8">
        <v>20</v>
      </c>
      <c r="B419" s="95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8">
        <v>21</v>
      </c>
      <c r="B420" s="95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8">
        <v>22</v>
      </c>
      <c r="B421" s="95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8">
        <v>23</v>
      </c>
      <c r="B422" s="95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8">
        <v>24</v>
      </c>
      <c r="B423" s="95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8">
        <v>25</v>
      </c>
      <c r="B424" s="95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8">
        <v>26</v>
      </c>
      <c r="B425" s="95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8">
        <v>27</v>
      </c>
      <c r="B426" s="95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8">
        <v>28</v>
      </c>
      <c r="B427" s="95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8">
        <v>29</v>
      </c>
      <c r="B428" s="95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8">
        <v>30</v>
      </c>
      <c r="B429" s="95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814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265</v>
      </c>
      <c r="D432" s="253"/>
      <c r="E432" s="253"/>
      <c r="F432" s="253"/>
      <c r="G432" s="253"/>
      <c r="H432" s="253"/>
      <c r="I432" s="253"/>
      <c r="J432" s="946" t="s">
        <v>266</v>
      </c>
      <c r="K432" s="947"/>
      <c r="L432" s="947"/>
      <c r="M432" s="947"/>
      <c r="N432" s="947"/>
      <c r="O432" s="947"/>
      <c r="P432" s="123" t="s">
        <v>267</v>
      </c>
      <c r="Q432" s="123"/>
      <c r="R432" s="123"/>
      <c r="S432" s="123"/>
      <c r="T432" s="123"/>
      <c r="U432" s="123"/>
      <c r="V432" s="123"/>
      <c r="W432" s="123"/>
      <c r="X432" s="123"/>
      <c r="Y432" s="255" t="s">
        <v>268</v>
      </c>
      <c r="Z432" s="256"/>
      <c r="AA432" s="256"/>
      <c r="AB432" s="256"/>
      <c r="AC432" s="946" t="s">
        <v>269</v>
      </c>
      <c r="AD432" s="946"/>
      <c r="AE432" s="946"/>
      <c r="AF432" s="946"/>
      <c r="AG432" s="946"/>
      <c r="AH432" s="255" t="s">
        <v>334</v>
      </c>
      <c r="AI432" s="253"/>
      <c r="AJ432" s="253"/>
      <c r="AK432" s="253"/>
      <c r="AL432" s="253" t="s">
        <v>271</v>
      </c>
      <c r="AM432" s="253"/>
      <c r="AN432" s="253"/>
      <c r="AO432" s="257"/>
      <c r="AP432" s="946" t="s">
        <v>272</v>
      </c>
      <c r="AQ432" s="946"/>
      <c r="AR432" s="946"/>
      <c r="AS432" s="946"/>
      <c r="AT432" s="946"/>
      <c r="AU432" s="946"/>
      <c r="AV432" s="946"/>
      <c r="AW432" s="946"/>
      <c r="AX432" s="946"/>
      <c r="AY432" s="31">
        <f>$AY$430</f>
        <v>0</v>
      </c>
    </row>
    <row r="433" spans="1:51" ht="26.25" customHeight="1">
      <c r="A433" s="958">
        <v>1</v>
      </c>
      <c r="B433" s="95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8">
        <v>2</v>
      </c>
      <c r="B434" s="95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8">
        <v>3</v>
      </c>
      <c r="B435" s="95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8">
        <v>4</v>
      </c>
      <c r="B436" s="95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8">
        <v>5</v>
      </c>
      <c r="B437" s="95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8">
        <v>6</v>
      </c>
      <c r="B438" s="95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8">
        <v>7</v>
      </c>
      <c r="B439" s="95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8">
        <v>8</v>
      </c>
      <c r="B440" s="95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8">
        <v>9</v>
      </c>
      <c r="B441" s="95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8">
        <v>10</v>
      </c>
      <c r="B442" s="95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8">
        <v>11</v>
      </c>
      <c r="B443" s="95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8">
        <v>12</v>
      </c>
      <c r="B444" s="95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8">
        <v>13</v>
      </c>
      <c r="B445" s="95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8">
        <v>14</v>
      </c>
      <c r="B446" s="95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8">
        <v>15</v>
      </c>
      <c r="B447" s="95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8">
        <v>16</v>
      </c>
      <c r="B448" s="95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8">
        <v>17</v>
      </c>
      <c r="B449" s="95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8">
        <v>18</v>
      </c>
      <c r="B450" s="95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8">
        <v>19</v>
      </c>
      <c r="B451" s="95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8">
        <v>20</v>
      </c>
      <c r="B452" s="95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8">
        <v>21</v>
      </c>
      <c r="B453" s="95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8">
        <v>22</v>
      </c>
      <c r="B454" s="95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8">
        <v>23</v>
      </c>
      <c r="B455" s="95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8">
        <v>24</v>
      </c>
      <c r="B456" s="95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8">
        <v>25</v>
      </c>
      <c r="B457" s="95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8">
        <v>26</v>
      </c>
      <c r="B458" s="95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8">
        <v>27</v>
      </c>
      <c r="B459" s="95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8">
        <v>28</v>
      </c>
      <c r="B460" s="95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8">
        <v>29</v>
      </c>
      <c r="B461" s="95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8">
        <v>30</v>
      </c>
      <c r="B462" s="95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815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265</v>
      </c>
      <c r="D465" s="253"/>
      <c r="E465" s="253"/>
      <c r="F465" s="253"/>
      <c r="G465" s="253"/>
      <c r="H465" s="253"/>
      <c r="I465" s="253"/>
      <c r="J465" s="946" t="s">
        <v>266</v>
      </c>
      <c r="K465" s="947"/>
      <c r="L465" s="947"/>
      <c r="M465" s="947"/>
      <c r="N465" s="947"/>
      <c r="O465" s="947"/>
      <c r="P465" s="123" t="s">
        <v>267</v>
      </c>
      <c r="Q465" s="123"/>
      <c r="R465" s="123"/>
      <c r="S465" s="123"/>
      <c r="T465" s="123"/>
      <c r="U465" s="123"/>
      <c r="V465" s="123"/>
      <c r="W465" s="123"/>
      <c r="X465" s="123"/>
      <c r="Y465" s="255" t="s">
        <v>268</v>
      </c>
      <c r="Z465" s="256"/>
      <c r="AA465" s="256"/>
      <c r="AB465" s="256"/>
      <c r="AC465" s="946" t="s">
        <v>269</v>
      </c>
      <c r="AD465" s="946"/>
      <c r="AE465" s="946"/>
      <c r="AF465" s="946"/>
      <c r="AG465" s="946"/>
      <c r="AH465" s="255" t="s">
        <v>334</v>
      </c>
      <c r="AI465" s="253"/>
      <c r="AJ465" s="253"/>
      <c r="AK465" s="253"/>
      <c r="AL465" s="253" t="s">
        <v>271</v>
      </c>
      <c r="AM465" s="253"/>
      <c r="AN465" s="253"/>
      <c r="AO465" s="257"/>
      <c r="AP465" s="946" t="s">
        <v>272</v>
      </c>
      <c r="AQ465" s="946"/>
      <c r="AR465" s="946"/>
      <c r="AS465" s="946"/>
      <c r="AT465" s="946"/>
      <c r="AU465" s="946"/>
      <c r="AV465" s="946"/>
      <c r="AW465" s="946"/>
      <c r="AX465" s="946"/>
      <c r="AY465" s="31">
        <f>$AY$463</f>
        <v>0</v>
      </c>
    </row>
    <row r="466" spans="1:51" ht="26.25" customHeight="1">
      <c r="A466" s="958">
        <v>1</v>
      </c>
      <c r="B466" s="95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8">
        <v>2</v>
      </c>
      <c r="B467" s="95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8">
        <v>3</v>
      </c>
      <c r="B468" s="95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8">
        <v>4</v>
      </c>
      <c r="B469" s="95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8">
        <v>5</v>
      </c>
      <c r="B470" s="95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8">
        <v>6</v>
      </c>
      <c r="B471" s="95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8">
        <v>7</v>
      </c>
      <c r="B472" s="95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8">
        <v>8</v>
      </c>
      <c r="B473" s="95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8">
        <v>9</v>
      </c>
      <c r="B474" s="95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8">
        <v>10</v>
      </c>
      <c r="B475" s="95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8">
        <v>11</v>
      </c>
      <c r="B476" s="95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8">
        <v>12</v>
      </c>
      <c r="B477" s="95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8">
        <v>13</v>
      </c>
      <c r="B478" s="95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8">
        <v>14</v>
      </c>
      <c r="B479" s="95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8">
        <v>15</v>
      </c>
      <c r="B480" s="95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8">
        <v>16</v>
      </c>
      <c r="B481" s="95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8">
        <v>17</v>
      </c>
      <c r="B482" s="95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8">
        <v>18</v>
      </c>
      <c r="B483" s="95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8">
        <v>19</v>
      </c>
      <c r="B484" s="95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8">
        <v>20</v>
      </c>
      <c r="B485" s="95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8">
        <v>21</v>
      </c>
      <c r="B486" s="95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8">
        <v>22</v>
      </c>
      <c r="B487" s="95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8">
        <v>23</v>
      </c>
      <c r="B488" s="95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8">
        <v>24</v>
      </c>
      <c r="B489" s="95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8">
        <v>25</v>
      </c>
      <c r="B490" s="95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8">
        <v>26</v>
      </c>
      <c r="B491" s="95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8">
        <v>27</v>
      </c>
      <c r="B492" s="95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8">
        <v>28</v>
      </c>
      <c r="B493" s="95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8">
        <v>29</v>
      </c>
      <c r="B494" s="95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8">
        <v>30</v>
      </c>
      <c r="B495" s="95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816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265</v>
      </c>
      <c r="D498" s="253"/>
      <c r="E498" s="253"/>
      <c r="F498" s="253"/>
      <c r="G498" s="253"/>
      <c r="H498" s="253"/>
      <c r="I498" s="253"/>
      <c r="J498" s="946" t="s">
        <v>266</v>
      </c>
      <c r="K498" s="947"/>
      <c r="L498" s="947"/>
      <c r="M498" s="947"/>
      <c r="N498" s="947"/>
      <c r="O498" s="947"/>
      <c r="P498" s="123" t="s">
        <v>267</v>
      </c>
      <c r="Q498" s="123"/>
      <c r="R498" s="123"/>
      <c r="S498" s="123"/>
      <c r="T498" s="123"/>
      <c r="U498" s="123"/>
      <c r="V498" s="123"/>
      <c r="W498" s="123"/>
      <c r="X498" s="123"/>
      <c r="Y498" s="255" t="s">
        <v>268</v>
      </c>
      <c r="Z498" s="256"/>
      <c r="AA498" s="256"/>
      <c r="AB498" s="256"/>
      <c r="AC498" s="946" t="s">
        <v>269</v>
      </c>
      <c r="AD498" s="946"/>
      <c r="AE498" s="946"/>
      <c r="AF498" s="946"/>
      <c r="AG498" s="946"/>
      <c r="AH498" s="255" t="s">
        <v>334</v>
      </c>
      <c r="AI498" s="253"/>
      <c r="AJ498" s="253"/>
      <c r="AK498" s="253"/>
      <c r="AL498" s="253" t="s">
        <v>271</v>
      </c>
      <c r="AM498" s="253"/>
      <c r="AN498" s="253"/>
      <c r="AO498" s="257"/>
      <c r="AP498" s="946" t="s">
        <v>272</v>
      </c>
      <c r="AQ498" s="946"/>
      <c r="AR498" s="946"/>
      <c r="AS498" s="946"/>
      <c r="AT498" s="946"/>
      <c r="AU498" s="946"/>
      <c r="AV498" s="946"/>
      <c r="AW498" s="946"/>
      <c r="AX498" s="946"/>
      <c r="AY498" s="31">
        <f>$AY$496</f>
        <v>0</v>
      </c>
    </row>
    <row r="499" spans="1:51" ht="26.25" customHeight="1">
      <c r="A499" s="958">
        <v>1</v>
      </c>
      <c r="B499" s="95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8">
        <v>2</v>
      </c>
      <c r="B500" s="95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8">
        <v>3</v>
      </c>
      <c r="B501" s="95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8">
        <v>4</v>
      </c>
      <c r="B502" s="95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8">
        <v>5</v>
      </c>
      <c r="B503" s="95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8">
        <v>6</v>
      </c>
      <c r="B504" s="95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8">
        <v>7</v>
      </c>
      <c r="B505" s="95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8">
        <v>8</v>
      </c>
      <c r="B506" s="95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8">
        <v>9</v>
      </c>
      <c r="B507" s="95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8">
        <v>10</v>
      </c>
      <c r="B508" s="95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8">
        <v>11</v>
      </c>
      <c r="B509" s="95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8">
        <v>12</v>
      </c>
      <c r="B510" s="95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8">
        <v>13</v>
      </c>
      <c r="B511" s="95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8">
        <v>14</v>
      </c>
      <c r="B512" s="95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8">
        <v>15</v>
      </c>
      <c r="B513" s="95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8">
        <v>16</v>
      </c>
      <c r="B514" s="95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8">
        <v>17</v>
      </c>
      <c r="B515" s="95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8">
        <v>18</v>
      </c>
      <c r="B516" s="95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8">
        <v>19</v>
      </c>
      <c r="B517" s="95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8">
        <v>20</v>
      </c>
      <c r="B518" s="95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8">
        <v>21</v>
      </c>
      <c r="B519" s="95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8">
        <v>22</v>
      </c>
      <c r="B520" s="95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8">
        <v>23</v>
      </c>
      <c r="B521" s="95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8">
        <v>24</v>
      </c>
      <c r="B522" s="95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8">
        <v>25</v>
      </c>
      <c r="B523" s="95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8">
        <v>26</v>
      </c>
      <c r="B524" s="95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8">
        <v>27</v>
      </c>
      <c r="B525" s="95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8">
        <v>28</v>
      </c>
      <c r="B526" s="95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8">
        <v>29</v>
      </c>
      <c r="B527" s="95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8">
        <v>30</v>
      </c>
      <c r="B528" s="95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817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265</v>
      </c>
      <c r="D531" s="253"/>
      <c r="E531" s="253"/>
      <c r="F531" s="253"/>
      <c r="G531" s="253"/>
      <c r="H531" s="253"/>
      <c r="I531" s="253"/>
      <c r="J531" s="946" t="s">
        <v>266</v>
      </c>
      <c r="K531" s="947"/>
      <c r="L531" s="947"/>
      <c r="M531" s="947"/>
      <c r="N531" s="947"/>
      <c r="O531" s="947"/>
      <c r="P531" s="123" t="s">
        <v>267</v>
      </c>
      <c r="Q531" s="123"/>
      <c r="R531" s="123"/>
      <c r="S531" s="123"/>
      <c r="T531" s="123"/>
      <c r="U531" s="123"/>
      <c r="V531" s="123"/>
      <c r="W531" s="123"/>
      <c r="X531" s="123"/>
      <c r="Y531" s="255" t="s">
        <v>268</v>
      </c>
      <c r="Z531" s="256"/>
      <c r="AA531" s="256"/>
      <c r="AB531" s="256"/>
      <c r="AC531" s="946" t="s">
        <v>269</v>
      </c>
      <c r="AD531" s="946"/>
      <c r="AE531" s="946"/>
      <c r="AF531" s="946"/>
      <c r="AG531" s="946"/>
      <c r="AH531" s="255" t="s">
        <v>334</v>
      </c>
      <c r="AI531" s="253"/>
      <c r="AJ531" s="253"/>
      <c r="AK531" s="253"/>
      <c r="AL531" s="253" t="s">
        <v>271</v>
      </c>
      <c r="AM531" s="253"/>
      <c r="AN531" s="253"/>
      <c r="AO531" s="257"/>
      <c r="AP531" s="946" t="s">
        <v>272</v>
      </c>
      <c r="AQ531" s="946"/>
      <c r="AR531" s="946"/>
      <c r="AS531" s="946"/>
      <c r="AT531" s="946"/>
      <c r="AU531" s="946"/>
      <c r="AV531" s="946"/>
      <c r="AW531" s="946"/>
      <c r="AX531" s="946"/>
      <c r="AY531" s="31">
        <f>$AY$529</f>
        <v>0</v>
      </c>
    </row>
    <row r="532" spans="1:51" ht="26.25" customHeight="1">
      <c r="A532" s="958">
        <v>1</v>
      </c>
      <c r="B532" s="95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8">
        <v>2</v>
      </c>
      <c r="B533" s="95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8">
        <v>3</v>
      </c>
      <c r="B534" s="95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8">
        <v>4</v>
      </c>
      <c r="B535" s="95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8">
        <v>5</v>
      </c>
      <c r="B536" s="95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8">
        <v>6</v>
      </c>
      <c r="B537" s="95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8">
        <v>7</v>
      </c>
      <c r="B538" s="95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8">
        <v>8</v>
      </c>
      <c r="B539" s="95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8">
        <v>9</v>
      </c>
      <c r="B540" s="95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8">
        <v>10</v>
      </c>
      <c r="B541" s="95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8">
        <v>11</v>
      </c>
      <c r="B542" s="95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8">
        <v>12</v>
      </c>
      <c r="B543" s="95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8">
        <v>13</v>
      </c>
      <c r="B544" s="95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8">
        <v>14</v>
      </c>
      <c r="B545" s="95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8">
        <v>15</v>
      </c>
      <c r="B546" s="95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8">
        <v>16</v>
      </c>
      <c r="B547" s="95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8">
        <v>17</v>
      </c>
      <c r="B548" s="95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8">
        <v>18</v>
      </c>
      <c r="B549" s="95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8">
        <v>19</v>
      </c>
      <c r="B550" s="95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8">
        <v>20</v>
      </c>
      <c r="B551" s="95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8">
        <v>21</v>
      </c>
      <c r="B552" s="95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8">
        <v>22</v>
      </c>
      <c r="B553" s="95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8">
        <v>23</v>
      </c>
      <c r="B554" s="95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8">
        <v>24</v>
      </c>
      <c r="B555" s="95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8">
        <v>25</v>
      </c>
      <c r="B556" s="95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8">
        <v>26</v>
      </c>
      <c r="B557" s="95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8">
        <v>27</v>
      </c>
      <c r="B558" s="95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8">
        <v>28</v>
      </c>
      <c r="B559" s="95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8">
        <v>29</v>
      </c>
      <c r="B560" s="95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8">
        <v>30</v>
      </c>
      <c r="B561" s="95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818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265</v>
      </c>
      <c r="D564" s="253"/>
      <c r="E564" s="253"/>
      <c r="F564" s="253"/>
      <c r="G564" s="253"/>
      <c r="H564" s="253"/>
      <c r="I564" s="253"/>
      <c r="J564" s="946" t="s">
        <v>266</v>
      </c>
      <c r="K564" s="947"/>
      <c r="L564" s="947"/>
      <c r="M564" s="947"/>
      <c r="N564" s="947"/>
      <c r="O564" s="947"/>
      <c r="P564" s="123" t="s">
        <v>267</v>
      </c>
      <c r="Q564" s="123"/>
      <c r="R564" s="123"/>
      <c r="S564" s="123"/>
      <c r="T564" s="123"/>
      <c r="U564" s="123"/>
      <c r="V564" s="123"/>
      <c r="W564" s="123"/>
      <c r="X564" s="123"/>
      <c r="Y564" s="255" t="s">
        <v>268</v>
      </c>
      <c r="Z564" s="256"/>
      <c r="AA564" s="256"/>
      <c r="AB564" s="256"/>
      <c r="AC564" s="946" t="s">
        <v>269</v>
      </c>
      <c r="AD564" s="946"/>
      <c r="AE564" s="946"/>
      <c r="AF564" s="946"/>
      <c r="AG564" s="946"/>
      <c r="AH564" s="255" t="s">
        <v>334</v>
      </c>
      <c r="AI564" s="253"/>
      <c r="AJ564" s="253"/>
      <c r="AK564" s="253"/>
      <c r="AL564" s="253" t="s">
        <v>271</v>
      </c>
      <c r="AM564" s="253"/>
      <c r="AN564" s="253"/>
      <c r="AO564" s="257"/>
      <c r="AP564" s="946" t="s">
        <v>272</v>
      </c>
      <c r="AQ564" s="946"/>
      <c r="AR564" s="946"/>
      <c r="AS564" s="946"/>
      <c r="AT564" s="946"/>
      <c r="AU564" s="946"/>
      <c r="AV564" s="946"/>
      <c r="AW564" s="946"/>
      <c r="AX564" s="946"/>
      <c r="AY564" s="31">
        <f>$AY$562</f>
        <v>0</v>
      </c>
    </row>
    <row r="565" spans="1:51" ht="26.25" customHeight="1">
      <c r="A565" s="958">
        <v>1</v>
      </c>
      <c r="B565" s="95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8">
        <v>2</v>
      </c>
      <c r="B566" s="95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8">
        <v>3</v>
      </c>
      <c r="B567" s="95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8">
        <v>4</v>
      </c>
      <c r="B568" s="95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8">
        <v>5</v>
      </c>
      <c r="B569" s="95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8">
        <v>6</v>
      </c>
      <c r="B570" s="95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8">
        <v>7</v>
      </c>
      <c r="B571" s="95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8">
        <v>8</v>
      </c>
      <c r="B572" s="95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8">
        <v>9</v>
      </c>
      <c r="B573" s="95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8">
        <v>10</v>
      </c>
      <c r="B574" s="95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8">
        <v>11</v>
      </c>
      <c r="B575" s="95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8">
        <v>12</v>
      </c>
      <c r="B576" s="95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8">
        <v>13</v>
      </c>
      <c r="B577" s="95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8">
        <v>14</v>
      </c>
      <c r="B578" s="95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8">
        <v>15</v>
      </c>
      <c r="B579" s="95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8">
        <v>16</v>
      </c>
      <c r="B580" s="95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8">
        <v>17</v>
      </c>
      <c r="B581" s="95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8">
        <v>18</v>
      </c>
      <c r="B582" s="95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8">
        <v>19</v>
      </c>
      <c r="B583" s="95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8">
        <v>20</v>
      </c>
      <c r="B584" s="95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8">
        <v>21</v>
      </c>
      <c r="B585" s="95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8">
        <v>22</v>
      </c>
      <c r="B586" s="95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8">
        <v>23</v>
      </c>
      <c r="B587" s="95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8">
        <v>24</v>
      </c>
      <c r="B588" s="95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8">
        <v>25</v>
      </c>
      <c r="B589" s="95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8">
        <v>26</v>
      </c>
      <c r="B590" s="95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8">
        <v>27</v>
      </c>
      <c r="B591" s="95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8">
        <v>28</v>
      </c>
      <c r="B592" s="95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8">
        <v>29</v>
      </c>
      <c r="B593" s="95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8">
        <v>30</v>
      </c>
      <c r="B594" s="95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593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265</v>
      </c>
      <c r="D597" s="253"/>
      <c r="E597" s="253"/>
      <c r="F597" s="253"/>
      <c r="G597" s="253"/>
      <c r="H597" s="253"/>
      <c r="I597" s="253"/>
      <c r="J597" s="946" t="s">
        <v>266</v>
      </c>
      <c r="K597" s="947"/>
      <c r="L597" s="947"/>
      <c r="M597" s="947"/>
      <c r="N597" s="947"/>
      <c r="O597" s="947"/>
      <c r="P597" s="123" t="s">
        <v>267</v>
      </c>
      <c r="Q597" s="123"/>
      <c r="R597" s="123"/>
      <c r="S597" s="123"/>
      <c r="T597" s="123"/>
      <c r="U597" s="123"/>
      <c r="V597" s="123"/>
      <c r="W597" s="123"/>
      <c r="X597" s="123"/>
      <c r="Y597" s="255" t="s">
        <v>268</v>
      </c>
      <c r="Z597" s="256"/>
      <c r="AA597" s="256"/>
      <c r="AB597" s="256"/>
      <c r="AC597" s="946" t="s">
        <v>269</v>
      </c>
      <c r="AD597" s="946"/>
      <c r="AE597" s="946"/>
      <c r="AF597" s="946"/>
      <c r="AG597" s="946"/>
      <c r="AH597" s="255" t="s">
        <v>334</v>
      </c>
      <c r="AI597" s="253"/>
      <c r="AJ597" s="253"/>
      <c r="AK597" s="253"/>
      <c r="AL597" s="253" t="s">
        <v>271</v>
      </c>
      <c r="AM597" s="253"/>
      <c r="AN597" s="253"/>
      <c r="AO597" s="257"/>
      <c r="AP597" s="946" t="s">
        <v>272</v>
      </c>
      <c r="AQ597" s="946"/>
      <c r="AR597" s="946"/>
      <c r="AS597" s="946"/>
      <c r="AT597" s="946"/>
      <c r="AU597" s="946"/>
      <c r="AV597" s="946"/>
      <c r="AW597" s="946"/>
      <c r="AX597" s="946"/>
      <c r="AY597" s="31">
        <f>$AY$595</f>
        <v>0</v>
      </c>
    </row>
    <row r="598" spans="1:51" ht="26.25" customHeight="1">
      <c r="A598" s="958">
        <v>1</v>
      </c>
      <c r="B598" s="95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8">
        <v>2</v>
      </c>
      <c r="B599" s="95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8">
        <v>3</v>
      </c>
      <c r="B600" s="95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8">
        <v>4</v>
      </c>
      <c r="B601" s="95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8">
        <v>5</v>
      </c>
      <c r="B602" s="95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8">
        <v>6</v>
      </c>
      <c r="B603" s="95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8">
        <v>7</v>
      </c>
      <c r="B604" s="95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8">
        <v>8</v>
      </c>
      <c r="B605" s="95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8">
        <v>9</v>
      </c>
      <c r="B606" s="95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8">
        <v>10</v>
      </c>
      <c r="B607" s="95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8">
        <v>11</v>
      </c>
      <c r="B608" s="95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8">
        <v>12</v>
      </c>
      <c r="B609" s="95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8">
        <v>13</v>
      </c>
      <c r="B610" s="95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8">
        <v>14</v>
      </c>
      <c r="B611" s="95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8">
        <v>15</v>
      </c>
      <c r="B612" s="95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8">
        <v>16</v>
      </c>
      <c r="B613" s="95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8">
        <v>17</v>
      </c>
      <c r="B614" s="95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8">
        <v>18</v>
      </c>
      <c r="B615" s="95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8">
        <v>19</v>
      </c>
      <c r="B616" s="95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8">
        <v>20</v>
      </c>
      <c r="B617" s="95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8">
        <v>21</v>
      </c>
      <c r="B618" s="95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8">
        <v>22</v>
      </c>
      <c r="B619" s="95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8">
        <v>23</v>
      </c>
      <c r="B620" s="95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8">
        <v>24</v>
      </c>
      <c r="B621" s="95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8">
        <v>25</v>
      </c>
      <c r="B622" s="95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8">
        <v>26</v>
      </c>
      <c r="B623" s="95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8">
        <v>27</v>
      </c>
      <c r="B624" s="95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8">
        <v>28</v>
      </c>
      <c r="B625" s="95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8">
        <v>29</v>
      </c>
      <c r="B626" s="95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8">
        <v>30</v>
      </c>
      <c r="B627" s="95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265</v>
      </c>
      <c r="D630" s="253"/>
      <c r="E630" s="253"/>
      <c r="F630" s="253"/>
      <c r="G630" s="253"/>
      <c r="H630" s="253"/>
      <c r="I630" s="253"/>
      <c r="J630" s="946" t="s">
        <v>266</v>
      </c>
      <c r="K630" s="947"/>
      <c r="L630" s="947"/>
      <c r="M630" s="947"/>
      <c r="N630" s="947"/>
      <c r="O630" s="947"/>
      <c r="P630" s="123" t="s">
        <v>267</v>
      </c>
      <c r="Q630" s="123"/>
      <c r="R630" s="123"/>
      <c r="S630" s="123"/>
      <c r="T630" s="123"/>
      <c r="U630" s="123"/>
      <c r="V630" s="123"/>
      <c r="W630" s="123"/>
      <c r="X630" s="123"/>
      <c r="Y630" s="255" t="s">
        <v>268</v>
      </c>
      <c r="Z630" s="256"/>
      <c r="AA630" s="256"/>
      <c r="AB630" s="256"/>
      <c r="AC630" s="946" t="s">
        <v>269</v>
      </c>
      <c r="AD630" s="946"/>
      <c r="AE630" s="946"/>
      <c r="AF630" s="946"/>
      <c r="AG630" s="946"/>
      <c r="AH630" s="255" t="s">
        <v>334</v>
      </c>
      <c r="AI630" s="253"/>
      <c r="AJ630" s="253"/>
      <c r="AK630" s="253"/>
      <c r="AL630" s="253" t="s">
        <v>271</v>
      </c>
      <c r="AM630" s="253"/>
      <c r="AN630" s="253"/>
      <c r="AO630" s="257"/>
      <c r="AP630" s="946" t="s">
        <v>272</v>
      </c>
      <c r="AQ630" s="946"/>
      <c r="AR630" s="946"/>
      <c r="AS630" s="946"/>
      <c r="AT630" s="946"/>
      <c r="AU630" s="946"/>
      <c r="AV630" s="946"/>
      <c r="AW630" s="946"/>
      <c r="AX630" s="946"/>
      <c r="AY630" s="31">
        <f>$AY$628</f>
        <v>0</v>
      </c>
    </row>
    <row r="631" spans="1:51" ht="26.25" customHeight="1">
      <c r="A631" s="958">
        <v>1</v>
      </c>
      <c r="B631" s="95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8">
        <v>2</v>
      </c>
      <c r="B632" s="95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8">
        <v>3</v>
      </c>
      <c r="B633" s="95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8">
        <v>4</v>
      </c>
      <c r="B634" s="95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8">
        <v>5</v>
      </c>
      <c r="B635" s="95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8">
        <v>6</v>
      </c>
      <c r="B636" s="95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8">
        <v>7</v>
      </c>
      <c r="B637" s="95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8">
        <v>8</v>
      </c>
      <c r="B638" s="95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8">
        <v>9</v>
      </c>
      <c r="B639" s="95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8">
        <v>10</v>
      </c>
      <c r="B640" s="95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8">
        <v>11</v>
      </c>
      <c r="B641" s="95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8">
        <v>12</v>
      </c>
      <c r="B642" s="95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8">
        <v>13</v>
      </c>
      <c r="B643" s="95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8">
        <v>14</v>
      </c>
      <c r="B644" s="95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8">
        <v>15</v>
      </c>
      <c r="B645" s="95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8">
        <v>16</v>
      </c>
      <c r="B646" s="95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8">
        <v>17</v>
      </c>
      <c r="B647" s="95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8">
        <v>18</v>
      </c>
      <c r="B648" s="95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8">
        <v>19</v>
      </c>
      <c r="B649" s="95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8">
        <v>20</v>
      </c>
      <c r="B650" s="95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8">
        <v>21</v>
      </c>
      <c r="B651" s="95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8">
        <v>22</v>
      </c>
      <c r="B652" s="95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8">
        <v>23</v>
      </c>
      <c r="B653" s="95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8">
        <v>24</v>
      </c>
      <c r="B654" s="95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8">
        <v>25</v>
      </c>
      <c r="B655" s="95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8">
        <v>26</v>
      </c>
      <c r="B656" s="95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8">
        <v>27</v>
      </c>
      <c r="B657" s="95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8">
        <v>28</v>
      </c>
      <c r="B658" s="95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8">
        <v>29</v>
      </c>
      <c r="B659" s="95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8">
        <v>30</v>
      </c>
      <c r="B660" s="95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820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265</v>
      </c>
      <c r="D663" s="253"/>
      <c r="E663" s="253"/>
      <c r="F663" s="253"/>
      <c r="G663" s="253"/>
      <c r="H663" s="253"/>
      <c r="I663" s="253"/>
      <c r="J663" s="946" t="s">
        <v>266</v>
      </c>
      <c r="K663" s="947"/>
      <c r="L663" s="947"/>
      <c r="M663" s="947"/>
      <c r="N663" s="947"/>
      <c r="O663" s="947"/>
      <c r="P663" s="123" t="s">
        <v>267</v>
      </c>
      <c r="Q663" s="123"/>
      <c r="R663" s="123"/>
      <c r="S663" s="123"/>
      <c r="T663" s="123"/>
      <c r="U663" s="123"/>
      <c r="V663" s="123"/>
      <c r="W663" s="123"/>
      <c r="X663" s="123"/>
      <c r="Y663" s="255" t="s">
        <v>268</v>
      </c>
      <c r="Z663" s="256"/>
      <c r="AA663" s="256"/>
      <c r="AB663" s="256"/>
      <c r="AC663" s="946" t="s">
        <v>269</v>
      </c>
      <c r="AD663" s="946"/>
      <c r="AE663" s="946"/>
      <c r="AF663" s="946"/>
      <c r="AG663" s="946"/>
      <c r="AH663" s="255" t="s">
        <v>334</v>
      </c>
      <c r="AI663" s="253"/>
      <c r="AJ663" s="253"/>
      <c r="AK663" s="253"/>
      <c r="AL663" s="253" t="s">
        <v>271</v>
      </c>
      <c r="AM663" s="253"/>
      <c r="AN663" s="253"/>
      <c r="AO663" s="257"/>
      <c r="AP663" s="946" t="s">
        <v>272</v>
      </c>
      <c r="AQ663" s="946"/>
      <c r="AR663" s="946"/>
      <c r="AS663" s="946"/>
      <c r="AT663" s="946"/>
      <c r="AU663" s="946"/>
      <c r="AV663" s="946"/>
      <c r="AW663" s="946"/>
      <c r="AX663" s="946"/>
      <c r="AY663" s="31">
        <f>$AY$661</f>
        <v>0</v>
      </c>
    </row>
    <row r="664" spans="1:51" ht="26.25" customHeight="1">
      <c r="A664" s="958">
        <v>1</v>
      </c>
      <c r="B664" s="95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8">
        <v>2</v>
      </c>
      <c r="B665" s="95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8">
        <v>3</v>
      </c>
      <c r="B666" s="95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8">
        <v>4</v>
      </c>
      <c r="B667" s="95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8">
        <v>5</v>
      </c>
      <c r="B668" s="95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8">
        <v>6</v>
      </c>
      <c r="B669" s="95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8">
        <v>7</v>
      </c>
      <c r="B670" s="95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8">
        <v>8</v>
      </c>
      <c r="B671" s="95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8">
        <v>9</v>
      </c>
      <c r="B672" s="95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8">
        <v>10</v>
      </c>
      <c r="B673" s="95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8">
        <v>11</v>
      </c>
      <c r="B674" s="95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8">
        <v>12</v>
      </c>
      <c r="B675" s="95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8">
        <v>13</v>
      </c>
      <c r="B676" s="95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8">
        <v>14</v>
      </c>
      <c r="B677" s="95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8">
        <v>15</v>
      </c>
      <c r="B678" s="95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8">
        <v>16</v>
      </c>
      <c r="B679" s="95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8">
        <v>17</v>
      </c>
      <c r="B680" s="95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8">
        <v>18</v>
      </c>
      <c r="B681" s="95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8">
        <v>19</v>
      </c>
      <c r="B682" s="95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8">
        <v>20</v>
      </c>
      <c r="B683" s="95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8">
        <v>21</v>
      </c>
      <c r="B684" s="95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8">
        <v>22</v>
      </c>
      <c r="B685" s="95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8">
        <v>23</v>
      </c>
      <c r="B686" s="95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8">
        <v>24</v>
      </c>
      <c r="B687" s="95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8">
        <v>25</v>
      </c>
      <c r="B688" s="95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8">
        <v>26</v>
      </c>
      <c r="B689" s="95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8">
        <v>27</v>
      </c>
      <c r="B690" s="95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8">
        <v>28</v>
      </c>
      <c r="B691" s="95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8">
        <v>29</v>
      </c>
      <c r="B692" s="95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8">
        <v>30</v>
      </c>
      <c r="B693" s="95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821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265</v>
      </c>
      <c r="D696" s="253"/>
      <c r="E696" s="253"/>
      <c r="F696" s="253"/>
      <c r="G696" s="253"/>
      <c r="H696" s="253"/>
      <c r="I696" s="253"/>
      <c r="J696" s="946" t="s">
        <v>266</v>
      </c>
      <c r="K696" s="947"/>
      <c r="L696" s="947"/>
      <c r="M696" s="947"/>
      <c r="N696" s="947"/>
      <c r="O696" s="947"/>
      <c r="P696" s="123" t="s">
        <v>267</v>
      </c>
      <c r="Q696" s="123"/>
      <c r="R696" s="123"/>
      <c r="S696" s="123"/>
      <c r="T696" s="123"/>
      <c r="U696" s="123"/>
      <c r="V696" s="123"/>
      <c r="W696" s="123"/>
      <c r="X696" s="123"/>
      <c r="Y696" s="255" t="s">
        <v>268</v>
      </c>
      <c r="Z696" s="256"/>
      <c r="AA696" s="256"/>
      <c r="AB696" s="256"/>
      <c r="AC696" s="946" t="s">
        <v>269</v>
      </c>
      <c r="AD696" s="946"/>
      <c r="AE696" s="946"/>
      <c r="AF696" s="946"/>
      <c r="AG696" s="946"/>
      <c r="AH696" s="255" t="s">
        <v>334</v>
      </c>
      <c r="AI696" s="253"/>
      <c r="AJ696" s="253"/>
      <c r="AK696" s="253"/>
      <c r="AL696" s="253" t="s">
        <v>271</v>
      </c>
      <c r="AM696" s="253"/>
      <c r="AN696" s="253"/>
      <c r="AO696" s="257"/>
      <c r="AP696" s="946" t="s">
        <v>272</v>
      </c>
      <c r="AQ696" s="946"/>
      <c r="AR696" s="946"/>
      <c r="AS696" s="946"/>
      <c r="AT696" s="946"/>
      <c r="AU696" s="946"/>
      <c r="AV696" s="946"/>
      <c r="AW696" s="946"/>
      <c r="AX696" s="946"/>
      <c r="AY696" s="31">
        <f>$AY$694</f>
        <v>0</v>
      </c>
    </row>
    <row r="697" spans="1:51" ht="26.25" customHeight="1">
      <c r="A697" s="958">
        <v>1</v>
      </c>
      <c r="B697" s="95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8">
        <v>2</v>
      </c>
      <c r="B698" s="95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8">
        <v>3</v>
      </c>
      <c r="B699" s="95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8">
        <v>4</v>
      </c>
      <c r="B700" s="95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8">
        <v>5</v>
      </c>
      <c r="B701" s="95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8">
        <v>6</v>
      </c>
      <c r="B702" s="95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8">
        <v>7</v>
      </c>
      <c r="B703" s="95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8">
        <v>8</v>
      </c>
      <c r="B704" s="95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8">
        <v>9</v>
      </c>
      <c r="B705" s="95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8">
        <v>10</v>
      </c>
      <c r="B706" s="95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8">
        <v>11</v>
      </c>
      <c r="B707" s="95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8">
        <v>12</v>
      </c>
      <c r="B708" s="95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8">
        <v>13</v>
      </c>
      <c r="B709" s="95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8">
        <v>14</v>
      </c>
      <c r="B710" s="95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8">
        <v>15</v>
      </c>
      <c r="B711" s="95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8">
        <v>16</v>
      </c>
      <c r="B712" s="95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8">
        <v>17</v>
      </c>
      <c r="B713" s="95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8">
        <v>18</v>
      </c>
      <c r="B714" s="95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8">
        <v>19</v>
      </c>
      <c r="B715" s="95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8">
        <v>20</v>
      </c>
      <c r="B716" s="95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8">
        <v>21</v>
      </c>
      <c r="B717" s="95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8">
        <v>22</v>
      </c>
      <c r="B718" s="95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8">
        <v>23</v>
      </c>
      <c r="B719" s="95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8">
        <v>24</v>
      </c>
      <c r="B720" s="95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8">
        <v>25</v>
      </c>
      <c r="B721" s="95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8">
        <v>26</v>
      </c>
      <c r="B722" s="95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8">
        <v>27</v>
      </c>
      <c r="B723" s="95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8">
        <v>28</v>
      </c>
      <c r="B724" s="95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8">
        <v>29</v>
      </c>
      <c r="B725" s="95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8">
        <v>30</v>
      </c>
      <c r="B726" s="95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822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265</v>
      </c>
      <c r="D729" s="253"/>
      <c r="E729" s="253"/>
      <c r="F729" s="253"/>
      <c r="G729" s="253"/>
      <c r="H729" s="253"/>
      <c r="I729" s="253"/>
      <c r="J729" s="946" t="s">
        <v>266</v>
      </c>
      <c r="K729" s="947"/>
      <c r="L729" s="947"/>
      <c r="M729" s="947"/>
      <c r="N729" s="947"/>
      <c r="O729" s="947"/>
      <c r="P729" s="123" t="s">
        <v>267</v>
      </c>
      <c r="Q729" s="123"/>
      <c r="R729" s="123"/>
      <c r="S729" s="123"/>
      <c r="T729" s="123"/>
      <c r="U729" s="123"/>
      <c r="V729" s="123"/>
      <c r="W729" s="123"/>
      <c r="X729" s="123"/>
      <c r="Y729" s="255" t="s">
        <v>268</v>
      </c>
      <c r="Z729" s="256"/>
      <c r="AA729" s="256"/>
      <c r="AB729" s="256"/>
      <c r="AC729" s="946" t="s">
        <v>269</v>
      </c>
      <c r="AD729" s="946"/>
      <c r="AE729" s="946"/>
      <c r="AF729" s="946"/>
      <c r="AG729" s="946"/>
      <c r="AH729" s="255" t="s">
        <v>334</v>
      </c>
      <c r="AI729" s="253"/>
      <c r="AJ729" s="253"/>
      <c r="AK729" s="253"/>
      <c r="AL729" s="253" t="s">
        <v>271</v>
      </c>
      <c r="AM729" s="253"/>
      <c r="AN729" s="253"/>
      <c r="AO729" s="257"/>
      <c r="AP729" s="946" t="s">
        <v>272</v>
      </c>
      <c r="AQ729" s="946"/>
      <c r="AR729" s="946"/>
      <c r="AS729" s="946"/>
      <c r="AT729" s="946"/>
      <c r="AU729" s="946"/>
      <c r="AV729" s="946"/>
      <c r="AW729" s="946"/>
      <c r="AX729" s="946"/>
      <c r="AY729" s="31">
        <f>$AY$727</f>
        <v>0</v>
      </c>
    </row>
    <row r="730" spans="1:51" ht="26.25" customHeight="1">
      <c r="A730" s="958">
        <v>1</v>
      </c>
      <c r="B730" s="95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8">
        <v>2</v>
      </c>
      <c r="B731" s="95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8">
        <v>3</v>
      </c>
      <c r="B732" s="95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8">
        <v>4</v>
      </c>
      <c r="B733" s="95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8">
        <v>5</v>
      </c>
      <c r="B734" s="95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8">
        <v>6</v>
      </c>
      <c r="B735" s="95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8">
        <v>7</v>
      </c>
      <c r="B736" s="95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8">
        <v>8</v>
      </c>
      <c r="B737" s="95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8">
        <v>9</v>
      </c>
      <c r="B738" s="95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8">
        <v>10</v>
      </c>
      <c r="B739" s="95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8">
        <v>11</v>
      </c>
      <c r="B740" s="95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8">
        <v>12</v>
      </c>
      <c r="B741" s="95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8">
        <v>13</v>
      </c>
      <c r="B742" s="95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8">
        <v>14</v>
      </c>
      <c r="B743" s="95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8">
        <v>15</v>
      </c>
      <c r="B744" s="95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8">
        <v>16</v>
      </c>
      <c r="B745" s="95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8">
        <v>17</v>
      </c>
      <c r="B746" s="95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8">
        <v>18</v>
      </c>
      <c r="B747" s="95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8">
        <v>19</v>
      </c>
      <c r="B748" s="95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8">
        <v>20</v>
      </c>
      <c r="B749" s="95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8">
        <v>21</v>
      </c>
      <c r="B750" s="95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8">
        <v>22</v>
      </c>
      <c r="B751" s="95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8">
        <v>23</v>
      </c>
      <c r="B752" s="95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8">
        <v>24</v>
      </c>
      <c r="B753" s="95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8">
        <v>25</v>
      </c>
      <c r="B754" s="95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8">
        <v>26</v>
      </c>
      <c r="B755" s="95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8">
        <v>27</v>
      </c>
      <c r="B756" s="95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8">
        <v>28</v>
      </c>
      <c r="B757" s="95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8">
        <v>29</v>
      </c>
      <c r="B758" s="95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8">
        <v>30</v>
      </c>
      <c r="B759" s="95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823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265</v>
      </c>
      <c r="D762" s="253"/>
      <c r="E762" s="253"/>
      <c r="F762" s="253"/>
      <c r="G762" s="253"/>
      <c r="H762" s="253"/>
      <c r="I762" s="253"/>
      <c r="J762" s="946" t="s">
        <v>266</v>
      </c>
      <c r="K762" s="947"/>
      <c r="L762" s="947"/>
      <c r="M762" s="947"/>
      <c r="N762" s="947"/>
      <c r="O762" s="947"/>
      <c r="P762" s="123" t="s">
        <v>267</v>
      </c>
      <c r="Q762" s="123"/>
      <c r="R762" s="123"/>
      <c r="S762" s="123"/>
      <c r="T762" s="123"/>
      <c r="U762" s="123"/>
      <c r="V762" s="123"/>
      <c r="W762" s="123"/>
      <c r="X762" s="123"/>
      <c r="Y762" s="255" t="s">
        <v>268</v>
      </c>
      <c r="Z762" s="256"/>
      <c r="AA762" s="256"/>
      <c r="AB762" s="256"/>
      <c r="AC762" s="946" t="s">
        <v>269</v>
      </c>
      <c r="AD762" s="946"/>
      <c r="AE762" s="946"/>
      <c r="AF762" s="946"/>
      <c r="AG762" s="946"/>
      <c r="AH762" s="255" t="s">
        <v>334</v>
      </c>
      <c r="AI762" s="253"/>
      <c r="AJ762" s="253"/>
      <c r="AK762" s="253"/>
      <c r="AL762" s="253" t="s">
        <v>271</v>
      </c>
      <c r="AM762" s="253"/>
      <c r="AN762" s="253"/>
      <c r="AO762" s="257"/>
      <c r="AP762" s="946" t="s">
        <v>272</v>
      </c>
      <c r="AQ762" s="946"/>
      <c r="AR762" s="946"/>
      <c r="AS762" s="946"/>
      <c r="AT762" s="946"/>
      <c r="AU762" s="946"/>
      <c r="AV762" s="946"/>
      <c r="AW762" s="946"/>
      <c r="AX762" s="946"/>
      <c r="AY762" s="31">
        <f>$AY$760</f>
        <v>0</v>
      </c>
    </row>
    <row r="763" spans="1:51" ht="26.25" customHeight="1">
      <c r="A763" s="958">
        <v>1</v>
      </c>
      <c r="B763" s="95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8">
        <v>2</v>
      </c>
      <c r="B764" s="95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8">
        <v>3</v>
      </c>
      <c r="B765" s="95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8">
        <v>4</v>
      </c>
      <c r="B766" s="95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8">
        <v>5</v>
      </c>
      <c r="B767" s="95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8">
        <v>6</v>
      </c>
      <c r="B768" s="95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8">
        <v>7</v>
      </c>
      <c r="B769" s="95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8">
        <v>8</v>
      </c>
      <c r="B770" s="95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8">
        <v>9</v>
      </c>
      <c r="B771" s="95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8">
        <v>10</v>
      </c>
      <c r="B772" s="95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8">
        <v>11</v>
      </c>
      <c r="B773" s="95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8">
        <v>12</v>
      </c>
      <c r="B774" s="95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8">
        <v>13</v>
      </c>
      <c r="B775" s="95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8">
        <v>14</v>
      </c>
      <c r="B776" s="95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8">
        <v>15</v>
      </c>
      <c r="B777" s="95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8">
        <v>16</v>
      </c>
      <c r="B778" s="95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8">
        <v>17</v>
      </c>
      <c r="B779" s="95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8">
        <v>18</v>
      </c>
      <c r="B780" s="95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8">
        <v>19</v>
      </c>
      <c r="B781" s="95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8">
        <v>20</v>
      </c>
      <c r="B782" s="95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8">
        <v>21</v>
      </c>
      <c r="B783" s="95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8">
        <v>22</v>
      </c>
      <c r="B784" s="95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8">
        <v>23</v>
      </c>
      <c r="B785" s="95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8">
        <v>24</v>
      </c>
      <c r="B786" s="95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8">
        <v>25</v>
      </c>
      <c r="B787" s="95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8">
        <v>26</v>
      </c>
      <c r="B788" s="95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8">
        <v>27</v>
      </c>
      <c r="B789" s="95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8">
        <v>28</v>
      </c>
      <c r="B790" s="95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8">
        <v>29</v>
      </c>
      <c r="B791" s="95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8">
        <v>30</v>
      </c>
      <c r="B792" s="95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824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265</v>
      </c>
      <c r="D795" s="253"/>
      <c r="E795" s="253"/>
      <c r="F795" s="253"/>
      <c r="G795" s="253"/>
      <c r="H795" s="253"/>
      <c r="I795" s="253"/>
      <c r="J795" s="946" t="s">
        <v>266</v>
      </c>
      <c r="K795" s="947"/>
      <c r="L795" s="947"/>
      <c r="M795" s="947"/>
      <c r="N795" s="947"/>
      <c r="O795" s="947"/>
      <c r="P795" s="123" t="s">
        <v>267</v>
      </c>
      <c r="Q795" s="123"/>
      <c r="R795" s="123"/>
      <c r="S795" s="123"/>
      <c r="T795" s="123"/>
      <c r="U795" s="123"/>
      <c r="V795" s="123"/>
      <c r="W795" s="123"/>
      <c r="X795" s="123"/>
      <c r="Y795" s="255" t="s">
        <v>268</v>
      </c>
      <c r="Z795" s="256"/>
      <c r="AA795" s="256"/>
      <c r="AB795" s="256"/>
      <c r="AC795" s="946" t="s">
        <v>269</v>
      </c>
      <c r="AD795" s="946"/>
      <c r="AE795" s="946"/>
      <c r="AF795" s="946"/>
      <c r="AG795" s="946"/>
      <c r="AH795" s="255" t="s">
        <v>334</v>
      </c>
      <c r="AI795" s="253"/>
      <c r="AJ795" s="253"/>
      <c r="AK795" s="253"/>
      <c r="AL795" s="253" t="s">
        <v>271</v>
      </c>
      <c r="AM795" s="253"/>
      <c r="AN795" s="253"/>
      <c r="AO795" s="257"/>
      <c r="AP795" s="946" t="s">
        <v>272</v>
      </c>
      <c r="AQ795" s="946"/>
      <c r="AR795" s="946"/>
      <c r="AS795" s="946"/>
      <c r="AT795" s="946"/>
      <c r="AU795" s="946"/>
      <c r="AV795" s="946"/>
      <c r="AW795" s="946"/>
      <c r="AX795" s="946"/>
      <c r="AY795" s="31">
        <f>$AY$793</f>
        <v>0</v>
      </c>
    </row>
    <row r="796" spans="1:51" ht="26.25" customHeight="1">
      <c r="A796" s="958">
        <v>1</v>
      </c>
      <c r="B796" s="95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8">
        <v>2</v>
      </c>
      <c r="B797" s="95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8">
        <v>3</v>
      </c>
      <c r="B798" s="95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8">
        <v>4</v>
      </c>
      <c r="B799" s="95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8">
        <v>5</v>
      </c>
      <c r="B800" s="95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8">
        <v>6</v>
      </c>
      <c r="B801" s="95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8">
        <v>7</v>
      </c>
      <c r="B802" s="95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8">
        <v>8</v>
      </c>
      <c r="B803" s="95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8">
        <v>9</v>
      </c>
      <c r="B804" s="95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8">
        <v>10</v>
      </c>
      <c r="B805" s="95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8">
        <v>11</v>
      </c>
      <c r="B806" s="95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8">
        <v>12</v>
      </c>
      <c r="B807" s="95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8">
        <v>13</v>
      </c>
      <c r="B808" s="95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8">
        <v>14</v>
      </c>
      <c r="B809" s="95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8">
        <v>15</v>
      </c>
      <c r="B810" s="95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8">
        <v>16</v>
      </c>
      <c r="B811" s="95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8">
        <v>17</v>
      </c>
      <c r="B812" s="95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8">
        <v>18</v>
      </c>
      <c r="B813" s="95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8">
        <v>19</v>
      </c>
      <c r="B814" s="95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8">
        <v>20</v>
      </c>
      <c r="B815" s="95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8">
        <v>21</v>
      </c>
      <c r="B816" s="95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8">
        <v>22</v>
      </c>
      <c r="B817" s="95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8">
        <v>23</v>
      </c>
      <c r="B818" s="95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8">
        <v>24</v>
      </c>
      <c r="B819" s="95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8">
        <v>25</v>
      </c>
      <c r="B820" s="95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8">
        <v>26</v>
      </c>
      <c r="B821" s="95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8">
        <v>27</v>
      </c>
      <c r="B822" s="95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8">
        <v>28</v>
      </c>
      <c r="B823" s="95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8">
        <v>29</v>
      </c>
      <c r="B824" s="95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8">
        <v>30</v>
      </c>
      <c r="B825" s="95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825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265</v>
      </c>
      <c r="D828" s="253"/>
      <c r="E828" s="253"/>
      <c r="F828" s="253"/>
      <c r="G828" s="253"/>
      <c r="H828" s="253"/>
      <c r="I828" s="253"/>
      <c r="J828" s="946" t="s">
        <v>266</v>
      </c>
      <c r="K828" s="947"/>
      <c r="L828" s="947"/>
      <c r="M828" s="947"/>
      <c r="N828" s="947"/>
      <c r="O828" s="947"/>
      <c r="P828" s="123" t="s">
        <v>267</v>
      </c>
      <c r="Q828" s="123"/>
      <c r="R828" s="123"/>
      <c r="S828" s="123"/>
      <c r="T828" s="123"/>
      <c r="U828" s="123"/>
      <c r="V828" s="123"/>
      <c r="W828" s="123"/>
      <c r="X828" s="123"/>
      <c r="Y828" s="255" t="s">
        <v>268</v>
      </c>
      <c r="Z828" s="256"/>
      <c r="AA828" s="256"/>
      <c r="AB828" s="256"/>
      <c r="AC828" s="946" t="s">
        <v>269</v>
      </c>
      <c r="AD828" s="946"/>
      <c r="AE828" s="946"/>
      <c r="AF828" s="946"/>
      <c r="AG828" s="946"/>
      <c r="AH828" s="255" t="s">
        <v>334</v>
      </c>
      <c r="AI828" s="253"/>
      <c r="AJ828" s="253"/>
      <c r="AK828" s="253"/>
      <c r="AL828" s="253" t="s">
        <v>271</v>
      </c>
      <c r="AM828" s="253"/>
      <c r="AN828" s="253"/>
      <c r="AO828" s="257"/>
      <c r="AP828" s="946" t="s">
        <v>272</v>
      </c>
      <c r="AQ828" s="946"/>
      <c r="AR828" s="946"/>
      <c r="AS828" s="946"/>
      <c r="AT828" s="946"/>
      <c r="AU828" s="946"/>
      <c r="AV828" s="946"/>
      <c r="AW828" s="946"/>
      <c r="AX828" s="946"/>
      <c r="AY828" s="31">
        <f>$AY$826</f>
        <v>0</v>
      </c>
    </row>
    <row r="829" spans="1:51" ht="26.25" customHeight="1">
      <c r="A829" s="958">
        <v>1</v>
      </c>
      <c r="B829" s="95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8">
        <v>2</v>
      </c>
      <c r="B830" s="95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8">
        <v>3</v>
      </c>
      <c r="B831" s="95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8">
        <v>4</v>
      </c>
      <c r="B832" s="95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8">
        <v>5</v>
      </c>
      <c r="B833" s="95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8">
        <v>6</v>
      </c>
      <c r="B834" s="95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8">
        <v>7</v>
      </c>
      <c r="B835" s="95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8">
        <v>8</v>
      </c>
      <c r="B836" s="95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8">
        <v>9</v>
      </c>
      <c r="B837" s="95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8">
        <v>10</v>
      </c>
      <c r="B838" s="95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8">
        <v>11</v>
      </c>
      <c r="B839" s="95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8">
        <v>12</v>
      </c>
      <c r="B840" s="95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8">
        <v>13</v>
      </c>
      <c r="B841" s="95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8">
        <v>14</v>
      </c>
      <c r="B842" s="95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8">
        <v>15</v>
      </c>
      <c r="B843" s="95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8">
        <v>16</v>
      </c>
      <c r="B844" s="95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8">
        <v>17</v>
      </c>
      <c r="B845" s="95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8">
        <v>18</v>
      </c>
      <c r="B846" s="95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8">
        <v>19</v>
      </c>
      <c r="B847" s="95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8">
        <v>20</v>
      </c>
      <c r="B848" s="95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8">
        <v>21</v>
      </c>
      <c r="B849" s="95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8">
        <v>22</v>
      </c>
      <c r="B850" s="95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8">
        <v>23</v>
      </c>
      <c r="B851" s="95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8">
        <v>24</v>
      </c>
      <c r="B852" s="95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8">
        <v>25</v>
      </c>
      <c r="B853" s="95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8">
        <v>26</v>
      </c>
      <c r="B854" s="95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8">
        <v>27</v>
      </c>
      <c r="B855" s="95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8">
        <v>28</v>
      </c>
      <c r="B856" s="95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8">
        <v>29</v>
      </c>
      <c r="B857" s="95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8">
        <v>30</v>
      </c>
      <c r="B858" s="95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826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265</v>
      </c>
      <c r="D861" s="253"/>
      <c r="E861" s="253"/>
      <c r="F861" s="253"/>
      <c r="G861" s="253"/>
      <c r="H861" s="253"/>
      <c r="I861" s="253"/>
      <c r="J861" s="946" t="s">
        <v>266</v>
      </c>
      <c r="K861" s="947"/>
      <c r="L861" s="947"/>
      <c r="M861" s="947"/>
      <c r="N861" s="947"/>
      <c r="O861" s="947"/>
      <c r="P861" s="123" t="s">
        <v>267</v>
      </c>
      <c r="Q861" s="123"/>
      <c r="R861" s="123"/>
      <c r="S861" s="123"/>
      <c r="T861" s="123"/>
      <c r="U861" s="123"/>
      <c r="V861" s="123"/>
      <c r="W861" s="123"/>
      <c r="X861" s="123"/>
      <c r="Y861" s="255" t="s">
        <v>268</v>
      </c>
      <c r="Z861" s="256"/>
      <c r="AA861" s="256"/>
      <c r="AB861" s="256"/>
      <c r="AC861" s="946" t="s">
        <v>269</v>
      </c>
      <c r="AD861" s="946"/>
      <c r="AE861" s="946"/>
      <c r="AF861" s="946"/>
      <c r="AG861" s="946"/>
      <c r="AH861" s="255" t="s">
        <v>334</v>
      </c>
      <c r="AI861" s="253"/>
      <c r="AJ861" s="253"/>
      <c r="AK861" s="253"/>
      <c r="AL861" s="253" t="s">
        <v>271</v>
      </c>
      <c r="AM861" s="253"/>
      <c r="AN861" s="253"/>
      <c r="AO861" s="257"/>
      <c r="AP861" s="946" t="s">
        <v>272</v>
      </c>
      <c r="AQ861" s="946"/>
      <c r="AR861" s="946"/>
      <c r="AS861" s="946"/>
      <c r="AT861" s="946"/>
      <c r="AU861" s="946"/>
      <c r="AV861" s="946"/>
      <c r="AW861" s="946"/>
      <c r="AX861" s="946"/>
      <c r="AY861" s="31">
        <f>$AY$859</f>
        <v>0</v>
      </c>
    </row>
    <row r="862" spans="1:51" ht="26.25" customHeight="1">
      <c r="A862" s="958">
        <v>1</v>
      </c>
      <c r="B862" s="95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8">
        <v>2</v>
      </c>
      <c r="B863" s="95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8">
        <v>3</v>
      </c>
      <c r="B864" s="95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8">
        <v>4</v>
      </c>
      <c r="B865" s="95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8">
        <v>5</v>
      </c>
      <c r="B866" s="95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8">
        <v>6</v>
      </c>
      <c r="B867" s="95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8">
        <v>7</v>
      </c>
      <c r="B868" s="95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8">
        <v>8</v>
      </c>
      <c r="B869" s="95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8">
        <v>9</v>
      </c>
      <c r="B870" s="95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8">
        <v>10</v>
      </c>
      <c r="B871" s="95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8">
        <v>11</v>
      </c>
      <c r="B872" s="95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8">
        <v>12</v>
      </c>
      <c r="B873" s="95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8">
        <v>13</v>
      </c>
      <c r="B874" s="95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8">
        <v>14</v>
      </c>
      <c r="B875" s="95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8">
        <v>15</v>
      </c>
      <c r="B876" s="95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8">
        <v>16</v>
      </c>
      <c r="B877" s="95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8">
        <v>17</v>
      </c>
      <c r="B878" s="95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8">
        <v>18</v>
      </c>
      <c r="B879" s="95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8">
        <v>19</v>
      </c>
      <c r="B880" s="95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8">
        <v>20</v>
      </c>
      <c r="B881" s="95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8">
        <v>21</v>
      </c>
      <c r="B882" s="95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8">
        <v>22</v>
      </c>
      <c r="B883" s="95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8">
        <v>23</v>
      </c>
      <c r="B884" s="95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8">
        <v>24</v>
      </c>
      <c r="B885" s="95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8">
        <v>25</v>
      </c>
      <c r="B886" s="95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8">
        <v>26</v>
      </c>
      <c r="B887" s="95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8">
        <v>27</v>
      </c>
      <c r="B888" s="95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8">
        <v>28</v>
      </c>
      <c r="B889" s="95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8">
        <v>29</v>
      </c>
      <c r="B890" s="95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8">
        <v>30</v>
      </c>
      <c r="B891" s="95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827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265</v>
      </c>
      <c r="D894" s="253"/>
      <c r="E894" s="253"/>
      <c r="F894" s="253"/>
      <c r="G894" s="253"/>
      <c r="H894" s="253"/>
      <c r="I894" s="253"/>
      <c r="J894" s="946" t="s">
        <v>266</v>
      </c>
      <c r="K894" s="947"/>
      <c r="L894" s="947"/>
      <c r="M894" s="947"/>
      <c r="N894" s="947"/>
      <c r="O894" s="947"/>
      <c r="P894" s="123" t="s">
        <v>267</v>
      </c>
      <c r="Q894" s="123"/>
      <c r="R894" s="123"/>
      <c r="S894" s="123"/>
      <c r="T894" s="123"/>
      <c r="U894" s="123"/>
      <c r="V894" s="123"/>
      <c r="W894" s="123"/>
      <c r="X894" s="123"/>
      <c r="Y894" s="255" t="s">
        <v>268</v>
      </c>
      <c r="Z894" s="256"/>
      <c r="AA894" s="256"/>
      <c r="AB894" s="256"/>
      <c r="AC894" s="946" t="s">
        <v>269</v>
      </c>
      <c r="AD894" s="946"/>
      <c r="AE894" s="946"/>
      <c r="AF894" s="946"/>
      <c r="AG894" s="946"/>
      <c r="AH894" s="255" t="s">
        <v>334</v>
      </c>
      <c r="AI894" s="253"/>
      <c r="AJ894" s="253"/>
      <c r="AK894" s="253"/>
      <c r="AL894" s="253" t="s">
        <v>271</v>
      </c>
      <c r="AM894" s="253"/>
      <c r="AN894" s="253"/>
      <c r="AO894" s="257"/>
      <c r="AP894" s="946" t="s">
        <v>272</v>
      </c>
      <c r="AQ894" s="946"/>
      <c r="AR894" s="946"/>
      <c r="AS894" s="946"/>
      <c r="AT894" s="946"/>
      <c r="AU894" s="946"/>
      <c r="AV894" s="946"/>
      <c r="AW894" s="946"/>
      <c r="AX894" s="946"/>
      <c r="AY894" s="31">
        <f>$AY$892</f>
        <v>0</v>
      </c>
    </row>
    <row r="895" spans="1:51" ht="26.25" customHeight="1">
      <c r="A895" s="958">
        <v>1</v>
      </c>
      <c r="B895" s="95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8">
        <v>2</v>
      </c>
      <c r="B896" s="95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8">
        <v>3</v>
      </c>
      <c r="B897" s="95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8">
        <v>4</v>
      </c>
      <c r="B898" s="95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8">
        <v>5</v>
      </c>
      <c r="B899" s="95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8">
        <v>6</v>
      </c>
      <c r="B900" s="95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8">
        <v>7</v>
      </c>
      <c r="B901" s="95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8">
        <v>8</v>
      </c>
      <c r="B902" s="95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8">
        <v>9</v>
      </c>
      <c r="B903" s="95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8">
        <v>10</v>
      </c>
      <c r="B904" s="95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8">
        <v>11</v>
      </c>
      <c r="B905" s="95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8">
        <v>12</v>
      </c>
      <c r="B906" s="95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8">
        <v>13</v>
      </c>
      <c r="B907" s="95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8">
        <v>14</v>
      </c>
      <c r="B908" s="95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8">
        <v>15</v>
      </c>
      <c r="B909" s="95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8">
        <v>16</v>
      </c>
      <c r="B910" s="95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8">
        <v>17</v>
      </c>
      <c r="B911" s="95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8">
        <v>18</v>
      </c>
      <c r="B912" s="95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8">
        <v>19</v>
      </c>
      <c r="B913" s="95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8">
        <v>20</v>
      </c>
      <c r="B914" s="95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8">
        <v>21</v>
      </c>
      <c r="B915" s="95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8">
        <v>22</v>
      </c>
      <c r="B916" s="95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8">
        <v>23</v>
      </c>
      <c r="B917" s="95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8">
        <v>24</v>
      </c>
      <c r="B918" s="95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8">
        <v>25</v>
      </c>
      <c r="B919" s="95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8">
        <v>26</v>
      </c>
      <c r="B920" s="95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8">
        <v>27</v>
      </c>
      <c r="B921" s="95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8">
        <v>28</v>
      </c>
      <c r="B922" s="95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8">
        <v>29</v>
      </c>
      <c r="B923" s="95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8">
        <v>30</v>
      </c>
      <c r="B924" s="95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828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265</v>
      </c>
      <c r="D927" s="253"/>
      <c r="E927" s="253"/>
      <c r="F927" s="253"/>
      <c r="G927" s="253"/>
      <c r="H927" s="253"/>
      <c r="I927" s="253"/>
      <c r="J927" s="946" t="s">
        <v>266</v>
      </c>
      <c r="K927" s="947"/>
      <c r="L927" s="947"/>
      <c r="M927" s="947"/>
      <c r="N927" s="947"/>
      <c r="O927" s="947"/>
      <c r="P927" s="123" t="s">
        <v>267</v>
      </c>
      <c r="Q927" s="123"/>
      <c r="R927" s="123"/>
      <c r="S927" s="123"/>
      <c r="T927" s="123"/>
      <c r="U927" s="123"/>
      <c r="V927" s="123"/>
      <c r="W927" s="123"/>
      <c r="X927" s="123"/>
      <c r="Y927" s="255" t="s">
        <v>268</v>
      </c>
      <c r="Z927" s="256"/>
      <c r="AA927" s="256"/>
      <c r="AB927" s="256"/>
      <c r="AC927" s="946" t="s">
        <v>269</v>
      </c>
      <c r="AD927" s="946"/>
      <c r="AE927" s="946"/>
      <c r="AF927" s="946"/>
      <c r="AG927" s="946"/>
      <c r="AH927" s="255" t="s">
        <v>334</v>
      </c>
      <c r="AI927" s="253"/>
      <c r="AJ927" s="253"/>
      <c r="AK927" s="253"/>
      <c r="AL927" s="253" t="s">
        <v>271</v>
      </c>
      <c r="AM927" s="253"/>
      <c r="AN927" s="253"/>
      <c r="AO927" s="257"/>
      <c r="AP927" s="946" t="s">
        <v>272</v>
      </c>
      <c r="AQ927" s="946"/>
      <c r="AR927" s="946"/>
      <c r="AS927" s="946"/>
      <c r="AT927" s="946"/>
      <c r="AU927" s="946"/>
      <c r="AV927" s="946"/>
      <c r="AW927" s="946"/>
      <c r="AX927" s="946"/>
      <c r="AY927" s="31">
        <f>$AY$925</f>
        <v>0</v>
      </c>
    </row>
    <row r="928" spans="1:51" ht="26.25" customHeight="1">
      <c r="A928" s="958">
        <v>1</v>
      </c>
      <c r="B928" s="95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8">
        <v>2</v>
      </c>
      <c r="B929" s="95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8">
        <v>3</v>
      </c>
      <c r="B930" s="95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8">
        <v>4</v>
      </c>
      <c r="B931" s="95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8">
        <v>5</v>
      </c>
      <c r="B932" s="95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8">
        <v>6</v>
      </c>
      <c r="B933" s="95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8">
        <v>7</v>
      </c>
      <c r="B934" s="95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8">
        <v>8</v>
      </c>
      <c r="B935" s="95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8">
        <v>9</v>
      </c>
      <c r="B936" s="95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8">
        <v>10</v>
      </c>
      <c r="B937" s="95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8">
        <v>11</v>
      </c>
      <c r="B938" s="95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8">
        <v>12</v>
      </c>
      <c r="B939" s="95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8">
        <v>13</v>
      </c>
      <c r="B940" s="95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8">
        <v>14</v>
      </c>
      <c r="B941" s="95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8">
        <v>15</v>
      </c>
      <c r="B942" s="95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8">
        <v>16</v>
      </c>
      <c r="B943" s="95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8">
        <v>17</v>
      </c>
      <c r="B944" s="95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8">
        <v>18</v>
      </c>
      <c r="B945" s="95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8">
        <v>19</v>
      </c>
      <c r="B946" s="95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8">
        <v>20</v>
      </c>
      <c r="B947" s="95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8">
        <v>21</v>
      </c>
      <c r="B948" s="95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8">
        <v>22</v>
      </c>
      <c r="B949" s="95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8">
        <v>23</v>
      </c>
      <c r="B950" s="95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8">
        <v>24</v>
      </c>
      <c r="B951" s="95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8">
        <v>25</v>
      </c>
      <c r="B952" s="95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8">
        <v>26</v>
      </c>
      <c r="B953" s="95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8">
        <v>27</v>
      </c>
      <c r="B954" s="95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8">
        <v>28</v>
      </c>
      <c r="B955" s="95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8">
        <v>29</v>
      </c>
      <c r="B956" s="95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8">
        <v>30</v>
      </c>
      <c r="B957" s="95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829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265</v>
      </c>
      <c r="D960" s="253"/>
      <c r="E960" s="253"/>
      <c r="F960" s="253"/>
      <c r="G960" s="253"/>
      <c r="H960" s="253"/>
      <c r="I960" s="253"/>
      <c r="J960" s="946" t="s">
        <v>266</v>
      </c>
      <c r="K960" s="947"/>
      <c r="L960" s="947"/>
      <c r="M960" s="947"/>
      <c r="N960" s="947"/>
      <c r="O960" s="947"/>
      <c r="P960" s="123" t="s">
        <v>267</v>
      </c>
      <c r="Q960" s="123"/>
      <c r="R960" s="123"/>
      <c r="S960" s="123"/>
      <c r="T960" s="123"/>
      <c r="U960" s="123"/>
      <c r="V960" s="123"/>
      <c r="W960" s="123"/>
      <c r="X960" s="123"/>
      <c r="Y960" s="255" t="s">
        <v>268</v>
      </c>
      <c r="Z960" s="256"/>
      <c r="AA960" s="256"/>
      <c r="AB960" s="256"/>
      <c r="AC960" s="946" t="s">
        <v>269</v>
      </c>
      <c r="AD960" s="946"/>
      <c r="AE960" s="946"/>
      <c r="AF960" s="946"/>
      <c r="AG960" s="946"/>
      <c r="AH960" s="255" t="s">
        <v>334</v>
      </c>
      <c r="AI960" s="253"/>
      <c r="AJ960" s="253"/>
      <c r="AK960" s="253"/>
      <c r="AL960" s="253" t="s">
        <v>271</v>
      </c>
      <c r="AM960" s="253"/>
      <c r="AN960" s="253"/>
      <c r="AO960" s="257"/>
      <c r="AP960" s="946" t="s">
        <v>272</v>
      </c>
      <c r="AQ960" s="946"/>
      <c r="AR960" s="946"/>
      <c r="AS960" s="946"/>
      <c r="AT960" s="946"/>
      <c r="AU960" s="946"/>
      <c r="AV960" s="946"/>
      <c r="AW960" s="946"/>
      <c r="AX960" s="946"/>
      <c r="AY960" s="31">
        <f>$AY$958</f>
        <v>0</v>
      </c>
    </row>
    <row r="961" spans="1:51" ht="26.25" customHeight="1">
      <c r="A961" s="958">
        <v>1</v>
      </c>
      <c r="B961" s="95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8">
        <v>2</v>
      </c>
      <c r="B962" s="95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8">
        <v>3</v>
      </c>
      <c r="B963" s="95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8">
        <v>4</v>
      </c>
      <c r="B964" s="95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8">
        <v>5</v>
      </c>
      <c r="B965" s="95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8">
        <v>6</v>
      </c>
      <c r="B966" s="95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8">
        <v>7</v>
      </c>
      <c r="B967" s="95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8">
        <v>8</v>
      </c>
      <c r="B968" s="95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8">
        <v>9</v>
      </c>
      <c r="B969" s="95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8">
        <v>10</v>
      </c>
      <c r="B970" s="95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8">
        <v>11</v>
      </c>
      <c r="B971" s="95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8">
        <v>12</v>
      </c>
      <c r="B972" s="95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8">
        <v>13</v>
      </c>
      <c r="B973" s="95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8">
        <v>14</v>
      </c>
      <c r="B974" s="95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8">
        <v>15</v>
      </c>
      <c r="B975" s="95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8">
        <v>16</v>
      </c>
      <c r="B976" s="95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8">
        <v>17</v>
      </c>
      <c r="B977" s="95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8">
        <v>18</v>
      </c>
      <c r="B978" s="95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8">
        <v>19</v>
      </c>
      <c r="B979" s="95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8">
        <v>20</v>
      </c>
      <c r="B980" s="95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8">
        <v>21</v>
      </c>
      <c r="B981" s="95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8">
        <v>22</v>
      </c>
      <c r="B982" s="95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8">
        <v>23</v>
      </c>
      <c r="B983" s="95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8">
        <v>24</v>
      </c>
      <c r="B984" s="95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8">
        <v>25</v>
      </c>
      <c r="B985" s="95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8">
        <v>26</v>
      </c>
      <c r="B986" s="95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8">
        <v>27</v>
      </c>
      <c r="B987" s="95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8">
        <v>28</v>
      </c>
      <c r="B988" s="95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8">
        <v>29</v>
      </c>
      <c r="B989" s="95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8">
        <v>30</v>
      </c>
      <c r="B990" s="95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830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265</v>
      </c>
      <c r="D993" s="253"/>
      <c r="E993" s="253"/>
      <c r="F993" s="253"/>
      <c r="G993" s="253"/>
      <c r="H993" s="253"/>
      <c r="I993" s="253"/>
      <c r="J993" s="946" t="s">
        <v>266</v>
      </c>
      <c r="K993" s="947"/>
      <c r="L993" s="947"/>
      <c r="M993" s="947"/>
      <c r="N993" s="947"/>
      <c r="O993" s="947"/>
      <c r="P993" s="123" t="s">
        <v>267</v>
      </c>
      <c r="Q993" s="123"/>
      <c r="R993" s="123"/>
      <c r="S993" s="123"/>
      <c r="T993" s="123"/>
      <c r="U993" s="123"/>
      <c r="V993" s="123"/>
      <c r="W993" s="123"/>
      <c r="X993" s="123"/>
      <c r="Y993" s="255" t="s">
        <v>268</v>
      </c>
      <c r="Z993" s="256"/>
      <c r="AA993" s="256"/>
      <c r="AB993" s="256"/>
      <c r="AC993" s="946" t="s">
        <v>269</v>
      </c>
      <c r="AD993" s="946"/>
      <c r="AE993" s="946"/>
      <c r="AF993" s="946"/>
      <c r="AG993" s="946"/>
      <c r="AH993" s="255" t="s">
        <v>334</v>
      </c>
      <c r="AI993" s="253"/>
      <c r="AJ993" s="253"/>
      <c r="AK993" s="253"/>
      <c r="AL993" s="253" t="s">
        <v>271</v>
      </c>
      <c r="AM993" s="253"/>
      <c r="AN993" s="253"/>
      <c r="AO993" s="257"/>
      <c r="AP993" s="946" t="s">
        <v>272</v>
      </c>
      <c r="AQ993" s="946"/>
      <c r="AR993" s="946"/>
      <c r="AS993" s="946"/>
      <c r="AT993" s="946"/>
      <c r="AU993" s="946"/>
      <c r="AV993" s="946"/>
      <c r="AW993" s="946"/>
      <c r="AX993" s="946"/>
      <c r="AY993" s="31">
        <f>$AY$991</f>
        <v>0</v>
      </c>
    </row>
    <row r="994" spans="1:51" ht="26.25" customHeight="1">
      <c r="A994" s="958">
        <v>1</v>
      </c>
      <c r="B994" s="95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8">
        <v>2</v>
      </c>
      <c r="B995" s="95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8">
        <v>3</v>
      </c>
      <c r="B996" s="95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8">
        <v>4</v>
      </c>
      <c r="B997" s="95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8">
        <v>5</v>
      </c>
      <c r="B998" s="95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8">
        <v>6</v>
      </c>
      <c r="B999" s="95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8">
        <v>7</v>
      </c>
      <c r="B1000" s="95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8">
        <v>8</v>
      </c>
      <c r="B1001" s="95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8">
        <v>9</v>
      </c>
      <c r="B1002" s="95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8">
        <v>10</v>
      </c>
      <c r="B1003" s="95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8">
        <v>11</v>
      </c>
      <c r="B1004" s="95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8">
        <v>12</v>
      </c>
      <c r="B1005" s="95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8">
        <v>13</v>
      </c>
      <c r="B1006" s="95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8">
        <v>14</v>
      </c>
      <c r="B1007" s="95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8">
        <v>15</v>
      </c>
      <c r="B1008" s="95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8">
        <v>16</v>
      </c>
      <c r="B1009" s="95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8">
        <v>17</v>
      </c>
      <c r="B1010" s="95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8">
        <v>18</v>
      </c>
      <c r="B1011" s="95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8">
        <v>19</v>
      </c>
      <c r="B1012" s="95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8">
        <v>20</v>
      </c>
      <c r="B1013" s="95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8">
        <v>21</v>
      </c>
      <c r="B1014" s="95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8">
        <v>22</v>
      </c>
      <c r="B1015" s="95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8">
        <v>23</v>
      </c>
      <c r="B1016" s="95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8">
        <v>24</v>
      </c>
      <c r="B1017" s="95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8">
        <v>25</v>
      </c>
      <c r="B1018" s="95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8">
        <v>26</v>
      </c>
      <c r="B1019" s="95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8">
        <v>27</v>
      </c>
      <c r="B1020" s="95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8">
        <v>28</v>
      </c>
      <c r="B1021" s="95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8">
        <v>29</v>
      </c>
      <c r="B1022" s="95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8">
        <v>30</v>
      </c>
      <c r="B1023" s="95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831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265</v>
      </c>
      <c r="D1026" s="253"/>
      <c r="E1026" s="253"/>
      <c r="F1026" s="253"/>
      <c r="G1026" s="253"/>
      <c r="H1026" s="253"/>
      <c r="I1026" s="253"/>
      <c r="J1026" s="946" t="s">
        <v>266</v>
      </c>
      <c r="K1026" s="947"/>
      <c r="L1026" s="947"/>
      <c r="M1026" s="947"/>
      <c r="N1026" s="947"/>
      <c r="O1026" s="947"/>
      <c r="P1026" s="123" t="s">
        <v>267</v>
      </c>
      <c r="Q1026" s="123"/>
      <c r="R1026" s="123"/>
      <c r="S1026" s="123"/>
      <c r="T1026" s="123"/>
      <c r="U1026" s="123"/>
      <c r="V1026" s="123"/>
      <c r="W1026" s="123"/>
      <c r="X1026" s="123"/>
      <c r="Y1026" s="255" t="s">
        <v>268</v>
      </c>
      <c r="Z1026" s="256"/>
      <c r="AA1026" s="256"/>
      <c r="AB1026" s="256"/>
      <c r="AC1026" s="946" t="s">
        <v>269</v>
      </c>
      <c r="AD1026" s="946"/>
      <c r="AE1026" s="946"/>
      <c r="AF1026" s="946"/>
      <c r="AG1026" s="946"/>
      <c r="AH1026" s="255" t="s">
        <v>334</v>
      </c>
      <c r="AI1026" s="253"/>
      <c r="AJ1026" s="253"/>
      <c r="AK1026" s="253"/>
      <c r="AL1026" s="253" t="s">
        <v>271</v>
      </c>
      <c r="AM1026" s="253"/>
      <c r="AN1026" s="253"/>
      <c r="AO1026" s="257"/>
      <c r="AP1026" s="946" t="s">
        <v>272</v>
      </c>
      <c r="AQ1026" s="946"/>
      <c r="AR1026" s="946"/>
      <c r="AS1026" s="946"/>
      <c r="AT1026" s="946"/>
      <c r="AU1026" s="946"/>
      <c r="AV1026" s="946"/>
      <c r="AW1026" s="946"/>
      <c r="AX1026" s="946"/>
      <c r="AY1026" s="31">
        <f>$AY$1024</f>
        <v>0</v>
      </c>
    </row>
    <row r="1027" spans="1:51" ht="26.25" customHeight="1">
      <c r="A1027" s="958">
        <v>1</v>
      </c>
      <c r="B1027" s="95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8">
        <v>2</v>
      </c>
      <c r="B1028" s="95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8">
        <v>3</v>
      </c>
      <c r="B1029" s="95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8">
        <v>4</v>
      </c>
      <c r="B1030" s="95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8">
        <v>5</v>
      </c>
      <c r="B1031" s="95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8">
        <v>6</v>
      </c>
      <c r="B1032" s="95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8">
        <v>7</v>
      </c>
      <c r="B1033" s="95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8">
        <v>8</v>
      </c>
      <c r="B1034" s="95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8">
        <v>9</v>
      </c>
      <c r="B1035" s="95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8">
        <v>10</v>
      </c>
      <c r="B1036" s="95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8">
        <v>11</v>
      </c>
      <c r="B1037" s="95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8">
        <v>12</v>
      </c>
      <c r="B1038" s="95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8">
        <v>13</v>
      </c>
      <c r="B1039" s="95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8">
        <v>14</v>
      </c>
      <c r="B1040" s="95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8">
        <v>15</v>
      </c>
      <c r="B1041" s="95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8">
        <v>16</v>
      </c>
      <c r="B1042" s="95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8">
        <v>17</v>
      </c>
      <c r="B1043" s="95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8">
        <v>18</v>
      </c>
      <c r="B1044" s="95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8">
        <v>19</v>
      </c>
      <c r="B1045" s="95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8">
        <v>20</v>
      </c>
      <c r="B1046" s="95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8">
        <v>21</v>
      </c>
      <c r="B1047" s="95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8">
        <v>22</v>
      </c>
      <c r="B1048" s="95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8">
        <v>23</v>
      </c>
      <c r="B1049" s="95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8">
        <v>24</v>
      </c>
      <c r="B1050" s="95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8">
        <v>25</v>
      </c>
      <c r="B1051" s="95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8">
        <v>26</v>
      </c>
      <c r="B1052" s="95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8">
        <v>27</v>
      </c>
      <c r="B1053" s="95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8">
        <v>28</v>
      </c>
      <c r="B1054" s="95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8">
        <v>29</v>
      </c>
      <c r="B1055" s="95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8">
        <v>30</v>
      </c>
      <c r="B1056" s="95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832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265</v>
      </c>
      <c r="D1059" s="253"/>
      <c r="E1059" s="253"/>
      <c r="F1059" s="253"/>
      <c r="G1059" s="253"/>
      <c r="H1059" s="253"/>
      <c r="I1059" s="253"/>
      <c r="J1059" s="946" t="s">
        <v>266</v>
      </c>
      <c r="K1059" s="947"/>
      <c r="L1059" s="947"/>
      <c r="M1059" s="947"/>
      <c r="N1059" s="947"/>
      <c r="O1059" s="947"/>
      <c r="P1059" s="123" t="s">
        <v>267</v>
      </c>
      <c r="Q1059" s="123"/>
      <c r="R1059" s="123"/>
      <c r="S1059" s="123"/>
      <c r="T1059" s="123"/>
      <c r="U1059" s="123"/>
      <c r="V1059" s="123"/>
      <c r="W1059" s="123"/>
      <c r="X1059" s="123"/>
      <c r="Y1059" s="255" t="s">
        <v>268</v>
      </c>
      <c r="Z1059" s="256"/>
      <c r="AA1059" s="256"/>
      <c r="AB1059" s="256"/>
      <c r="AC1059" s="946" t="s">
        <v>269</v>
      </c>
      <c r="AD1059" s="946"/>
      <c r="AE1059" s="946"/>
      <c r="AF1059" s="946"/>
      <c r="AG1059" s="946"/>
      <c r="AH1059" s="255" t="s">
        <v>334</v>
      </c>
      <c r="AI1059" s="253"/>
      <c r="AJ1059" s="253"/>
      <c r="AK1059" s="253"/>
      <c r="AL1059" s="253" t="s">
        <v>271</v>
      </c>
      <c r="AM1059" s="253"/>
      <c r="AN1059" s="253"/>
      <c r="AO1059" s="257"/>
      <c r="AP1059" s="946" t="s">
        <v>272</v>
      </c>
      <c r="AQ1059" s="946"/>
      <c r="AR1059" s="946"/>
      <c r="AS1059" s="946"/>
      <c r="AT1059" s="946"/>
      <c r="AU1059" s="946"/>
      <c r="AV1059" s="946"/>
      <c r="AW1059" s="946"/>
      <c r="AX1059" s="946"/>
      <c r="AY1059" s="31">
        <f>$AY$1057</f>
        <v>0</v>
      </c>
    </row>
    <row r="1060" spans="1:51" ht="26.25" customHeight="1">
      <c r="A1060" s="958">
        <v>1</v>
      </c>
      <c r="B1060" s="95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8">
        <v>2</v>
      </c>
      <c r="B1061" s="95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8">
        <v>3</v>
      </c>
      <c r="B1062" s="95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8">
        <v>4</v>
      </c>
      <c r="B1063" s="95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8">
        <v>5</v>
      </c>
      <c r="B1064" s="95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8">
        <v>6</v>
      </c>
      <c r="B1065" s="95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8">
        <v>7</v>
      </c>
      <c r="B1066" s="95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8">
        <v>8</v>
      </c>
      <c r="B1067" s="95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8">
        <v>9</v>
      </c>
      <c r="B1068" s="95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8">
        <v>10</v>
      </c>
      <c r="B1069" s="95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8">
        <v>11</v>
      </c>
      <c r="B1070" s="95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8">
        <v>12</v>
      </c>
      <c r="B1071" s="95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8">
        <v>13</v>
      </c>
      <c r="B1072" s="95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8">
        <v>14</v>
      </c>
      <c r="B1073" s="95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8">
        <v>15</v>
      </c>
      <c r="B1074" s="95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8">
        <v>16</v>
      </c>
      <c r="B1075" s="95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8">
        <v>17</v>
      </c>
      <c r="B1076" s="95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8">
        <v>18</v>
      </c>
      <c r="B1077" s="95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8">
        <v>19</v>
      </c>
      <c r="B1078" s="95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8">
        <v>20</v>
      </c>
      <c r="B1079" s="95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8">
        <v>21</v>
      </c>
      <c r="B1080" s="95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8">
        <v>22</v>
      </c>
      <c r="B1081" s="95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8">
        <v>23</v>
      </c>
      <c r="B1082" s="95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8">
        <v>24</v>
      </c>
      <c r="B1083" s="95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8">
        <v>25</v>
      </c>
      <c r="B1084" s="95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8">
        <v>26</v>
      </c>
      <c r="B1085" s="95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8">
        <v>27</v>
      </c>
      <c r="B1086" s="95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8">
        <v>28</v>
      </c>
      <c r="B1087" s="95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8">
        <v>29</v>
      </c>
      <c r="B1088" s="95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8">
        <v>30</v>
      </c>
      <c r="B1089" s="95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833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265</v>
      </c>
      <c r="D1092" s="253"/>
      <c r="E1092" s="253"/>
      <c r="F1092" s="253"/>
      <c r="G1092" s="253"/>
      <c r="H1092" s="253"/>
      <c r="I1092" s="253"/>
      <c r="J1092" s="946" t="s">
        <v>266</v>
      </c>
      <c r="K1092" s="947"/>
      <c r="L1092" s="947"/>
      <c r="M1092" s="947"/>
      <c r="N1092" s="947"/>
      <c r="O1092" s="947"/>
      <c r="P1092" s="123" t="s">
        <v>267</v>
      </c>
      <c r="Q1092" s="123"/>
      <c r="R1092" s="123"/>
      <c r="S1092" s="123"/>
      <c r="T1092" s="123"/>
      <c r="U1092" s="123"/>
      <c r="V1092" s="123"/>
      <c r="W1092" s="123"/>
      <c r="X1092" s="123"/>
      <c r="Y1092" s="255" t="s">
        <v>268</v>
      </c>
      <c r="Z1092" s="256"/>
      <c r="AA1092" s="256"/>
      <c r="AB1092" s="256"/>
      <c r="AC1092" s="946" t="s">
        <v>269</v>
      </c>
      <c r="AD1092" s="946"/>
      <c r="AE1092" s="946"/>
      <c r="AF1092" s="946"/>
      <c r="AG1092" s="946"/>
      <c r="AH1092" s="255" t="s">
        <v>334</v>
      </c>
      <c r="AI1092" s="253"/>
      <c r="AJ1092" s="253"/>
      <c r="AK1092" s="253"/>
      <c r="AL1092" s="253" t="s">
        <v>271</v>
      </c>
      <c r="AM1092" s="253"/>
      <c r="AN1092" s="253"/>
      <c r="AO1092" s="257"/>
      <c r="AP1092" s="946" t="s">
        <v>272</v>
      </c>
      <c r="AQ1092" s="946"/>
      <c r="AR1092" s="946"/>
      <c r="AS1092" s="946"/>
      <c r="AT1092" s="946"/>
      <c r="AU1092" s="946"/>
      <c r="AV1092" s="946"/>
      <c r="AW1092" s="946"/>
      <c r="AX1092" s="946"/>
      <c r="AY1092">
        <f>$AY$1090</f>
        <v>0</v>
      </c>
    </row>
    <row r="1093" spans="1:51" ht="26.25" customHeight="1">
      <c r="A1093" s="958">
        <v>1</v>
      </c>
      <c r="B1093" s="95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8">
        <v>2</v>
      </c>
      <c r="B1094" s="95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8">
        <v>3</v>
      </c>
      <c r="B1095" s="95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8">
        <v>4</v>
      </c>
      <c r="B1096" s="95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8">
        <v>5</v>
      </c>
      <c r="B1097" s="95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8">
        <v>6</v>
      </c>
      <c r="B1098" s="95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8">
        <v>7</v>
      </c>
      <c r="B1099" s="95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8">
        <v>8</v>
      </c>
      <c r="B1100" s="95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8">
        <v>9</v>
      </c>
      <c r="B1101" s="95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8">
        <v>10</v>
      </c>
      <c r="B1102" s="95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8">
        <v>11</v>
      </c>
      <c r="B1103" s="95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8">
        <v>12</v>
      </c>
      <c r="B1104" s="95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8">
        <v>13</v>
      </c>
      <c r="B1105" s="95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8">
        <v>14</v>
      </c>
      <c r="B1106" s="95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8">
        <v>15</v>
      </c>
      <c r="B1107" s="95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8">
        <v>16</v>
      </c>
      <c r="B1108" s="95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8">
        <v>17</v>
      </c>
      <c r="B1109" s="95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8">
        <v>18</v>
      </c>
      <c r="B1110" s="95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8">
        <v>19</v>
      </c>
      <c r="B1111" s="95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8">
        <v>20</v>
      </c>
      <c r="B1112" s="95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8">
        <v>21</v>
      </c>
      <c r="B1113" s="95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8">
        <v>22</v>
      </c>
      <c r="B1114" s="95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8">
        <v>23</v>
      </c>
      <c r="B1115" s="95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8">
        <v>24</v>
      </c>
      <c r="B1116" s="95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8">
        <v>25</v>
      </c>
      <c r="B1117" s="95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8">
        <v>26</v>
      </c>
      <c r="B1118" s="95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8">
        <v>27</v>
      </c>
      <c r="B1119" s="95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8">
        <v>28</v>
      </c>
      <c r="B1120" s="95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8">
        <v>29</v>
      </c>
      <c r="B1121" s="95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8">
        <v>30</v>
      </c>
      <c r="B1122" s="95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834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265</v>
      </c>
      <c r="D1125" s="253"/>
      <c r="E1125" s="253"/>
      <c r="F1125" s="253"/>
      <c r="G1125" s="253"/>
      <c r="H1125" s="253"/>
      <c r="I1125" s="253"/>
      <c r="J1125" s="946" t="s">
        <v>266</v>
      </c>
      <c r="K1125" s="947"/>
      <c r="L1125" s="947"/>
      <c r="M1125" s="947"/>
      <c r="N1125" s="947"/>
      <c r="O1125" s="947"/>
      <c r="P1125" s="123" t="s">
        <v>267</v>
      </c>
      <c r="Q1125" s="123"/>
      <c r="R1125" s="123"/>
      <c r="S1125" s="123"/>
      <c r="T1125" s="123"/>
      <c r="U1125" s="123"/>
      <c r="V1125" s="123"/>
      <c r="W1125" s="123"/>
      <c r="X1125" s="123"/>
      <c r="Y1125" s="255" t="s">
        <v>268</v>
      </c>
      <c r="Z1125" s="256"/>
      <c r="AA1125" s="256"/>
      <c r="AB1125" s="256"/>
      <c r="AC1125" s="946" t="s">
        <v>269</v>
      </c>
      <c r="AD1125" s="946"/>
      <c r="AE1125" s="946"/>
      <c r="AF1125" s="946"/>
      <c r="AG1125" s="946"/>
      <c r="AH1125" s="255" t="s">
        <v>334</v>
      </c>
      <c r="AI1125" s="253"/>
      <c r="AJ1125" s="253"/>
      <c r="AK1125" s="253"/>
      <c r="AL1125" s="253" t="s">
        <v>271</v>
      </c>
      <c r="AM1125" s="253"/>
      <c r="AN1125" s="253"/>
      <c r="AO1125" s="257"/>
      <c r="AP1125" s="946" t="s">
        <v>272</v>
      </c>
      <c r="AQ1125" s="946"/>
      <c r="AR1125" s="946"/>
      <c r="AS1125" s="946"/>
      <c r="AT1125" s="946"/>
      <c r="AU1125" s="946"/>
      <c r="AV1125" s="946"/>
      <c r="AW1125" s="946"/>
      <c r="AX1125" s="946"/>
      <c r="AY1125">
        <f>$AY$1123</f>
        <v>0</v>
      </c>
    </row>
    <row r="1126" spans="1:51" ht="26.25" customHeight="1">
      <c r="A1126" s="958">
        <v>1</v>
      </c>
      <c r="B1126" s="95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8">
        <v>2</v>
      </c>
      <c r="B1127" s="95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8">
        <v>3</v>
      </c>
      <c r="B1128" s="95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8">
        <v>4</v>
      </c>
      <c r="B1129" s="95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8">
        <v>5</v>
      </c>
      <c r="B1130" s="95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8">
        <v>6</v>
      </c>
      <c r="B1131" s="95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8">
        <v>7</v>
      </c>
      <c r="B1132" s="95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8">
        <v>8</v>
      </c>
      <c r="B1133" s="95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8">
        <v>9</v>
      </c>
      <c r="B1134" s="95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8">
        <v>10</v>
      </c>
      <c r="B1135" s="95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8">
        <v>11</v>
      </c>
      <c r="B1136" s="95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8">
        <v>12</v>
      </c>
      <c r="B1137" s="95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8">
        <v>13</v>
      </c>
      <c r="B1138" s="95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8">
        <v>14</v>
      </c>
      <c r="B1139" s="95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8">
        <v>15</v>
      </c>
      <c r="B1140" s="95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8">
        <v>16</v>
      </c>
      <c r="B1141" s="95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8">
        <v>17</v>
      </c>
      <c r="B1142" s="95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8">
        <v>18</v>
      </c>
      <c r="B1143" s="95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8">
        <v>19</v>
      </c>
      <c r="B1144" s="95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8">
        <v>20</v>
      </c>
      <c r="B1145" s="95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8">
        <v>21</v>
      </c>
      <c r="B1146" s="95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8">
        <v>22</v>
      </c>
      <c r="B1147" s="95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8">
        <v>23</v>
      </c>
      <c r="B1148" s="95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8">
        <v>24</v>
      </c>
      <c r="B1149" s="95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8">
        <v>25</v>
      </c>
      <c r="B1150" s="95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8">
        <v>26</v>
      </c>
      <c r="B1151" s="95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8">
        <v>27</v>
      </c>
      <c r="B1152" s="95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8">
        <v>28</v>
      </c>
      <c r="B1153" s="95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8">
        <v>29</v>
      </c>
      <c r="B1154" s="95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8">
        <v>30</v>
      </c>
      <c r="B1155" s="95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835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265</v>
      </c>
      <c r="D1158" s="253"/>
      <c r="E1158" s="253"/>
      <c r="F1158" s="253"/>
      <c r="G1158" s="253"/>
      <c r="H1158" s="253"/>
      <c r="I1158" s="253"/>
      <c r="J1158" s="946" t="s">
        <v>266</v>
      </c>
      <c r="K1158" s="947"/>
      <c r="L1158" s="947"/>
      <c r="M1158" s="947"/>
      <c r="N1158" s="947"/>
      <c r="O1158" s="947"/>
      <c r="P1158" s="123" t="s">
        <v>267</v>
      </c>
      <c r="Q1158" s="123"/>
      <c r="R1158" s="123"/>
      <c r="S1158" s="123"/>
      <c r="T1158" s="123"/>
      <c r="U1158" s="123"/>
      <c r="V1158" s="123"/>
      <c r="W1158" s="123"/>
      <c r="X1158" s="123"/>
      <c r="Y1158" s="255" t="s">
        <v>268</v>
      </c>
      <c r="Z1158" s="256"/>
      <c r="AA1158" s="256"/>
      <c r="AB1158" s="256"/>
      <c r="AC1158" s="946" t="s">
        <v>269</v>
      </c>
      <c r="AD1158" s="946"/>
      <c r="AE1158" s="946"/>
      <c r="AF1158" s="946"/>
      <c r="AG1158" s="946"/>
      <c r="AH1158" s="255" t="s">
        <v>334</v>
      </c>
      <c r="AI1158" s="253"/>
      <c r="AJ1158" s="253"/>
      <c r="AK1158" s="253"/>
      <c r="AL1158" s="253" t="s">
        <v>271</v>
      </c>
      <c r="AM1158" s="253"/>
      <c r="AN1158" s="253"/>
      <c r="AO1158" s="257"/>
      <c r="AP1158" s="946" t="s">
        <v>272</v>
      </c>
      <c r="AQ1158" s="946"/>
      <c r="AR1158" s="946"/>
      <c r="AS1158" s="946"/>
      <c r="AT1158" s="946"/>
      <c r="AU1158" s="946"/>
      <c r="AV1158" s="946"/>
      <c r="AW1158" s="946"/>
      <c r="AX1158" s="946"/>
      <c r="AY1158">
        <f>$AY$1156</f>
        <v>0</v>
      </c>
    </row>
    <row r="1159" spans="1:51" ht="26.25" customHeight="1">
      <c r="A1159" s="958">
        <v>1</v>
      </c>
      <c r="B1159" s="95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8">
        <v>2</v>
      </c>
      <c r="B1160" s="95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8">
        <v>3</v>
      </c>
      <c r="B1161" s="95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8">
        <v>4</v>
      </c>
      <c r="B1162" s="95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8">
        <v>5</v>
      </c>
      <c r="B1163" s="95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8">
        <v>6</v>
      </c>
      <c r="B1164" s="95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8">
        <v>7</v>
      </c>
      <c r="B1165" s="95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8">
        <v>8</v>
      </c>
      <c r="B1166" s="95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8">
        <v>9</v>
      </c>
      <c r="B1167" s="95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8">
        <v>10</v>
      </c>
      <c r="B1168" s="95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8">
        <v>11</v>
      </c>
      <c r="B1169" s="95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8">
        <v>12</v>
      </c>
      <c r="B1170" s="95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8">
        <v>13</v>
      </c>
      <c r="B1171" s="95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8">
        <v>14</v>
      </c>
      <c r="B1172" s="95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8">
        <v>15</v>
      </c>
      <c r="B1173" s="95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8">
        <v>16</v>
      </c>
      <c r="B1174" s="95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8">
        <v>17</v>
      </c>
      <c r="B1175" s="95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8">
        <v>18</v>
      </c>
      <c r="B1176" s="95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8">
        <v>19</v>
      </c>
      <c r="B1177" s="95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8">
        <v>20</v>
      </c>
      <c r="B1178" s="95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8">
        <v>21</v>
      </c>
      <c r="B1179" s="95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8">
        <v>22</v>
      </c>
      <c r="B1180" s="95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8">
        <v>23</v>
      </c>
      <c r="B1181" s="95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8">
        <v>24</v>
      </c>
      <c r="B1182" s="95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8">
        <v>25</v>
      </c>
      <c r="B1183" s="95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8">
        <v>26</v>
      </c>
      <c r="B1184" s="95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8">
        <v>27</v>
      </c>
      <c r="B1185" s="95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8">
        <v>28</v>
      </c>
      <c r="B1186" s="95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8">
        <v>29</v>
      </c>
      <c r="B1187" s="95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8">
        <v>30</v>
      </c>
      <c r="B1188" s="95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836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265</v>
      </c>
      <c r="D1191" s="253"/>
      <c r="E1191" s="253"/>
      <c r="F1191" s="253"/>
      <c r="G1191" s="253"/>
      <c r="H1191" s="253"/>
      <c r="I1191" s="253"/>
      <c r="J1191" s="946" t="s">
        <v>266</v>
      </c>
      <c r="K1191" s="947"/>
      <c r="L1191" s="947"/>
      <c r="M1191" s="947"/>
      <c r="N1191" s="947"/>
      <c r="O1191" s="947"/>
      <c r="P1191" s="123" t="s">
        <v>267</v>
      </c>
      <c r="Q1191" s="123"/>
      <c r="R1191" s="123"/>
      <c r="S1191" s="123"/>
      <c r="T1191" s="123"/>
      <c r="U1191" s="123"/>
      <c r="V1191" s="123"/>
      <c r="W1191" s="123"/>
      <c r="X1191" s="123"/>
      <c r="Y1191" s="255" t="s">
        <v>268</v>
      </c>
      <c r="Z1191" s="256"/>
      <c r="AA1191" s="256"/>
      <c r="AB1191" s="256"/>
      <c r="AC1191" s="946" t="s">
        <v>269</v>
      </c>
      <c r="AD1191" s="946"/>
      <c r="AE1191" s="946"/>
      <c r="AF1191" s="946"/>
      <c r="AG1191" s="946"/>
      <c r="AH1191" s="255" t="s">
        <v>334</v>
      </c>
      <c r="AI1191" s="253"/>
      <c r="AJ1191" s="253"/>
      <c r="AK1191" s="253"/>
      <c r="AL1191" s="253" t="s">
        <v>271</v>
      </c>
      <c r="AM1191" s="253"/>
      <c r="AN1191" s="253"/>
      <c r="AO1191" s="257"/>
      <c r="AP1191" s="946" t="s">
        <v>272</v>
      </c>
      <c r="AQ1191" s="946"/>
      <c r="AR1191" s="946"/>
      <c r="AS1191" s="946"/>
      <c r="AT1191" s="946"/>
      <c r="AU1191" s="946"/>
      <c r="AV1191" s="946"/>
      <c r="AW1191" s="946"/>
      <c r="AX1191" s="946"/>
      <c r="AY1191">
        <f>$AY$1189</f>
        <v>0</v>
      </c>
    </row>
    <row r="1192" spans="1:51" ht="26.25" customHeight="1">
      <c r="A1192" s="958">
        <v>1</v>
      </c>
      <c r="B1192" s="95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8">
        <v>2</v>
      </c>
      <c r="B1193" s="95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8">
        <v>3</v>
      </c>
      <c r="B1194" s="95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8">
        <v>4</v>
      </c>
      <c r="B1195" s="95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8">
        <v>5</v>
      </c>
      <c r="B1196" s="95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8">
        <v>6</v>
      </c>
      <c r="B1197" s="95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8">
        <v>7</v>
      </c>
      <c r="B1198" s="95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8">
        <v>8</v>
      </c>
      <c r="B1199" s="95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8">
        <v>9</v>
      </c>
      <c r="B1200" s="95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8">
        <v>10</v>
      </c>
      <c r="B1201" s="95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8">
        <v>11</v>
      </c>
      <c r="B1202" s="95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8">
        <v>12</v>
      </c>
      <c r="B1203" s="95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8">
        <v>13</v>
      </c>
      <c r="B1204" s="95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8">
        <v>14</v>
      </c>
      <c r="B1205" s="95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8">
        <v>15</v>
      </c>
      <c r="B1206" s="95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8">
        <v>16</v>
      </c>
      <c r="B1207" s="95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8">
        <v>17</v>
      </c>
      <c r="B1208" s="95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8">
        <v>18</v>
      </c>
      <c r="B1209" s="95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8">
        <v>19</v>
      </c>
      <c r="B1210" s="95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8">
        <v>20</v>
      </c>
      <c r="B1211" s="95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8">
        <v>21</v>
      </c>
      <c r="B1212" s="95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8">
        <v>22</v>
      </c>
      <c r="B1213" s="95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8">
        <v>23</v>
      </c>
      <c r="B1214" s="95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8">
        <v>24</v>
      </c>
      <c r="B1215" s="95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8">
        <v>25</v>
      </c>
      <c r="B1216" s="95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8">
        <v>26</v>
      </c>
      <c r="B1217" s="95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8">
        <v>27</v>
      </c>
      <c r="B1218" s="95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8">
        <v>28</v>
      </c>
      <c r="B1219" s="95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8">
        <v>29</v>
      </c>
      <c r="B1220" s="95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8">
        <v>30</v>
      </c>
      <c r="B1221" s="95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837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265</v>
      </c>
      <c r="D1224" s="253"/>
      <c r="E1224" s="253"/>
      <c r="F1224" s="253"/>
      <c r="G1224" s="253"/>
      <c r="H1224" s="253"/>
      <c r="I1224" s="253"/>
      <c r="J1224" s="946" t="s">
        <v>266</v>
      </c>
      <c r="K1224" s="947"/>
      <c r="L1224" s="947"/>
      <c r="M1224" s="947"/>
      <c r="N1224" s="947"/>
      <c r="O1224" s="947"/>
      <c r="P1224" s="123" t="s">
        <v>267</v>
      </c>
      <c r="Q1224" s="123"/>
      <c r="R1224" s="123"/>
      <c r="S1224" s="123"/>
      <c r="T1224" s="123"/>
      <c r="U1224" s="123"/>
      <c r="V1224" s="123"/>
      <c r="W1224" s="123"/>
      <c r="X1224" s="123"/>
      <c r="Y1224" s="255" t="s">
        <v>268</v>
      </c>
      <c r="Z1224" s="256"/>
      <c r="AA1224" s="256"/>
      <c r="AB1224" s="256"/>
      <c r="AC1224" s="946" t="s">
        <v>269</v>
      </c>
      <c r="AD1224" s="946"/>
      <c r="AE1224" s="946"/>
      <c r="AF1224" s="946"/>
      <c r="AG1224" s="946"/>
      <c r="AH1224" s="255" t="s">
        <v>334</v>
      </c>
      <c r="AI1224" s="253"/>
      <c r="AJ1224" s="253"/>
      <c r="AK1224" s="253"/>
      <c r="AL1224" s="253" t="s">
        <v>271</v>
      </c>
      <c r="AM1224" s="253"/>
      <c r="AN1224" s="253"/>
      <c r="AO1224" s="257"/>
      <c r="AP1224" s="946" t="s">
        <v>272</v>
      </c>
      <c r="AQ1224" s="946"/>
      <c r="AR1224" s="946"/>
      <c r="AS1224" s="946"/>
      <c r="AT1224" s="946"/>
      <c r="AU1224" s="946"/>
      <c r="AV1224" s="946"/>
      <c r="AW1224" s="946"/>
      <c r="AX1224" s="946"/>
      <c r="AY1224">
        <f>$AY$1222</f>
        <v>0</v>
      </c>
    </row>
    <row r="1225" spans="1:51" ht="26.25" customHeight="1">
      <c r="A1225" s="958">
        <v>1</v>
      </c>
      <c r="B1225" s="95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8">
        <v>2</v>
      </c>
      <c r="B1226" s="95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8">
        <v>3</v>
      </c>
      <c r="B1227" s="95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8">
        <v>4</v>
      </c>
      <c r="B1228" s="95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8">
        <v>5</v>
      </c>
      <c r="B1229" s="95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8">
        <v>6</v>
      </c>
      <c r="B1230" s="95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8">
        <v>7</v>
      </c>
      <c r="B1231" s="95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8">
        <v>8</v>
      </c>
      <c r="B1232" s="95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8">
        <v>9</v>
      </c>
      <c r="B1233" s="95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8">
        <v>10</v>
      </c>
      <c r="B1234" s="95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8">
        <v>11</v>
      </c>
      <c r="B1235" s="95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8">
        <v>12</v>
      </c>
      <c r="B1236" s="95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8">
        <v>13</v>
      </c>
      <c r="B1237" s="95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8">
        <v>14</v>
      </c>
      <c r="B1238" s="95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8">
        <v>15</v>
      </c>
      <c r="B1239" s="95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8">
        <v>16</v>
      </c>
      <c r="B1240" s="95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8">
        <v>17</v>
      </c>
      <c r="B1241" s="95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8">
        <v>18</v>
      </c>
      <c r="B1242" s="95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8">
        <v>19</v>
      </c>
      <c r="B1243" s="95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8">
        <v>20</v>
      </c>
      <c r="B1244" s="95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8">
        <v>21</v>
      </c>
      <c r="B1245" s="95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8">
        <v>22</v>
      </c>
      <c r="B1246" s="95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8">
        <v>23</v>
      </c>
      <c r="B1247" s="95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8">
        <v>24</v>
      </c>
      <c r="B1248" s="95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8">
        <v>25</v>
      </c>
      <c r="B1249" s="95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8">
        <v>26</v>
      </c>
      <c r="B1250" s="95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8">
        <v>27</v>
      </c>
      <c r="B1251" s="95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8">
        <v>28</v>
      </c>
      <c r="B1252" s="95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8">
        <v>29</v>
      </c>
      <c r="B1253" s="95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8">
        <v>30</v>
      </c>
      <c r="B1254" s="95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838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265</v>
      </c>
      <c r="D1257" s="253"/>
      <c r="E1257" s="253"/>
      <c r="F1257" s="253"/>
      <c r="G1257" s="253"/>
      <c r="H1257" s="253"/>
      <c r="I1257" s="253"/>
      <c r="J1257" s="946" t="s">
        <v>266</v>
      </c>
      <c r="K1257" s="947"/>
      <c r="L1257" s="947"/>
      <c r="M1257" s="947"/>
      <c r="N1257" s="947"/>
      <c r="O1257" s="947"/>
      <c r="P1257" s="123" t="s">
        <v>267</v>
      </c>
      <c r="Q1257" s="123"/>
      <c r="R1257" s="123"/>
      <c r="S1257" s="123"/>
      <c r="T1257" s="123"/>
      <c r="U1257" s="123"/>
      <c r="V1257" s="123"/>
      <c r="W1257" s="123"/>
      <c r="X1257" s="123"/>
      <c r="Y1257" s="255" t="s">
        <v>268</v>
      </c>
      <c r="Z1257" s="256"/>
      <c r="AA1257" s="256"/>
      <c r="AB1257" s="256"/>
      <c r="AC1257" s="946" t="s">
        <v>269</v>
      </c>
      <c r="AD1257" s="946"/>
      <c r="AE1257" s="946"/>
      <c r="AF1257" s="946"/>
      <c r="AG1257" s="946"/>
      <c r="AH1257" s="255" t="s">
        <v>334</v>
      </c>
      <c r="AI1257" s="253"/>
      <c r="AJ1257" s="253"/>
      <c r="AK1257" s="253"/>
      <c r="AL1257" s="253" t="s">
        <v>271</v>
      </c>
      <c r="AM1257" s="253"/>
      <c r="AN1257" s="253"/>
      <c r="AO1257" s="257"/>
      <c r="AP1257" s="946" t="s">
        <v>272</v>
      </c>
      <c r="AQ1257" s="946"/>
      <c r="AR1257" s="946"/>
      <c r="AS1257" s="946"/>
      <c r="AT1257" s="946"/>
      <c r="AU1257" s="946"/>
      <c r="AV1257" s="946"/>
      <c r="AW1257" s="946"/>
      <c r="AX1257" s="946"/>
      <c r="AY1257">
        <f>$AY$1255</f>
        <v>0</v>
      </c>
    </row>
    <row r="1258" spans="1:51" ht="26.25" customHeight="1">
      <c r="A1258" s="958">
        <v>1</v>
      </c>
      <c r="B1258" s="95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8">
        <v>2</v>
      </c>
      <c r="B1259" s="95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8">
        <v>3</v>
      </c>
      <c r="B1260" s="95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8">
        <v>4</v>
      </c>
      <c r="B1261" s="95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8">
        <v>5</v>
      </c>
      <c r="B1262" s="95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8">
        <v>6</v>
      </c>
      <c r="B1263" s="95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8">
        <v>7</v>
      </c>
      <c r="B1264" s="95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8">
        <v>8</v>
      </c>
      <c r="B1265" s="95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8">
        <v>9</v>
      </c>
      <c r="B1266" s="95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8">
        <v>10</v>
      </c>
      <c r="B1267" s="95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8">
        <v>11</v>
      </c>
      <c r="B1268" s="95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8">
        <v>12</v>
      </c>
      <c r="B1269" s="95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8">
        <v>13</v>
      </c>
      <c r="B1270" s="95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8">
        <v>14</v>
      </c>
      <c r="B1271" s="95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8">
        <v>15</v>
      </c>
      <c r="B1272" s="95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8">
        <v>16</v>
      </c>
      <c r="B1273" s="95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8">
        <v>17</v>
      </c>
      <c r="B1274" s="95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8">
        <v>18</v>
      </c>
      <c r="B1275" s="95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8">
        <v>19</v>
      </c>
      <c r="B1276" s="95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8">
        <v>20</v>
      </c>
      <c r="B1277" s="95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8">
        <v>21</v>
      </c>
      <c r="B1278" s="95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8">
        <v>22</v>
      </c>
      <c r="B1279" s="95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8">
        <v>23</v>
      </c>
      <c r="B1280" s="95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8">
        <v>24</v>
      </c>
      <c r="B1281" s="95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8">
        <v>25</v>
      </c>
      <c r="B1282" s="95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8">
        <v>26</v>
      </c>
      <c r="B1283" s="95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8">
        <v>27</v>
      </c>
      <c r="B1284" s="95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8">
        <v>28</v>
      </c>
      <c r="B1285" s="95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8">
        <v>29</v>
      </c>
      <c r="B1286" s="95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8">
        <v>30</v>
      </c>
      <c r="B1287" s="95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839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265</v>
      </c>
      <c r="D1290" s="253"/>
      <c r="E1290" s="253"/>
      <c r="F1290" s="253"/>
      <c r="G1290" s="253"/>
      <c r="H1290" s="253"/>
      <c r="I1290" s="253"/>
      <c r="J1290" s="946" t="s">
        <v>266</v>
      </c>
      <c r="K1290" s="947"/>
      <c r="L1290" s="947"/>
      <c r="M1290" s="947"/>
      <c r="N1290" s="947"/>
      <c r="O1290" s="947"/>
      <c r="P1290" s="123" t="s">
        <v>267</v>
      </c>
      <c r="Q1290" s="123"/>
      <c r="R1290" s="123"/>
      <c r="S1290" s="123"/>
      <c r="T1290" s="123"/>
      <c r="U1290" s="123"/>
      <c r="V1290" s="123"/>
      <c r="W1290" s="123"/>
      <c r="X1290" s="123"/>
      <c r="Y1290" s="255" t="s">
        <v>268</v>
      </c>
      <c r="Z1290" s="256"/>
      <c r="AA1290" s="256"/>
      <c r="AB1290" s="256"/>
      <c r="AC1290" s="946" t="s">
        <v>269</v>
      </c>
      <c r="AD1290" s="946"/>
      <c r="AE1290" s="946"/>
      <c r="AF1290" s="946"/>
      <c r="AG1290" s="946"/>
      <c r="AH1290" s="255" t="s">
        <v>334</v>
      </c>
      <c r="AI1290" s="253"/>
      <c r="AJ1290" s="253"/>
      <c r="AK1290" s="253"/>
      <c r="AL1290" s="253" t="s">
        <v>271</v>
      </c>
      <c r="AM1290" s="253"/>
      <c r="AN1290" s="253"/>
      <c r="AO1290" s="257"/>
      <c r="AP1290" s="946" t="s">
        <v>272</v>
      </c>
      <c r="AQ1290" s="946"/>
      <c r="AR1290" s="946"/>
      <c r="AS1290" s="946"/>
      <c r="AT1290" s="946"/>
      <c r="AU1290" s="946"/>
      <c r="AV1290" s="946"/>
      <c r="AW1290" s="946"/>
      <c r="AX1290" s="946"/>
      <c r="AY1290">
        <f>$AY$1288</f>
        <v>0</v>
      </c>
    </row>
    <row r="1291" spans="1:51" ht="26.25" customHeight="1">
      <c r="A1291" s="958">
        <v>1</v>
      </c>
      <c r="B1291" s="95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8">
        <v>2</v>
      </c>
      <c r="B1292" s="95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8">
        <v>3</v>
      </c>
      <c r="B1293" s="95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8">
        <v>4</v>
      </c>
      <c r="B1294" s="95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8">
        <v>5</v>
      </c>
      <c r="B1295" s="95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8">
        <v>6</v>
      </c>
      <c r="B1296" s="95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8">
        <v>7</v>
      </c>
      <c r="B1297" s="95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8">
        <v>8</v>
      </c>
      <c r="B1298" s="95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8">
        <v>9</v>
      </c>
      <c r="B1299" s="95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8">
        <v>10</v>
      </c>
      <c r="B1300" s="95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8">
        <v>11</v>
      </c>
      <c r="B1301" s="95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8">
        <v>12</v>
      </c>
      <c r="B1302" s="95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8">
        <v>13</v>
      </c>
      <c r="B1303" s="95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8">
        <v>14</v>
      </c>
      <c r="B1304" s="95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8">
        <v>15</v>
      </c>
      <c r="B1305" s="95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8">
        <v>16</v>
      </c>
      <c r="B1306" s="95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8">
        <v>17</v>
      </c>
      <c r="B1307" s="95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8">
        <v>18</v>
      </c>
      <c r="B1308" s="95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8">
        <v>19</v>
      </c>
      <c r="B1309" s="95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8">
        <v>20</v>
      </c>
      <c r="B1310" s="95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8">
        <v>21</v>
      </c>
      <c r="B1311" s="95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8">
        <v>22</v>
      </c>
      <c r="B1312" s="95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8">
        <v>23</v>
      </c>
      <c r="B1313" s="95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8">
        <v>24</v>
      </c>
      <c r="B1314" s="95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8">
        <v>25</v>
      </c>
      <c r="B1315" s="95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8">
        <v>26</v>
      </c>
      <c r="B1316" s="95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8">
        <v>27</v>
      </c>
      <c r="B1317" s="95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8">
        <v>28</v>
      </c>
      <c r="B1318" s="95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8">
        <v>29</v>
      </c>
      <c r="B1319" s="95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8">
        <v>30</v>
      </c>
      <c r="B1320" s="95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E651C-9599-4344-B67B-685988C11ED7}"/>
</file>

<file path=customXml/itemProps2.xml><?xml version="1.0" encoding="utf-8"?>
<ds:datastoreItem xmlns:ds="http://schemas.openxmlformats.org/officeDocument/2006/customXml" ds:itemID="{51C4632E-C977-4117-BCF3-E602CFA855EF}"/>
</file>

<file path=customXml/itemProps3.xml><?xml version="1.0" encoding="utf-8"?>
<ds:datastoreItem xmlns:ds="http://schemas.openxmlformats.org/officeDocument/2006/customXml" ds:itemID="{263C12D4-04D3-4899-B772-7661C9CF59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影山 峻介</cp:lastModifiedBy>
  <cp:revision/>
  <dcterms:created xsi:type="dcterms:W3CDTF">2012-03-13T00:50:25Z</dcterms:created>
  <dcterms:modified xsi:type="dcterms:W3CDTF">2022-09-21T02:08:26Z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