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４年度レビュー\修正\"/>
    </mc:Choice>
  </mc:AlternateContent>
  <xr:revisionPtr revIDLastSave="0" documentId="13_ncr:1_{51CAE056-5F5A-4560-B1F2-1E05357E641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33" i="11"/>
  <c r="AY322" i="11"/>
  <c r="AY328" i="11"/>
  <c r="AY336" i="11"/>
  <c r="AY327" i="11"/>
  <c r="AY330" i="11"/>
  <c r="AY338" i="11"/>
  <c r="AY398" i="11"/>
  <c r="AY69" i="11"/>
  <c r="AY323" i="11"/>
  <c r="AY337" i="11"/>
  <c r="AY331" i="11"/>
  <c r="AY340" i="11"/>
  <c r="AY329" i="11"/>
  <c r="AY324" i="11"/>
  <c r="AY325" i="11"/>
  <c r="AY326" i="11"/>
  <c r="AY341"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7" i="11" s="1"/>
  <c r="AY133" i="11"/>
  <c r="AY134" i="11" s="1"/>
  <c r="AY132" i="11"/>
  <c r="AY139" i="11"/>
  <c r="AY142" i="11" s="1"/>
  <c r="AY166" i="11"/>
  <c r="AY161" i="11"/>
  <c r="AY162" i="11" s="1"/>
  <c r="AY156" i="11"/>
  <c r="AY158" i="11" s="1"/>
  <c r="AY146" i="11"/>
  <c r="AY150" i="11" s="1"/>
  <c r="AY127" i="11"/>
  <c r="AY128" i="11" s="1"/>
  <c r="AY122" i="11"/>
  <c r="AY124" i="11" s="1"/>
  <c r="AY112" i="11"/>
  <c r="AY116" i="11" s="1"/>
  <c r="AY99" i="11"/>
  <c r="AY100" i="11" s="1"/>
  <c r="AY98" i="11"/>
  <c r="AY102" i="11"/>
  <c r="AY104" i="11" s="1"/>
  <c r="AY126" i="11" l="1"/>
  <c r="AY175" i="11"/>
  <c r="AY210" i="11"/>
  <c r="AY202" i="11"/>
  <c r="AY204" i="11"/>
  <c r="AY177" i="11"/>
  <c r="AY171" i="11"/>
  <c r="AY164" i="11"/>
  <c r="AY151" i="11"/>
  <c r="AY153" i="11"/>
  <c r="AY155" i="11"/>
  <c r="AY143" i="11"/>
  <c r="AY141" i="11"/>
  <c r="AY138" i="11"/>
  <c r="AY135" i="11"/>
  <c r="AY125" i="11"/>
  <c r="AY123" i="11"/>
  <c r="AY119" i="11"/>
  <c r="AY117" i="11"/>
  <c r="AY114" i="11"/>
  <c r="AY120" i="11"/>
  <c r="AY113" i="11"/>
  <c r="AY121" i="11"/>
  <c r="AY115" i="11"/>
  <c r="AY101" i="11"/>
  <c r="AY129" i="11"/>
  <c r="AY118" i="11"/>
  <c r="AY130" i="11"/>
  <c r="AY154" i="11"/>
  <c r="AY144" i="11"/>
  <c r="AY178" i="11"/>
  <c r="AY198" i="11"/>
  <c r="AY205" i="11"/>
  <c r="AY211" i="11"/>
  <c r="AY131" i="11"/>
  <c r="AY145" i="11"/>
  <c r="AY179" i="11"/>
  <c r="AY206" i="11"/>
  <c r="AY212" i="11"/>
  <c r="AY140" i="11"/>
  <c r="AY174" i="11"/>
  <c r="AY201" i="11"/>
  <c r="AY207" i="11"/>
  <c r="AY213" i="11"/>
  <c r="AY152"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94" i="11"/>
  <c r="AY86" i="11"/>
  <c r="AY55" i="11"/>
  <c r="AY83" i="11"/>
  <c r="AY81" i="11"/>
  <c r="AY82" i="11"/>
  <c r="AY87" i="11"/>
  <c r="AY80" i="11"/>
  <c r="AY63" i="11"/>
  <c r="AY49" i="11"/>
  <c r="AY90" i="11"/>
  <c r="AY89" i="11"/>
  <c r="AY95" i="11"/>
  <c r="AY84"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<sst xmlns="http://schemas.openxmlformats.org/spreadsheetml/2006/main" count="2554" uniqueCount="847">
  <si>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</si>
  <si>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</si>
  <si>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</si>
  <si>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</si>
  <si>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</si>
  <si>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</si>
  <si>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</si>
  <si>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</si>
  <si>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蓄電池等の分散型エネルギーリソースを活用した次世代技術構築実証事業</t>
  </si>
  <si>
    <t>担当部局庁</t>
    <phoneticPr fontId="6"/>
  </si>
  <si>
    <t>資源エネルギー庁
省エネルギー・新エネルギー部</t>
  </si>
  <si>
    <t>作成責任者</t>
    <rPh sb="0" eb="2">
      <t>サクセイ</t>
    </rPh>
    <rPh sb="2" eb="5">
      <t>セキニンシャ</t>
    </rPh>
    <phoneticPr fontId="6"/>
  </si>
  <si>
    <t>事業開始年度</t>
    <rPh sb="4" eb="6">
      <t>ネンド</t>
    </rPh>
    <phoneticPr fontId="6"/>
  </si>
  <si>
    <t>令和3年度</t>
  </si>
  <si>
    <t>事業終了
（予定）年度</t>
    <rPh sb="0" eb="2">
      <t>ジギョウ</t>
    </rPh>
    <rPh sb="2" eb="4">
      <t>シュウリョウ</t>
    </rPh>
    <rPh sb="6" eb="8">
      <t>ヨテイ</t>
    </rPh>
    <rPh sb="9" eb="11">
      <t>ネンド</t>
    </rPh>
    <phoneticPr fontId="6"/>
  </si>
  <si>
    <t>令和5年度</t>
  </si>
  <si>
    <t>担当課室</t>
    <rPh sb="0" eb="2">
      <t>タントウ</t>
    </rPh>
    <rPh sb="2" eb="3">
      <t>カ</t>
    </rPh>
    <rPh sb="3" eb="4">
      <t>シツ</t>
    </rPh>
    <phoneticPr fontId="6"/>
  </si>
  <si>
    <t>新エネルギーシステム課</t>
  </si>
  <si>
    <t>課長　日野　由香里</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</si>
  <si>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</si>
  <si>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</si>
  <si>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特別会計に関する法律８５条第３項第１号ホ
特別会計に関する法律施行令第５０条第７項第９号</t>
  </si>
  <si>
    <t>関係する
計画、通知等</t>
    <phoneticPr fontId="6"/>
  </si>
  <si>
    <t>エネルギー基本計画（R3年10月22日閣議決定）
統合イノベーション戦略（R3年6月18日閣議決定）
未来投資戦略2018（H30年6月15日閣議決定）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</si>
  <si>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</si>
  <si>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</si>
  <si>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</si>
  <si>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●蓄電池等の分散型エネルギーリソース（DER）は 、電力需給ひっ迫対応や需給調整市場等において活用が進んでおり、FIP制度の導入等も踏まえ、再エネ導入拡大と電力安定供給の実現等のため、更なる活用機会の拡大が期待されています。
●本事業を通じ、DER の活用拡大と再エネ有効活用に向け、再エネも含めたDERのアグリゲーション技術の確立、制御技術の高度化、系統混雑対策にDERを活用するフレキシビリティ等の技術の実証・開発を行い、アグリゲーション関連ビジネスの発展とカーボンニュートラルの達成に貢献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</si>
  <si>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</si>
  <si>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（１）再エネ発電等のアグリゲーション実証
①再エネアグリゲーション構築実証：天候急変等に伴う発電量の変化を複数の再エネや蓄電池等の分散型リソースを組み合わせて補正する技術（インバランス回避）や、卸市場価格の動向に合わせて蓄電池等も活用し売電タイミングをシフトした収益性の向上、またこれらを支える発電予測・卸市場価格予測技術等の向上等の検証を行います。
②DERの更なる活用に向けた技術実証：今後運開する需給調整市場（一次調整力等）や容量市場（発動指令電源）への対応や、電力需給ひっ迫等に対応する経済DR等に取り組むアグリゲーターの技術検証・育成を行います。
（２）DERを活用したフレキシビリティ技術開発（NEDOへの委託）
配電系統に接続する再エネの有効活用のため、電力系統の混雑緩和にDERを活用するフレキシビリティ技術の実証に向け、DERフレキシビリティシステムの開発及び実証に用いる蓄電池等のリソース導入設置を行います。</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</si>
  <si>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</si>
  <si>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</si>
  <si>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</si>
  <si>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</si>
  <si>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</si>
  <si>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</si>
  <si>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</si>
  <si>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</si>
  <si>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</si>
  <si>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t>
  </si>
  <si>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</si>
  <si>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</si>
  <si>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</si>
  <si>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</si>
  <si>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</si>
  <si>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</si>
  <si>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</si>
  <si>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</si>
  <si>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</si>
  <si>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</si>
  <si>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</si>
  <si>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</si>
  <si>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</si>
  <si>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非化石エネルギー等技術開発費補助金</t>
  </si>
  <si>
    <t>予算額の主な増減理由は下記の通りです。※（）内は令和4年度予算額
（１）再エネ発電等アグリゲーション実証：40.0億円（43.15億円）
　・令和4年度まで実施するダイナミックプライシング実証事業の終了：△8.0億円
　・最終年度に向け、実証を行うコンソーシアムの規模やリソースの拡大を図ります：＋4.9億円
（２）DERを活用したフレキシビリティ技術開発【NEDO】：19.0億円（3.0億円）
　・R4年度は詳細設計が中心であった実証用システムの本格開発作業への移行：＋8.6億円
　・実証用蓄電池（500kW級×2台）の導入：＋3.7億円
　・上記に伴う事業者経費等（人件費等）の増加：＋1.8億円</t>
  </si>
  <si>
    <t>活動内容
（アクティビティ）</t>
    <phoneticPr fontId="6"/>
  </si>
  <si>
    <t>ダイナミックプライシングによる電動車の充電シフト実証の補助</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</si>
  <si>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</si>
  <si>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</si>
  <si>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</si>
  <si>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</si>
  <si>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</si>
  <si>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</si>
  <si>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</si>
  <si>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ダイナミックプライシングによる電動車の充電シフト実証事業者の採択</t>
  </si>
  <si>
    <t>事業採択件数（ダイナミックプライシングによる電動車の充電シフト実証）</t>
  </si>
  <si>
    <t>活動実績</t>
    <rPh sb="0" eb="2">
      <t>カツドウ</t>
    </rPh>
    <rPh sb="2" eb="4">
      <t>ジッセキ</t>
    </rPh>
    <phoneticPr fontId="6"/>
  </si>
  <si>
    <t>件</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</si>
  <si>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</si>
  <si>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</si>
  <si>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</si>
  <si>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</si>
  <si>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ダイナミックプライシング実証事業執行額（百万円）(X)
／ダイナミックプライシング実証事業執行件数(Y)　　　　　　　</t>
    <phoneticPr fontId="6"/>
  </si>
  <si>
    <t>百万円/件</t>
  </si>
  <si>
    <t>計算式</t>
    <rPh sb="0" eb="2">
      <t>ケイサン</t>
    </rPh>
    <rPh sb="2" eb="3">
      <t>シキ</t>
    </rPh>
    <phoneticPr fontId="6"/>
  </si>
  <si>
    <t>X/Y</t>
    <phoneticPr fontId="6"/>
  </si>
  <si>
    <t>231/5</t>
  </si>
  <si>
    <t>800/5</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</si>
  <si>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</si>
  <si>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</si>
  <si>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</si>
  <si>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</si>
  <si>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</si>
  <si>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</si>
  <si>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</si>
  <si>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令和４年度までに5,000台規模のダイナミックプライシング対象電動車を導入し、小売電気事業者・電動車ユーザー双方にとって事業性・経済性が確保できるスキームを構築します。</t>
  </si>
  <si>
    <t>ダイナミックプライシングが適用される電動車の台数</t>
  </si>
  <si>
    <t>成果実績</t>
    <rPh sb="0" eb="2">
      <t>セイカ</t>
    </rPh>
    <rPh sb="2" eb="4">
      <t>ジッセキ</t>
    </rPh>
    <phoneticPr fontId="6"/>
  </si>
  <si>
    <t>台</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</si>
  <si>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</si>
  <si>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</si>
  <si>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</si>
  <si>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</si>
  <si>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実証事業成果報告</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</si>
  <si>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</si>
  <si>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</si>
  <si>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</si>
  <si>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</si>
  <si>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</si>
  <si>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</si>
  <si>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</si>
  <si>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</si>
  <si>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再エネ発電等のアグリゲーション技術実証、リソース導入を補助</t>
  </si>
  <si>
    <t>再生可能エネルギーアグリゲーション実証事業者の採択</t>
  </si>
  <si>
    <t>事業採択件数（再生可能エネルギーアグリゲーション実証）</t>
  </si>
  <si>
    <t>再生可能エネルギーアグリゲーション実証
事業執行額（百万円）(X)
／再生可能エネルギーアグリゲーション実証
事業執行件数(Y)　　　　</t>
    <phoneticPr fontId="6"/>
  </si>
  <si>
    <t>百万円／社</t>
  </si>
  <si>
    <t>661/3</t>
  </si>
  <si>
    <t>870/5</t>
  </si>
  <si>
    <t>令和５年度までに、100MW以上の分散型エネルギーリソースを導入し、それらの統合制御技術を発展させます。</t>
  </si>
  <si>
    <t>制御する分散型エネルギーリソースの出力規模</t>
    <phoneticPr fontId="6"/>
  </si>
  <si>
    <t>MW</t>
  </si>
  <si>
    <t>分散型リソースの更なる活用に向けた技術実証、リソース導入を補助</t>
  </si>
  <si>
    <t>分散型リソースの更なる活用に向けた技術実証事業者の採択</t>
  </si>
  <si>
    <t>事業採択件数（分散型リソースの更なる活用に向けた技術実証）</t>
  </si>
  <si>
    <t>分散型リソースの更なる活用実証事業執行額（百万円）(X)
／分散型リソースの更なる活用実証事業執行件数(Y)　　　　　</t>
    <phoneticPr fontId="6"/>
  </si>
  <si>
    <t>2,611/2</t>
  </si>
  <si>
    <t>2,242/5</t>
  </si>
  <si>
    <t>制御する分散型エネルギーリソースの出力規模</t>
  </si>
  <si>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</si>
  <si>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</si>
  <si>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</si>
  <si>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</si>
  <si>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</si>
  <si>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目標最終年度（令和5年度）における１tあたりに要するCO2削減コストの目標値を達成する。</t>
  </si>
  <si>
    <t>CO2削減１ｔあたりのコスト</t>
  </si>
  <si>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</si>
  <si>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</si>
  <si>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</si>
  <si>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</si>
  <si>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 xml:space="preserve">
再生可能エネルギー定格出力:各年度において導入された再生可能エネルギー定格出力（kW)
再生可能エネルギー設備利用率:15%
電気事業者別排出係数代替値:各年度において最新の電気事業者別排出係数代替値（t-CO2/kWh）</t>
  </si>
  <si>
    <t>再生可能エネルギー設備導入コスト（円）/再生可能エネルギー定格出力（kW）×設備利用率（％）×24（h）×365（日）×電気事業者別排出係数代替値（t-CO2/kWh）</t>
  </si>
  <si>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</si>
  <si>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</si>
  <si>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</si>
  <si>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</si>
  <si>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</si>
  <si>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</si>
  <si>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</si>
  <si>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</si>
  <si>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６．エネルギー・環境</t>
    <phoneticPr fontId="6"/>
  </si>
  <si>
    <t>施策</t>
    <phoneticPr fontId="6"/>
  </si>
  <si>
    <t>6-2. 新エネルギー・省エネルギー</t>
    <phoneticPr fontId="6"/>
  </si>
  <si>
    <t>政策評価書URL</t>
    <rPh sb="0" eb="2">
      <t>セイサク</t>
    </rPh>
    <rPh sb="2" eb="4">
      <t>ヒョウカ</t>
    </rPh>
    <rPh sb="4" eb="5">
      <t>ショ</t>
    </rPh>
    <phoneticPr fontId="6"/>
  </si>
  <si>
    <t>https://www.meti.go.jp/policy/policy_management/seisaku_hyoka/2021/jizen/6-2_jizen.pdf</t>
  </si>
  <si>
    <t>該当箇所</t>
    <rPh sb="0" eb="2">
      <t>ガイトウ</t>
    </rPh>
    <rPh sb="2" eb="4">
      <t>カショ</t>
    </rPh>
    <phoneticPr fontId="6"/>
  </si>
  <si>
    <t>7ページ目</t>
    <rPh sb="4" eb="5">
      <t>メ</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</si>
  <si>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</si>
  <si>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</si>
  <si>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</si>
  <si>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</si>
  <si>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</si>
  <si>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</si>
  <si>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</si>
  <si>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</si>
  <si>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</si>
  <si>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</si>
  <si>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</si>
  <si>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従来の大規模集中電源に依存した硬直的な供給システムを脱却するとともに、急速に普及している再生可能エネルギーを安定的かつ有効に活用していくことが喫緊の課題となっており、太陽光発電や蓄電池等の分散型エネルギーリソースを有効に活用して分散型エネルギーシステムの導入を推進することは、国民や社会のニーズを的確に反映している。</t>
    <phoneticPr fontId="6"/>
  </si>
  <si>
    <t>地方自治体、民間等に委ねることができない事業なのか。</t>
    <phoneticPr fontId="6"/>
  </si>
  <si>
    <t>バーチャルパワープラントの構築という、これまでにない先進的な取組であることや、事業化に至らないなど複数のリスクが存在するため、民間での投資が進まず、国の取組により事業を行う必要がある。</t>
    <phoneticPr fontId="6"/>
  </si>
  <si>
    <t>政策目的の達成手段として必要かつ適切な事業か。政策体系の中で優先度の高い事業か。</t>
    <phoneticPr fontId="6"/>
  </si>
  <si>
    <t>バーチャルパワープラントの構築という、これまでにない先進的な取組であるため、様々な政策をパッケージで措置する必要があるが、制度検討等については、「エネルギー・リソース・アグリゲーション・ビジネス検討会」等において、産学の有識者等を交えて検討し、予算により支援すべき実証についてのみ、本予算で支援を行うことで、必要かつ適切な事業内容となるよう、工夫を行っている。また、日本再興戦略の「改革2020」（改革のモトメンタム～「改革2020」の推進～）において、クリーン・経済的なエネルギー需給の実現として、バーチャルパワープラントのモデル構築が目標とされているなど、優先度の高い事業である。</t>
    <phoneticPr fontId="6"/>
  </si>
  <si>
    <t>事業の効率性</t>
    <phoneticPr fontId="6"/>
  </si>
  <si>
    <t>競争性が確保されているなど支出先の選定は妥当か。　</t>
    <phoneticPr fontId="6"/>
  </si>
  <si>
    <t>間接補助事業者の選定にあたっては、第三者を含む検討委員会を設置し、書類審査・面接審査により専門的かつ厳正な審査を行った上で決定しており、競争性や公平性は確保されているため妥当である。
また、今後の一者応札回避に向けては、間接補助事業の候補となる事業者の新規開拓、事業を複数に分割し公募することで、高度な専門知識の必要性を低減させ複数の事業者が応募しやすい環境をつくるなどの取組みを継続して行っていく。</t>
    <rPh sb="95" eb="97">
      <t>コンゴ</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</si>
  <si>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</si>
  <si>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</si>
  <si>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</si>
  <si>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無</t>
  </si>
  <si>
    <t>受益者との負担関係は妥当であるか。</t>
    <phoneticPr fontId="6"/>
  </si>
  <si>
    <t>先行事例が少ないことに起因するリスクと事業者の設備導入等のメリットを鑑みて補助率を定めており、妥当である。</t>
  </si>
  <si>
    <t>単位当たりコスト等の水準は妥当か。</t>
    <rPh sb="8" eb="9">
      <t>トウ</t>
    </rPh>
    <phoneticPr fontId="6"/>
  </si>
  <si>
    <t>間接補助事業者によって、実証の取組範囲が多様であるため、単位当たりコストを単純に比較することは困難であるが、中間報告及び成果報告での事業進捗や事業成果を確認することで、補助事業経費に対する妥当性を確認している。</t>
    <phoneticPr fontId="6"/>
  </si>
  <si>
    <t>資金の流れの中間段階での支出は合理的なものとなっているか。</t>
    <phoneticPr fontId="6"/>
  </si>
  <si>
    <t>執行団体への支払いに際しては、支払額、その明細及びその根拠を示す書類等について、それらが合理的であるかどうか等、確定検査等で確認している。
また、委託事業者からの再委託については、委託先の大日本印刷グループでは営業企画や各業務の設計・進捗管理などの「総合的な企画及び判断並びに業務設計・遂行管理部分」は大日本印刷株式会社が担い、比較的単純な作業である申請対応/審査機能は当該部門を分社化した株式会社DNPデータテクノ（資本 100% 子会社）に担わせることで、効率的な経営体制を敷いているため、当該業務においても上記体制を活かし実施することが効率的な業務の遂行を可能とすると評価しており、合理的であると考える。</t>
    <rPh sb="73" eb="78">
      <t>イタクジギョウシャ</t>
    </rPh>
    <rPh sb="81" eb="84">
      <t>サイイタク</t>
    </rPh>
    <rPh sb="90" eb="93">
      <t>イタクサキ</t>
    </rPh>
    <rPh sb="164" eb="167">
      <t>ヒカクテキ</t>
    </rPh>
    <rPh sb="167" eb="169">
      <t>タンジュン</t>
    </rPh>
    <rPh sb="170" eb="172">
      <t>サギョウ</t>
    </rPh>
    <rPh sb="296" eb="297">
      <t>テキ</t>
    </rPh>
    <rPh sb="301" eb="302">
      <t>カンガ</t>
    </rPh>
    <phoneticPr fontId="6"/>
  </si>
  <si>
    <t>費目・使途が事業目的に即し真に必要なものに限定されているか。</t>
    <phoneticPr fontId="6"/>
  </si>
  <si>
    <t>公募要領等において、補助対象経費は実証事業に必要な実証経費、機械装置等の導入費を主としており、補助対象設備については、各設備ごとに補助率及び上限額を設定するなど、必要な経費を精査し、限定的な補助を行うこととしている。</t>
    <phoneticPr fontId="6"/>
  </si>
  <si>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</si>
  <si>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</si>
  <si>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</si>
  <si>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</si>
  <si>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公募要領等の定めにより、補助事業における調達は、経済性の観点から一般の競争等に付すこととしている。また、補助事業者の決定にあたっては、効率的・効果的な事業実施方法が採られているかを審査基準としている。さらに、VPPの自立化を目指して蓄電池の目標価格を設定し、その達成に向けて段階的に補助額を低減させるスキームの導入を行っている。</t>
    <phoneticPr fontId="6"/>
  </si>
  <si>
    <t>事業の有効性</t>
    <rPh sb="0" eb="2">
      <t>ジギョウ</t>
    </rPh>
    <rPh sb="3" eb="6">
      <t>ユウコウセイ</t>
    </rPh>
    <phoneticPr fontId="6"/>
  </si>
  <si>
    <t>成果実績は成果目標に見合ったものとなっているか。</t>
    <phoneticPr fontId="6"/>
  </si>
  <si>
    <t>△</t>
  </si>
  <si>
    <t>再エネアグリゲーション実証と分散型エネルギーリソースの更なる活用の技術実証については最終目標を総合的に見て、概ね達成している。ダイナミックプライシング事業については、電力市場価格の高騰等により十分な電動車の台数を確保できなかったが、令和４年度は事業者ごとに1,000台の努力目標の設定、参加者増のためのDPメニューの拡充、前回参加者の呼び込み、実証実施期間の拡充、自動車販売店などにおける需要家へのPR増強などを通じて目標達成を目指す。</t>
    <rPh sb="0" eb="1">
      <t>サイ</t>
    </rPh>
    <rPh sb="11" eb="13">
      <t>ジッショウ</t>
    </rPh>
    <rPh sb="14" eb="17">
      <t>ブンサンガタ</t>
    </rPh>
    <rPh sb="27" eb="28">
      <t>サラ</t>
    </rPh>
    <rPh sb="30" eb="32">
      <t>カツヨウ</t>
    </rPh>
    <rPh sb="33" eb="35">
      <t>ギジュツ</t>
    </rPh>
    <rPh sb="35" eb="37">
      <t>ジッショウ</t>
    </rPh>
    <rPh sb="42" eb="44">
      <t>サイシュウ</t>
    </rPh>
    <rPh sb="75" eb="77">
      <t>ジギョウ</t>
    </rPh>
    <rPh sb="83" eb="85">
      <t>デンリョク</t>
    </rPh>
    <rPh sb="85" eb="87">
      <t>シジョウ</t>
    </rPh>
    <rPh sb="87" eb="89">
      <t>カカク</t>
    </rPh>
    <rPh sb="90" eb="92">
      <t>コウトウ</t>
    </rPh>
    <rPh sb="92" eb="93">
      <t>トウ</t>
    </rPh>
    <rPh sb="96" eb="98">
      <t>ジュウブン</t>
    </rPh>
    <rPh sb="103" eb="105">
      <t>ダイスウ</t>
    </rPh>
    <rPh sb="106" eb="108">
      <t>カクホ</t>
    </rPh>
    <rPh sb="116" eb="118">
      <t>レイワ</t>
    </rPh>
    <rPh sb="119" eb="121">
      <t>ネンド</t>
    </rPh>
    <rPh sb="122" eb="125">
      <t>ジギョウシャ</t>
    </rPh>
    <rPh sb="133" eb="134">
      <t>ダイ</t>
    </rPh>
    <rPh sb="135" eb="137">
      <t>ドリョク</t>
    </rPh>
    <rPh sb="137" eb="139">
      <t>モクヒョウ</t>
    </rPh>
    <rPh sb="140" eb="142">
      <t>セッテイ</t>
    </rPh>
    <rPh sb="143" eb="146">
      <t>サンカシャ</t>
    </rPh>
    <rPh sb="146" eb="147">
      <t>ゾウ</t>
    </rPh>
    <rPh sb="158" eb="160">
      <t>カクジュウ</t>
    </rPh>
    <rPh sb="161" eb="163">
      <t>ゼンカイ</t>
    </rPh>
    <rPh sb="163" eb="166">
      <t>サンカシャ</t>
    </rPh>
    <rPh sb="167" eb="168">
      <t>ヨ</t>
    </rPh>
    <rPh sb="169" eb="170">
      <t>コ</t>
    </rPh>
    <rPh sb="172" eb="174">
      <t>ジッショウ</t>
    </rPh>
    <rPh sb="214" eb="216">
      <t>メザ</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</si>
  <si>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</si>
  <si>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検討委員会において、事業の実現性や効率・効果等の観点から選定しており、コストを低く抑えられている。</t>
  </si>
  <si>
    <t>活動実績は見込みに見合ったものであるか。</t>
    <phoneticPr fontId="6"/>
  </si>
  <si>
    <t>事業実績を総合的に見て、見込みを概ね達成している。</t>
  </si>
  <si>
    <t>整備された施設や成果物は十分に活用されているか。</t>
    <phoneticPr fontId="6"/>
  </si>
  <si>
    <t>導入した機器等は、実証目的に即して活用されている。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</si>
  <si>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</si>
  <si>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</si>
  <si>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</si>
  <si>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</si>
  <si>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本事業では、「エネルギー・リソース・アグリゲーション・ビジネス検討会」（平成28年1月から開催）と密に連携して事業検証を行っており、同検討会での検討結果を、予算事業の内容に反映させている。また、本事業で得られた知見については、上記検討会において活用し、制度整備等に生かしている。</t>
    <phoneticPr fontId="6"/>
  </si>
  <si>
    <t>改善の
方向性</t>
    <rPh sb="0" eb="2">
      <t>カイゼン</t>
    </rPh>
    <rPh sb="4" eb="7">
      <t>ホウコウセイ</t>
    </rPh>
    <phoneticPr fontId="6"/>
  </si>
  <si>
    <t>引き続き、「エネルギー・リソース・アグリゲーション・ビジネス検討会」と密に連携し、効果的な事業運営を行うとともに、適切な制度整備を行っていく。</t>
    <phoneticPr fontId="6"/>
  </si>
  <si>
    <t>外部有識者の所見</t>
    <rPh sb="0" eb="2">
      <t>ガイブ</t>
    </rPh>
    <rPh sb="2" eb="5">
      <t>ユウシキシャ</t>
    </rPh>
    <rPh sb="6" eb="8">
      <t>ショケン</t>
    </rPh>
    <phoneticPr fontId="6"/>
  </si>
  <si>
    <t>・成果目標の達成度が低いため、目標値の検証・見直しをすべき。または成果目標の達成度が低いため、事業内容を見直すべき。具体的には、アウトカム指標「ダイナミックプライシングが適用される電動車の台数」が目標値を大きく下回っており、点検結果欄等に要因分析と今後の改善方策についての記載が必要である。
・一者応札、一社応募が生じているため、改善に向けた今後の取組を事業の効率化欄に記載する必要があるのではないか。また支出先上位10者リストに応募者数の記載がないため、記載すべきである。
・資金の流れにおいて、環境共創イニシアチブの委託先（I）、再委託／外注先（J）の業務内容が同一である。再委託については以前、課題が指摘された経緯にも鑑み、委託先と再委託先との間でどのような役割分担があるのか、一目で理解できるよう業務内容、役割分担を具体的に記載する必要がある。また、事業の効率化欄の「中間段階支出の合理性」において、再委託先の合理性をどのように確認しているか明記すべきである。</t>
    <phoneticPr fontId="6"/>
  </si>
  <si>
    <t>行政事業レビュー推進チームの所見</t>
    <rPh sb="0" eb="2">
      <t>ギョウセイ</t>
    </rPh>
    <rPh sb="2" eb="4">
      <t>ジギョウ</t>
    </rPh>
    <rPh sb="8" eb="10">
      <t>スイシン</t>
    </rPh>
    <rPh sb="14" eb="16">
      <t>ショケン</t>
    </rPh>
    <phoneticPr fontId="6"/>
  </si>
  <si>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</si>
  <si>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</si>
  <si>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</si>
  <si>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執行等改善</t>
  </si>
  <si>
    <t>・「ダイナミックプライシングが適用される電動車の台数」のアウトカム指標について今後の改善策を点検結果欄に追記。
・執行団体公募に係る1社応札については、改善に向けた取組を効率化の欄に記載。支払い10社リストのうち、執行団体から業務を委託・再委託している事業（I・J）については、応募数を追記。他の項目(B～H) については、それぞれ補助金申請に際し審査を行って採択をきめているものにつき「-」としている。
・資金の流れにおいて委託先（I）と再委託先（J）の業務内容につき、フロー図中の説明と別紙３に記載の内容につき明確に記載。また、業務効率化欄に再委託先の合理性の確認について明記。</t>
  </si>
  <si>
    <t>備考</t>
    <rPh sb="0" eb="2">
      <t>ビコウ</t>
    </rPh>
    <phoneticPr fontId="6"/>
  </si>
  <si>
    <t>予算額・執行額及び資金の流れについて、記載誤りがあったため、修正。</t>
  </si>
  <si>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</si>
  <si>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</si>
  <si>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</si>
  <si>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</si>
  <si>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</si>
  <si>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</si>
  <si>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</si>
  <si>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</si>
  <si>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</si>
  <si>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</si>
  <si>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</si>
  <si>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</si>
  <si>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</si>
  <si>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A.一般社団法人　環境共創イニシアチブ</t>
  </si>
  <si>
    <t>B.MCリテールエナジー株式会社</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</si>
  <si>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</si>
  <si>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</si>
  <si>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</si>
  <si>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</si>
  <si>
    <t>間接補助事業者の補助金交付</t>
  </si>
  <si>
    <t>充電量等計測器等に係る経費等</t>
  </si>
  <si>
    <t>労務費（補助制度全体設計、審査、確定検査、補助金支払い等）</t>
  </si>
  <si>
    <t>業務委託費（大日本印刷（株）等）</t>
  </si>
  <si>
    <t>通信費（電話、郵便等）</t>
  </si>
  <si>
    <t>事務所維持費（事務所賃料等）</t>
  </si>
  <si>
    <t>賃借料（OA設備賃借、什器賃借等）</t>
  </si>
  <si>
    <t>旅費（出張費等）</t>
  </si>
  <si>
    <t>印刷費（封筒作成費等）</t>
  </si>
  <si>
    <t>謝金</t>
  </si>
  <si>
    <t>その他（印刷費、消耗品費等）</t>
  </si>
  <si>
    <t>C.個人</t>
    <phoneticPr fontId="6"/>
  </si>
  <si>
    <t>D.東芝エネルギーシステムズ株式会社</t>
    <phoneticPr fontId="6"/>
  </si>
  <si>
    <t xml:space="preserve">事業費				</t>
  </si>
  <si>
    <t>設備費等</t>
  </si>
  <si>
    <t>機械装置等の導入費等</t>
  </si>
  <si>
    <t>E.オリックス株式会社</t>
    <phoneticPr fontId="6"/>
  </si>
  <si>
    <t>F.学校法人早稲田大学</t>
    <phoneticPr fontId="6"/>
  </si>
  <si>
    <t>実証経費</t>
  </si>
  <si>
    <t>G.株式会社エナリス</t>
    <phoneticPr fontId="6"/>
  </si>
  <si>
    <t>H.有限会社クリーニングキッズ</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</si>
  <si>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</si>
  <si>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</si>
  <si>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</si>
  <si>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</si>
  <si>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</si>
  <si>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</si>
  <si>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</si>
  <si>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</si>
  <si>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</si>
  <si>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</si>
  <si>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</si>
  <si>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</si>
  <si>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一般社団法人環境共創イニシアチブ</t>
  </si>
  <si>
    <t>補助金交付業務</t>
  </si>
  <si>
    <t>補助金等交付</t>
  </si>
  <si>
    <t>複数の事業者へ声掛けを行ったものの、執行団体に一定の専門性が求められる事業であったことから一者応札となった。今後の一者応札回避に向けては、間接補助事業の候補となる事業者の新規開拓、事業を複数に分割し公募することで、高度な専門知識の必要性を低減させ複数の事業者が応募しやすい環境をつくるなどの取組みを継続して行っていく。</t>
    <rPh sb="0" eb="2">
      <t>フクスウ</t>
    </rPh>
    <rPh sb="3" eb="6">
      <t>ジギョウシャ</t>
    </rPh>
    <rPh sb="7" eb="9">
      <t>コエカ</t>
    </rPh>
    <rPh sb="11" eb="12">
      <t>オコナ</t>
    </rPh>
    <rPh sb="18" eb="20">
      <t>シッコウ</t>
    </rPh>
    <rPh sb="20" eb="22">
      <t>ダンタイ</t>
    </rPh>
    <rPh sb="23" eb="25">
      <t>イッテイ</t>
    </rPh>
    <rPh sb="26" eb="29">
      <t>センモンセイ</t>
    </rPh>
    <rPh sb="30" eb="31">
      <t>モト</t>
    </rPh>
    <rPh sb="35" eb="37">
      <t>ジギョウ</t>
    </rPh>
    <rPh sb="45" eb="47">
      <t>イッシャ</t>
    </rPh>
    <rPh sb="47" eb="49">
      <t>オウサツ</t>
    </rPh>
    <rPh sb="54" eb="56">
      <t>コンゴ</t>
    </rPh>
    <phoneticPr fontId="6"/>
  </si>
  <si>
    <t>B</t>
    <phoneticPr fontId="6"/>
  </si>
  <si>
    <t>MCリテールエナジー株式会社</t>
  </si>
  <si>
    <t>DP提供事業の実施</t>
  </si>
  <si>
    <t>SBエナジー株式会社</t>
  </si>
  <si>
    <t>アークエルテクノロジーズ株式会社</t>
  </si>
  <si>
    <t>株式会社メディオテック</t>
  </si>
  <si>
    <t>出光興産株式会社</t>
  </si>
  <si>
    <t>エフィシエント株式会社</t>
  </si>
  <si>
    <t>株式会社REXEV</t>
  </si>
  <si>
    <t>C</t>
    <phoneticPr fontId="6"/>
  </si>
  <si>
    <t>個人</t>
  </si>
  <si>
    <t>充放電設備導入事業の実施</t>
  </si>
  <si>
    <t>D</t>
    <phoneticPr fontId="6"/>
  </si>
  <si>
    <t>東芝エネルギーシステムズ株式会社</t>
  </si>
  <si>
    <t>再エネアグリゲーション実証事業の実施</t>
  </si>
  <si>
    <t>自然電力株式会社</t>
  </si>
  <si>
    <t>株式会社エナリス</t>
  </si>
  <si>
    <t>日本電気株式会社</t>
  </si>
  <si>
    <t>北海道電力株式会社</t>
  </si>
  <si>
    <t>九州電力株式会社</t>
  </si>
  <si>
    <t>株式会社ユーラスエナジーホールディングス</t>
  </si>
  <si>
    <t>コスモエコパワー株式会社</t>
  </si>
  <si>
    <t>E</t>
    <phoneticPr fontId="6"/>
  </si>
  <si>
    <t>オリックス株式会社</t>
  </si>
  <si>
    <t>再エネ等導入事業の実施</t>
  </si>
  <si>
    <t>アーバンエナジー株式会社</t>
  </si>
  <si>
    <t>ジャパン・リニューアブル・エナジー株式会社</t>
  </si>
  <si>
    <t>SBSロジコム株式会社</t>
  </si>
  <si>
    <t>中国電力株式会社</t>
  </si>
  <si>
    <t>F</t>
    <phoneticPr fontId="6"/>
  </si>
  <si>
    <t>学校法人早稲田大学</t>
  </si>
  <si>
    <t>基盤整備事業の実施</t>
  </si>
  <si>
    <t>G</t>
    <phoneticPr fontId="6"/>
  </si>
  <si>
    <t>DERアグリゲーション実証事業の実施</t>
  </si>
  <si>
    <t>KDDI株式会社</t>
  </si>
  <si>
    <t>株式会社NTTスマイルエナジー</t>
  </si>
  <si>
    <t>パナソニック株式会社</t>
  </si>
  <si>
    <t>大阪瓦斯株式会社</t>
  </si>
  <si>
    <t>四国電力株式会社</t>
  </si>
  <si>
    <t>東京瓦斯株式会社</t>
  </si>
  <si>
    <t>株式会社スマートテック</t>
  </si>
  <si>
    <t>H</t>
    <phoneticPr fontId="6"/>
  </si>
  <si>
    <t>有限会社クリーニングキッズ</t>
  </si>
  <si>
    <t>DER等導入事業の実施</t>
  </si>
  <si>
    <t>株式会社マンボウ・サービス</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</si>
  <si>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</si>
  <si>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</si>
  <si>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</si>
  <si>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</si>
  <si>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</si>
  <si>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</si>
  <si>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</si>
  <si>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</si>
  <si>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</si>
  <si>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</si>
  <si>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</si>
  <si>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</si>
  <si>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</si>
  <si>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</si>
  <si>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</si>
  <si>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</si>
  <si>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</si>
  <si>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</si>
  <si>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</si>
  <si>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</si>
  <si>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</si>
  <si>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</si>
  <si>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</si>
  <si>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</si>
  <si>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</si>
  <si>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</si>
  <si>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</si>
  <si>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</si>
  <si>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</si>
  <si>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</si>
  <si>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</si>
  <si>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</si>
  <si>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</si>
  <si>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</si>
  <si>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</si>
  <si>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</si>
  <si>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</si>
  <si>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</si>
  <si>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</si>
  <si>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</si>
  <si>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</si>
  <si>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</si>
  <si>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</si>
  <si>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</si>
  <si>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</si>
  <si>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</si>
  <si>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</si>
  <si>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</si>
  <si>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</si>
  <si>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</si>
  <si>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</si>
  <si>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</si>
  <si>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</si>
  <si>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</si>
  <si>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</si>
  <si>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</si>
  <si>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</si>
  <si>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</si>
  <si>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</si>
  <si>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</si>
  <si>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</si>
  <si>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</si>
  <si>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</si>
  <si>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</si>
  <si>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</si>
  <si>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</si>
  <si>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</si>
  <si>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</si>
  <si>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</si>
  <si>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</si>
  <si>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</si>
  <si>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</si>
  <si>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</si>
  <si>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</si>
  <si>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</si>
  <si>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</si>
  <si>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</si>
  <si>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</si>
  <si>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</si>
  <si>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</si>
  <si>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</si>
  <si>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</si>
  <si>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</si>
  <si>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</si>
  <si>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</si>
  <si>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</si>
  <si>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</si>
  <si>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</si>
  <si>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</si>
  <si>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</si>
  <si>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</si>
  <si>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</si>
  <si>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</si>
  <si>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</si>
  <si>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</si>
  <si>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</si>
  <si>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</si>
  <si>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</si>
  <si>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</si>
  <si>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</si>
  <si>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</si>
  <si>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</si>
  <si>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</si>
  <si>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</si>
  <si>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</si>
  <si>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</si>
  <si>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</si>
  <si>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</si>
  <si>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</si>
  <si>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</si>
  <si>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</si>
  <si>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</si>
  <si>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</si>
  <si>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</si>
  <si>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</si>
  <si>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</si>
  <si>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</si>
  <si>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</si>
  <si>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</si>
  <si>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</si>
  <si>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</si>
  <si>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</si>
  <si>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</si>
  <si>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</si>
  <si>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</si>
  <si>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</si>
  <si>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</si>
  <si>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</si>
  <si>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</si>
  <si>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</si>
  <si>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</si>
  <si>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</si>
  <si>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</si>
  <si>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</si>
  <si>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</si>
  <si>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</si>
  <si>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</si>
  <si>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</si>
  <si>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</si>
  <si>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</si>
  <si>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</si>
  <si>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</si>
  <si>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</si>
  <si>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</si>
  <si>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</si>
  <si>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</si>
  <si>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</si>
  <si>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</si>
  <si>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</si>
  <si>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</si>
  <si>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</si>
  <si>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</si>
  <si>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</si>
  <si>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</si>
  <si>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</si>
  <si>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</si>
  <si>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</si>
  <si>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</si>
  <si>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</si>
  <si>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</si>
  <si>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</si>
  <si>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</si>
  <si>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</si>
  <si>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</si>
  <si>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</si>
  <si>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</si>
  <si>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</si>
  <si>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</si>
  <si>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</si>
  <si>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</si>
  <si>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</si>
  <si>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</si>
  <si>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</si>
  <si>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</si>
  <si>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</si>
  <si>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</si>
  <si>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</si>
  <si>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</si>
  <si>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</si>
  <si>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</si>
  <si>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</si>
  <si>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</si>
  <si>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</si>
  <si>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</si>
  <si>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</si>
  <si>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</si>
  <si>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</si>
  <si>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</si>
  <si>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</si>
  <si>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</si>
  <si>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</si>
  <si>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</si>
  <si>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</si>
  <si>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</si>
  <si>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</si>
  <si>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</si>
  <si>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</si>
  <si>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</si>
  <si>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</si>
  <si>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</si>
  <si>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</si>
  <si>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</si>
  <si>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</si>
  <si>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</si>
  <si>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</si>
  <si>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</si>
  <si>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</si>
  <si>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</si>
  <si>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</si>
  <si>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</si>
  <si>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</si>
  <si>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</si>
  <si>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</si>
  <si>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</si>
  <si>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</si>
  <si>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</si>
  <si>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</si>
  <si>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</si>
  <si>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</si>
  <si>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</si>
  <si>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</si>
  <si>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</si>
  <si>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</si>
  <si>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</si>
  <si>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</si>
  <si>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</si>
  <si>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</si>
  <si>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</si>
  <si>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</si>
  <si>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</si>
  <si>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</si>
  <si>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</si>
  <si>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</si>
  <si>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</si>
  <si>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</si>
  <si>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</si>
  <si>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</si>
  <si>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</si>
  <si>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</si>
  <si>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</si>
  <si>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</si>
  <si>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</si>
  <si>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</si>
  <si>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</si>
  <si>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</si>
  <si>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</si>
  <si>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</si>
  <si>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</si>
  <si>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</si>
  <si>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</si>
  <si>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</si>
  <si>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</si>
  <si>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</si>
  <si>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</si>
  <si>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</si>
  <si>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</si>
  <si>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</si>
  <si>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</si>
  <si>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</si>
  <si>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</si>
  <si>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</si>
  <si>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</si>
  <si>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</si>
  <si>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</si>
  <si>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</si>
  <si>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</si>
  <si>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</si>
  <si>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</si>
  <si>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</si>
  <si>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</si>
  <si>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</si>
  <si>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</si>
  <si>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</si>
  <si>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</si>
  <si>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</si>
  <si>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</si>
  <si>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</si>
  <si>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</si>
  <si>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</si>
  <si>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</si>
  <si>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</si>
  <si>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</si>
  <si>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</si>
  <si>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</si>
  <si>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</si>
  <si>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</si>
  <si>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</si>
  <si>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</si>
  <si>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</si>
  <si>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</si>
  <si>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</si>
  <si>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</si>
  <si>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</si>
  <si>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</si>
  <si>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</si>
  <si>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</si>
  <si>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</si>
  <si>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</si>
  <si>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</si>
  <si>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</si>
  <si>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</si>
  <si>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</si>
  <si>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</si>
  <si>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</si>
  <si>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</si>
  <si>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</si>
  <si>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</si>
  <si>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</si>
  <si>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</si>
  <si>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</si>
  <si>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</si>
  <si>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</si>
  <si>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</si>
  <si>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</si>
  <si>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</si>
  <si>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</si>
  <si>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</si>
  <si>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</si>
  <si>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</si>
  <si>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</si>
  <si>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</si>
  <si>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</si>
  <si>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</si>
  <si>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</si>
  <si>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</si>
  <si>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</si>
  <si>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</si>
  <si>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</si>
  <si>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</si>
  <si>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</si>
  <si>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</si>
  <si>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</si>
  <si>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</si>
  <si>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</si>
  <si>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</si>
  <si>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</si>
  <si>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</si>
  <si>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</si>
  <si>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</si>
  <si>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</si>
  <si>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</si>
  <si>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</si>
  <si>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</si>
  <si>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</si>
  <si>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</si>
  <si>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</si>
  <si>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</si>
  <si>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</si>
  <si>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</si>
  <si>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</si>
  <si>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</si>
  <si>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</si>
  <si>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</si>
  <si>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</si>
  <si>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</si>
  <si>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</si>
  <si>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</si>
  <si>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</si>
  <si>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</si>
  <si>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</si>
  <si>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</si>
  <si>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</si>
  <si>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</si>
  <si>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</si>
  <si>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</si>
  <si>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</si>
  <si>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</si>
  <si>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</si>
  <si>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</si>
  <si>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</si>
  <si>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</si>
  <si>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</si>
  <si>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</si>
  <si>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</si>
  <si>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</si>
  <si>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</si>
  <si>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</si>
  <si>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</si>
  <si>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</si>
  <si>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</si>
  <si>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</si>
  <si>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</si>
  <si>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</si>
  <si>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</si>
  <si>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</si>
  <si>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</si>
  <si>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</si>
  <si>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</si>
  <si>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</si>
  <si>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</si>
  <si>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</si>
  <si>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</si>
  <si>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</si>
  <si>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</si>
  <si>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</si>
  <si>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</si>
  <si>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</si>
  <si>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</si>
  <si>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</si>
  <si>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</si>
  <si>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</si>
  <si>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</si>
  <si>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</si>
  <si>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</si>
  <si>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</si>
  <si>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</si>
  <si>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</si>
  <si>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</si>
  <si>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</si>
  <si>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</si>
  <si>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</si>
  <si>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</si>
  <si>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</si>
  <si>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</si>
  <si>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</si>
  <si>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</si>
  <si>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</si>
  <si>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</si>
  <si>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</si>
  <si>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</si>
  <si>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</si>
  <si>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</si>
  <si>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</si>
  <si>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</si>
  <si>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</si>
  <si>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</si>
  <si>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</si>
  <si>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</si>
  <si>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</si>
  <si>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</si>
  <si>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</si>
  <si>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</si>
  <si>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</si>
  <si>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</si>
  <si>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</si>
  <si>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I.大日本印刷株式会社</t>
    <rPh sb="2" eb="5">
      <t>ダイニッポン</t>
    </rPh>
    <rPh sb="5" eb="7">
      <t>インサツ</t>
    </rPh>
    <rPh sb="7" eb="11">
      <t>カブシキガイシャ</t>
    </rPh>
    <phoneticPr fontId="6"/>
  </si>
  <si>
    <t>J.株式会社DNPデータテクノ</t>
    <rPh sb="2" eb="6">
      <t>カブシキガイシャ</t>
    </rPh>
    <phoneticPr fontId="6"/>
  </si>
  <si>
    <t>事務費</t>
  </si>
  <si>
    <t>申請対応業務、申請受付、審査（検査）業務等</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</si>
  <si>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</si>
  <si>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</si>
  <si>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</si>
  <si>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</si>
  <si>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</si>
  <si>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</si>
  <si>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</si>
  <si>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</si>
  <si>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</si>
  <si>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</si>
  <si>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</si>
  <si>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</si>
  <si>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</si>
  <si>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</si>
  <si>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</si>
  <si>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</si>
  <si>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</si>
  <si>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</si>
  <si>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</si>
  <si>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</si>
  <si>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</si>
  <si>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</si>
  <si>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</si>
  <si>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</si>
  <si>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</si>
  <si>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</si>
  <si>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</si>
  <si>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</si>
  <si>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</si>
  <si>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</si>
  <si>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</si>
  <si>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</si>
  <si>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</si>
  <si>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</si>
  <si>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</si>
  <si>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</si>
  <si>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</si>
  <si>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</si>
  <si>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</si>
  <si>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大日本印刷株式会社</t>
  </si>
  <si>
    <t>事務局全体管理</t>
    <rPh sb="0" eb="3">
      <t>ジムキョク</t>
    </rPh>
    <rPh sb="3" eb="5">
      <t>ゼンタイ</t>
    </rPh>
    <rPh sb="5" eb="7">
      <t>カンリ</t>
    </rPh>
    <phoneticPr fontId="6"/>
  </si>
  <si>
    <t>指名競争契約
（最低価格）</t>
  </si>
  <si>
    <t>株式会社電通国際情報サービス</t>
    <phoneticPr fontId="6"/>
  </si>
  <si>
    <t>システム開発・管理</t>
  </si>
  <si>
    <t>一般財団法人電力中央研究所</t>
    <phoneticPr fontId="6"/>
  </si>
  <si>
    <t>分析調査</t>
  </si>
  <si>
    <t>一般社団法人ビジネス・エンジニアリング・センター</t>
    <phoneticPr fontId="6"/>
  </si>
  <si>
    <t>補助制度設計</t>
  </si>
  <si>
    <t>株式会社フォーク</t>
    <phoneticPr fontId="6"/>
  </si>
  <si>
    <t>HP作成・運用</t>
  </si>
  <si>
    <t>株式会社ISID-AO</t>
    <phoneticPr fontId="6"/>
  </si>
  <si>
    <t>IT支援サービス</t>
  </si>
  <si>
    <t>株式会社利助オフィス</t>
    <phoneticPr fontId="6"/>
  </si>
  <si>
    <t>チラシ作成</t>
    <phoneticPr fontId="6"/>
  </si>
  <si>
    <t>J</t>
    <phoneticPr fontId="6"/>
  </si>
  <si>
    <t>株式会社DNPデータテクノ</t>
  </si>
  <si>
    <t>申請対応/形式審査</t>
    <rPh sb="3" eb="5">
      <t>ギョウム</t>
    </rPh>
    <rPh sb="5" eb="7">
      <t>ケイシキ</t>
    </rPh>
    <phoneticPr fontId="6"/>
  </si>
  <si>
    <t>株式会社電力計算センター</t>
    <phoneticPr fontId="6"/>
  </si>
  <si>
    <t>分析調査サポート</t>
  </si>
  <si>
    <t>随意契約
（その他）</t>
  </si>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</sst>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4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C2EDDC05-B618-4CF4-ADAD-2AB260177F9E}"/>
    <cellStyle name="標準 3 3" xfId="7" xr:uid="{4E0DC454-18F9-40AE-9351-E0A8DE64FB7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269</xdr:row>
      <xdr:rowOff>0</xdr:rowOff>
    </xdr:from>
    <xdr:to>
      <xdr:col>49</xdr:col>
      <xdr:colOff>481853</xdr:colOff>
      <xdr:row>298</xdr:row>
      <xdr:rowOff>118886</xdr:rowOff>
    </xdr:to>
    <xdr:grpSp>
      <xdr:nvGrpSpPr>
        <xdr:cNvPr id="3" name="グループ化 2">
          <a:extLst>
            <a:ext uri="{FF2B5EF4-FFF2-40B4-BE49-F238E27FC236}">
              <a16:creationId xmlns:a16="http://schemas.microsoft.com/office/drawing/2014/main" id="{5CA3577E-415E-41E3-A803-CAABA64F0FAD}"/>
            </a:ext>
          </a:extLst>
        </xdr:cNvPr>
        <xdr:cNvGrpSpPr/>
      </xdr:nvGrpSpPr>
      <xdr:grpSpPr>
        <a:xfrm>
          <a:off x="1210235" y="60948794"/>
          <a:ext cx="9155206" cy="10999798"/>
          <a:chOff x="1295400" y="52906612"/>
          <a:chExt cx="9159837" cy="10999798"/>
        </a:xfrm>
      </xdr:grpSpPr>
      <xdr:sp macro="" textlink="">
        <xdr:nvSpPr>
          <xdr:cNvPr id="4" name="正方形/長方形 3">
            <a:extLst>
              <a:ext uri="{FF2B5EF4-FFF2-40B4-BE49-F238E27FC236}">
                <a16:creationId xmlns:a16="http://schemas.microsoft.com/office/drawing/2014/main" id="{5E5FE082-7DB9-4A88-A8A3-8DD201076D68}"/>
              </a:ext>
            </a:extLst>
          </xdr:cNvPr>
          <xdr:cNvSpPr/>
        </xdr:nvSpPr>
        <xdr:spPr>
          <a:xfrm>
            <a:off x="2308731" y="52906612"/>
            <a:ext cx="2158656" cy="63231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〔3,871</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 name="大かっこ 4">
            <a:extLst>
              <a:ext uri="{FF2B5EF4-FFF2-40B4-BE49-F238E27FC236}">
                <a16:creationId xmlns:a16="http://schemas.microsoft.com/office/drawing/2014/main" id="{B9C0078E-6032-4E93-A1B1-9376ABA3E7D0}"/>
              </a:ext>
            </a:extLst>
          </xdr:cNvPr>
          <xdr:cNvSpPr/>
        </xdr:nvSpPr>
        <xdr:spPr>
          <a:xfrm>
            <a:off x="2308731" y="53663794"/>
            <a:ext cx="2158656" cy="70533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本補助事業を実施する民間団体等への補助を実施</a:t>
            </a:r>
          </a:p>
        </xdr:txBody>
      </xdr:sp>
      <xdr:sp macro="" textlink="">
        <xdr:nvSpPr>
          <xdr:cNvPr id="6" name="正方形/長方形 5">
            <a:extLst>
              <a:ext uri="{FF2B5EF4-FFF2-40B4-BE49-F238E27FC236}">
                <a16:creationId xmlns:a16="http://schemas.microsoft.com/office/drawing/2014/main" id="{CF5BE4AB-CB7D-4A2A-A2E7-B4AA95BE9EC2}"/>
              </a:ext>
            </a:extLst>
          </xdr:cNvPr>
          <xdr:cNvSpPr/>
        </xdr:nvSpPr>
        <xdr:spPr>
          <a:xfrm>
            <a:off x="1452283" y="55147789"/>
            <a:ext cx="3105324" cy="83360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．一般社団法人環境共創イニシアチブ</a:t>
            </a:r>
          </a:p>
          <a:p>
            <a:pPr algn="ctr">
              <a:lnSpc>
                <a:spcPts val="1300"/>
              </a:lnSpc>
            </a:pPr>
            <a:r>
              <a:rPr kumimoji="1" lang="en-US" altLang="ja-JP" sz="1100">
                <a:solidFill>
                  <a:sysClr val="windowText" lastClr="000000"/>
                </a:solidFill>
              </a:rPr>
              <a:t>〔3,871</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テキスト ボックス 6">
            <a:extLst>
              <a:ext uri="{FF2B5EF4-FFF2-40B4-BE49-F238E27FC236}">
                <a16:creationId xmlns:a16="http://schemas.microsoft.com/office/drawing/2014/main" id="{A53A8E13-EE9C-457E-B70B-909D6126FC4F}"/>
              </a:ext>
            </a:extLst>
          </xdr:cNvPr>
          <xdr:cNvSpPr txBox="1"/>
        </xdr:nvSpPr>
        <xdr:spPr>
          <a:xfrm>
            <a:off x="2800013" y="54863608"/>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公募　補助</a:t>
            </a:r>
            <a:r>
              <a:rPr kumimoji="1" lang="en-US" altLang="ja-JP" sz="1100"/>
              <a:t>】</a:t>
            </a:r>
            <a:endParaRPr kumimoji="1" lang="ja-JP" altLang="en-US" sz="1100"/>
          </a:p>
        </xdr:txBody>
      </xdr:sp>
      <xdr:sp macro="" textlink="">
        <xdr:nvSpPr>
          <xdr:cNvPr id="8" name="大かっこ 7">
            <a:extLst>
              <a:ext uri="{FF2B5EF4-FFF2-40B4-BE49-F238E27FC236}">
                <a16:creationId xmlns:a16="http://schemas.microsoft.com/office/drawing/2014/main" id="{E461BB64-E2C3-4634-B02D-0B013326359B}"/>
              </a:ext>
            </a:extLst>
          </xdr:cNvPr>
          <xdr:cNvSpPr/>
        </xdr:nvSpPr>
        <xdr:spPr>
          <a:xfrm>
            <a:off x="1905315" y="56071040"/>
            <a:ext cx="2158656" cy="860190"/>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補助金交付業務</a:t>
            </a:r>
            <a:endParaRPr kumimoji="1" lang="en-US" altLang="ja-JP" sz="1100"/>
          </a:p>
          <a:p>
            <a:pPr algn="ctr"/>
            <a:r>
              <a:rPr kumimoji="1" lang="ja-JP" altLang="en-US" sz="1100"/>
              <a:t>（補助金制度の全体設計、審査、確定検査、補助金支払い等）</a:t>
            </a:r>
          </a:p>
        </xdr:txBody>
      </xdr:sp>
      <xdr:sp macro="" textlink="">
        <xdr:nvSpPr>
          <xdr:cNvPr id="9" name="正方形/長方形 8">
            <a:extLst>
              <a:ext uri="{FF2B5EF4-FFF2-40B4-BE49-F238E27FC236}">
                <a16:creationId xmlns:a16="http://schemas.microsoft.com/office/drawing/2014/main" id="{B2CAF335-46F8-475F-A666-8C21DE536070}"/>
              </a:ext>
            </a:extLst>
          </xdr:cNvPr>
          <xdr:cNvSpPr/>
        </xdr:nvSpPr>
        <xdr:spPr>
          <a:xfrm>
            <a:off x="1372499" y="58550564"/>
            <a:ext cx="1828015" cy="83136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MC</a:t>
            </a:r>
            <a:r>
              <a:rPr kumimoji="1" lang="ja-JP" altLang="en-US" sz="1100">
                <a:solidFill>
                  <a:sysClr val="windowText" lastClr="000000"/>
                </a:solidFill>
              </a:rPr>
              <a:t>リテールエナジー　株式会社等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〔198</a:t>
            </a:r>
            <a:r>
              <a:rPr kumimoji="1" lang="ja-JP" altLang="en-US" sz="1100">
                <a:solidFill>
                  <a:sysClr val="windowText" lastClr="000000"/>
                </a:solidFill>
              </a:rPr>
              <a:t>百万円</a:t>
            </a:r>
            <a:r>
              <a:rPr kumimoji="1" lang="en-US" altLang="ja-JP" sz="1100">
                <a:solidFill>
                  <a:sysClr val="windowText" lastClr="000000"/>
                </a:solidFill>
              </a:rPr>
              <a:t>〕</a:t>
            </a:r>
            <a:r>
              <a:rPr kumimoji="1" lang="ja-JP" altLang="en-US" sz="1100">
                <a:solidFill>
                  <a:sysClr val="windowText" lastClr="000000"/>
                </a:solidFill>
              </a:rPr>
              <a:t>　　　　　　　　　　　　　　　　　　　　　　　　　　　　　　　　　　　　　　　　　　　　　　　　　　　　　　　　　　　　　　　　　　　　　　　　　　　　　　　　　　</a:t>
            </a:r>
          </a:p>
        </xdr:txBody>
      </xdr:sp>
      <xdr:cxnSp macro="">
        <xdr:nvCxnSpPr>
          <xdr:cNvPr id="10" name="直線矢印コネクタ 9">
            <a:extLst>
              <a:ext uri="{FF2B5EF4-FFF2-40B4-BE49-F238E27FC236}">
                <a16:creationId xmlns:a16="http://schemas.microsoft.com/office/drawing/2014/main" id="{96B337FD-DE43-47AA-A61C-8A220981BA74}"/>
              </a:ext>
            </a:extLst>
          </xdr:cNvPr>
          <xdr:cNvCxnSpPr/>
        </xdr:nvCxnSpPr>
        <xdr:spPr>
          <a:xfrm>
            <a:off x="3400526" y="57164847"/>
            <a:ext cx="0" cy="41075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CEC4B657-079D-420A-A439-13FB62A059BC}"/>
              </a:ext>
            </a:extLst>
          </xdr:cNvPr>
          <xdr:cNvCxnSpPr/>
        </xdr:nvCxnSpPr>
        <xdr:spPr>
          <a:xfrm>
            <a:off x="3400526" y="54373462"/>
            <a:ext cx="0" cy="5001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8E7D6AA3-19F9-40AA-B933-FA05292C5A4C}"/>
              </a:ext>
            </a:extLst>
          </xdr:cNvPr>
          <xdr:cNvSpPr/>
        </xdr:nvSpPr>
        <xdr:spPr>
          <a:xfrm>
            <a:off x="3656003" y="58539134"/>
            <a:ext cx="1825214" cy="83136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Ｄ．東芝エネルギーシステムズ株式会社等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27</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〔477</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大かっこ 12">
            <a:extLst>
              <a:ext uri="{FF2B5EF4-FFF2-40B4-BE49-F238E27FC236}">
                <a16:creationId xmlns:a16="http://schemas.microsoft.com/office/drawing/2014/main" id="{71E049C0-56A6-4F0F-B61B-318A095B6BDC}"/>
              </a:ext>
            </a:extLst>
          </xdr:cNvPr>
          <xdr:cNvSpPr/>
        </xdr:nvSpPr>
        <xdr:spPr>
          <a:xfrm>
            <a:off x="1372499" y="59485587"/>
            <a:ext cx="1828015" cy="137080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b="0">
                <a:solidFill>
                  <a:schemeClr val="tx1"/>
                </a:solidFill>
                <a:effectLst/>
                <a:latin typeface="+mn-lt"/>
                <a:ea typeface="+mn-ea"/>
                <a:cs typeface="+mn-cs"/>
              </a:rPr>
              <a:t>ダイナミックプライシング</a:t>
            </a:r>
            <a:r>
              <a:rPr lang="ja-JP" altLang="en-US" sz="1100" b="0">
                <a:solidFill>
                  <a:schemeClr val="tx1"/>
                </a:solidFill>
                <a:effectLst/>
                <a:latin typeface="+mn-lt"/>
                <a:ea typeface="+mn-ea"/>
                <a:cs typeface="+mn-cs"/>
              </a:rPr>
              <a:t>に</a:t>
            </a:r>
            <a:r>
              <a:rPr lang="ja-JP" altLang="ja-JP" sz="1100" b="0">
                <a:solidFill>
                  <a:schemeClr val="tx1"/>
                </a:solidFill>
                <a:effectLst/>
                <a:latin typeface="+mn-lt"/>
                <a:ea typeface="+mn-ea"/>
                <a:cs typeface="+mn-cs"/>
              </a:rPr>
              <a:t>よる電動車の充電シフト実証</a:t>
            </a:r>
            <a:endParaRPr lang="en-US" altLang="ja-JP" sz="1100" b="0">
              <a:solidFill>
                <a:schemeClr val="tx1"/>
              </a:solidFill>
              <a:effectLst/>
              <a:latin typeface="+mn-lt"/>
              <a:ea typeface="+mn-ea"/>
              <a:cs typeface="+mn-cs"/>
            </a:endParaRPr>
          </a:p>
          <a:p>
            <a:pPr algn="ctr"/>
            <a:r>
              <a:rPr kumimoji="1" lang="en-US" altLang="ja-JP" sz="1100" b="0">
                <a:solidFill>
                  <a:schemeClr val="tx1"/>
                </a:solidFill>
                <a:effectLst/>
                <a:latin typeface="+mn-lt"/>
                <a:ea typeface="+mn-ea"/>
                <a:cs typeface="+mn-cs"/>
              </a:rPr>
              <a:t>【DP</a:t>
            </a:r>
            <a:r>
              <a:rPr kumimoji="1" lang="ja-JP" altLang="en-US" sz="1100" b="0">
                <a:solidFill>
                  <a:schemeClr val="tx1"/>
                </a:solidFill>
                <a:effectLst/>
                <a:latin typeface="+mn-lt"/>
                <a:ea typeface="+mn-ea"/>
                <a:cs typeface="+mn-cs"/>
              </a:rPr>
              <a:t>提供事業</a:t>
            </a:r>
            <a:r>
              <a:rPr kumimoji="1" lang="en-US" altLang="ja-JP" sz="1100" b="0">
                <a:solidFill>
                  <a:schemeClr val="tx1"/>
                </a:solidFill>
                <a:effectLst/>
                <a:latin typeface="+mn-lt"/>
                <a:ea typeface="+mn-ea"/>
                <a:cs typeface="+mn-cs"/>
              </a:rPr>
              <a:t>】</a:t>
            </a:r>
            <a:endParaRPr kumimoji="1" lang="ja-JP" altLang="en-US" sz="1100" b="0"/>
          </a:p>
        </xdr:txBody>
      </xdr:sp>
      <xdr:sp macro="" textlink="">
        <xdr:nvSpPr>
          <xdr:cNvPr id="14" name="大かっこ 13">
            <a:extLst>
              <a:ext uri="{FF2B5EF4-FFF2-40B4-BE49-F238E27FC236}">
                <a16:creationId xmlns:a16="http://schemas.microsoft.com/office/drawing/2014/main" id="{6426872A-97BE-466B-9F7A-F4549EBA20C9}"/>
              </a:ext>
            </a:extLst>
          </xdr:cNvPr>
          <xdr:cNvSpPr/>
        </xdr:nvSpPr>
        <xdr:spPr>
          <a:xfrm>
            <a:off x="3656003" y="59485587"/>
            <a:ext cx="1825214" cy="137080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0"/>
              <a:t>再生可能エネルギーアグリゲーション実証</a:t>
            </a:r>
            <a:endParaRPr kumimoji="1" lang="en-US" altLang="ja-JP" sz="1100" b="0"/>
          </a:p>
          <a:p>
            <a:pPr algn="ctr"/>
            <a:r>
              <a:rPr kumimoji="1" lang="en-US" altLang="ja-JP" sz="1100" b="0"/>
              <a:t>【</a:t>
            </a:r>
            <a:r>
              <a:rPr kumimoji="1" lang="ja-JP" altLang="en-US" sz="1100" b="0"/>
              <a:t>再エネアグリゲーション実証事業</a:t>
            </a:r>
            <a:r>
              <a:rPr kumimoji="1" lang="en-US" altLang="ja-JP" sz="1100" b="0"/>
              <a:t>】</a:t>
            </a:r>
            <a:endParaRPr kumimoji="1" lang="ja-JP" altLang="en-US" sz="1100" b="0"/>
          </a:p>
        </xdr:txBody>
      </xdr:sp>
      <xdr:sp macro="" textlink="">
        <xdr:nvSpPr>
          <xdr:cNvPr id="15" name="正方形/長方形 14">
            <a:extLst>
              <a:ext uri="{FF2B5EF4-FFF2-40B4-BE49-F238E27FC236}">
                <a16:creationId xmlns:a16="http://schemas.microsoft.com/office/drawing/2014/main" id="{21A3F529-398D-441B-BA99-7C8B87EF978B}"/>
              </a:ext>
            </a:extLst>
          </xdr:cNvPr>
          <xdr:cNvSpPr/>
        </xdr:nvSpPr>
        <xdr:spPr>
          <a:xfrm>
            <a:off x="5936707" y="58553739"/>
            <a:ext cx="1825213" cy="83136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Ｆ．学校法人早稲田大学</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〔69</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6" name="大かっこ 15">
            <a:extLst>
              <a:ext uri="{FF2B5EF4-FFF2-40B4-BE49-F238E27FC236}">
                <a16:creationId xmlns:a16="http://schemas.microsoft.com/office/drawing/2014/main" id="{2CC2AC8F-9D3D-4E1A-A3BA-7031272E8EAD}"/>
              </a:ext>
            </a:extLst>
          </xdr:cNvPr>
          <xdr:cNvSpPr/>
        </xdr:nvSpPr>
        <xdr:spPr>
          <a:xfrm>
            <a:off x="5936707" y="59485587"/>
            <a:ext cx="1825213" cy="137080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b="0">
                <a:solidFill>
                  <a:schemeClr val="tx1"/>
                </a:solidFill>
                <a:effectLst/>
                <a:latin typeface="+mn-lt"/>
                <a:ea typeface="+mn-ea"/>
                <a:cs typeface="+mn-cs"/>
              </a:rPr>
              <a:t>分散型エネルギーリソースの更なる活用に向けた技術実証</a:t>
            </a:r>
            <a:endParaRPr lang="en-US" altLang="ja-JP" sz="1100" b="0">
              <a:solidFill>
                <a:schemeClr val="tx1"/>
              </a:solidFill>
              <a:effectLst/>
              <a:latin typeface="+mn-lt"/>
              <a:ea typeface="+mn-ea"/>
              <a:cs typeface="+mn-cs"/>
            </a:endParaRPr>
          </a:p>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基盤整備事業</a:t>
            </a:r>
            <a:r>
              <a:rPr kumimoji="1" lang="en-US" altLang="ja-JP" sz="1100" b="0">
                <a:solidFill>
                  <a:schemeClr val="tx1"/>
                </a:solidFill>
                <a:effectLst/>
                <a:latin typeface="+mn-lt"/>
                <a:ea typeface="+mn-ea"/>
                <a:cs typeface="+mn-cs"/>
              </a:rPr>
              <a:t>】</a:t>
            </a:r>
            <a:endParaRPr kumimoji="1" lang="ja-JP" altLang="en-US" sz="1100" b="0"/>
          </a:p>
        </xdr:txBody>
      </xdr:sp>
      <xdr:cxnSp macro="">
        <xdr:nvCxnSpPr>
          <xdr:cNvPr id="17" name="直線矢印コネクタ 16">
            <a:extLst>
              <a:ext uri="{FF2B5EF4-FFF2-40B4-BE49-F238E27FC236}">
                <a16:creationId xmlns:a16="http://schemas.microsoft.com/office/drawing/2014/main" id="{F669DBBA-DFD4-4758-B6C2-E69E3678909D}"/>
              </a:ext>
            </a:extLst>
          </xdr:cNvPr>
          <xdr:cNvCxnSpPr/>
        </xdr:nvCxnSpPr>
        <xdr:spPr>
          <a:xfrm>
            <a:off x="9186270" y="57648140"/>
            <a:ext cx="0" cy="510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1CC19922-AB13-495D-9491-BD2C5D80284B}"/>
              </a:ext>
            </a:extLst>
          </xdr:cNvPr>
          <xdr:cNvCxnSpPr/>
        </xdr:nvCxnSpPr>
        <xdr:spPr>
          <a:xfrm>
            <a:off x="6811309" y="57649008"/>
            <a:ext cx="0" cy="5096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245CF2D8-C368-4991-806D-CC849AD9AF6A}"/>
              </a:ext>
            </a:extLst>
          </xdr:cNvPr>
          <xdr:cNvCxnSpPr/>
        </xdr:nvCxnSpPr>
        <xdr:spPr>
          <a:xfrm flipH="1">
            <a:off x="2265056" y="57654766"/>
            <a:ext cx="6931539" cy="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7C4B8E81-9B2A-446A-9EC5-D912E7B1E4C3}"/>
              </a:ext>
            </a:extLst>
          </xdr:cNvPr>
          <xdr:cNvSpPr txBox="1"/>
        </xdr:nvSpPr>
        <xdr:spPr>
          <a:xfrm>
            <a:off x="1295400" y="58218646"/>
            <a:ext cx="195733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補助率</a:t>
            </a:r>
            <a:r>
              <a:rPr kumimoji="1" lang="en-US" altLang="ja-JP" sz="1100"/>
              <a:t>1/2</a:t>
            </a:r>
            <a:r>
              <a:rPr kumimoji="1" lang="ja-JP" altLang="en-US" sz="1100"/>
              <a:t>、定額</a:t>
            </a:r>
            <a:r>
              <a:rPr kumimoji="1" lang="en-US" altLang="ja-JP" sz="1100"/>
              <a:t>】</a:t>
            </a:r>
            <a:endParaRPr kumimoji="1" lang="ja-JP" altLang="en-US" sz="1100"/>
          </a:p>
        </xdr:txBody>
      </xdr:sp>
      <xdr:sp macro="" textlink="">
        <xdr:nvSpPr>
          <xdr:cNvPr id="21" name="テキスト ボックス 20">
            <a:extLst>
              <a:ext uri="{FF2B5EF4-FFF2-40B4-BE49-F238E27FC236}">
                <a16:creationId xmlns:a16="http://schemas.microsoft.com/office/drawing/2014/main" id="{D748EEF8-2854-4B5E-ADE9-BFE56F5023AC}"/>
              </a:ext>
            </a:extLst>
          </xdr:cNvPr>
          <xdr:cNvSpPr txBox="1"/>
        </xdr:nvSpPr>
        <xdr:spPr>
          <a:xfrm>
            <a:off x="3424866" y="58232192"/>
            <a:ext cx="227238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補助率</a:t>
            </a:r>
            <a:r>
              <a:rPr kumimoji="1" lang="en-US" altLang="ja-JP" sz="1100"/>
              <a:t>1/2】</a:t>
            </a:r>
            <a:endParaRPr kumimoji="1" lang="ja-JP" altLang="en-US" sz="1100"/>
          </a:p>
        </xdr:txBody>
      </xdr:sp>
      <xdr:sp macro="" textlink="">
        <xdr:nvSpPr>
          <xdr:cNvPr id="22" name="テキスト ボックス 21">
            <a:extLst>
              <a:ext uri="{FF2B5EF4-FFF2-40B4-BE49-F238E27FC236}">
                <a16:creationId xmlns:a16="http://schemas.microsoft.com/office/drawing/2014/main" id="{5EAB24EF-7329-487E-AC8A-36B1F5FD4407}"/>
              </a:ext>
            </a:extLst>
          </xdr:cNvPr>
          <xdr:cNvSpPr txBox="1"/>
        </xdr:nvSpPr>
        <xdr:spPr>
          <a:xfrm>
            <a:off x="5693536" y="58230076"/>
            <a:ext cx="232575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定額</a:t>
            </a:r>
            <a:r>
              <a:rPr kumimoji="1" lang="en-US" altLang="ja-JP" sz="1100"/>
              <a:t>】</a:t>
            </a:r>
            <a:endParaRPr kumimoji="1" lang="ja-JP" altLang="en-US" sz="1100"/>
          </a:p>
        </xdr:txBody>
      </xdr:sp>
      <xdr:cxnSp macro="">
        <xdr:nvCxnSpPr>
          <xdr:cNvPr id="23" name="直線矢印コネクタ 22">
            <a:extLst>
              <a:ext uri="{FF2B5EF4-FFF2-40B4-BE49-F238E27FC236}">
                <a16:creationId xmlns:a16="http://schemas.microsoft.com/office/drawing/2014/main" id="{0CD4750E-41E2-479D-9B38-0DA4632FE3DE}"/>
              </a:ext>
            </a:extLst>
          </xdr:cNvPr>
          <xdr:cNvCxnSpPr>
            <a:endCxn id="24" idx="1"/>
          </xdr:cNvCxnSpPr>
        </xdr:nvCxnSpPr>
        <xdr:spPr>
          <a:xfrm>
            <a:off x="4589929" y="55562406"/>
            <a:ext cx="717180" cy="77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a:extLst>
              <a:ext uri="{FF2B5EF4-FFF2-40B4-BE49-F238E27FC236}">
                <a16:creationId xmlns:a16="http://schemas.microsoft.com/office/drawing/2014/main" id="{436C4DD2-3F91-493D-B4D8-678297084C7E}"/>
              </a:ext>
            </a:extLst>
          </xdr:cNvPr>
          <xdr:cNvSpPr/>
        </xdr:nvSpPr>
        <xdr:spPr>
          <a:xfrm>
            <a:off x="5307108" y="55147789"/>
            <a:ext cx="1989814" cy="84480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Ｉ．大日本印刷株式会社等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〔156</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5" name="テキスト ボックス 24">
            <a:extLst>
              <a:ext uri="{FF2B5EF4-FFF2-40B4-BE49-F238E27FC236}">
                <a16:creationId xmlns:a16="http://schemas.microsoft.com/office/drawing/2014/main" id="{E5601BF8-2E25-4B5D-AED2-9D0639E95D13}"/>
              </a:ext>
            </a:extLst>
          </xdr:cNvPr>
          <xdr:cNvSpPr txBox="1"/>
        </xdr:nvSpPr>
        <xdr:spPr>
          <a:xfrm>
            <a:off x="5486859" y="56138293"/>
            <a:ext cx="1861407" cy="1364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外注</a:t>
            </a:r>
            <a:r>
              <a:rPr kumimoji="1" lang="ja-JP" altLang="ja-JP" sz="1100">
                <a:solidFill>
                  <a:schemeClr val="tx1"/>
                </a:solidFill>
                <a:effectLst/>
                <a:latin typeface="+mn-lt"/>
                <a:ea typeface="+mn-ea"/>
                <a:cs typeface="+mn-cs"/>
              </a:rPr>
              <a:t>・事務局全体管理</a:t>
            </a:r>
            <a:endParaRPr lang="ja-JP" altLang="ja-JP">
              <a:effectLst/>
            </a:endParaRPr>
          </a:p>
          <a:p>
            <a:r>
              <a:rPr kumimoji="1" lang="ja-JP" altLang="ja-JP" sz="1100">
                <a:solidFill>
                  <a:schemeClr val="tx1"/>
                </a:solidFill>
                <a:effectLst/>
                <a:latin typeface="+mn-lt"/>
                <a:ea typeface="+mn-ea"/>
                <a:cs typeface="+mn-cs"/>
              </a:rPr>
              <a:t>・システム開発管理</a:t>
            </a:r>
            <a:endParaRPr lang="ja-JP" altLang="ja-JP">
              <a:effectLst/>
            </a:endParaRPr>
          </a:p>
          <a:p>
            <a:r>
              <a:rPr kumimoji="1" lang="ja-JP" altLang="ja-JP" sz="1100">
                <a:solidFill>
                  <a:schemeClr val="tx1"/>
                </a:solidFill>
                <a:effectLst/>
                <a:latin typeface="+mn-lt"/>
                <a:ea typeface="+mn-ea"/>
                <a:cs typeface="+mn-cs"/>
              </a:rPr>
              <a:t>・分析調査</a:t>
            </a:r>
            <a:endParaRPr lang="ja-JP" altLang="ja-JP">
              <a:effectLst/>
            </a:endParaRPr>
          </a:p>
          <a:p>
            <a:r>
              <a:rPr kumimoji="1" lang="ja-JP" altLang="ja-JP" sz="1100">
                <a:solidFill>
                  <a:schemeClr val="tx1"/>
                </a:solidFill>
                <a:effectLst/>
                <a:latin typeface="+mn-lt"/>
                <a:ea typeface="+mn-ea"/>
                <a:cs typeface="+mn-cs"/>
              </a:rPr>
              <a:t>・補助制度設設計</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HP</a:t>
            </a:r>
            <a:r>
              <a:rPr kumimoji="1" lang="ja-JP" altLang="ja-JP" sz="1100">
                <a:solidFill>
                  <a:schemeClr val="tx1"/>
                </a:solidFill>
                <a:effectLst/>
                <a:latin typeface="+mn-lt"/>
                <a:ea typeface="+mn-ea"/>
                <a:cs typeface="+mn-cs"/>
              </a:rPr>
              <a:t>作成・運用</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IT</a:t>
            </a:r>
            <a:r>
              <a:rPr kumimoji="1" lang="ja-JP" altLang="ja-JP" sz="1100">
                <a:solidFill>
                  <a:schemeClr val="tx1"/>
                </a:solidFill>
                <a:effectLst/>
                <a:latin typeface="+mn-lt"/>
                <a:ea typeface="+mn-ea"/>
                <a:cs typeface="+mn-cs"/>
              </a:rPr>
              <a:t>支援サービス</a:t>
            </a:r>
            <a:endParaRPr lang="ja-JP" altLang="ja-JP">
              <a:effectLst/>
            </a:endParaRPr>
          </a:p>
          <a:p>
            <a:endParaRPr kumimoji="1" lang="ja-JP" altLang="en-US" sz="1100"/>
          </a:p>
        </xdr:txBody>
      </xdr:sp>
      <xdr:sp macro="" textlink="">
        <xdr:nvSpPr>
          <xdr:cNvPr id="26" name="正方形/長方形 25">
            <a:extLst>
              <a:ext uri="{FF2B5EF4-FFF2-40B4-BE49-F238E27FC236}">
                <a16:creationId xmlns:a16="http://schemas.microsoft.com/office/drawing/2014/main" id="{3127DF04-15C9-43FB-8D33-15A166FE35FB}"/>
              </a:ext>
            </a:extLst>
          </xdr:cNvPr>
          <xdr:cNvSpPr/>
        </xdr:nvSpPr>
        <xdr:spPr>
          <a:xfrm>
            <a:off x="8119771" y="55158995"/>
            <a:ext cx="2335466" cy="833604"/>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Ｊ．株式会社</a:t>
            </a:r>
            <a:r>
              <a:rPr kumimoji="1" lang="en-US" altLang="ja-JP" sz="1100">
                <a:solidFill>
                  <a:sysClr val="windowText" lastClr="000000"/>
                </a:solidFill>
              </a:rPr>
              <a:t>DNP</a:t>
            </a:r>
            <a:r>
              <a:rPr kumimoji="1" lang="ja-JP" altLang="en-US" sz="1100">
                <a:solidFill>
                  <a:sysClr val="windowText" lastClr="000000"/>
                </a:solidFill>
              </a:rPr>
              <a:t>データテクノ等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7" name="直線矢印コネクタ 26">
            <a:extLst>
              <a:ext uri="{FF2B5EF4-FFF2-40B4-BE49-F238E27FC236}">
                <a16:creationId xmlns:a16="http://schemas.microsoft.com/office/drawing/2014/main" id="{DA10E794-5B3F-49DE-A5ED-F55F16D62E0D}"/>
              </a:ext>
            </a:extLst>
          </xdr:cNvPr>
          <xdr:cNvCxnSpPr/>
        </xdr:nvCxnSpPr>
        <xdr:spPr>
          <a:xfrm>
            <a:off x="7346576" y="55573612"/>
            <a:ext cx="73958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大かっこ 27">
            <a:extLst>
              <a:ext uri="{FF2B5EF4-FFF2-40B4-BE49-F238E27FC236}">
                <a16:creationId xmlns:a16="http://schemas.microsoft.com/office/drawing/2014/main" id="{0DB3DD07-FF71-4169-83E6-E061D9F1F39E}"/>
              </a:ext>
            </a:extLst>
          </xdr:cNvPr>
          <xdr:cNvSpPr/>
        </xdr:nvSpPr>
        <xdr:spPr>
          <a:xfrm>
            <a:off x="5329517" y="56066782"/>
            <a:ext cx="2173941" cy="1322182"/>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en-US" altLang="ja-JP" sz="1100"/>
          </a:p>
        </xdr:txBody>
      </xdr:sp>
      <xdr:sp macro="" textlink="">
        <xdr:nvSpPr>
          <xdr:cNvPr id="29" name="大かっこ 28">
            <a:extLst>
              <a:ext uri="{FF2B5EF4-FFF2-40B4-BE49-F238E27FC236}">
                <a16:creationId xmlns:a16="http://schemas.microsoft.com/office/drawing/2014/main" id="{2D9DF219-EB60-4543-933C-675863BE19DB}"/>
              </a:ext>
            </a:extLst>
          </xdr:cNvPr>
          <xdr:cNvSpPr/>
        </xdr:nvSpPr>
        <xdr:spPr>
          <a:xfrm>
            <a:off x="8550250" y="56089194"/>
            <a:ext cx="1621793" cy="864448"/>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・申請対応</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形式審査</a:t>
            </a:r>
            <a:endParaRPr lang="ja-JP" altLang="ja-JP">
              <a:effectLst/>
            </a:endParaRPr>
          </a:p>
          <a:p>
            <a:r>
              <a:rPr kumimoji="1" lang="ja-JP" altLang="ja-JP" sz="1100">
                <a:solidFill>
                  <a:schemeClr val="tx1"/>
                </a:solidFill>
                <a:effectLst/>
                <a:latin typeface="+mn-lt"/>
                <a:ea typeface="+mn-ea"/>
                <a:cs typeface="+mn-cs"/>
              </a:rPr>
              <a:t>・分析調査サポート</a:t>
            </a:r>
            <a:endParaRPr lang="ja-JP" altLang="ja-JP">
              <a:effectLst/>
            </a:endParaRPr>
          </a:p>
        </xdr:txBody>
      </xdr:sp>
      <xdr:sp macro="" textlink="">
        <xdr:nvSpPr>
          <xdr:cNvPr id="30" name="テキスト ボックス 29">
            <a:extLst>
              <a:ext uri="{FF2B5EF4-FFF2-40B4-BE49-F238E27FC236}">
                <a16:creationId xmlns:a16="http://schemas.microsoft.com/office/drawing/2014/main" id="{BE92A15D-3CB9-4810-9594-6489185C4161}"/>
              </a:ext>
            </a:extLst>
          </xdr:cNvPr>
          <xdr:cNvSpPr txBox="1"/>
        </xdr:nvSpPr>
        <xdr:spPr>
          <a:xfrm>
            <a:off x="7526338" y="55656438"/>
            <a:ext cx="686590" cy="8472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再委託</a:t>
            </a:r>
            <a:endParaRPr kumimoji="1" lang="en-US" altLang="ja-JP" sz="1100"/>
          </a:p>
          <a:p>
            <a:r>
              <a:rPr kumimoji="1" lang="ja-JP" altLang="en-US" sz="1100"/>
              <a:t>外注</a:t>
            </a:r>
          </a:p>
        </xdr:txBody>
      </xdr:sp>
      <xdr:sp macro="" textlink="">
        <xdr:nvSpPr>
          <xdr:cNvPr id="31" name="正方形/長方形 30">
            <a:extLst>
              <a:ext uri="{FF2B5EF4-FFF2-40B4-BE49-F238E27FC236}">
                <a16:creationId xmlns:a16="http://schemas.microsoft.com/office/drawing/2014/main" id="{6D505FC1-977E-4D53-84FD-8B40CCE46BFD}"/>
              </a:ext>
            </a:extLst>
          </xdr:cNvPr>
          <xdr:cNvSpPr/>
        </xdr:nvSpPr>
        <xdr:spPr>
          <a:xfrm>
            <a:off x="8220212" y="58553739"/>
            <a:ext cx="1822412" cy="83136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Ｇ．株式会社エナリス等　　　　（</a:t>
            </a:r>
            <a:r>
              <a:rPr kumimoji="1" lang="en-US" altLang="ja-JP" sz="1100">
                <a:solidFill>
                  <a:sysClr val="windowText" lastClr="000000"/>
                </a:solidFill>
              </a:rPr>
              <a:t>26</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〔349</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2" name="大かっこ 31">
            <a:extLst>
              <a:ext uri="{FF2B5EF4-FFF2-40B4-BE49-F238E27FC236}">
                <a16:creationId xmlns:a16="http://schemas.microsoft.com/office/drawing/2014/main" id="{A7633880-F625-4815-A4D5-BD9BBE3FC79C}"/>
              </a:ext>
            </a:extLst>
          </xdr:cNvPr>
          <xdr:cNvSpPr/>
        </xdr:nvSpPr>
        <xdr:spPr>
          <a:xfrm>
            <a:off x="8220212" y="59485587"/>
            <a:ext cx="1822412" cy="137080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b="0">
                <a:solidFill>
                  <a:schemeClr val="tx1"/>
                </a:solidFill>
                <a:effectLst/>
                <a:latin typeface="+mn-lt"/>
                <a:ea typeface="+mn-ea"/>
                <a:cs typeface="+mn-cs"/>
              </a:rPr>
              <a:t>分散型エネルギーリソースの更なる活用に向けた技術実証</a:t>
            </a:r>
            <a:endParaRPr lang="en-US" altLang="ja-JP" sz="1100" b="0">
              <a:solidFill>
                <a:schemeClr val="tx1"/>
              </a:solidFill>
              <a:effectLst/>
              <a:latin typeface="+mn-lt"/>
              <a:ea typeface="+mn-ea"/>
              <a:cs typeface="+mn-cs"/>
            </a:endParaRPr>
          </a:p>
          <a:p>
            <a:pPr algn="ctr"/>
            <a:r>
              <a:rPr kumimoji="1" lang="en-US" altLang="ja-JP" sz="1100" b="0">
                <a:solidFill>
                  <a:schemeClr val="tx1"/>
                </a:solidFill>
                <a:effectLst/>
                <a:latin typeface="+mn-lt"/>
                <a:ea typeface="+mn-ea"/>
                <a:cs typeface="+mn-cs"/>
              </a:rPr>
              <a:t>【DER</a:t>
            </a:r>
            <a:r>
              <a:rPr kumimoji="1" lang="ja-JP" altLang="en-US" sz="1100" b="0">
                <a:solidFill>
                  <a:schemeClr val="tx1"/>
                </a:solidFill>
                <a:effectLst/>
                <a:latin typeface="+mn-lt"/>
                <a:ea typeface="+mn-ea"/>
                <a:cs typeface="+mn-cs"/>
              </a:rPr>
              <a:t>アグリゲーション実証事業</a:t>
            </a:r>
            <a:r>
              <a:rPr kumimoji="1" lang="en-US" altLang="ja-JP" sz="1100" b="0">
                <a:solidFill>
                  <a:schemeClr val="tx1"/>
                </a:solidFill>
                <a:effectLst/>
                <a:latin typeface="+mn-lt"/>
                <a:ea typeface="+mn-ea"/>
                <a:cs typeface="+mn-cs"/>
              </a:rPr>
              <a:t>】</a:t>
            </a:r>
            <a:endParaRPr kumimoji="1" lang="ja-JP" altLang="en-US" sz="1100" b="0"/>
          </a:p>
        </xdr:txBody>
      </xdr:sp>
      <xdr:sp macro="" textlink="">
        <xdr:nvSpPr>
          <xdr:cNvPr id="33" name="テキスト ボックス 32">
            <a:extLst>
              <a:ext uri="{FF2B5EF4-FFF2-40B4-BE49-F238E27FC236}">
                <a16:creationId xmlns:a16="http://schemas.microsoft.com/office/drawing/2014/main" id="{238CB348-929D-4DB8-A269-EC0D9D034418}"/>
              </a:ext>
            </a:extLst>
          </xdr:cNvPr>
          <xdr:cNvSpPr txBox="1"/>
        </xdr:nvSpPr>
        <xdr:spPr>
          <a:xfrm>
            <a:off x="8040050" y="58230076"/>
            <a:ext cx="232575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補助率</a:t>
            </a:r>
            <a:r>
              <a:rPr kumimoji="1" lang="en-US" altLang="ja-JP" sz="1100"/>
              <a:t>1/2】</a:t>
            </a:r>
            <a:endParaRPr kumimoji="1" lang="ja-JP" altLang="en-US" sz="1100"/>
          </a:p>
        </xdr:txBody>
      </xdr:sp>
      <xdr:cxnSp macro="">
        <xdr:nvCxnSpPr>
          <xdr:cNvPr id="34" name="直線矢印コネクタ 33">
            <a:extLst>
              <a:ext uri="{FF2B5EF4-FFF2-40B4-BE49-F238E27FC236}">
                <a16:creationId xmlns:a16="http://schemas.microsoft.com/office/drawing/2014/main" id="{470C4F19-71D2-4165-823C-4632E7E96159}"/>
              </a:ext>
            </a:extLst>
          </xdr:cNvPr>
          <xdr:cNvCxnSpPr/>
        </xdr:nvCxnSpPr>
        <xdr:spPr>
          <a:xfrm>
            <a:off x="2274835" y="57649008"/>
            <a:ext cx="0" cy="5096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BD648188-0CC5-4BAC-A38C-E2D8DE505F9A}"/>
              </a:ext>
            </a:extLst>
          </xdr:cNvPr>
          <xdr:cNvCxnSpPr/>
        </xdr:nvCxnSpPr>
        <xdr:spPr>
          <a:xfrm>
            <a:off x="4572374" y="57649008"/>
            <a:ext cx="0" cy="5096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36B71AD-C9A9-467C-83C2-7021E54B0AA7}"/>
              </a:ext>
            </a:extLst>
          </xdr:cNvPr>
          <xdr:cNvCxnSpPr/>
        </xdr:nvCxnSpPr>
        <xdr:spPr>
          <a:xfrm>
            <a:off x="5709770" y="57649008"/>
            <a:ext cx="0" cy="36342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45518740-7617-482A-9698-C19D194D6907}"/>
              </a:ext>
            </a:extLst>
          </xdr:cNvPr>
          <xdr:cNvCxnSpPr/>
        </xdr:nvCxnSpPr>
        <xdr:spPr>
          <a:xfrm>
            <a:off x="7972798" y="57649008"/>
            <a:ext cx="0" cy="36342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a:extLst>
              <a:ext uri="{FF2B5EF4-FFF2-40B4-BE49-F238E27FC236}">
                <a16:creationId xmlns:a16="http://schemas.microsoft.com/office/drawing/2014/main" id="{704C1ED6-847D-46EB-8CA8-0272E0708FD3}"/>
              </a:ext>
            </a:extLst>
          </xdr:cNvPr>
          <xdr:cNvSpPr/>
        </xdr:nvSpPr>
        <xdr:spPr>
          <a:xfrm>
            <a:off x="2526929" y="61603499"/>
            <a:ext cx="1826110" cy="829121"/>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Ｃ．個人等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41</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〔32</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9" name="大かっこ 38">
            <a:extLst>
              <a:ext uri="{FF2B5EF4-FFF2-40B4-BE49-F238E27FC236}">
                <a16:creationId xmlns:a16="http://schemas.microsoft.com/office/drawing/2014/main" id="{81BBD329-A58B-430E-B7D4-B96AB11DB15E}"/>
              </a:ext>
            </a:extLst>
          </xdr:cNvPr>
          <xdr:cNvSpPr/>
        </xdr:nvSpPr>
        <xdr:spPr>
          <a:xfrm>
            <a:off x="2404783" y="62536169"/>
            <a:ext cx="1948256" cy="137024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b="0">
                <a:solidFill>
                  <a:schemeClr val="tx1"/>
                </a:solidFill>
                <a:effectLst/>
                <a:latin typeface="+mn-lt"/>
                <a:ea typeface="+mn-ea"/>
                <a:cs typeface="+mn-cs"/>
              </a:rPr>
              <a:t>ダイナミックプライシング</a:t>
            </a:r>
            <a:r>
              <a:rPr lang="ja-JP" altLang="en-US" sz="1100" b="0">
                <a:solidFill>
                  <a:schemeClr val="tx1"/>
                </a:solidFill>
                <a:effectLst/>
                <a:latin typeface="+mn-lt"/>
                <a:ea typeface="+mn-ea"/>
                <a:cs typeface="+mn-cs"/>
              </a:rPr>
              <a:t>に</a:t>
            </a:r>
            <a:r>
              <a:rPr lang="ja-JP" altLang="ja-JP" sz="1100" b="0">
                <a:solidFill>
                  <a:schemeClr val="tx1"/>
                </a:solidFill>
                <a:effectLst/>
                <a:latin typeface="+mn-lt"/>
                <a:ea typeface="+mn-ea"/>
                <a:cs typeface="+mn-cs"/>
              </a:rPr>
              <a:t>よる電動車の充電シフト実証</a:t>
            </a:r>
            <a:endParaRPr lang="en-US" altLang="ja-JP" sz="1100" b="0">
              <a:solidFill>
                <a:schemeClr val="tx1"/>
              </a:solidFill>
              <a:effectLst/>
              <a:latin typeface="+mn-lt"/>
              <a:ea typeface="+mn-ea"/>
              <a:cs typeface="+mn-cs"/>
            </a:endParaRPr>
          </a:p>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充放電設備導入事業</a:t>
            </a:r>
            <a:r>
              <a:rPr kumimoji="1" lang="en-US" altLang="ja-JP" sz="1100" b="0">
                <a:solidFill>
                  <a:schemeClr val="tx1"/>
                </a:solidFill>
                <a:effectLst/>
                <a:latin typeface="+mn-lt"/>
                <a:ea typeface="+mn-ea"/>
                <a:cs typeface="+mn-cs"/>
              </a:rPr>
              <a:t>】</a:t>
            </a:r>
            <a:endParaRPr kumimoji="1" lang="ja-JP" altLang="en-US" sz="1100" b="0"/>
          </a:p>
        </xdr:txBody>
      </xdr:sp>
      <xdr:sp macro="" textlink="">
        <xdr:nvSpPr>
          <xdr:cNvPr id="40" name="テキスト ボックス 39">
            <a:extLst>
              <a:ext uri="{FF2B5EF4-FFF2-40B4-BE49-F238E27FC236}">
                <a16:creationId xmlns:a16="http://schemas.microsoft.com/office/drawing/2014/main" id="{B8BA0684-B7C5-4832-8677-45549DB1220F}"/>
              </a:ext>
            </a:extLst>
          </xdr:cNvPr>
          <xdr:cNvSpPr txBox="1"/>
        </xdr:nvSpPr>
        <xdr:spPr>
          <a:xfrm>
            <a:off x="2449830" y="61276063"/>
            <a:ext cx="195733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補助率</a:t>
            </a:r>
            <a:r>
              <a:rPr kumimoji="1" lang="en-US" altLang="ja-JP" sz="1100"/>
              <a:t>1/2</a:t>
            </a:r>
            <a:r>
              <a:rPr kumimoji="1" lang="ja-JP" altLang="en-US" sz="1100"/>
              <a:t>、定額</a:t>
            </a:r>
            <a:r>
              <a:rPr kumimoji="1" lang="en-US" altLang="ja-JP" sz="1100"/>
              <a:t>】</a:t>
            </a:r>
            <a:endParaRPr kumimoji="1" lang="ja-JP" altLang="en-US" sz="1100"/>
          </a:p>
        </xdr:txBody>
      </xdr:sp>
      <xdr:sp macro="" textlink="">
        <xdr:nvSpPr>
          <xdr:cNvPr id="41" name="正方形/長方形 40">
            <a:extLst>
              <a:ext uri="{FF2B5EF4-FFF2-40B4-BE49-F238E27FC236}">
                <a16:creationId xmlns:a16="http://schemas.microsoft.com/office/drawing/2014/main" id="{06726646-B3D8-40A4-81D6-4859ABC7CAE0}"/>
              </a:ext>
            </a:extLst>
          </xdr:cNvPr>
          <xdr:cNvSpPr/>
        </xdr:nvSpPr>
        <xdr:spPr>
          <a:xfrm>
            <a:off x="4814719" y="61603499"/>
            <a:ext cx="1826110" cy="829121"/>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Ｅ．オリックス株式会社等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〔185</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2" name="大かっこ 41">
            <a:extLst>
              <a:ext uri="{FF2B5EF4-FFF2-40B4-BE49-F238E27FC236}">
                <a16:creationId xmlns:a16="http://schemas.microsoft.com/office/drawing/2014/main" id="{87F0ED12-A593-4E5F-A182-F479AA718F33}"/>
              </a:ext>
            </a:extLst>
          </xdr:cNvPr>
          <xdr:cNvSpPr/>
        </xdr:nvSpPr>
        <xdr:spPr>
          <a:xfrm>
            <a:off x="4814719" y="62536169"/>
            <a:ext cx="1826110" cy="137024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b="0">
                <a:solidFill>
                  <a:schemeClr val="tx1"/>
                </a:solidFill>
                <a:effectLst/>
                <a:latin typeface="+mn-lt"/>
                <a:ea typeface="+mn-ea"/>
                <a:cs typeface="+mn-cs"/>
              </a:rPr>
              <a:t>再生可能エネルギーアグリゲーション実証</a:t>
            </a:r>
            <a:endParaRPr lang="en-US" altLang="ja-JP" sz="1100" b="0">
              <a:solidFill>
                <a:schemeClr val="tx1"/>
              </a:solidFill>
              <a:effectLst/>
              <a:latin typeface="+mn-lt"/>
              <a:ea typeface="+mn-ea"/>
              <a:cs typeface="+mn-cs"/>
            </a:endParaRPr>
          </a:p>
          <a:p>
            <a:pPr algn="ctr"/>
            <a:r>
              <a:rPr lang="en-US" altLang="ja-JP" sz="1100" b="0">
                <a:solidFill>
                  <a:schemeClr val="tx1"/>
                </a:solidFill>
                <a:effectLst/>
                <a:latin typeface="+mn-lt"/>
                <a:ea typeface="+mn-ea"/>
                <a:cs typeface="+mn-cs"/>
              </a:rPr>
              <a:t>【</a:t>
            </a:r>
            <a:r>
              <a:rPr lang="ja-JP" altLang="en-US" sz="1100" b="0">
                <a:solidFill>
                  <a:schemeClr val="tx1"/>
                </a:solidFill>
                <a:effectLst/>
                <a:latin typeface="+mn-lt"/>
                <a:ea typeface="+mn-ea"/>
                <a:cs typeface="+mn-cs"/>
              </a:rPr>
              <a:t>再エネ等導入事業</a:t>
            </a:r>
            <a:r>
              <a:rPr lang="en-US" altLang="ja-JP" sz="1100" b="0">
                <a:solidFill>
                  <a:schemeClr val="tx1"/>
                </a:solidFill>
                <a:effectLst/>
                <a:latin typeface="+mn-lt"/>
                <a:ea typeface="+mn-ea"/>
                <a:cs typeface="+mn-cs"/>
              </a:rPr>
              <a:t>】</a:t>
            </a:r>
            <a:endParaRPr lang="ja-JP" altLang="en-US" sz="1100" b="0">
              <a:solidFill>
                <a:schemeClr val="tx1"/>
              </a:solidFill>
              <a:effectLst/>
              <a:latin typeface="+mn-lt"/>
              <a:ea typeface="+mn-ea"/>
              <a:cs typeface="+mn-cs"/>
            </a:endParaRPr>
          </a:p>
        </xdr:txBody>
      </xdr:sp>
      <xdr:sp macro="" textlink="">
        <xdr:nvSpPr>
          <xdr:cNvPr id="43" name="テキスト ボックス 42">
            <a:extLst>
              <a:ext uri="{FF2B5EF4-FFF2-40B4-BE49-F238E27FC236}">
                <a16:creationId xmlns:a16="http://schemas.microsoft.com/office/drawing/2014/main" id="{8B3C5EAA-3A77-4FC6-A8EB-900267247284}"/>
              </a:ext>
            </a:extLst>
          </xdr:cNvPr>
          <xdr:cNvSpPr txBox="1"/>
        </xdr:nvSpPr>
        <xdr:spPr>
          <a:xfrm>
            <a:off x="4738629" y="61270348"/>
            <a:ext cx="195733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補助率</a:t>
            </a:r>
            <a:r>
              <a:rPr kumimoji="1" lang="en-US" altLang="ja-JP" sz="1100"/>
              <a:t>1/2</a:t>
            </a:r>
            <a:r>
              <a:rPr kumimoji="1" lang="ja-JP" altLang="en-US" sz="1100"/>
              <a:t>、</a:t>
            </a:r>
            <a:r>
              <a:rPr kumimoji="1" lang="en-US" altLang="ja-JP" sz="1100"/>
              <a:t>1/3】</a:t>
            </a:r>
            <a:endParaRPr kumimoji="1" lang="ja-JP" altLang="en-US" sz="1100"/>
          </a:p>
        </xdr:txBody>
      </xdr:sp>
      <xdr:sp macro="" textlink="">
        <xdr:nvSpPr>
          <xdr:cNvPr id="44" name="正方形/長方形 43">
            <a:extLst>
              <a:ext uri="{FF2B5EF4-FFF2-40B4-BE49-F238E27FC236}">
                <a16:creationId xmlns:a16="http://schemas.microsoft.com/office/drawing/2014/main" id="{6932DE8C-19CD-42F7-9E62-7B2BE52C7DB1}"/>
              </a:ext>
            </a:extLst>
          </xdr:cNvPr>
          <xdr:cNvSpPr/>
        </xdr:nvSpPr>
        <xdr:spPr>
          <a:xfrm>
            <a:off x="7127504" y="61603499"/>
            <a:ext cx="1826110" cy="829121"/>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Ｈ．有限会社クリーニングキッズ等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5,157</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〔2,193</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5" name="大かっこ 44">
            <a:extLst>
              <a:ext uri="{FF2B5EF4-FFF2-40B4-BE49-F238E27FC236}">
                <a16:creationId xmlns:a16="http://schemas.microsoft.com/office/drawing/2014/main" id="{EC93E204-0D18-4C9D-9F3F-8FD914F4D85E}"/>
              </a:ext>
            </a:extLst>
          </xdr:cNvPr>
          <xdr:cNvSpPr/>
        </xdr:nvSpPr>
        <xdr:spPr>
          <a:xfrm>
            <a:off x="7127504" y="62536169"/>
            <a:ext cx="1826110" cy="1370241"/>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b="0">
                <a:solidFill>
                  <a:schemeClr val="tx1"/>
                </a:solidFill>
                <a:effectLst/>
                <a:latin typeface="+mn-lt"/>
                <a:ea typeface="+mn-ea"/>
                <a:cs typeface="+mn-cs"/>
              </a:rPr>
              <a:t>分散型エネルギーリソースの更なる活用に向けた技術実証</a:t>
            </a:r>
            <a:endParaRPr lang="en-US" altLang="ja-JP" sz="1100" b="0">
              <a:solidFill>
                <a:schemeClr val="tx1"/>
              </a:solidFill>
              <a:effectLst/>
              <a:latin typeface="+mn-lt"/>
              <a:ea typeface="+mn-ea"/>
              <a:cs typeface="+mn-cs"/>
            </a:endParaRPr>
          </a:p>
          <a:p>
            <a:pPr algn="ctr"/>
            <a:r>
              <a:rPr lang="en-US" altLang="ja-JP" sz="1100" b="0">
                <a:solidFill>
                  <a:schemeClr val="tx1"/>
                </a:solidFill>
                <a:effectLst/>
                <a:latin typeface="+mn-lt"/>
                <a:ea typeface="+mn-ea"/>
                <a:cs typeface="+mn-cs"/>
              </a:rPr>
              <a:t>【DER</a:t>
            </a:r>
            <a:r>
              <a:rPr lang="ja-JP" altLang="en-US" sz="1100" b="0">
                <a:solidFill>
                  <a:schemeClr val="tx1"/>
                </a:solidFill>
                <a:effectLst/>
                <a:latin typeface="+mn-lt"/>
                <a:ea typeface="+mn-ea"/>
                <a:cs typeface="+mn-cs"/>
              </a:rPr>
              <a:t>等導入事業</a:t>
            </a:r>
            <a:r>
              <a:rPr lang="en-US" altLang="ja-JP" sz="1100" b="0">
                <a:solidFill>
                  <a:schemeClr val="tx1"/>
                </a:solidFill>
                <a:effectLst/>
                <a:latin typeface="+mn-lt"/>
                <a:ea typeface="+mn-ea"/>
                <a:cs typeface="+mn-cs"/>
              </a:rPr>
              <a:t>】</a:t>
            </a:r>
            <a:endParaRPr lang="ja-JP" altLang="en-US" sz="1100" b="0">
              <a:solidFill>
                <a:schemeClr val="tx1"/>
              </a:solidFill>
              <a:effectLst/>
              <a:latin typeface="+mn-lt"/>
              <a:ea typeface="+mn-ea"/>
              <a:cs typeface="+mn-cs"/>
            </a:endParaRPr>
          </a:p>
        </xdr:txBody>
      </xdr:sp>
      <xdr:sp macro="" textlink="">
        <xdr:nvSpPr>
          <xdr:cNvPr id="46" name="テキスト ボックス 45">
            <a:extLst>
              <a:ext uri="{FF2B5EF4-FFF2-40B4-BE49-F238E27FC236}">
                <a16:creationId xmlns:a16="http://schemas.microsoft.com/office/drawing/2014/main" id="{8A07AE9D-33A3-41A7-9032-A18C1A063D8B}"/>
              </a:ext>
            </a:extLst>
          </xdr:cNvPr>
          <xdr:cNvSpPr txBox="1"/>
        </xdr:nvSpPr>
        <xdr:spPr>
          <a:xfrm>
            <a:off x="6861584" y="61266538"/>
            <a:ext cx="239089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公募　補助率</a:t>
            </a:r>
            <a:r>
              <a:rPr kumimoji="1" lang="en-US" altLang="ja-JP" sz="1100"/>
              <a:t>1/2</a:t>
            </a:r>
            <a:r>
              <a:rPr kumimoji="1" lang="ja-JP" altLang="en-US" sz="1100"/>
              <a:t>、</a:t>
            </a:r>
            <a:r>
              <a:rPr kumimoji="1" lang="en-US" altLang="ja-JP" sz="1100"/>
              <a:t>1/3</a:t>
            </a:r>
            <a:r>
              <a:rPr kumimoji="1" lang="ja-JP" altLang="en-US" sz="1100"/>
              <a:t>、定額</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289</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14"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39</v>
      </c>
      <c r="Q13" s="220"/>
      <c r="R13" s="220"/>
      <c r="S13" s="220"/>
      <c r="T13" s="220"/>
      <c r="U13" s="220"/>
      <c r="V13" s="221"/>
      <c r="W13" s="219" t="s">
        <v>39</v>
      </c>
      <c r="X13" s="220"/>
      <c r="Y13" s="220"/>
      <c r="Z13" s="220"/>
      <c r="AA13" s="220"/>
      <c r="AB13" s="220"/>
      <c r="AC13" s="221"/>
      <c r="AD13" s="219">
        <v>4515</v>
      </c>
      <c r="AE13" s="220"/>
      <c r="AF13" s="220"/>
      <c r="AG13" s="220"/>
      <c r="AH13" s="220"/>
      <c r="AI13" s="220"/>
      <c r="AJ13" s="221"/>
      <c r="AK13" s="219">
        <v>4615</v>
      </c>
      <c r="AL13" s="220"/>
      <c r="AM13" s="220"/>
      <c r="AN13" s="220"/>
      <c r="AO13" s="220"/>
      <c r="AP13" s="220"/>
      <c r="AQ13" s="221"/>
      <c r="AR13" s="231">
        <v>5900</v>
      </c>
      <c r="AS13" s="232"/>
      <c r="AT13" s="232"/>
      <c r="AU13" s="232"/>
      <c r="AV13" s="232"/>
      <c r="AW13" s="232"/>
      <c r="AX13" s="233"/>
    </row>
    <row r="14" spans="1:50" ht="21" customHeight="1" x14ac:dyDescent="0.15">
      <c r="A14" s="249"/>
      <c r="B14" s="250"/>
      <c r="C14" s="250"/>
      <c r="D14" s="250"/>
      <c r="E14" s="250"/>
      <c r="F14" s="251"/>
      <c r="G14" s="271"/>
      <c r="H14" s="272"/>
      <c r="I14" s="216" t="s">
        <v>40</v>
      </c>
      <c r="J14" s="234"/>
      <c r="K14" s="234"/>
      <c r="L14" s="234"/>
      <c r="M14" s="234"/>
      <c r="N14" s="234"/>
      <c r="O14" s="235"/>
      <c r="P14" s="219" t="s">
        <v>39</v>
      </c>
      <c r="Q14" s="220"/>
      <c r="R14" s="220"/>
      <c r="S14" s="220"/>
      <c r="T14" s="220"/>
      <c r="U14" s="220"/>
      <c r="V14" s="221"/>
      <c r="W14" s="219" t="s">
        <v>39</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39</v>
      </c>
      <c r="Q17" s="220"/>
      <c r="R17" s="220"/>
      <c r="S17" s="220"/>
      <c r="T17" s="220"/>
      <c r="U17" s="220"/>
      <c r="V17" s="221"/>
      <c r="W17" s="219" t="s">
        <v>39</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4515</v>
      </c>
      <c r="AE18" s="264"/>
      <c r="AF18" s="264"/>
      <c r="AG18" s="264"/>
      <c r="AH18" s="264"/>
      <c r="AI18" s="264"/>
      <c r="AJ18" s="265"/>
      <c r="AK18" s="263">
        <f>SUM(AK13:AQ17)</f>
        <v>4615</v>
      </c>
      <c r="AL18" s="264"/>
      <c r="AM18" s="264"/>
      <c r="AN18" s="264"/>
      <c r="AO18" s="264"/>
      <c r="AP18" s="264"/>
      <c r="AQ18" s="265"/>
      <c r="AR18" s="263">
        <f>SUM(AR13:AX17)</f>
        <v>5900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t="s">
        <v>1</v>
      </c>
      <c r="Q19" s="220"/>
      <c r="R19" s="220"/>
      <c r="S19" s="220"/>
      <c r="T19" s="220"/>
      <c r="U19" s="220"/>
      <c r="V19" s="221"/>
      <c r="W19" s="219" t="s">
        <v>1</v>
      </c>
      <c r="X19" s="220"/>
      <c r="Y19" s="220"/>
      <c r="Z19" s="220"/>
      <c r="AA19" s="220"/>
      <c r="AB19" s="220"/>
      <c r="AC19" s="221"/>
      <c r="AD19" s="219">
        <v>3871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f>IF(AD18=0, "-", SUM(AD19)/AD18)</f>
        <v>0.85736434108527126</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t="e">
        <f>IF(P19=0, "-", SUM(P19)/SUM(P13,P14))</f>
        <v>#DIV/0!</v>
      </c>
      <c r="Q21" s="295"/>
      <c r="R21" s="295"/>
      <c r="S21" s="295"/>
      <c r="T21" s="295"/>
      <c r="U21" s="295"/>
      <c r="V21" s="295"/>
      <c r="W21" s="295" t="e">
        <f>IF(W19=0, "-", SUM(W19)/SUM(W13,W14))</f>
        <v>#DIV/0!</v>
      </c>
      <c r="X21" s="295"/>
      <c r="Y21" s="295"/>
      <c r="Z21" s="295"/>
      <c r="AA21" s="295"/>
      <c r="AB21" s="295"/>
      <c r="AC21" s="295"/>
      <c r="AD21" s="295">
        <f>IF(AD19=0, "-", SUM(AD19)/SUM(AD13,AD14))</f>
        <v>0.85736434108527126</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4615</v>
      </c>
      <c r="Q23" s="232"/>
      <c r="R23" s="232"/>
      <c r="S23" s="232"/>
      <c r="T23" s="232"/>
      <c r="U23" s="232"/>
      <c r="V23" s="283"/>
      <c r="W23" s="231">
        <v>5900</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4615</v>
      </c>
      <c r="Q29" s="334"/>
      <c r="R29" s="334"/>
      <c r="S29" s="334"/>
      <c r="T29" s="334"/>
      <c r="U29" s="334"/>
      <c r="V29" s="335"/>
      <c r="W29" s="336">
        <f>AR13</f>
        <v>5900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23.2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t="s">
        <v>39</v>
      </c>
      <c r="AF32" s="373"/>
      <c r="AG32" s="373"/>
      <c r="AH32" s="373"/>
      <c r="AI32" s="373" t="s">
        <v>39</v>
      </c>
      <c r="AJ32" s="373"/>
      <c r="AK32" s="373"/>
      <c r="AL32" s="373"/>
      <c r="AM32" s="373">
        <v>5</v>
      </c>
      <c r="AN32" s="373"/>
      <c r="AO32" s="373"/>
      <c r="AP32" s="373"/>
      <c r="AQ32" s="373" t="s">
        <v>39</v>
      </c>
      <c r="AR32" s="373"/>
      <c r="AS32" s="373"/>
      <c r="AT32" s="373"/>
      <c r="AU32" s="406" t="s">
        <v>39</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t="s">
        <v>39</v>
      </c>
      <c r="AF33" s="373"/>
      <c r="AG33" s="373"/>
      <c r="AH33" s="373"/>
      <c r="AI33" s="373" t="s">
        <v>39</v>
      </c>
      <c r="AJ33" s="373"/>
      <c r="AK33" s="373"/>
      <c r="AL33" s="373"/>
      <c r="AM33" s="373">
        <v>5</v>
      </c>
      <c r="AN33" s="373"/>
      <c r="AO33" s="373"/>
      <c r="AP33" s="373"/>
      <c r="AQ33" s="373">
        <v>5</v>
      </c>
      <c r="AR33" s="373"/>
      <c r="AS33" s="373"/>
      <c r="AT33" s="373"/>
      <c r="AU33" s="406" t="s">
        <v>39</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t="s">
        <v>39</v>
      </c>
      <c r="AF35" s="399"/>
      <c r="AG35" s="399"/>
      <c r="AH35" s="399"/>
      <c r="AI35" s="399" t="s">
        <v>39</v>
      </c>
      <c r="AJ35" s="399"/>
      <c r="AK35" s="399"/>
      <c r="AL35" s="399"/>
      <c r="AM35" s="399">
        <v>46</v>
      </c>
      <c r="AN35" s="399"/>
      <c r="AO35" s="399"/>
      <c r="AP35" s="399"/>
      <c r="AQ35" s="390">
        <v>160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39</v>
      </c>
      <c r="AF36" s="429"/>
      <c r="AG36" s="429"/>
      <c r="AH36" s="429"/>
      <c r="AI36" s="429" t="s">
        <v>39</v>
      </c>
      <c r="AJ36" s="429"/>
      <c r="AK36" s="429"/>
      <c r="AL36" s="429"/>
      <c r="AM36" s="429" t="s">
        <v>76</v>
      </c>
      <c r="AN36" s="429"/>
      <c r="AO36" s="429"/>
      <c r="AP36" s="429"/>
      <c r="AQ36" s="429" t="s">
        <v>77</v>
      </c>
      <c r="AR36" s="429"/>
      <c r="AS36" s="429"/>
      <c r="AT36" s="429"/>
      <c r="AU36" s="429"/>
      <c r="AV36" s="429"/>
      <c r="AW36" s="429"/>
      <c r="AX36" s="430"/>
    </row>
    <row r="37" spans="1:51" ht="18.75" customHeight="1" x14ac:dyDescent="0.15">
      <c r="A37" s="465" t="s">
        <v>78</v>
      </c>
      <c r="B37" s="466"/>
      <c r="C37" s="466"/>
      <c r="D37" s="466"/>
      <c r="E37" s="466"/>
      <c r="F37" s="467"/>
      <c r="G37" s="475" t="s">
        <v>79</v>
      </c>
      <c r="H37" s="325"/>
      <c r="I37" s="325"/>
      <c r="J37" s="325"/>
      <c r="K37" s="325"/>
      <c r="L37" s="325"/>
      <c r="M37" s="325"/>
      <c r="N37" s="325"/>
      <c r="O37" s="326"/>
      <c r="P37" s="329" t="s">
        <v>80</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81</v>
      </c>
      <c r="AR37" s="457"/>
      <c r="AS37" s="457"/>
      <c r="AT37" s="458"/>
      <c r="AU37" s="325" t="s">
        <v>82</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39</v>
      </c>
      <c r="AR38" s="432"/>
      <c r="AS38" s="433" t="s">
        <v>83</v>
      </c>
      <c r="AT38" s="434"/>
      <c r="AU38" s="435">
        <v>4</v>
      </c>
      <c r="AV38" s="435"/>
      <c r="AW38" s="327" t="s">
        <v>84</v>
      </c>
      <c r="AX38" s="332"/>
    </row>
    <row r="39" spans="1:51" ht="33" customHeight="1" x14ac:dyDescent="0.15">
      <c r="A39" s="471"/>
      <c r="B39" s="469"/>
      <c r="C39" s="469"/>
      <c r="D39" s="469"/>
      <c r="E39" s="469"/>
      <c r="F39" s="470"/>
      <c r="G39" s="376" t="s">
        <v>85</v>
      </c>
      <c r="H39" s="133"/>
      <c r="I39" s="133"/>
      <c r="J39" s="133"/>
      <c r="K39" s="133"/>
      <c r="L39" s="133"/>
      <c r="M39" s="133"/>
      <c r="N39" s="133"/>
      <c r="O39" s="377"/>
      <c r="P39" s="143" t="s">
        <v>86</v>
      </c>
      <c r="Q39" s="143"/>
      <c r="R39" s="143"/>
      <c r="S39" s="143"/>
      <c r="T39" s="143"/>
      <c r="U39" s="143"/>
      <c r="V39" s="143"/>
      <c r="W39" s="143"/>
      <c r="X39" s="144"/>
      <c r="Y39" s="386" t="s">
        <v>87</v>
      </c>
      <c r="Z39" s="387"/>
      <c r="AA39" s="388"/>
      <c r="AB39" s="389" t="s">
        <v>88</v>
      </c>
      <c r="AC39" s="389"/>
      <c r="AD39" s="389"/>
      <c r="AE39" s="390" t="s">
        <v>39</v>
      </c>
      <c r="AF39" s="374"/>
      <c r="AG39" s="374"/>
      <c r="AH39" s="374"/>
      <c r="AI39" s="390" t="s">
        <v>39</v>
      </c>
      <c r="AJ39" s="374"/>
      <c r="AK39" s="374"/>
      <c r="AL39" s="374"/>
      <c r="AM39" s="390">
        <v>395</v>
      </c>
      <c r="AN39" s="374"/>
      <c r="AO39" s="374"/>
      <c r="AP39" s="374"/>
      <c r="AQ39" s="392" t="s">
        <v>39</v>
      </c>
      <c r="AR39" s="393"/>
      <c r="AS39" s="393"/>
      <c r="AT39" s="394"/>
      <c r="AU39" s="374" t="s">
        <v>1</v>
      </c>
      <c r="AV39" s="374"/>
      <c r="AW39" s="374"/>
      <c r="AX39" s="375"/>
    </row>
    <row r="40" spans="1:51" ht="33"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89</v>
      </c>
      <c r="Z40" s="226"/>
      <c r="AA40" s="255"/>
      <c r="AB40" s="446" t="s">
        <v>88</v>
      </c>
      <c r="AC40" s="446"/>
      <c r="AD40" s="446"/>
      <c r="AE40" s="390" t="s">
        <v>39</v>
      </c>
      <c r="AF40" s="374"/>
      <c r="AG40" s="374"/>
      <c r="AH40" s="374"/>
      <c r="AI40" s="390" t="s">
        <v>39</v>
      </c>
      <c r="AJ40" s="374"/>
      <c r="AK40" s="374"/>
      <c r="AL40" s="374"/>
      <c r="AM40" s="390">
        <v>3000</v>
      </c>
      <c r="AN40" s="374"/>
      <c r="AO40" s="374"/>
      <c r="AP40" s="374"/>
      <c r="AQ40" s="392" t="s">
        <v>39</v>
      </c>
      <c r="AR40" s="393"/>
      <c r="AS40" s="393"/>
      <c r="AT40" s="394"/>
      <c r="AU40" s="374">
        <v>5000</v>
      </c>
      <c r="AV40" s="374"/>
      <c r="AW40" s="374"/>
      <c r="AX40" s="375"/>
    </row>
    <row r="41" spans="1:51" ht="33"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90</v>
      </c>
      <c r="Z41" s="226"/>
      <c r="AA41" s="255"/>
      <c r="AB41" s="391" t="s">
        <v>91</v>
      </c>
      <c r="AC41" s="391"/>
      <c r="AD41" s="391"/>
      <c r="AE41" s="390" t="s">
        <v>39</v>
      </c>
      <c r="AF41" s="374"/>
      <c r="AG41" s="374"/>
      <c r="AH41" s="374"/>
      <c r="AI41" s="390" t="s">
        <v>39</v>
      </c>
      <c r="AJ41" s="374"/>
      <c r="AK41" s="374"/>
      <c r="AL41" s="374"/>
      <c r="AM41" s="390">
        <v>13.2</v>
      </c>
      <c r="AN41" s="374"/>
      <c r="AO41" s="374"/>
      <c r="AP41" s="374"/>
      <c r="AQ41" s="392" t="s">
        <v>39</v>
      </c>
      <c r="AR41" s="393"/>
      <c r="AS41" s="393"/>
      <c r="AT41" s="394"/>
      <c r="AU41" s="374" t="s">
        <v>1</v>
      </c>
      <c r="AV41" s="374"/>
      <c r="AW41" s="374"/>
      <c r="AX41" s="375"/>
    </row>
    <row r="42" spans="1:51" ht="23.25" customHeight="1" x14ac:dyDescent="0.15">
      <c r="A42" s="459" t="s">
        <v>92</v>
      </c>
      <c r="B42" s="454"/>
      <c r="C42" s="454"/>
      <c r="D42" s="454"/>
      <c r="E42" s="454"/>
      <c r="F42" s="455"/>
      <c r="G42" s="376"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98</v>
      </c>
      <c r="C49" s="454"/>
      <c r="D49" s="454"/>
      <c r="E49" s="454"/>
      <c r="F49" s="455"/>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64" t="s">
        <v>60</v>
      </c>
      <c r="AC49" s="865"/>
      <c r="AD49" s="866"/>
      <c r="AE49" s="416" t="s">
        <v>32</v>
      </c>
      <c r="AF49" s="416"/>
      <c r="AG49" s="416"/>
      <c r="AH49" s="416"/>
      <c r="AI49" s="416" t="s">
        <v>33</v>
      </c>
      <c r="AJ49" s="416"/>
      <c r="AK49" s="416"/>
      <c r="AL49" s="416"/>
      <c r="AM49" s="416" t="s">
        <v>61</v>
      </c>
      <c r="AN49" s="416"/>
      <c r="AO49" s="416"/>
      <c r="AP49" s="416"/>
      <c r="AQ49" s="489" t="s">
        <v>81</v>
      </c>
      <c r="AR49" s="490"/>
      <c r="AS49" s="490"/>
      <c r="AT49" s="491"/>
      <c r="AU49" s="492" t="s">
        <v>82</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83</v>
      </c>
      <c r="AT50" s="434"/>
      <c r="AU50" s="435"/>
      <c r="AV50" s="435"/>
      <c r="AW50" s="327" t="s">
        <v>84</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101</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89</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90</v>
      </c>
      <c r="Z53" s="766"/>
      <c r="AA53" s="767"/>
      <c r="AB53" s="553" t="s">
        <v>91</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98</v>
      </c>
      <c r="C54" s="454"/>
      <c r="D54" s="454"/>
      <c r="E54" s="454"/>
      <c r="F54" s="455"/>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64" t="s">
        <v>60</v>
      </c>
      <c r="AC54" s="865"/>
      <c r="AD54" s="866"/>
      <c r="AE54" s="416" t="s">
        <v>32</v>
      </c>
      <c r="AF54" s="416"/>
      <c r="AG54" s="416"/>
      <c r="AH54" s="416"/>
      <c r="AI54" s="416" t="s">
        <v>33</v>
      </c>
      <c r="AJ54" s="416"/>
      <c r="AK54" s="416"/>
      <c r="AL54" s="416"/>
      <c r="AM54" s="416" t="s">
        <v>61</v>
      </c>
      <c r="AN54" s="416"/>
      <c r="AO54" s="416"/>
      <c r="AP54" s="416"/>
      <c r="AQ54" s="489" t="s">
        <v>81</v>
      </c>
      <c r="AR54" s="490"/>
      <c r="AS54" s="490"/>
      <c r="AT54" s="491"/>
      <c r="AU54" s="492" t="s">
        <v>82</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83</v>
      </c>
      <c r="AT55" s="434"/>
      <c r="AU55" s="435"/>
      <c r="AV55" s="435"/>
      <c r="AW55" s="327" t="s">
        <v>84</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101</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89</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90</v>
      </c>
      <c r="Z58" s="766"/>
      <c r="AA58" s="767"/>
      <c r="AB58" s="553" t="s">
        <v>91</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98</v>
      </c>
      <c r="C59" s="454"/>
      <c r="D59" s="454"/>
      <c r="E59" s="454"/>
      <c r="F59" s="455"/>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64" t="s">
        <v>60</v>
      </c>
      <c r="AC59" s="865"/>
      <c r="AD59" s="866"/>
      <c r="AE59" s="416" t="s">
        <v>32</v>
      </c>
      <c r="AF59" s="416"/>
      <c r="AG59" s="416"/>
      <c r="AH59" s="416"/>
      <c r="AI59" s="416" t="s">
        <v>33</v>
      </c>
      <c r="AJ59" s="416"/>
      <c r="AK59" s="416"/>
      <c r="AL59" s="416"/>
      <c r="AM59" s="416" t="s">
        <v>61</v>
      </c>
      <c r="AN59" s="416"/>
      <c r="AO59" s="416"/>
      <c r="AP59" s="416"/>
      <c r="AQ59" s="489" t="s">
        <v>81</v>
      </c>
      <c r="AR59" s="490"/>
      <c r="AS59" s="490"/>
      <c r="AT59" s="491"/>
      <c r="AU59" s="492" t="s">
        <v>82</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83</v>
      </c>
      <c r="AT60" s="434"/>
      <c r="AU60" s="435"/>
      <c r="AV60" s="435"/>
      <c r="AW60" s="327" t="s">
        <v>84</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101</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89</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90</v>
      </c>
      <c r="Z63" s="766"/>
      <c r="AA63" s="767"/>
      <c r="AB63" s="553" t="s">
        <v>91</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customHeight="1" x14ac:dyDescent="0.15">
      <c r="A64" s="339" t="s">
        <v>55</v>
      </c>
      <c r="B64" s="340"/>
      <c r="C64" s="340"/>
      <c r="D64" s="340"/>
      <c r="E64" s="340"/>
      <c r="F64" s="341"/>
      <c r="G64" s="314" t="s">
        <v>102</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1</v>
      </c>
    </row>
    <row r="66" spans="1:51" ht="23.25" customHeight="1" x14ac:dyDescent="0.15">
      <c r="A66" s="350"/>
      <c r="B66" s="320"/>
      <c r="C66" s="320"/>
      <c r="D66" s="320"/>
      <c r="E66" s="320"/>
      <c r="F66" s="321"/>
      <c r="G66" s="359" t="s">
        <v>103</v>
      </c>
      <c r="H66" s="360"/>
      <c r="I66" s="360"/>
      <c r="J66" s="360"/>
      <c r="K66" s="360"/>
      <c r="L66" s="360"/>
      <c r="M66" s="360"/>
      <c r="N66" s="360"/>
      <c r="O66" s="360"/>
      <c r="P66" s="363" t="s">
        <v>104</v>
      </c>
      <c r="Q66" s="364"/>
      <c r="R66" s="364"/>
      <c r="S66" s="364"/>
      <c r="T66" s="364"/>
      <c r="U66" s="364"/>
      <c r="V66" s="364"/>
      <c r="W66" s="364"/>
      <c r="X66" s="365"/>
      <c r="Y66" s="369" t="s">
        <v>66</v>
      </c>
      <c r="Z66" s="370"/>
      <c r="AA66" s="371"/>
      <c r="AB66" s="372" t="s">
        <v>67</v>
      </c>
      <c r="AC66" s="372"/>
      <c r="AD66" s="372"/>
      <c r="AE66" s="373" t="s">
        <v>39</v>
      </c>
      <c r="AF66" s="373"/>
      <c r="AG66" s="373"/>
      <c r="AH66" s="373"/>
      <c r="AI66" s="373" t="s">
        <v>39</v>
      </c>
      <c r="AJ66" s="373"/>
      <c r="AK66" s="373"/>
      <c r="AL66" s="373"/>
      <c r="AM66" s="373">
        <v>3</v>
      </c>
      <c r="AN66" s="373"/>
      <c r="AO66" s="373"/>
      <c r="AP66" s="373"/>
      <c r="AQ66" s="373" t="s">
        <v>39</v>
      </c>
      <c r="AR66" s="373"/>
      <c r="AS66" s="373"/>
      <c r="AT66" s="373"/>
      <c r="AU66" s="406" t="s">
        <v>39</v>
      </c>
      <c r="AV66" s="407"/>
      <c r="AW66" s="407"/>
      <c r="AX66" s="408"/>
      <c r="AY66">
        <f>$AY$65</f>
        <v>1</v>
      </c>
    </row>
    <row r="67" spans="1:51" ht="23.2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t="s">
        <v>67</v>
      </c>
      <c r="AC67" s="372"/>
      <c r="AD67" s="372"/>
      <c r="AE67" s="373" t="s">
        <v>39</v>
      </c>
      <c r="AF67" s="373"/>
      <c r="AG67" s="373"/>
      <c r="AH67" s="373"/>
      <c r="AI67" s="373" t="s">
        <v>39</v>
      </c>
      <c r="AJ67" s="373"/>
      <c r="AK67" s="373"/>
      <c r="AL67" s="373"/>
      <c r="AM67" s="373"/>
      <c r="AN67" s="373"/>
      <c r="AO67" s="373"/>
      <c r="AP67" s="373"/>
      <c r="AQ67" s="373">
        <v>5</v>
      </c>
      <c r="AR67" s="373"/>
      <c r="AS67" s="373"/>
      <c r="AT67" s="373"/>
      <c r="AU67" s="406">
        <v>5</v>
      </c>
      <c r="AV67" s="407"/>
      <c r="AW67" s="407"/>
      <c r="AX67" s="408"/>
      <c r="AY67">
        <f>$AY$65</f>
        <v>1</v>
      </c>
    </row>
    <row r="68" spans="1:51" ht="23.25"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1</v>
      </c>
    </row>
    <row r="69" spans="1:51" ht="23.25" customHeight="1" x14ac:dyDescent="0.15">
      <c r="A69" s="438"/>
      <c r="B69" s="439"/>
      <c r="C69" s="439"/>
      <c r="D69" s="439"/>
      <c r="E69" s="439"/>
      <c r="F69" s="440"/>
      <c r="G69" s="395" t="s">
        <v>105</v>
      </c>
      <c r="H69" s="396"/>
      <c r="I69" s="396"/>
      <c r="J69" s="396"/>
      <c r="K69" s="396"/>
      <c r="L69" s="396"/>
      <c r="M69" s="396"/>
      <c r="N69" s="396"/>
      <c r="O69" s="396"/>
      <c r="P69" s="396"/>
      <c r="Q69" s="396"/>
      <c r="R69" s="396"/>
      <c r="S69" s="396"/>
      <c r="T69" s="396"/>
      <c r="U69" s="396"/>
      <c r="V69" s="396"/>
      <c r="W69" s="396"/>
      <c r="X69" s="396"/>
      <c r="Y69" s="420" t="s">
        <v>69</v>
      </c>
      <c r="Z69" s="421"/>
      <c r="AA69" s="422"/>
      <c r="AB69" s="423" t="s">
        <v>106</v>
      </c>
      <c r="AC69" s="424"/>
      <c r="AD69" s="425"/>
      <c r="AE69" s="399" t="s">
        <v>39</v>
      </c>
      <c r="AF69" s="399"/>
      <c r="AG69" s="399"/>
      <c r="AH69" s="399"/>
      <c r="AI69" s="399" t="s">
        <v>39</v>
      </c>
      <c r="AJ69" s="399"/>
      <c r="AK69" s="399"/>
      <c r="AL69" s="399"/>
      <c r="AM69" s="399">
        <v>220</v>
      </c>
      <c r="AN69" s="399"/>
      <c r="AO69" s="399"/>
      <c r="AP69" s="399"/>
      <c r="AQ69" s="390">
        <v>174</v>
      </c>
      <c r="AR69" s="374"/>
      <c r="AS69" s="374"/>
      <c r="AT69" s="374"/>
      <c r="AU69" s="374"/>
      <c r="AV69" s="374"/>
      <c r="AW69" s="374"/>
      <c r="AX69" s="375"/>
      <c r="AY69">
        <f>$AY$68</f>
        <v>1</v>
      </c>
    </row>
    <row r="70" spans="1:51" ht="46.5"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75</v>
      </c>
      <c r="AC70" s="427"/>
      <c r="AD70" s="428"/>
      <c r="AE70" s="429" t="s">
        <v>39</v>
      </c>
      <c r="AF70" s="429"/>
      <c r="AG70" s="429"/>
      <c r="AH70" s="429"/>
      <c r="AI70" s="429" t="s">
        <v>39</v>
      </c>
      <c r="AJ70" s="429"/>
      <c r="AK70" s="429"/>
      <c r="AL70" s="429"/>
      <c r="AM70" s="429" t="s">
        <v>107</v>
      </c>
      <c r="AN70" s="429"/>
      <c r="AO70" s="429"/>
      <c r="AP70" s="429"/>
      <c r="AQ70" s="429" t="s">
        <v>108</v>
      </c>
      <c r="AR70" s="429"/>
      <c r="AS70" s="429"/>
      <c r="AT70" s="429"/>
      <c r="AU70" s="429"/>
      <c r="AV70" s="429"/>
      <c r="AW70" s="429"/>
      <c r="AX70" s="430"/>
      <c r="AY70">
        <f>$AY$68</f>
        <v>1</v>
      </c>
    </row>
    <row r="71" spans="1:51" ht="18.75" customHeight="1" x14ac:dyDescent="0.15">
      <c r="A71" s="496" t="s">
        <v>78</v>
      </c>
      <c r="B71" s="497"/>
      <c r="C71" s="497"/>
      <c r="D71" s="497"/>
      <c r="E71" s="497"/>
      <c r="F71" s="498"/>
      <c r="G71" s="475" t="s">
        <v>79</v>
      </c>
      <c r="H71" s="325"/>
      <c r="I71" s="325"/>
      <c r="J71" s="325"/>
      <c r="K71" s="325"/>
      <c r="L71" s="325"/>
      <c r="M71" s="325"/>
      <c r="N71" s="325"/>
      <c r="O71" s="326"/>
      <c r="P71" s="329" t="s">
        <v>80</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81</v>
      </c>
      <c r="AR71" s="457"/>
      <c r="AS71" s="457"/>
      <c r="AT71" s="458"/>
      <c r="AU71" s="325" t="s">
        <v>82</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4</v>
      </c>
      <c r="AR72" s="432"/>
      <c r="AS72" s="433" t="s">
        <v>83</v>
      </c>
      <c r="AT72" s="434"/>
      <c r="AU72" s="435">
        <v>5</v>
      </c>
      <c r="AV72" s="435"/>
      <c r="AW72" s="327" t="s">
        <v>84</v>
      </c>
      <c r="AX72" s="332"/>
      <c r="AY72">
        <f t="shared" ref="AY72:AY77" si="1">$AY$71</f>
        <v>1</v>
      </c>
    </row>
    <row r="73" spans="1:51" ht="23.25" customHeight="1" x14ac:dyDescent="0.15">
      <c r="A73" s="502"/>
      <c r="B73" s="500"/>
      <c r="C73" s="500"/>
      <c r="D73" s="500"/>
      <c r="E73" s="500"/>
      <c r="F73" s="501"/>
      <c r="G73" s="376" t="s">
        <v>109</v>
      </c>
      <c r="H73" s="133"/>
      <c r="I73" s="133"/>
      <c r="J73" s="133"/>
      <c r="K73" s="133"/>
      <c r="L73" s="133"/>
      <c r="M73" s="133"/>
      <c r="N73" s="133"/>
      <c r="O73" s="377"/>
      <c r="P73" s="143" t="s">
        <v>110</v>
      </c>
      <c r="Q73" s="143"/>
      <c r="R73" s="143"/>
      <c r="S73" s="143"/>
      <c r="T73" s="143"/>
      <c r="U73" s="143"/>
      <c r="V73" s="143"/>
      <c r="W73" s="143"/>
      <c r="X73" s="144"/>
      <c r="Y73" s="386" t="s">
        <v>87</v>
      </c>
      <c r="Z73" s="387"/>
      <c r="AA73" s="388"/>
      <c r="AB73" s="389" t="s">
        <v>111</v>
      </c>
      <c r="AC73" s="389"/>
      <c r="AD73" s="389"/>
      <c r="AE73" s="390" t="s">
        <v>39</v>
      </c>
      <c r="AF73" s="374"/>
      <c r="AG73" s="374"/>
      <c r="AH73" s="374"/>
      <c r="AI73" s="390" t="s">
        <v>39</v>
      </c>
      <c r="AJ73" s="374"/>
      <c r="AK73" s="374"/>
      <c r="AL73" s="374"/>
      <c r="AM73" s="390">
        <v>94</v>
      </c>
      <c r="AN73" s="374"/>
      <c r="AO73" s="374"/>
      <c r="AP73" s="374"/>
      <c r="AQ73" s="392" t="s">
        <v>39</v>
      </c>
      <c r="AR73" s="393"/>
      <c r="AS73" s="393"/>
      <c r="AT73" s="394"/>
      <c r="AU73" s="374" t="s">
        <v>39</v>
      </c>
      <c r="AV73" s="374"/>
      <c r="AW73" s="374"/>
      <c r="AX73" s="375"/>
      <c r="AY73">
        <f t="shared" si="1"/>
        <v>1</v>
      </c>
    </row>
    <row r="74" spans="1:51" ht="23.25"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89</v>
      </c>
      <c r="Z74" s="226"/>
      <c r="AA74" s="255"/>
      <c r="AB74" s="446" t="s">
        <v>111</v>
      </c>
      <c r="AC74" s="446"/>
      <c r="AD74" s="446"/>
      <c r="AE74" s="390" t="s">
        <v>39</v>
      </c>
      <c r="AF74" s="374"/>
      <c r="AG74" s="374"/>
      <c r="AH74" s="374"/>
      <c r="AI74" s="390" t="s">
        <v>39</v>
      </c>
      <c r="AJ74" s="374"/>
      <c r="AK74" s="374"/>
      <c r="AL74" s="374"/>
      <c r="AM74" s="390" t="s">
        <v>39</v>
      </c>
      <c r="AN74" s="374"/>
      <c r="AO74" s="374"/>
      <c r="AP74" s="374"/>
      <c r="AQ74" s="392">
        <v>75</v>
      </c>
      <c r="AR74" s="393"/>
      <c r="AS74" s="393"/>
      <c r="AT74" s="394"/>
      <c r="AU74" s="374">
        <v>100</v>
      </c>
      <c r="AV74" s="374"/>
      <c r="AW74" s="374"/>
      <c r="AX74" s="375"/>
      <c r="AY74">
        <f t="shared" si="1"/>
        <v>1</v>
      </c>
    </row>
    <row r="75" spans="1:51" ht="23.25"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90</v>
      </c>
      <c r="Z75" s="226"/>
      <c r="AA75" s="255"/>
      <c r="AB75" s="391" t="s">
        <v>91</v>
      </c>
      <c r="AC75" s="391"/>
      <c r="AD75" s="391"/>
      <c r="AE75" s="390" t="s">
        <v>39</v>
      </c>
      <c r="AF75" s="374"/>
      <c r="AG75" s="374"/>
      <c r="AH75" s="374"/>
      <c r="AI75" s="390" t="s">
        <v>39</v>
      </c>
      <c r="AJ75" s="374"/>
      <c r="AK75" s="374"/>
      <c r="AL75" s="374"/>
      <c r="AM75" s="390" t="s">
        <v>39</v>
      </c>
      <c r="AN75" s="374"/>
      <c r="AO75" s="374"/>
      <c r="AP75" s="374"/>
      <c r="AQ75" s="392" t="s">
        <v>39</v>
      </c>
      <c r="AR75" s="393"/>
      <c r="AS75" s="393"/>
      <c r="AT75" s="394"/>
      <c r="AU75" s="374" t="s">
        <v>39</v>
      </c>
      <c r="AV75" s="374"/>
      <c r="AW75" s="374"/>
      <c r="AX75" s="375"/>
      <c r="AY75">
        <f t="shared" si="1"/>
        <v>1</v>
      </c>
    </row>
    <row r="76" spans="1:51" ht="23.25" customHeight="1" x14ac:dyDescent="0.15">
      <c r="A76" s="459" t="s">
        <v>92</v>
      </c>
      <c r="B76" s="454"/>
      <c r="C76" s="454"/>
      <c r="D76" s="454"/>
      <c r="E76" s="454"/>
      <c r="F76" s="455"/>
      <c r="G76" s="376" t="s">
        <v>93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98</v>
      </c>
      <c r="C83" s="454"/>
      <c r="D83" s="454"/>
      <c r="E83" s="454"/>
      <c r="F83" s="455"/>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64" t="s">
        <v>60</v>
      </c>
      <c r="AC83" s="865"/>
      <c r="AD83" s="866"/>
      <c r="AE83" s="416" t="s">
        <v>32</v>
      </c>
      <c r="AF83" s="416"/>
      <c r="AG83" s="416"/>
      <c r="AH83" s="416"/>
      <c r="AI83" s="416" t="s">
        <v>33</v>
      </c>
      <c r="AJ83" s="416"/>
      <c r="AK83" s="416"/>
      <c r="AL83" s="416"/>
      <c r="AM83" s="416" t="s">
        <v>61</v>
      </c>
      <c r="AN83" s="416"/>
      <c r="AO83" s="416"/>
      <c r="AP83" s="416"/>
      <c r="AQ83" s="489" t="s">
        <v>81</v>
      </c>
      <c r="AR83" s="490"/>
      <c r="AS83" s="490"/>
      <c r="AT83" s="491"/>
      <c r="AU83" s="492" t="s">
        <v>82</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83</v>
      </c>
      <c r="AT84" s="434"/>
      <c r="AU84" s="435"/>
      <c r="AV84" s="435"/>
      <c r="AW84" s="327" t="s">
        <v>84</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101</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89</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90</v>
      </c>
      <c r="Z87" s="766"/>
      <c r="AA87" s="767"/>
      <c r="AB87" s="553" t="s">
        <v>91</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98</v>
      </c>
      <c r="C88" s="454"/>
      <c r="D88" s="454"/>
      <c r="E88" s="454"/>
      <c r="F88" s="455"/>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64" t="s">
        <v>60</v>
      </c>
      <c r="AC88" s="865"/>
      <c r="AD88" s="866"/>
      <c r="AE88" s="416" t="s">
        <v>32</v>
      </c>
      <c r="AF88" s="416"/>
      <c r="AG88" s="416"/>
      <c r="AH88" s="416"/>
      <c r="AI88" s="416" t="s">
        <v>33</v>
      </c>
      <c r="AJ88" s="416"/>
      <c r="AK88" s="416"/>
      <c r="AL88" s="416"/>
      <c r="AM88" s="416" t="s">
        <v>61</v>
      </c>
      <c r="AN88" s="416"/>
      <c r="AO88" s="416"/>
      <c r="AP88" s="416"/>
      <c r="AQ88" s="489" t="s">
        <v>81</v>
      </c>
      <c r="AR88" s="490"/>
      <c r="AS88" s="490"/>
      <c r="AT88" s="491"/>
      <c r="AU88" s="492" t="s">
        <v>82</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83</v>
      </c>
      <c r="AT89" s="434"/>
      <c r="AU89" s="435"/>
      <c r="AV89" s="435"/>
      <c r="AW89" s="327" t="s">
        <v>84</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101</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89</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90</v>
      </c>
      <c r="Z92" s="766"/>
      <c r="AA92" s="767"/>
      <c r="AB92" s="553" t="s">
        <v>91</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64" t="s">
        <v>60</v>
      </c>
      <c r="AC93" s="865"/>
      <c r="AD93" s="866"/>
      <c r="AE93" s="416" t="s">
        <v>32</v>
      </c>
      <c r="AF93" s="416"/>
      <c r="AG93" s="416"/>
      <c r="AH93" s="416"/>
      <c r="AI93" s="416" t="s">
        <v>33</v>
      </c>
      <c r="AJ93" s="416"/>
      <c r="AK93" s="416"/>
      <c r="AL93" s="416"/>
      <c r="AM93" s="416" t="s">
        <v>61</v>
      </c>
      <c r="AN93" s="416"/>
      <c r="AO93" s="416"/>
      <c r="AP93" s="416"/>
      <c r="AQ93" s="489" t="s">
        <v>81</v>
      </c>
      <c r="AR93" s="490"/>
      <c r="AS93" s="490"/>
      <c r="AT93" s="491"/>
      <c r="AU93" s="492" t="s">
        <v>82</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83</v>
      </c>
      <c r="AT94" s="434"/>
      <c r="AU94" s="435"/>
      <c r="AV94" s="435"/>
      <c r="AW94" s="327" t="s">
        <v>84</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101</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89</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90</v>
      </c>
      <c r="Z97" s="766"/>
      <c r="AA97" s="767"/>
      <c r="AB97" s="553" t="s">
        <v>91</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customHeight="1" x14ac:dyDescent="0.15">
      <c r="A98" s="311" t="s">
        <v>55</v>
      </c>
      <c r="B98" s="312"/>
      <c r="C98" s="312"/>
      <c r="D98" s="312"/>
      <c r="E98" s="312"/>
      <c r="F98" s="313"/>
      <c r="G98" s="314" t="s">
        <v>112</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1</v>
      </c>
    </row>
    <row r="100" spans="1:51" ht="23.25" customHeight="1" x14ac:dyDescent="0.15">
      <c r="A100" s="350"/>
      <c r="B100" s="320"/>
      <c r="C100" s="320"/>
      <c r="D100" s="320"/>
      <c r="E100" s="320"/>
      <c r="F100" s="321"/>
      <c r="G100" s="359" t="s">
        <v>113</v>
      </c>
      <c r="H100" s="360"/>
      <c r="I100" s="360"/>
      <c r="J100" s="360"/>
      <c r="K100" s="360"/>
      <c r="L100" s="360"/>
      <c r="M100" s="360"/>
      <c r="N100" s="360"/>
      <c r="O100" s="360"/>
      <c r="P100" s="363" t="s">
        <v>114</v>
      </c>
      <c r="Q100" s="364"/>
      <c r="R100" s="364"/>
      <c r="S100" s="364"/>
      <c r="T100" s="364"/>
      <c r="U100" s="364"/>
      <c r="V100" s="364"/>
      <c r="W100" s="364"/>
      <c r="X100" s="365"/>
      <c r="Y100" s="369" t="s">
        <v>66</v>
      </c>
      <c r="Z100" s="370"/>
      <c r="AA100" s="371"/>
      <c r="AB100" s="372" t="s">
        <v>67</v>
      </c>
      <c r="AC100" s="372"/>
      <c r="AD100" s="372"/>
      <c r="AE100" s="373" t="s">
        <v>39</v>
      </c>
      <c r="AF100" s="373"/>
      <c r="AG100" s="373"/>
      <c r="AH100" s="373"/>
      <c r="AI100" s="373" t="s">
        <v>39</v>
      </c>
      <c r="AJ100" s="373"/>
      <c r="AK100" s="373"/>
      <c r="AL100" s="373"/>
      <c r="AM100" s="373">
        <v>2</v>
      </c>
      <c r="AN100" s="373"/>
      <c r="AO100" s="373"/>
      <c r="AP100" s="373"/>
      <c r="AQ100" s="373" t="s">
        <v>39</v>
      </c>
      <c r="AR100" s="373"/>
      <c r="AS100" s="373"/>
      <c r="AT100" s="373"/>
      <c r="AU100" s="406" t="s">
        <v>39</v>
      </c>
      <c r="AV100" s="407"/>
      <c r="AW100" s="407"/>
      <c r="AX100" s="408"/>
      <c r="AY100">
        <f>$AY$99</f>
        <v>1</v>
      </c>
    </row>
    <row r="101" spans="1:51" ht="23.25"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t="s">
        <v>67</v>
      </c>
      <c r="AC101" s="372"/>
      <c r="AD101" s="372"/>
      <c r="AE101" s="373" t="s">
        <v>39</v>
      </c>
      <c r="AF101" s="373"/>
      <c r="AG101" s="373"/>
      <c r="AH101" s="373"/>
      <c r="AI101" s="373" t="s">
        <v>39</v>
      </c>
      <c r="AJ101" s="373"/>
      <c r="AK101" s="373"/>
      <c r="AL101" s="373"/>
      <c r="AM101" s="373">
        <v>2</v>
      </c>
      <c r="AN101" s="373"/>
      <c r="AO101" s="373"/>
      <c r="AP101" s="373"/>
      <c r="AQ101" s="373">
        <v>5</v>
      </c>
      <c r="AR101" s="373"/>
      <c r="AS101" s="373"/>
      <c r="AT101" s="373"/>
      <c r="AU101" s="406">
        <v>5</v>
      </c>
      <c r="AV101" s="407"/>
      <c r="AW101" s="407"/>
      <c r="AX101" s="408"/>
      <c r="AY101">
        <f>$AY$99</f>
        <v>1</v>
      </c>
    </row>
    <row r="102" spans="1:51" ht="23.25"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1</v>
      </c>
    </row>
    <row r="103" spans="1:51" ht="23.25" customHeight="1" x14ac:dyDescent="0.15">
      <c r="A103" s="461"/>
      <c r="B103" s="325"/>
      <c r="C103" s="325"/>
      <c r="D103" s="325"/>
      <c r="E103" s="325"/>
      <c r="F103" s="462"/>
      <c r="G103" s="395" t="s">
        <v>115</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t="s">
        <v>106</v>
      </c>
      <c r="AC103" s="424"/>
      <c r="AD103" s="425"/>
      <c r="AE103" s="399" t="s">
        <v>39</v>
      </c>
      <c r="AF103" s="399"/>
      <c r="AG103" s="399"/>
      <c r="AH103" s="399"/>
      <c r="AI103" s="399" t="s">
        <v>39</v>
      </c>
      <c r="AJ103" s="399"/>
      <c r="AK103" s="399"/>
      <c r="AL103" s="399"/>
      <c r="AM103" s="399">
        <v>1306</v>
      </c>
      <c r="AN103" s="399"/>
      <c r="AO103" s="399"/>
      <c r="AP103" s="399"/>
      <c r="AQ103" s="390">
        <v>448</v>
      </c>
      <c r="AR103" s="374"/>
      <c r="AS103" s="374"/>
      <c r="AT103" s="374"/>
      <c r="AU103" s="374"/>
      <c r="AV103" s="374"/>
      <c r="AW103" s="374"/>
      <c r="AX103" s="375"/>
      <c r="AY103">
        <f>$AY$102</f>
        <v>1</v>
      </c>
    </row>
    <row r="104" spans="1:51" ht="46.5"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75</v>
      </c>
      <c r="AC104" s="427"/>
      <c r="AD104" s="428"/>
      <c r="AE104" s="429" t="s">
        <v>39</v>
      </c>
      <c r="AF104" s="429"/>
      <c r="AG104" s="429"/>
      <c r="AH104" s="429"/>
      <c r="AI104" s="429" t="s">
        <v>39</v>
      </c>
      <c r="AJ104" s="429"/>
      <c r="AK104" s="429"/>
      <c r="AL104" s="429"/>
      <c r="AM104" s="429" t="s">
        <v>116</v>
      </c>
      <c r="AN104" s="429"/>
      <c r="AO104" s="429"/>
      <c r="AP104" s="429"/>
      <c r="AQ104" s="429" t="s">
        <v>117</v>
      </c>
      <c r="AR104" s="429"/>
      <c r="AS104" s="429"/>
      <c r="AT104" s="429"/>
      <c r="AU104" s="429"/>
      <c r="AV104" s="429"/>
      <c r="AW104" s="429"/>
      <c r="AX104" s="430"/>
      <c r="AY104">
        <f>$AY$102</f>
        <v>1</v>
      </c>
    </row>
    <row r="105" spans="1:51" ht="18.75" customHeight="1" x14ac:dyDescent="0.15">
      <c r="A105" s="496" t="s">
        <v>78</v>
      </c>
      <c r="B105" s="497"/>
      <c r="C105" s="497"/>
      <c r="D105" s="497"/>
      <c r="E105" s="497"/>
      <c r="F105" s="498"/>
      <c r="G105" s="475" t="s">
        <v>79</v>
      </c>
      <c r="H105" s="325"/>
      <c r="I105" s="325"/>
      <c r="J105" s="325"/>
      <c r="K105" s="325"/>
      <c r="L105" s="325"/>
      <c r="M105" s="325"/>
      <c r="N105" s="325"/>
      <c r="O105" s="326"/>
      <c r="P105" s="329" t="s">
        <v>80</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81</v>
      </c>
      <c r="AR105" s="457"/>
      <c r="AS105" s="457"/>
      <c r="AT105" s="458"/>
      <c r="AU105" s="325" t="s">
        <v>82</v>
      </c>
      <c r="AV105" s="325"/>
      <c r="AW105" s="325"/>
      <c r="AX105" s="330"/>
      <c r="AY105">
        <f>COUNTA($G$107)</f>
        <v>1</v>
      </c>
    </row>
    <row r="106" spans="1:51" ht="18.75"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4</v>
      </c>
      <c r="AR106" s="432"/>
      <c r="AS106" s="433" t="s">
        <v>83</v>
      </c>
      <c r="AT106" s="434"/>
      <c r="AU106" s="435">
        <v>5</v>
      </c>
      <c r="AV106" s="435"/>
      <c r="AW106" s="327" t="s">
        <v>84</v>
      </c>
      <c r="AX106" s="332"/>
      <c r="AY106">
        <f t="shared" ref="AY106:AY111" si="3">$AY$105</f>
        <v>1</v>
      </c>
    </row>
    <row r="107" spans="1:51" ht="23.25" customHeight="1" x14ac:dyDescent="0.15">
      <c r="A107" s="502"/>
      <c r="B107" s="500"/>
      <c r="C107" s="500"/>
      <c r="D107" s="500"/>
      <c r="E107" s="500"/>
      <c r="F107" s="501"/>
      <c r="G107" s="376" t="s">
        <v>109</v>
      </c>
      <c r="H107" s="133"/>
      <c r="I107" s="133"/>
      <c r="J107" s="133"/>
      <c r="K107" s="133"/>
      <c r="L107" s="133"/>
      <c r="M107" s="133"/>
      <c r="N107" s="133"/>
      <c r="O107" s="377"/>
      <c r="P107" s="143" t="s">
        <v>118</v>
      </c>
      <c r="Q107" s="143"/>
      <c r="R107" s="143"/>
      <c r="S107" s="143"/>
      <c r="T107" s="143"/>
      <c r="U107" s="143"/>
      <c r="V107" s="143"/>
      <c r="W107" s="143"/>
      <c r="X107" s="144"/>
      <c r="Y107" s="386" t="s">
        <v>87</v>
      </c>
      <c r="Z107" s="387"/>
      <c r="AA107" s="388"/>
      <c r="AB107" s="389" t="s">
        <v>111</v>
      </c>
      <c r="AC107" s="389"/>
      <c r="AD107" s="389"/>
      <c r="AE107" s="390" t="s">
        <v>39</v>
      </c>
      <c r="AF107" s="374"/>
      <c r="AG107" s="374"/>
      <c r="AH107" s="374"/>
      <c r="AI107" s="390" t="s">
        <v>39</v>
      </c>
      <c r="AJ107" s="374"/>
      <c r="AK107" s="374"/>
      <c r="AL107" s="374"/>
      <c r="AM107" s="390">
        <v>94</v>
      </c>
      <c r="AN107" s="374"/>
      <c r="AO107" s="374"/>
      <c r="AP107" s="374"/>
      <c r="AQ107" s="392" t="s">
        <v>39</v>
      </c>
      <c r="AR107" s="393"/>
      <c r="AS107" s="393"/>
      <c r="AT107" s="394"/>
      <c r="AU107" s="374" t="s">
        <v>39</v>
      </c>
      <c r="AV107" s="374"/>
      <c r="AW107" s="374"/>
      <c r="AX107" s="375"/>
      <c r="AY107">
        <f t="shared" si="3"/>
        <v>1</v>
      </c>
    </row>
    <row r="108" spans="1:51" ht="23.25"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89</v>
      </c>
      <c r="Z108" s="226"/>
      <c r="AA108" s="255"/>
      <c r="AB108" s="446" t="s">
        <v>111</v>
      </c>
      <c r="AC108" s="446"/>
      <c r="AD108" s="446"/>
      <c r="AE108" s="390" t="s">
        <v>39</v>
      </c>
      <c r="AF108" s="374"/>
      <c r="AG108" s="374"/>
      <c r="AH108" s="374"/>
      <c r="AI108" s="390" t="s">
        <v>39</v>
      </c>
      <c r="AJ108" s="374"/>
      <c r="AK108" s="374"/>
      <c r="AL108" s="374"/>
      <c r="AM108" s="390" t="s">
        <v>39</v>
      </c>
      <c r="AN108" s="374"/>
      <c r="AO108" s="374"/>
      <c r="AP108" s="374"/>
      <c r="AQ108" s="392">
        <v>75</v>
      </c>
      <c r="AR108" s="393"/>
      <c r="AS108" s="393"/>
      <c r="AT108" s="394"/>
      <c r="AU108" s="374">
        <v>100</v>
      </c>
      <c r="AV108" s="374"/>
      <c r="AW108" s="374"/>
      <c r="AX108" s="375"/>
      <c r="AY108">
        <f t="shared" si="3"/>
        <v>1</v>
      </c>
    </row>
    <row r="109" spans="1:51" ht="23.25"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90</v>
      </c>
      <c r="Z109" s="226"/>
      <c r="AA109" s="255"/>
      <c r="AB109" s="391" t="s">
        <v>91</v>
      </c>
      <c r="AC109" s="391"/>
      <c r="AD109" s="391"/>
      <c r="AE109" s="390" t="s">
        <v>39</v>
      </c>
      <c r="AF109" s="374"/>
      <c r="AG109" s="374"/>
      <c r="AH109" s="374"/>
      <c r="AI109" s="390" t="s">
        <v>39</v>
      </c>
      <c r="AJ109" s="374"/>
      <c r="AK109" s="374"/>
      <c r="AL109" s="374"/>
      <c r="AM109" s="390" t="s">
        <v>39</v>
      </c>
      <c r="AN109" s="374"/>
      <c r="AO109" s="374"/>
      <c r="AP109" s="374"/>
      <c r="AQ109" s="392" t="s">
        <v>39</v>
      </c>
      <c r="AR109" s="393"/>
      <c r="AS109" s="393"/>
      <c r="AT109" s="394"/>
      <c r="AU109" s="374" t="s">
        <v>39</v>
      </c>
      <c r="AV109" s="374"/>
      <c r="AW109" s="374"/>
      <c r="AX109" s="375"/>
      <c r="AY109">
        <f t="shared" si="3"/>
        <v>1</v>
      </c>
    </row>
    <row r="110" spans="1:51" ht="23.25" customHeight="1" x14ac:dyDescent="0.15">
      <c r="A110" s="459" t="s">
        <v>92</v>
      </c>
      <c r="B110" s="454"/>
      <c r="C110" s="454"/>
      <c r="D110" s="454"/>
      <c r="E110" s="454"/>
      <c r="F110" s="455"/>
      <c r="G110" s="376" t="s">
        <v>93</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98</v>
      </c>
      <c r="C117" s="454"/>
      <c r="D117" s="454"/>
      <c r="E117" s="454"/>
      <c r="F117" s="455"/>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64" t="s">
        <v>60</v>
      </c>
      <c r="AC117" s="865"/>
      <c r="AD117" s="866"/>
      <c r="AE117" s="416" t="s">
        <v>32</v>
      </c>
      <c r="AF117" s="416"/>
      <c r="AG117" s="416"/>
      <c r="AH117" s="416"/>
      <c r="AI117" s="416" t="s">
        <v>33</v>
      </c>
      <c r="AJ117" s="416"/>
      <c r="AK117" s="416"/>
      <c r="AL117" s="416"/>
      <c r="AM117" s="416" t="s">
        <v>61</v>
      </c>
      <c r="AN117" s="416"/>
      <c r="AO117" s="416"/>
      <c r="AP117" s="416"/>
      <c r="AQ117" s="489" t="s">
        <v>81</v>
      </c>
      <c r="AR117" s="490"/>
      <c r="AS117" s="490"/>
      <c r="AT117" s="491"/>
      <c r="AU117" s="492" t="s">
        <v>82</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83</v>
      </c>
      <c r="AT118" s="434"/>
      <c r="AU118" s="435"/>
      <c r="AV118" s="435"/>
      <c r="AW118" s="327" t="s">
        <v>84</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101</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89</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90</v>
      </c>
      <c r="Z121" s="766"/>
      <c r="AA121" s="767"/>
      <c r="AB121" s="553" t="s">
        <v>91</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98</v>
      </c>
      <c r="C122" s="454"/>
      <c r="D122" s="454"/>
      <c r="E122" s="454"/>
      <c r="F122" s="455"/>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64" t="s">
        <v>60</v>
      </c>
      <c r="AC122" s="865"/>
      <c r="AD122" s="866"/>
      <c r="AE122" s="416" t="s">
        <v>32</v>
      </c>
      <c r="AF122" s="416"/>
      <c r="AG122" s="416"/>
      <c r="AH122" s="416"/>
      <c r="AI122" s="416" t="s">
        <v>33</v>
      </c>
      <c r="AJ122" s="416"/>
      <c r="AK122" s="416"/>
      <c r="AL122" s="416"/>
      <c r="AM122" s="416" t="s">
        <v>61</v>
      </c>
      <c r="AN122" s="416"/>
      <c r="AO122" s="416"/>
      <c r="AP122" s="416"/>
      <c r="AQ122" s="489" t="s">
        <v>81</v>
      </c>
      <c r="AR122" s="490"/>
      <c r="AS122" s="490"/>
      <c r="AT122" s="491"/>
      <c r="AU122" s="492" t="s">
        <v>82</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83</v>
      </c>
      <c r="AT123" s="434"/>
      <c r="AU123" s="435"/>
      <c r="AV123" s="435"/>
      <c r="AW123" s="327" t="s">
        <v>84</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101</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89</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90</v>
      </c>
      <c r="Z126" s="766"/>
      <c r="AA126" s="767"/>
      <c r="AB126" s="553" t="s">
        <v>91</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98</v>
      </c>
      <c r="C127" s="454"/>
      <c r="D127" s="454"/>
      <c r="E127" s="454"/>
      <c r="F127" s="455"/>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64" t="s">
        <v>60</v>
      </c>
      <c r="AC127" s="865"/>
      <c r="AD127" s="866"/>
      <c r="AE127" s="416" t="s">
        <v>32</v>
      </c>
      <c r="AF127" s="416"/>
      <c r="AG127" s="416"/>
      <c r="AH127" s="416"/>
      <c r="AI127" s="416" t="s">
        <v>33</v>
      </c>
      <c r="AJ127" s="416"/>
      <c r="AK127" s="416"/>
      <c r="AL127" s="416"/>
      <c r="AM127" s="416" t="s">
        <v>61</v>
      </c>
      <c r="AN127" s="416"/>
      <c r="AO127" s="416"/>
      <c r="AP127" s="416"/>
      <c r="AQ127" s="489" t="s">
        <v>81</v>
      </c>
      <c r="AR127" s="490"/>
      <c r="AS127" s="490"/>
      <c r="AT127" s="491"/>
      <c r="AU127" s="492" t="s">
        <v>82</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83</v>
      </c>
      <c r="AT128" s="434"/>
      <c r="AU128" s="435"/>
      <c r="AV128" s="435"/>
      <c r="AW128" s="327" t="s">
        <v>84</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101</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89</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90</v>
      </c>
      <c r="Z131" s="766"/>
      <c r="AA131" s="767"/>
      <c r="AB131" s="553" t="s">
        <v>91</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119</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120</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78</v>
      </c>
      <c r="B139" s="497"/>
      <c r="C139" s="497"/>
      <c r="D139" s="497"/>
      <c r="E139" s="497"/>
      <c r="F139" s="498"/>
      <c r="G139" s="475" t="s">
        <v>79</v>
      </c>
      <c r="H139" s="325"/>
      <c r="I139" s="325"/>
      <c r="J139" s="325"/>
      <c r="K139" s="325"/>
      <c r="L139" s="325"/>
      <c r="M139" s="325"/>
      <c r="N139" s="325"/>
      <c r="O139" s="326"/>
      <c r="P139" s="329" t="s">
        <v>80</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81</v>
      </c>
      <c r="AR139" s="457"/>
      <c r="AS139" s="457"/>
      <c r="AT139" s="458"/>
      <c r="AU139" s="325" t="s">
        <v>82</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83</v>
      </c>
      <c r="AT140" s="434"/>
      <c r="AU140" s="435"/>
      <c r="AV140" s="435"/>
      <c r="AW140" s="327" t="s">
        <v>84</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87</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89</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90</v>
      </c>
      <c r="Z143" s="226"/>
      <c r="AA143" s="255"/>
      <c r="AB143" s="391" t="s">
        <v>91</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92</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98</v>
      </c>
      <c r="C151" s="454"/>
      <c r="D151" s="454"/>
      <c r="E151" s="454"/>
      <c r="F151" s="455"/>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64" t="s">
        <v>60</v>
      </c>
      <c r="AC151" s="865"/>
      <c r="AD151" s="866"/>
      <c r="AE151" s="416" t="s">
        <v>32</v>
      </c>
      <c r="AF151" s="416"/>
      <c r="AG151" s="416"/>
      <c r="AH151" s="416"/>
      <c r="AI151" s="416" t="s">
        <v>33</v>
      </c>
      <c r="AJ151" s="416"/>
      <c r="AK151" s="416"/>
      <c r="AL151" s="416"/>
      <c r="AM151" s="416" t="s">
        <v>61</v>
      </c>
      <c r="AN151" s="416"/>
      <c r="AO151" s="416"/>
      <c r="AP151" s="416"/>
      <c r="AQ151" s="489" t="s">
        <v>81</v>
      </c>
      <c r="AR151" s="490"/>
      <c r="AS151" s="490"/>
      <c r="AT151" s="491"/>
      <c r="AU151" s="492" t="s">
        <v>82</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83</v>
      </c>
      <c r="AT152" s="434"/>
      <c r="AU152" s="435"/>
      <c r="AV152" s="435"/>
      <c r="AW152" s="327" t="s">
        <v>84</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101</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89</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90</v>
      </c>
      <c r="Z155" s="766"/>
      <c r="AA155" s="767"/>
      <c r="AB155" s="553" t="s">
        <v>91</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98</v>
      </c>
      <c r="C156" s="454"/>
      <c r="D156" s="454"/>
      <c r="E156" s="454"/>
      <c r="F156" s="455"/>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64" t="s">
        <v>60</v>
      </c>
      <c r="AC156" s="865"/>
      <c r="AD156" s="866"/>
      <c r="AE156" s="416" t="s">
        <v>32</v>
      </c>
      <c r="AF156" s="416"/>
      <c r="AG156" s="416"/>
      <c r="AH156" s="416"/>
      <c r="AI156" s="416" t="s">
        <v>33</v>
      </c>
      <c r="AJ156" s="416"/>
      <c r="AK156" s="416"/>
      <c r="AL156" s="416"/>
      <c r="AM156" s="416" t="s">
        <v>61</v>
      </c>
      <c r="AN156" s="416"/>
      <c r="AO156" s="416"/>
      <c r="AP156" s="416"/>
      <c r="AQ156" s="489" t="s">
        <v>81</v>
      </c>
      <c r="AR156" s="490"/>
      <c r="AS156" s="490"/>
      <c r="AT156" s="491"/>
      <c r="AU156" s="492" t="s">
        <v>82</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83</v>
      </c>
      <c r="AT157" s="434"/>
      <c r="AU157" s="435"/>
      <c r="AV157" s="435"/>
      <c r="AW157" s="327" t="s">
        <v>84</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101</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89</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90</v>
      </c>
      <c r="Z160" s="766"/>
      <c r="AA160" s="767"/>
      <c r="AB160" s="553" t="s">
        <v>91</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98</v>
      </c>
      <c r="C161" s="454"/>
      <c r="D161" s="454"/>
      <c r="E161" s="454"/>
      <c r="F161" s="455"/>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64" t="s">
        <v>60</v>
      </c>
      <c r="AC161" s="865"/>
      <c r="AD161" s="866"/>
      <c r="AE161" s="416" t="s">
        <v>32</v>
      </c>
      <c r="AF161" s="416"/>
      <c r="AG161" s="416"/>
      <c r="AH161" s="416"/>
      <c r="AI161" s="416" t="s">
        <v>33</v>
      </c>
      <c r="AJ161" s="416"/>
      <c r="AK161" s="416"/>
      <c r="AL161" s="416"/>
      <c r="AM161" s="416" t="s">
        <v>61</v>
      </c>
      <c r="AN161" s="416"/>
      <c r="AO161" s="416"/>
      <c r="AP161" s="416"/>
      <c r="AQ161" s="489" t="s">
        <v>81</v>
      </c>
      <c r="AR161" s="490"/>
      <c r="AS161" s="490"/>
      <c r="AT161" s="491"/>
      <c r="AU161" s="492" t="s">
        <v>82</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83</v>
      </c>
      <c r="AT162" s="434"/>
      <c r="AU162" s="435"/>
      <c r="AV162" s="435"/>
      <c r="AW162" s="327" t="s">
        <v>84</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101</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89</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90</v>
      </c>
      <c r="Z165" s="879"/>
      <c r="AA165" s="880"/>
      <c r="AB165" s="881" t="s">
        <v>91</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119</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120</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78</v>
      </c>
      <c r="B173" s="497"/>
      <c r="C173" s="497"/>
      <c r="D173" s="497"/>
      <c r="E173" s="497"/>
      <c r="F173" s="498"/>
      <c r="G173" s="475" t="s">
        <v>79</v>
      </c>
      <c r="H173" s="325"/>
      <c r="I173" s="325"/>
      <c r="J173" s="325"/>
      <c r="K173" s="325"/>
      <c r="L173" s="325"/>
      <c r="M173" s="325"/>
      <c r="N173" s="325"/>
      <c r="O173" s="326"/>
      <c r="P173" s="329" t="s">
        <v>80</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81</v>
      </c>
      <c r="AR173" s="457"/>
      <c r="AS173" s="457"/>
      <c r="AT173" s="458"/>
      <c r="AU173" s="325" t="s">
        <v>82</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83</v>
      </c>
      <c r="AT174" s="434"/>
      <c r="AU174" s="435"/>
      <c r="AV174" s="435"/>
      <c r="AW174" s="327" t="s">
        <v>84</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87</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89</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90</v>
      </c>
      <c r="Z177" s="226"/>
      <c r="AA177" s="255"/>
      <c r="AB177" s="391" t="s">
        <v>91</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92</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98</v>
      </c>
      <c r="C185" s="454"/>
      <c r="D185" s="454"/>
      <c r="E185" s="454"/>
      <c r="F185" s="455"/>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64" t="s">
        <v>60</v>
      </c>
      <c r="AC185" s="865"/>
      <c r="AD185" s="866"/>
      <c r="AE185" s="416" t="s">
        <v>32</v>
      </c>
      <c r="AF185" s="416"/>
      <c r="AG185" s="416"/>
      <c r="AH185" s="416"/>
      <c r="AI185" s="416" t="s">
        <v>33</v>
      </c>
      <c r="AJ185" s="416"/>
      <c r="AK185" s="416"/>
      <c r="AL185" s="416"/>
      <c r="AM185" s="416" t="s">
        <v>61</v>
      </c>
      <c r="AN185" s="416"/>
      <c r="AO185" s="416"/>
      <c r="AP185" s="416"/>
      <c r="AQ185" s="489" t="s">
        <v>81</v>
      </c>
      <c r="AR185" s="490"/>
      <c r="AS185" s="490"/>
      <c r="AT185" s="491"/>
      <c r="AU185" s="492" t="s">
        <v>82</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83</v>
      </c>
      <c r="AT186" s="434"/>
      <c r="AU186" s="435"/>
      <c r="AV186" s="435"/>
      <c r="AW186" s="327" t="s">
        <v>84</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101</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89</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90</v>
      </c>
      <c r="Z189" s="766"/>
      <c r="AA189" s="767"/>
      <c r="AB189" s="553" t="s">
        <v>91</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98</v>
      </c>
      <c r="C190" s="454"/>
      <c r="D190" s="454"/>
      <c r="E190" s="454"/>
      <c r="F190" s="455"/>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64" t="s">
        <v>60</v>
      </c>
      <c r="AC190" s="865"/>
      <c r="AD190" s="866"/>
      <c r="AE190" s="416" t="s">
        <v>32</v>
      </c>
      <c r="AF190" s="416"/>
      <c r="AG190" s="416"/>
      <c r="AH190" s="416"/>
      <c r="AI190" s="416" t="s">
        <v>33</v>
      </c>
      <c r="AJ190" s="416"/>
      <c r="AK190" s="416"/>
      <c r="AL190" s="416"/>
      <c r="AM190" s="416" t="s">
        <v>61</v>
      </c>
      <c r="AN190" s="416"/>
      <c r="AO190" s="416"/>
      <c r="AP190" s="416"/>
      <c r="AQ190" s="489" t="s">
        <v>81</v>
      </c>
      <c r="AR190" s="490"/>
      <c r="AS190" s="490"/>
      <c r="AT190" s="491"/>
      <c r="AU190" s="492" t="s">
        <v>82</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83</v>
      </c>
      <c r="AT191" s="434"/>
      <c r="AU191" s="435"/>
      <c r="AV191" s="435"/>
      <c r="AW191" s="327" t="s">
        <v>84</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101</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89</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90</v>
      </c>
      <c r="Z194" s="766"/>
      <c r="AA194" s="767"/>
      <c r="AB194" s="553" t="s">
        <v>91</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98</v>
      </c>
      <c r="C195" s="454"/>
      <c r="D195" s="454"/>
      <c r="E195" s="454"/>
      <c r="F195" s="455"/>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64" t="s">
        <v>60</v>
      </c>
      <c r="AC195" s="865"/>
      <c r="AD195" s="866"/>
      <c r="AE195" s="416" t="s">
        <v>32</v>
      </c>
      <c r="AF195" s="416"/>
      <c r="AG195" s="416"/>
      <c r="AH195" s="416"/>
      <c r="AI195" s="416" t="s">
        <v>33</v>
      </c>
      <c r="AJ195" s="416"/>
      <c r="AK195" s="416"/>
      <c r="AL195" s="416"/>
      <c r="AM195" s="416" t="s">
        <v>61</v>
      </c>
      <c r="AN195" s="416"/>
      <c r="AO195" s="416"/>
      <c r="AP195" s="416"/>
      <c r="AQ195" s="489" t="s">
        <v>81</v>
      </c>
      <c r="AR195" s="490"/>
      <c r="AS195" s="490"/>
      <c r="AT195" s="491"/>
      <c r="AU195" s="492" t="s">
        <v>82</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83</v>
      </c>
      <c r="AT196" s="434"/>
      <c r="AU196" s="435"/>
      <c r="AV196" s="435"/>
      <c r="AW196" s="327" t="s">
        <v>84</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101</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89</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90</v>
      </c>
      <c r="Z199" s="879"/>
      <c r="AA199" s="880"/>
      <c r="AB199" s="881" t="s">
        <v>91</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customHeight="1" x14ac:dyDescent="0.15">
      <c r="A200" s="565" t="s">
        <v>121</v>
      </c>
      <c r="B200" s="566"/>
      <c r="C200" s="566"/>
      <c r="D200" s="566"/>
      <c r="E200" s="566"/>
      <c r="F200" s="567"/>
      <c r="G200" s="539"/>
      <c r="H200" s="541" t="s">
        <v>79</v>
      </c>
      <c r="I200" s="541"/>
      <c r="J200" s="541"/>
      <c r="K200" s="541"/>
      <c r="L200" s="541"/>
      <c r="M200" s="541"/>
      <c r="N200" s="541"/>
      <c r="O200" s="542"/>
      <c r="P200" s="544" t="s">
        <v>80</v>
      </c>
      <c r="Q200" s="541"/>
      <c r="R200" s="541"/>
      <c r="S200" s="541"/>
      <c r="T200" s="541"/>
      <c r="U200" s="541"/>
      <c r="V200" s="542"/>
      <c r="W200" s="546" t="s">
        <v>122</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81</v>
      </c>
      <c r="AR200" s="490"/>
      <c r="AS200" s="490"/>
      <c r="AT200" s="491"/>
      <c r="AU200" s="535" t="s">
        <v>82</v>
      </c>
      <c r="AV200" s="535"/>
      <c r="AW200" s="535"/>
      <c r="AX200" s="536"/>
      <c r="AY200">
        <f>COUNTA($H$202)</f>
        <v>1</v>
      </c>
    </row>
    <row r="201" spans="1:51" ht="18.75"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v>4</v>
      </c>
      <c r="AR201" s="432"/>
      <c r="AS201" s="433" t="s">
        <v>83</v>
      </c>
      <c r="AT201" s="434"/>
      <c r="AU201" s="435">
        <v>5</v>
      </c>
      <c r="AV201" s="435"/>
      <c r="AW201" s="537" t="s">
        <v>84</v>
      </c>
      <c r="AX201" s="538"/>
      <c r="AY201">
        <f t="shared" ref="AY201:AY207" si="10">$AY$200</f>
        <v>1</v>
      </c>
    </row>
    <row r="202" spans="1:51" ht="23.25" customHeight="1" x14ac:dyDescent="0.15">
      <c r="A202" s="350"/>
      <c r="B202" s="320"/>
      <c r="C202" s="320"/>
      <c r="D202" s="320"/>
      <c r="E202" s="320"/>
      <c r="F202" s="321"/>
      <c r="G202" s="518" t="s">
        <v>123</v>
      </c>
      <c r="H202" s="521" t="s">
        <v>124</v>
      </c>
      <c r="I202" s="396"/>
      <c r="J202" s="396"/>
      <c r="K202" s="396"/>
      <c r="L202" s="396"/>
      <c r="M202" s="396"/>
      <c r="N202" s="396"/>
      <c r="O202" s="522"/>
      <c r="P202" s="521" t="s">
        <v>125</v>
      </c>
      <c r="Q202" s="396"/>
      <c r="R202" s="396"/>
      <c r="S202" s="396"/>
      <c r="T202" s="396"/>
      <c r="U202" s="396"/>
      <c r="V202" s="522"/>
      <c r="W202" s="526"/>
      <c r="X202" s="527"/>
      <c r="Y202" s="532" t="s">
        <v>87</v>
      </c>
      <c r="Z202" s="532"/>
      <c r="AA202" s="533"/>
      <c r="AB202" s="534" t="s">
        <v>126</v>
      </c>
      <c r="AC202" s="534"/>
      <c r="AD202" s="534"/>
      <c r="AE202" s="390" t="s">
        <v>39</v>
      </c>
      <c r="AF202" s="374"/>
      <c r="AG202" s="374"/>
      <c r="AH202" s="374"/>
      <c r="AI202" s="390" t="s">
        <v>39</v>
      </c>
      <c r="AJ202" s="374"/>
      <c r="AK202" s="374"/>
      <c r="AL202" s="374"/>
      <c r="AM202" s="390">
        <v>3169.96</v>
      </c>
      <c r="AN202" s="374"/>
      <c r="AO202" s="374"/>
      <c r="AP202" s="374"/>
      <c r="AQ202" s="390" t="s">
        <v>39</v>
      </c>
      <c r="AR202" s="374"/>
      <c r="AS202" s="374"/>
      <c r="AT202" s="552"/>
      <c r="AU202" s="374" t="s">
        <v>39</v>
      </c>
      <c r="AV202" s="374"/>
      <c r="AW202" s="374"/>
      <c r="AX202" s="375"/>
      <c r="AY202">
        <f t="shared" si="10"/>
        <v>1</v>
      </c>
    </row>
    <row r="203" spans="1:51" ht="23.25"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89</v>
      </c>
      <c r="Z203" s="278"/>
      <c r="AA203" s="310"/>
      <c r="AB203" s="569" t="s">
        <v>126</v>
      </c>
      <c r="AC203" s="569"/>
      <c r="AD203" s="569"/>
      <c r="AE203" s="390" t="s">
        <v>39</v>
      </c>
      <c r="AF203" s="374"/>
      <c r="AG203" s="374"/>
      <c r="AH203" s="374"/>
      <c r="AI203" s="390" t="s">
        <v>39</v>
      </c>
      <c r="AJ203" s="374"/>
      <c r="AK203" s="374"/>
      <c r="AL203" s="374"/>
      <c r="AM203" s="390" t="s">
        <v>39</v>
      </c>
      <c r="AN203" s="374"/>
      <c r="AO203" s="374"/>
      <c r="AP203" s="374"/>
      <c r="AQ203" s="390">
        <v>121847</v>
      </c>
      <c r="AR203" s="374"/>
      <c r="AS203" s="374"/>
      <c r="AT203" s="552"/>
      <c r="AU203" s="374">
        <v>91385</v>
      </c>
      <c r="AV203" s="374"/>
      <c r="AW203" s="374"/>
      <c r="AX203" s="375"/>
      <c r="AY203">
        <f t="shared" si="10"/>
        <v>1</v>
      </c>
    </row>
    <row r="204" spans="1:51" ht="23.25"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90</v>
      </c>
      <c r="Z204" s="278"/>
      <c r="AA204" s="310"/>
      <c r="AB204" s="553" t="s">
        <v>127</v>
      </c>
      <c r="AC204" s="553"/>
      <c r="AD204" s="553"/>
      <c r="AE204" s="554" t="s">
        <v>39</v>
      </c>
      <c r="AF204" s="555"/>
      <c r="AG204" s="555"/>
      <c r="AH204" s="555"/>
      <c r="AI204" s="554" t="s">
        <v>39</v>
      </c>
      <c r="AJ204" s="555"/>
      <c r="AK204" s="555"/>
      <c r="AL204" s="555"/>
      <c r="AM204" s="554" t="s">
        <v>39</v>
      </c>
      <c r="AN204" s="555"/>
      <c r="AO204" s="555"/>
      <c r="AP204" s="555"/>
      <c r="AQ204" s="390" t="s">
        <v>39</v>
      </c>
      <c r="AR204" s="374"/>
      <c r="AS204" s="374"/>
      <c r="AT204" s="552"/>
      <c r="AU204" s="374" t="s">
        <v>39</v>
      </c>
      <c r="AV204" s="374"/>
      <c r="AW204" s="374"/>
      <c r="AX204" s="375"/>
      <c r="AY204">
        <f t="shared" si="10"/>
        <v>1</v>
      </c>
    </row>
    <row r="205" spans="1:51" ht="57" customHeight="1" x14ac:dyDescent="0.15">
      <c r="A205" s="350" t="s">
        <v>128</v>
      </c>
      <c r="B205" s="320"/>
      <c r="C205" s="320"/>
      <c r="D205" s="320"/>
      <c r="E205" s="320"/>
      <c r="F205" s="321"/>
      <c r="G205" s="519" t="s">
        <v>129</v>
      </c>
      <c r="H205" s="556" t="s">
        <v>130</v>
      </c>
      <c r="I205" s="556"/>
      <c r="J205" s="556"/>
      <c r="K205" s="556"/>
      <c r="L205" s="556"/>
      <c r="M205" s="556"/>
      <c r="N205" s="556"/>
      <c r="O205" s="556"/>
      <c r="P205" s="556" t="s">
        <v>131</v>
      </c>
      <c r="Q205" s="556"/>
      <c r="R205" s="556"/>
      <c r="S205" s="556"/>
      <c r="T205" s="556"/>
      <c r="U205" s="556"/>
      <c r="V205" s="556"/>
      <c r="W205" s="559" t="s">
        <v>132</v>
      </c>
      <c r="X205" s="560"/>
      <c r="Y205" s="532" t="s">
        <v>87</v>
      </c>
      <c r="Z205" s="532"/>
      <c r="AA205" s="533"/>
      <c r="AB205" s="534" t="s">
        <v>126</v>
      </c>
      <c r="AC205" s="534"/>
      <c r="AD205" s="534"/>
      <c r="AE205" s="390" t="s">
        <v>39</v>
      </c>
      <c r="AF205" s="374"/>
      <c r="AG205" s="374"/>
      <c r="AH205" s="374"/>
      <c r="AI205" s="390" t="s">
        <v>39</v>
      </c>
      <c r="AJ205" s="374"/>
      <c r="AK205" s="374"/>
      <c r="AL205" s="374"/>
      <c r="AM205" s="390" t="s">
        <v>39</v>
      </c>
      <c r="AN205" s="374"/>
      <c r="AO205" s="374"/>
      <c r="AP205" s="374"/>
      <c r="AQ205" s="390" t="s">
        <v>39</v>
      </c>
      <c r="AR205" s="374"/>
      <c r="AS205" s="374"/>
      <c r="AT205" s="552"/>
      <c r="AU205" s="374" t="s">
        <v>39</v>
      </c>
      <c r="AV205" s="374"/>
      <c r="AW205" s="374"/>
      <c r="AX205" s="375"/>
      <c r="AY205">
        <f t="shared" si="10"/>
        <v>1</v>
      </c>
    </row>
    <row r="206" spans="1:51" ht="57"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89</v>
      </c>
      <c r="Z206" s="278"/>
      <c r="AA206" s="310"/>
      <c r="AB206" s="569" t="s">
        <v>126</v>
      </c>
      <c r="AC206" s="569"/>
      <c r="AD206" s="569"/>
      <c r="AE206" s="390" t="s">
        <v>39</v>
      </c>
      <c r="AF206" s="374"/>
      <c r="AG206" s="374"/>
      <c r="AH206" s="374"/>
      <c r="AI206" s="390" t="s">
        <v>39</v>
      </c>
      <c r="AJ206" s="374"/>
      <c r="AK206" s="374"/>
      <c r="AL206" s="374"/>
      <c r="AM206" s="390" t="s">
        <v>39</v>
      </c>
      <c r="AN206" s="374"/>
      <c r="AO206" s="374"/>
      <c r="AP206" s="374"/>
      <c r="AQ206" s="390" t="s">
        <v>39</v>
      </c>
      <c r="AR206" s="374"/>
      <c r="AS206" s="374"/>
      <c r="AT206" s="552"/>
      <c r="AU206" s="374" t="s">
        <v>39</v>
      </c>
      <c r="AV206" s="374"/>
      <c r="AW206" s="374"/>
      <c r="AX206" s="375"/>
      <c r="AY206">
        <f t="shared" si="10"/>
        <v>1</v>
      </c>
    </row>
    <row r="207" spans="1:51" ht="57" customHeight="1" thickBot="1" x14ac:dyDescent="0.2">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90</v>
      </c>
      <c r="Z207" s="278"/>
      <c r="AA207" s="310"/>
      <c r="AB207" s="553" t="s">
        <v>127</v>
      </c>
      <c r="AC207" s="553"/>
      <c r="AD207" s="553"/>
      <c r="AE207" s="554" t="s">
        <v>39</v>
      </c>
      <c r="AF207" s="555"/>
      <c r="AG207" s="555"/>
      <c r="AH207" s="555"/>
      <c r="AI207" s="554" t="s">
        <v>39</v>
      </c>
      <c r="AJ207" s="555"/>
      <c r="AK207" s="555"/>
      <c r="AL207" s="555"/>
      <c r="AM207" s="554" t="s">
        <v>39</v>
      </c>
      <c r="AN207" s="555"/>
      <c r="AO207" s="555"/>
      <c r="AP207" s="568"/>
      <c r="AQ207" s="390" t="s">
        <v>39</v>
      </c>
      <c r="AR207" s="374"/>
      <c r="AS207" s="374"/>
      <c r="AT207" s="552"/>
      <c r="AU207" s="374" t="s">
        <v>39</v>
      </c>
      <c r="AV207" s="374"/>
      <c r="AW207" s="374"/>
      <c r="AX207" s="375"/>
      <c r="AY207">
        <f t="shared" si="10"/>
        <v>1</v>
      </c>
    </row>
    <row r="208" spans="1:51" ht="18.75" hidden="1" customHeight="1" x14ac:dyDescent="0.15">
      <c r="A208" s="459" t="s">
        <v>121</v>
      </c>
      <c r="B208" s="454"/>
      <c r="C208" s="454"/>
      <c r="D208" s="454"/>
      <c r="E208" s="454"/>
      <c r="F208" s="455"/>
      <c r="G208" s="574"/>
      <c r="H208" s="490" t="s">
        <v>79</v>
      </c>
      <c r="I208" s="490"/>
      <c r="J208" s="490"/>
      <c r="K208" s="490"/>
      <c r="L208" s="490"/>
      <c r="M208" s="490"/>
      <c r="N208" s="490"/>
      <c r="O208" s="491"/>
      <c r="P208" s="489" t="s">
        <v>80</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81</v>
      </c>
      <c r="AR208" s="490"/>
      <c r="AS208" s="490"/>
      <c r="AT208" s="491"/>
      <c r="AU208" s="570" t="s">
        <v>82</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83</v>
      </c>
      <c r="AT209" s="434"/>
      <c r="AU209" s="431"/>
      <c r="AV209" s="432"/>
      <c r="AW209" s="433" t="s">
        <v>84</v>
      </c>
      <c r="AX209" s="573"/>
      <c r="AY209">
        <f>$AY$208</f>
        <v>0</v>
      </c>
    </row>
    <row r="210" spans="1:51" ht="23.25" hidden="1" customHeight="1" x14ac:dyDescent="0.15">
      <c r="A210" s="350"/>
      <c r="B210" s="320"/>
      <c r="C210" s="320"/>
      <c r="D210" s="320"/>
      <c r="E210" s="320"/>
      <c r="F210" s="321"/>
      <c r="G210" s="583" t="s">
        <v>123</v>
      </c>
      <c r="H210" s="143"/>
      <c r="I210" s="143"/>
      <c r="J210" s="143"/>
      <c r="K210" s="143"/>
      <c r="L210" s="143"/>
      <c r="M210" s="143"/>
      <c r="N210" s="143"/>
      <c r="O210" s="144"/>
      <c r="P210" s="143"/>
      <c r="Q210" s="143"/>
      <c r="R210" s="143"/>
      <c r="S210" s="143"/>
      <c r="T210" s="143"/>
      <c r="U210" s="143"/>
      <c r="V210" s="143"/>
      <c r="W210" s="143"/>
      <c r="X210" s="144"/>
      <c r="Y210" s="586" t="s">
        <v>87</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89</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90</v>
      </c>
      <c r="Z212" s="490"/>
      <c r="AA212" s="491"/>
      <c r="AB212" s="589" t="s">
        <v>91</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133</v>
      </c>
      <c r="B213" s="627"/>
      <c r="C213" s="627"/>
      <c r="D213" s="627"/>
      <c r="E213" s="323" t="s">
        <v>134</v>
      </c>
      <c r="F213" s="324"/>
      <c r="G213" s="86" t="s">
        <v>129</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135</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136</v>
      </c>
      <c r="AP214" s="643"/>
      <c r="AQ214" s="643"/>
      <c r="AR214" s="85"/>
      <c r="AS214" s="642"/>
      <c r="AT214" s="643"/>
      <c r="AU214" s="643"/>
      <c r="AV214" s="643"/>
      <c r="AW214" s="643"/>
      <c r="AX214" s="644"/>
      <c r="AY214">
        <f>COUNTIF($AR$214,"☑")</f>
        <v>0</v>
      </c>
    </row>
    <row r="215" spans="1:51" ht="45" customHeight="1" x14ac:dyDescent="0.15">
      <c r="A215" s="632" t="s">
        <v>137</v>
      </c>
      <c r="B215" s="633"/>
      <c r="C215" s="635" t="s">
        <v>138</v>
      </c>
      <c r="D215" s="633"/>
      <c r="E215" s="636" t="s">
        <v>139</v>
      </c>
      <c r="F215" s="637"/>
      <c r="G215" s="638" t="s">
        <v>140</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141</v>
      </c>
      <c r="F216" s="455"/>
      <c r="G216" s="142" t="s">
        <v>142</v>
      </c>
      <c r="H216" s="143"/>
      <c r="I216" s="143"/>
      <c r="J216" s="143"/>
      <c r="K216" s="143"/>
      <c r="L216" s="143"/>
      <c r="M216" s="143"/>
      <c r="N216" s="143"/>
      <c r="O216" s="143"/>
      <c r="P216" s="143"/>
      <c r="Q216" s="143"/>
      <c r="R216" s="143"/>
      <c r="S216" s="143"/>
      <c r="T216" s="143"/>
      <c r="U216" s="143"/>
      <c r="V216" s="144"/>
      <c r="W216" s="610" t="s">
        <v>143</v>
      </c>
      <c r="X216" s="611"/>
      <c r="Y216" s="611"/>
      <c r="Z216" s="611"/>
      <c r="AA216" s="612"/>
      <c r="AB216" s="613" t="s">
        <v>144</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145</v>
      </c>
      <c r="X217" s="617"/>
      <c r="Y217" s="617"/>
      <c r="Z217" s="617"/>
      <c r="AA217" s="618"/>
      <c r="AB217" s="613" t="s">
        <v>146</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147</v>
      </c>
      <c r="D218" s="620"/>
      <c r="E218" s="453" t="s">
        <v>148</v>
      </c>
      <c r="F218" s="455"/>
      <c r="G218" s="600" t="s">
        <v>149</v>
      </c>
      <c r="H218" s="601"/>
      <c r="I218" s="601"/>
      <c r="J218" s="623" t="s">
        <v>39</v>
      </c>
      <c r="K218" s="624"/>
      <c r="L218" s="624"/>
      <c r="M218" s="624"/>
      <c r="N218" s="624"/>
      <c r="O218" s="624"/>
      <c r="P218" s="624"/>
      <c r="Q218" s="624"/>
      <c r="R218" s="624"/>
      <c r="S218" s="624"/>
      <c r="T218" s="625"/>
      <c r="U218" s="598" t="s">
        <v>39</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150</v>
      </c>
      <c r="H219" s="601"/>
      <c r="I219" s="601"/>
      <c r="J219" s="601"/>
      <c r="K219" s="601"/>
      <c r="L219" s="601"/>
      <c r="M219" s="601"/>
      <c r="N219" s="601"/>
      <c r="O219" s="601"/>
      <c r="P219" s="601"/>
      <c r="Q219" s="601"/>
      <c r="R219" s="601"/>
      <c r="S219" s="601"/>
      <c r="T219" s="601"/>
      <c r="U219" s="597" t="s">
        <v>39</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145</v>
      </c>
      <c r="H220" s="601"/>
      <c r="I220" s="601"/>
      <c r="J220" s="601"/>
      <c r="K220" s="601"/>
      <c r="L220" s="601"/>
      <c r="M220" s="601"/>
      <c r="N220" s="601"/>
      <c r="O220" s="601"/>
      <c r="P220" s="601"/>
      <c r="Q220" s="601"/>
      <c r="R220" s="601"/>
      <c r="S220" s="601"/>
      <c r="T220" s="601"/>
      <c r="U220" s="148" t="s">
        <v>39</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151</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152</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153</v>
      </c>
      <c r="AE222" s="606"/>
      <c r="AF222" s="606"/>
      <c r="AG222" s="608" t="s">
        <v>154</v>
      </c>
      <c r="AH222" s="606"/>
      <c r="AI222" s="606"/>
      <c r="AJ222" s="606"/>
      <c r="AK222" s="606"/>
      <c r="AL222" s="606"/>
      <c r="AM222" s="606"/>
      <c r="AN222" s="606"/>
      <c r="AO222" s="606"/>
      <c r="AP222" s="606"/>
      <c r="AQ222" s="606"/>
      <c r="AR222" s="606"/>
      <c r="AS222" s="606"/>
      <c r="AT222" s="606"/>
      <c r="AU222" s="606"/>
      <c r="AV222" s="606"/>
      <c r="AW222" s="606"/>
      <c r="AX222" s="609"/>
    </row>
    <row r="223" spans="1:51" ht="89.25" customHeight="1" x14ac:dyDescent="0.15">
      <c r="A223" s="678" t="s">
        <v>155</v>
      </c>
      <c r="B223" s="679"/>
      <c r="C223" s="684" t="s">
        <v>156</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157</v>
      </c>
      <c r="AE223" s="688"/>
      <c r="AF223" s="688"/>
      <c r="AG223" s="689" t="s">
        <v>158</v>
      </c>
      <c r="AH223" s="690"/>
      <c r="AI223" s="690"/>
      <c r="AJ223" s="690"/>
      <c r="AK223" s="690"/>
      <c r="AL223" s="690"/>
      <c r="AM223" s="690"/>
      <c r="AN223" s="690"/>
      <c r="AO223" s="690"/>
      <c r="AP223" s="690"/>
      <c r="AQ223" s="690"/>
      <c r="AR223" s="690"/>
      <c r="AS223" s="690"/>
      <c r="AT223" s="690"/>
      <c r="AU223" s="690"/>
      <c r="AV223" s="690"/>
      <c r="AW223" s="690"/>
      <c r="AX223" s="691"/>
    </row>
    <row r="224" spans="1:51" ht="61.5" customHeight="1" x14ac:dyDescent="0.15">
      <c r="A224" s="680"/>
      <c r="B224" s="681"/>
      <c r="C224" s="692" t="s">
        <v>159</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157</v>
      </c>
      <c r="AE224" s="669"/>
      <c r="AF224" s="669"/>
      <c r="AG224" s="695" t="s">
        <v>160</v>
      </c>
      <c r="AH224" s="696"/>
      <c r="AI224" s="696"/>
      <c r="AJ224" s="696"/>
      <c r="AK224" s="696"/>
      <c r="AL224" s="696"/>
      <c r="AM224" s="696"/>
      <c r="AN224" s="696"/>
      <c r="AO224" s="696"/>
      <c r="AP224" s="696"/>
      <c r="AQ224" s="696"/>
      <c r="AR224" s="696"/>
      <c r="AS224" s="696"/>
      <c r="AT224" s="696"/>
      <c r="AU224" s="696"/>
      <c r="AV224" s="696"/>
      <c r="AW224" s="696"/>
      <c r="AX224" s="697"/>
    </row>
    <row r="225" spans="1:50" ht="157.5" customHeight="1" x14ac:dyDescent="0.15">
      <c r="A225" s="682"/>
      <c r="B225" s="683"/>
      <c r="C225" s="698" t="s">
        <v>161</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157</v>
      </c>
      <c r="AE225" s="702"/>
      <c r="AF225" s="702"/>
      <c r="AG225" s="659" t="s">
        <v>162</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163</v>
      </c>
      <c r="B226" s="645"/>
      <c r="C226" s="651" t="s">
        <v>164</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157</v>
      </c>
      <c r="AE226" s="656"/>
      <c r="AF226" s="656"/>
      <c r="AG226" s="657" t="s">
        <v>165</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166</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167</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45.75" customHeight="1" x14ac:dyDescent="0.15">
      <c r="A228" s="646"/>
      <c r="B228" s="647"/>
      <c r="C228" s="663"/>
      <c r="D228" s="664"/>
      <c r="E228" s="671" t="s">
        <v>168</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169</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39.75" customHeight="1" x14ac:dyDescent="0.15">
      <c r="A229" s="646"/>
      <c r="B229" s="648"/>
      <c r="C229" s="676" t="s">
        <v>170</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157</v>
      </c>
      <c r="AE229" s="721"/>
      <c r="AF229" s="721"/>
      <c r="AG229" s="722" t="s">
        <v>171</v>
      </c>
      <c r="AH229" s="723"/>
      <c r="AI229" s="723"/>
      <c r="AJ229" s="723"/>
      <c r="AK229" s="723"/>
      <c r="AL229" s="723"/>
      <c r="AM229" s="723"/>
      <c r="AN229" s="723"/>
      <c r="AO229" s="723"/>
      <c r="AP229" s="723"/>
      <c r="AQ229" s="723"/>
      <c r="AR229" s="723"/>
      <c r="AS229" s="723"/>
      <c r="AT229" s="723"/>
      <c r="AU229" s="723"/>
      <c r="AV229" s="723"/>
      <c r="AW229" s="723"/>
      <c r="AX229" s="724"/>
    </row>
    <row r="230" spans="1:50" ht="69.75" customHeight="1" x14ac:dyDescent="0.15">
      <c r="A230" s="646"/>
      <c r="B230" s="648"/>
      <c r="C230" s="715" t="s">
        <v>172</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157</v>
      </c>
      <c r="AE230" s="669"/>
      <c r="AF230" s="669"/>
      <c r="AG230" s="695" t="s">
        <v>173</v>
      </c>
      <c r="AH230" s="696"/>
      <c r="AI230" s="696"/>
      <c r="AJ230" s="696"/>
      <c r="AK230" s="696"/>
      <c r="AL230" s="696"/>
      <c r="AM230" s="696"/>
      <c r="AN230" s="696"/>
      <c r="AO230" s="696"/>
      <c r="AP230" s="696"/>
      <c r="AQ230" s="696"/>
      <c r="AR230" s="696"/>
      <c r="AS230" s="696"/>
      <c r="AT230" s="696"/>
      <c r="AU230" s="696"/>
      <c r="AV230" s="696"/>
      <c r="AW230" s="696"/>
      <c r="AX230" s="697"/>
    </row>
    <row r="231" spans="1:50" ht="165.75" customHeight="1" x14ac:dyDescent="0.15">
      <c r="A231" s="646"/>
      <c r="B231" s="648"/>
      <c r="C231" s="715" t="s">
        <v>174</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157</v>
      </c>
      <c r="AE231" s="669"/>
      <c r="AF231" s="669"/>
      <c r="AG231" s="695" t="s">
        <v>175</v>
      </c>
      <c r="AH231" s="696"/>
      <c r="AI231" s="696"/>
      <c r="AJ231" s="696"/>
      <c r="AK231" s="696"/>
      <c r="AL231" s="696"/>
      <c r="AM231" s="696"/>
      <c r="AN231" s="696"/>
      <c r="AO231" s="696"/>
      <c r="AP231" s="696"/>
      <c r="AQ231" s="696"/>
      <c r="AR231" s="696"/>
      <c r="AS231" s="696"/>
      <c r="AT231" s="696"/>
      <c r="AU231" s="696"/>
      <c r="AV231" s="696"/>
      <c r="AW231" s="696"/>
      <c r="AX231" s="697"/>
    </row>
    <row r="232" spans="1:50" ht="78" customHeight="1" x14ac:dyDescent="0.15">
      <c r="A232" s="646"/>
      <c r="B232" s="648"/>
      <c r="C232" s="715" t="s">
        <v>176</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157</v>
      </c>
      <c r="AE232" s="669"/>
      <c r="AF232" s="669"/>
      <c r="AG232" s="695" t="s">
        <v>177</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178</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179</v>
      </c>
      <c r="AE233" s="702"/>
      <c r="AF233" s="702"/>
      <c r="AG233" s="717" t="s">
        <v>39</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180</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179</v>
      </c>
      <c r="AE234" s="669"/>
      <c r="AF234" s="670"/>
      <c r="AG234" s="695" t="s">
        <v>39</v>
      </c>
      <c r="AH234" s="696"/>
      <c r="AI234" s="696"/>
      <c r="AJ234" s="696"/>
      <c r="AK234" s="696"/>
      <c r="AL234" s="696"/>
      <c r="AM234" s="696"/>
      <c r="AN234" s="696"/>
      <c r="AO234" s="696"/>
      <c r="AP234" s="696"/>
      <c r="AQ234" s="696"/>
      <c r="AR234" s="696"/>
      <c r="AS234" s="696"/>
      <c r="AT234" s="696"/>
      <c r="AU234" s="696"/>
      <c r="AV234" s="696"/>
      <c r="AW234" s="696"/>
      <c r="AX234" s="697"/>
    </row>
    <row r="235" spans="1:50" ht="98.25" customHeight="1" x14ac:dyDescent="0.15">
      <c r="A235" s="649"/>
      <c r="B235" s="650"/>
      <c r="C235" s="706" t="s">
        <v>181</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157</v>
      </c>
      <c r="AE235" s="710"/>
      <c r="AF235" s="711"/>
      <c r="AG235" s="712" t="s">
        <v>182</v>
      </c>
      <c r="AH235" s="713"/>
      <c r="AI235" s="713"/>
      <c r="AJ235" s="713"/>
      <c r="AK235" s="713"/>
      <c r="AL235" s="713"/>
      <c r="AM235" s="713"/>
      <c r="AN235" s="713"/>
      <c r="AO235" s="713"/>
      <c r="AP235" s="713"/>
      <c r="AQ235" s="713"/>
      <c r="AR235" s="713"/>
      <c r="AS235" s="713"/>
      <c r="AT235" s="713"/>
      <c r="AU235" s="713"/>
      <c r="AV235" s="713"/>
      <c r="AW235" s="713"/>
      <c r="AX235" s="714"/>
    </row>
    <row r="236" spans="1:50" ht="115.5" customHeight="1" x14ac:dyDescent="0.15">
      <c r="A236" s="126" t="s">
        <v>183</v>
      </c>
      <c r="B236" s="727"/>
      <c r="C236" s="728" t="s">
        <v>184</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185</v>
      </c>
      <c r="AE236" s="721"/>
      <c r="AF236" s="731"/>
      <c r="AG236" s="722" t="s">
        <v>186</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187</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157</v>
      </c>
      <c r="AE237" s="736"/>
      <c r="AF237" s="736"/>
      <c r="AG237" s="695" t="s">
        <v>188</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189</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157</v>
      </c>
      <c r="AE238" s="669"/>
      <c r="AF238" s="669"/>
      <c r="AG238" s="695" t="s">
        <v>190</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191</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157</v>
      </c>
      <c r="AE239" s="669"/>
      <c r="AF239" s="669"/>
      <c r="AG239" s="725" t="s">
        <v>192</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193</v>
      </c>
      <c r="B240" s="741"/>
      <c r="C240" s="746" t="s">
        <v>194</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179</v>
      </c>
      <c r="AE240" s="656"/>
      <c r="AF240" s="748"/>
      <c r="AG240" s="657" t="s">
        <v>39</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195</v>
      </c>
      <c r="B247" s="127"/>
      <c r="C247" s="130" t="s">
        <v>196</v>
      </c>
      <c r="D247" s="131"/>
      <c r="E247" s="131"/>
      <c r="F247" s="132"/>
      <c r="G247" s="133" t="s">
        <v>197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198</v>
      </c>
      <c r="D248" s="136"/>
      <c r="E248" s="136"/>
      <c r="F248" s="137"/>
      <c r="G248" s="138" t="s">
        <v>199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200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118.5" customHeight="1" x14ac:dyDescent="0.15">
      <c r="A250" s="116" t="s">
        <v>201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202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203</v>
      </c>
      <c r="B252" s="123"/>
      <c r="C252" s="123"/>
      <c r="D252" s="123"/>
      <c r="E252" s="124"/>
      <c r="F252" s="125" t="s">
        <v>204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99" customHeight="1" x14ac:dyDescent="0.15">
      <c r="A254" s="122" t="s">
        <v>206</v>
      </c>
      <c r="B254" s="123"/>
      <c r="C254" s="123"/>
      <c r="D254" s="123"/>
      <c r="E254" s="124"/>
      <c r="F254" s="125" t="s">
        <v>207</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208</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x14ac:dyDescent="0.15">
      <c r="A256" s="761" t="s">
        <v>209</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210</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211</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212</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213</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214</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215</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216</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217</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218</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219</v>
      </c>
      <c r="B267" s="140"/>
      <c r="C267" s="140"/>
      <c r="D267" s="140"/>
      <c r="E267" s="770"/>
      <c r="F267" s="771"/>
      <c r="G267" s="771"/>
      <c r="H267" s="81"/>
      <c r="I267" s="771"/>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c r="F268" s="141"/>
      <c r="G268" s="771"/>
      <c r="H268" s="771"/>
      <c r="I268" s="771"/>
      <c r="J268" s="141"/>
      <c r="K268" s="141"/>
      <c r="L268" s="110"/>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220</v>
      </c>
      <c r="B269" s="250"/>
      <c r="C269" s="250"/>
      <c r="D269" s="250"/>
      <c r="E269" s="250"/>
      <c r="F269" s="251"/>
      <c r="G269" s="71" t="s">
        <v>221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222</v>
      </c>
      <c r="B308" s="778"/>
      <c r="C308" s="778"/>
      <c r="D308" s="778"/>
      <c r="E308" s="778"/>
      <c r="F308" s="779"/>
      <c r="G308" s="783" t="s">
        <v>223</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224</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225</v>
      </c>
      <c r="H309" s="787"/>
      <c r="I309" s="787"/>
      <c r="J309" s="787"/>
      <c r="K309" s="787"/>
      <c r="L309" s="788" t="s">
        <v>226</v>
      </c>
      <c r="M309" s="787"/>
      <c r="N309" s="787"/>
      <c r="O309" s="787"/>
      <c r="P309" s="787"/>
      <c r="Q309" s="787"/>
      <c r="R309" s="787"/>
      <c r="S309" s="787"/>
      <c r="T309" s="787"/>
      <c r="U309" s="787"/>
      <c r="V309" s="787"/>
      <c r="W309" s="787"/>
      <c r="X309" s="789"/>
      <c r="Y309" s="800" t="s">
        <v>227</v>
      </c>
      <c r="Z309" s="801"/>
      <c r="AA309" s="801"/>
      <c r="AB309" s="802"/>
      <c r="AC309" s="130" t="s">
        <v>225</v>
      </c>
      <c r="AD309" s="787"/>
      <c r="AE309" s="787"/>
      <c r="AF309" s="787"/>
      <c r="AG309" s="787"/>
      <c r="AH309" s="788" t="s">
        <v>226</v>
      </c>
      <c r="AI309" s="787"/>
      <c r="AJ309" s="787"/>
      <c r="AK309" s="787"/>
      <c r="AL309" s="787"/>
      <c r="AM309" s="787"/>
      <c r="AN309" s="787"/>
      <c r="AO309" s="787"/>
      <c r="AP309" s="787"/>
      <c r="AQ309" s="787"/>
      <c r="AR309" s="787"/>
      <c r="AS309" s="787"/>
      <c r="AT309" s="789"/>
      <c r="AU309" s="800" t="s">
        <v>227</v>
      </c>
      <c r="AV309" s="801"/>
      <c r="AW309" s="801"/>
      <c r="AX309" s="803"/>
    </row>
    <row r="310" spans="1:50" ht="24.75" customHeight="1" x14ac:dyDescent="0.15">
      <c r="A310" s="780"/>
      <c r="B310" s="781"/>
      <c r="C310" s="781"/>
      <c r="D310" s="781"/>
      <c r="E310" s="781"/>
      <c r="F310" s="782"/>
      <c r="G310" s="804" t="s">
        <v>228</v>
      </c>
      <c r="H310" s="805"/>
      <c r="I310" s="805"/>
      <c r="J310" s="805"/>
      <c r="K310" s="806"/>
      <c r="L310" s="807" t="s">
        <v>229</v>
      </c>
      <c r="M310" s="808"/>
      <c r="N310" s="808"/>
      <c r="O310" s="808"/>
      <c r="P310" s="808"/>
      <c r="Q310" s="808"/>
      <c r="R310" s="808"/>
      <c r="S310" s="808"/>
      <c r="T310" s="808"/>
      <c r="U310" s="808"/>
      <c r="V310" s="808"/>
      <c r="W310" s="808"/>
      <c r="X310" s="809"/>
      <c r="Y310" s="810">
        <v>3503</v>
      </c>
      <c r="Z310" s="811"/>
      <c r="AA310" s="811"/>
      <c r="AB310" s="812"/>
      <c r="AC310" s="804" t="s">
        <v>228</v>
      </c>
      <c r="AD310" s="805"/>
      <c r="AE310" s="805"/>
      <c r="AF310" s="805"/>
      <c r="AG310" s="806"/>
      <c r="AH310" s="807" t="s">
        <v>230</v>
      </c>
      <c r="AI310" s="808"/>
      <c r="AJ310" s="808"/>
      <c r="AK310" s="808"/>
      <c r="AL310" s="808"/>
      <c r="AM310" s="808"/>
      <c r="AN310" s="808"/>
      <c r="AO310" s="808"/>
      <c r="AP310" s="808"/>
      <c r="AQ310" s="808"/>
      <c r="AR310" s="808"/>
      <c r="AS310" s="808"/>
      <c r="AT310" s="809"/>
      <c r="AU310" s="810">
        <v>73</v>
      </c>
      <c r="AV310" s="811"/>
      <c r="AW310" s="811"/>
      <c r="AX310" s="813"/>
    </row>
    <row r="311" spans="1:50" ht="24.75" customHeight="1" x14ac:dyDescent="0.15">
      <c r="A311" s="780"/>
      <c r="B311" s="781"/>
      <c r="C311" s="781"/>
      <c r="D311" s="781"/>
      <c r="E311" s="781"/>
      <c r="F311" s="782"/>
      <c r="G311" s="790"/>
      <c r="H311" s="791"/>
      <c r="I311" s="791"/>
      <c r="J311" s="791"/>
      <c r="K311" s="792"/>
      <c r="L311" s="793" t="s">
        <v>231</v>
      </c>
      <c r="M311" s="794"/>
      <c r="N311" s="794"/>
      <c r="O311" s="794"/>
      <c r="P311" s="794"/>
      <c r="Q311" s="794"/>
      <c r="R311" s="794"/>
      <c r="S311" s="794"/>
      <c r="T311" s="794"/>
      <c r="U311" s="794"/>
      <c r="V311" s="794"/>
      <c r="W311" s="794"/>
      <c r="X311" s="795"/>
      <c r="Y311" s="796">
        <v>167</v>
      </c>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customHeight="1" x14ac:dyDescent="0.15">
      <c r="A312" s="780"/>
      <c r="B312" s="781"/>
      <c r="C312" s="781"/>
      <c r="D312" s="781"/>
      <c r="E312" s="781"/>
      <c r="F312" s="782"/>
      <c r="G312" s="790"/>
      <c r="H312" s="791"/>
      <c r="I312" s="791"/>
      <c r="J312" s="791"/>
      <c r="K312" s="792"/>
      <c r="L312" s="793" t="s">
        <v>232</v>
      </c>
      <c r="M312" s="794"/>
      <c r="N312" s="794"/>
      <c r="O312" s="794"/>
      <c r="P312" s="794"/>
      <c r="Q312" s="794"/>
      <c r="R312" s="794"/>
      <c r="S312" s="794"/>
      <c r="T312" s="794"/>
      <c r="U312" s="794"/>
      <c r="V312" s="794"/>
      <c r="W312" s="794"/>
      <c r="X312" s="795"/>
      <c r="Y312" s="796">
        <v>156</v>
      </c>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customHeight="1" x14ac:dyDescent="0.15">
      <c r="A313" s="780"/>
      <c r="B313" s="781"/>
      <c r="C313" s="781"/>
      <c r="D313" s="781"/>
      <c r="E313" s="781"/>
      <c r="F313" s="782"/>
      <c r="G313" s="790"/>
      <c r="H313" s="791"/>
      <c r="I313" s="791"/>
      <c r="J313" s="791"/>
      <c r="K313" s="792"/>
      <c r="L313" s="793" t="s">
        <v>233</v>
      </c>
      <c r="M313" s="794"/>
      <c r="N313" s="794"/>
      <c r="O313" s="794"/>
      <c r="P313" s="794"/>
      <c r="Q313" s="794"/>
      <c r="R313" s="794"/>
      <c r="S313" s="794"/>
      <c r="T313" s="794"/>
      <c r="U313" s="794"/>
      <c r="V313" s="794"/>
      <c r="W313" s="794"/>
      <c r="X313" s="795"/>
      <c r="Y313" s="796">
        <v>14</v>
      </c>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t="s">
        <v>234</v>
      </c>
      <c r="M314" s="794"/>
      <c r="N314" s="794"/>
      <c r="O314" s="794"/>
      <c r="P314" s="794"/>
      <c r="Q314" s="794"/>
      <c r="R314" s="794"/>
      <c r="S314" s="794"/>
      <c r="T314" s="794"/>
      <c r="U314" s="794"/>
      <c r="V314" s="794"/>
      <c r="W314" s="794"/>
      <c r="X314" s="795"/>
      <c r="Y314" s="796">
        <v>14</v>
      </c>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t="s">
        <v>235</v>
      </c>
      <c r="M315" s="794"/>
      <c r="N315" s="794"/>
      <c r="O315" s="794"/>
      <c r="P315" s="794"/>
      <c r="Q315" s="794"/>
      <c r="R315" s="794"/>
      <c r="S315" s="794"/>
      <c r="T315" s="794"/>
      <c r="U315" s="794"/>
      <c r="V315" s="794"/>
      <c r="W315" s="794"/>
      <c r="X315" s="795"/>
      <c r="Y315" s="796">
        <v>10</v>
      </c>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t="s">
        <v>236</v>
      </c>
      <c r="M316" s="794"/>
      <c r="N316" s="794"/>
      <c r="O316" s="794"/>
      <c r="P316" s="794"/>
      <c r="Q316" s="794"/>
      <c r="R316" s="794"/>
      <c r="S316" s="794"/>
      <c r="T316" s="794"/>
      <c r="U316" s="794"/>
      <c r="V316" s="794"/>
      <c r="W316" s="794"/>
      <c r="X316" s="795"/>
      <c r="Y316" s="796">
        <v>2</v>
      </c>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t="s">
        <v>237</v>
      </c>
      <c r="M317" s="794"/>
      <c r="N317" s="794"/>
      <c r="O317" s="794"/>
      <c r="P317" s="794"/>
      <c r="Q317" s="794"/>
      <c r="R317" s="794"/>
      <c r="S317" s="794"/>
      <c r="T317" s="794"/>
      <c r="U317" s="794"/>
      <c r="V317" s="794"/>
      <c r="W317" s="794"/>
      <c r="X317" s="795"/>
      <c r="Y317" s="796">
        <v>1</v>
      </c>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t="s">
        <v>238</v>
      </c>
      <c r="M318" s="794"/>
      <c r="N318" s="794"/>
      <c r="O318" s="794"/>
      <c r="P318" s="794"/>
      <c r="Q318" s="794"/>
      <c r="R318" s="794"/>
      <c r="S318" s="794"/>
      <c r="T318" s="794"/>
      <c r="U318" s="794"/>
      <c r="V318" s="794"/>
      <c r="W318" s="794"/>
      <c r="X318" s="795"/>
      <c r="Y318" s="796">
        <v>1</v>
      </c>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t="s">
        <v>239</v>
      </c>
      <c r="M319" s="794"/>
      <c r="N319" s="794"/>
      <c r="O319" s="794"/>
      <c r="P319" s="794"/>
      <c r="Q319" s="794"/>
      <c r="R319" s="794"/>
      <c r="S319" s="794"/>
      <c r="T319" s="794"/>
      <c r="U319" s="794"/>
      <c r="V319" s="794"/>
      <c r="W319" s="794"/>
      <c r="X319" s="795"/>
      <c r="Y319" s="796">
        <v>3</v>
      </c>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3871</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73</v>
      </c>
      <c r="AV320" s="820"/>
      <c r="AW320" s="820"/>
      <c r="AX320" s="822"/>
    </row>
    <row r="321" spans="1:51" ht="24.75" customHeight="1" x14ac:dyDescent="0.15">
      <c r="A321" s="780"/>
      <c r="B321" s="781"/>
      <c r="C321" s="781"/>
      <c r="D321" s="781"/>
      <c r="E321" s="781"/>
      <c r="F321" s="782"/>
      <c r="G321" s="783" t="s">
        <v>240</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241</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225</v>
      </c>
      <c r="H322" s="787"/>
      <c r="I322" s="787"/>
      <c r="J322" s="787"/>
      <c r="K322" s="787"/>
      <c r="L322" s="788" t="s">
        <v>226</v>
      </c>
      <c r="M322" s="787"/>
      <c r="N322" s="787"/>
      <c r="O322" s="787"/>
      <c r="P322" s="787"/>
      <c r="Q322" s="787"/>
      <c r="R322" s="787"/>
      <c r="S322" s="787"/>
      <c r="T322" s="787"/>
      <c r="U322" s="787"/>
      <c r="V322" s="787"/>
      <c r="W322" s="787"/>
      <c r="X322" s="789"/>
      <c r="Y322" s="800" t="s">
        <v>227</v>
      </c>
      <c r="Z322" s="801"/>
      <c r="AA322" s="801"/>
      <c r="AB322" s="802"/>
      <c r="AC322" s="130" t="s">
        <v>225</v>
      </c>
      <c r="AD322" s="787"/>
      <c r="AE322" s="787"/>
      <c r="AF322" s="787"/>
      <c r="AG322" s="787"/>
      <c r="AH322" s="788" t="s">
        <v>226</v>
      </c>
      <c r="AI322" s="787"/>
      <c r="AJ322" s="787"/>
      <c r="AK322" s="787"/>
      <c r="AL322" s="787"/>
      <c r="AM322" s="787"/>
      <c r="AN322" s="787"/>
      <c r="AO322" s="787"/>
      <c r="AP322" s="787"/>
      <c r="AQ322" s="787"/>
      <c r="AR322" s="787"/>
      <c r="AS322" s="787"/>
      <c r="AT322" s="789"/>
      <c r="AU322" s="800" t="s">
        <v>227</v>
      </c>
      <c r="AV322" s="801"/>
      <c r="AW322" s="801"/>
      <c r="AX322" s="803"/>
      <c r="AY322">
        <f t="shared" ref="AY322:AY333" si="11">$AY$321</f>
        <v>2</v>
      </c>
    </row>
    <row r="323" spans="1:51" ht="24.75" customHeight="1" x14ac:dyDescent="0.15">
      <c r="A323" s="780"/>
      <c r="B323" s="781"/>
      <c r="C323" s="781"/>
      <c r="D323" s="781"/>
      <c r="E323" s="781"/>
      <c r="F323" s="782"/>
      <c r="G323" s="804" t="s">
        <v>242</v>
      </c>
      <c r="H323" s="805"/>
      <c r="I323" s="805"/>
      <c r="J323" s="805"/>
      <c r="K323" s="806"/>
      <c r="L323" s="807" t="s">
        <v>243</v>
      </c>
      <c r="M323" s="808"/>
      <c r="N323" s="808"/>
      <c r="O323" s="808"/>
      <c r="P323" s="808"/>
      <c r="Q323" s="808"/>
      <c r="R323" s="808"/>
      <c r="S323" s="808"/>
      <c r="T323" s="808"/>
      <c r="U323" s="808"/>
      <c r="V323" s="808"/>
      <c r="W323" s="808"/>
      <c r="X323" s="809"/>
      <c r="Y323" s="810">
        <v>1</v>
      </c>
      <c r="Z323" s="811"/>
      <c r="AA323" s="811"/>
      <c r="AB323" s="812"/>
      <c r="AC323" s="804" t="s">
        <v>242</v>
      </c>
      <c r="AD323" s="805"/>
      <c r="AE323" s="805"/>
      <c r="AF323" s="805"/>
      <c r="AG323" s="806"/>
      <c r="AH323" s="807" t="s">
        <v>244</v>
      </c>
      <c r="AI323" s="808"/>
      <c r="AJ323" s="808"/>
      <c r="AK323" s="808"/>
      <c r="AL323" s="808"/>
      <c r="AM323" s="808"/>
      <c r="AN323" s="808"/>
      <c r="AO323" s="808"/>
      <c r="AP323" s="808"/>
      <c r="AQ323" s="808"/>
      <c r="AR323" s="808"/>
      <c r="AS323" s="808"/>
      <c r="AT323" s="809"/>
      <c r="AU323" s="810">
        <v>107</v>
      </c>
      <c r="AV323" s="811"/>
      <c r="AW323" s="811"/>
      <c r="AX323" s="813"/>
      <c r="AY323">
        <f t="shared" si="11"/>
        <v>2</v>
      </c>
    </row>
    <row r="324" spans="1:51" ht="24.75"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2</v>
      </c>
    </row>
    <row r="325" spans="1:51" ht="24.75"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thickBot="1" x14ac:dyDescent="0.2">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1</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107</v>
      </c>
      <c r="AV333" s="820"/>
      <c r="AW333" s="820"/>
      <c r="AX333" s="822"/>
      <c r="AY333">
        <f t="shared" si="11"/>
        <v>2</v>
      </c>
    </row>
    <row r="334" spans="1:51" ht="24.75" customHeight="1" x14ac:dyDescent="0.15">
      <c r="A334" s="780"/>
      <c r="B334" s="781"/>
      <c r="C334" s="781"/>
      <c r="D334" s="781"/>
      <c r="E334" s="781"/>
      <c r="F334" s="782"/>
      <c r="G334" s="783" t="s">
        <v>245</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246</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2</v>
      </c>
    </row>
    <row r="335" spans="1:51" ht="24.75" customHeight="1" x14ac:dyDescent="0.15">
      <c r="A335" s="780"/>
      <c r="B335" s="781"/>
      <c r="C335" s="781"/>
      <c r="D335" s="781"/>
      <c r="E335" s="781"/>
      <c r="F335" s="782"/>
      <c r="G335" s="130" t="s">
        <v>225</v>
      </c>
      <c r="H335" s="787"/>
      <c r="I335" s="787"/>
      <c r="J335" s="787"/>
      <c r="K335" s="787"/>
      <c r="L335" s="788" t="s">
        <v>226</v>
      </c>
      <c r="M335" s="787"/>
      <c r="N335" s="787"/>
      <c r="O335" s="787"/>
      <c r="P335" s="787"/>
      <c r="Q335" s="787"/>
      <c r="R335" s="787"/>
      <c r="S335" s="787"/>
      <c r="T335" s="787"/>
      <c r="U335" s="787"/>
      <c r="V335" s="787"/>
      <c r="W335" s="787"/>
      <c r="X335" s="789"/>
      <c r="Y335" s="800" t="s">
        <v>227</v>
      </c>
      <c r="Z335" s="801"/>
      <c r="AA335" s="801"/>
      <c r="AB335" s="802"/>
      <c r="AC335" s="130" t="s">
        <v>225</v>
      </c>
      <c r="AD335" s="787"/>
      <c r="AE335" s="787"/>
      <c r="AF335" s="787"/>
      <c r="AG335" s="787"/>
      <c r="AH335" s="788" t="s">
        <v>226</v>
      </c>
      <c r="AI335" s="787"/>
      <c r="AJ335" s="787"/>
      <c r="AK335" s="787"/>
      <c r="AL335" s="787"/>
      <c r="AM335" s="787"/>
      <c r="AN335" s="787"/>
      <c r="AO335" s="787"/>
      <c r="AP335" s="787"/>
      <c r="AQ335" s="787"/>
      <c r="AR335" s="787"/>
      <c r="AS335" s="787"/>
      <c r="AT335" s="789"/>
      <c r="AU335" s="800" t="s">
        <v>227</v>
      </c>
      <c r="AV335" s="801"/>
      <c r="AW335" s="801"/>
      <c r="AX335" s="803"/>
      <c r="AY335">
        <f t="shared" ref="AY335:AY341" si="12">$AY$334</f>
        <v>2</v>
      </c>
    </row>
    <row r="336" spans="1:51" ht="24.75" customHeight="1" x14ac:dyDescent="0.15">
      <c r="A336" s="780"/>
      <c r="B336" s="781"/>
      <c r="C336" s="781"/>
      <c r="D336" s="781"/>
      <c r="E336" s="781"/>
      <c r="F336" s="782"/>
      <c r="G336" s="804" t="s">
        <v>242</v>
      </c>
      <c r="H336" s="805"/>
      <c r="I336" s="805"/>
      <c r="J336" s="805"/>
      <c r="K336" s="806"/>
      <c r="L336" s="807" t="s">
        <v>243</v>
      </c>
      <c r="M336" s="808"/>
      <c r="N336" s="808"/>
      <c r="O336" s="808"/>
      <c r="P336" s="808"/>
      <c r="Q336" s="808"/>
      <c r="R336" s="808"/>
      <c r="S336" s="808"/>
      <c r="T336" s="808"/>
      <c r="U336" s="808"/>
      <c r="V336" s="808"/>
      <c r="W336" s="808"/>
      <c r="X336" s="809"/>
      <c r="Y336" s="810">
        <v>46</v>
      </c>
      <c r="Z336" s="811"/>
      <c r="AA336" s="811"/>
      <c r="AB336" s="812"/>
      <c r="AC336" s="804" t="s">
        <v>242</v>
      </c>
      <c r="AD336" s="805"/>
      <c r="AE336" s="805"/>
      <c r="AF336" s="805"/>
      <c r="AG336" s="806"/>
      <c r="AH336" s="807" t="s">
        <v>247</v>
      </c>
      <c r="AI336" s="808"/>
      <c r="AJ336" s="808"/>
      <c r="AK336" s="808"/>
      <c r="AL336" s="808"/>
      <c r="AM336" s="808"/>
      <c r="AN336" s="808"/>
      <c r="AO336" s="808"/>
      <c r="AP336" s="808"/>
      <c r="AQ336" s="808"/>
      <c r="AR336" s="808"/>
      <c r="AS336" s="808"/>
      <c r="AT336" s="809"/>
      <c r="AU336" s="810">
        <v>69</v>
      </c>
      <c r="AV336" s="811"/>
      <c r="AW336" s="811"/>
      <c r="AX336" s="813"/>
      <c r="AY336">
        <f t="shared" si="12"/>
        <v>2</v>
      </c>
    </row>
    <row r="337" spans="1:51" ht="24.75"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2</v>
      </c>
    </row>
    <row r="338" spans="1:51" ht="24.75"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2</v>
      </c>
    </row>
    <row r="339" spans="1:51" ht="24.75"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2</v>
      </c>
    </row>
    <row r="340" spans="1:51" ht="24.75"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2</v>
      </c>
    </row>
    <row r="341" spans="1:51" ht="24.75"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2</v>
      </c>
    </row>
    <row r="342" spans="1:51" ht="24.75"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2</v>
      </c>
    </row>
    <row r="343" spans="1:51" ht="24.75"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2</v>
      </c>
    </row>
    <row r="344" spans="1:51" ht="24.75"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2</v>
      </c>
    </row>
    <row r="345" spans="1:51" ht="24.75"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2</v>
      </c>
    </row>
    <row r="346" spans="1:51" ht="24.75"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46</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69</v>
      </c>
      <c r="AV346" s="820"/>
      <c r="AW346" s="820"/>
      <c r="AX346" s="822"/>
      <c r="AY346">
        <f t="shared" si="13"/>
        <v>2</v>
      </c>
    </row>
    <row r="347" spans="1:51" ht="24.75" customHeight="1" x14ac:dyDescent="0.15">
      <c r="A347" s="780"/>
      <c r="B347" s="781"/>
      <c r="C347" s="781"/>
      <c r="D347" s="781"/>
      <c r="E347" s="781"/>
      <c r="F347" s="782"/>
      <c r="G347" s="783" t="s">
        <v>248</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249</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2</v>
      </c>
    </row>
    <row r="348" spans="1:51" ht="24.75" customHeight="1" x14ac:dyDescent="0.15">
      <c r="A348" s="780"/>
      <c r="B348" s="781"/>
      <c r="C348" s="781"/>
      <c r="D348" s="781"/>
      <c r="E348" s="781"/>
      <c r="F348" s="782"/>
      <c r="G348" s="130" t="s">
        <v>225</v>
      </c>
      <c r="H348" s="787"/>
      <c r="I348" s="787"/>
      <c r="J348" s="787"/>
      <c r="K348" s="787"/>
      <c r="L348" s="788" t="s">
        <v>226</v>
      </c>
      <c r="M348" s="787"/>
      <c r="N348" s="787"/>
      <c r="O348" s="787"/>
      <c r="P348" s="787"/>
      <c r="Q348" s="787"/>
      <c r="R348" s="787"/>
      <c r="S348" s="787"/>
      <c r="T348" s="787"/>
      <c r="U348" s="787"/>
      <c r="V348" s="787"/>
      <c r="W348" s="787"/>
      <c r="X348" s="789"/>
      <c r="Y348" s="800" t="s">
        <v>227</v>
      </c>
      <c r="Z348" s="801"/>
      <c r="AA348" s="801"/>
      <c r="AB348" s="802"/>
      <c r="AC348" s="130" t="s">
        <v>225</v>
      </c>
      <c r="AD348" s="787"/>
      <c r="AE348" s="787"/>
      <c r="AF348" s="787"/>
      <c r="AG348" s="787"/>
      <c r="AH348" s="788" t="s">
        <v>226</v>
      </c>
      <c r="AI348" s="787"/>
      <c r="AJ348" s="787"/>
      <c r="AK348" s="787"/>
      <c r="AL348" s="787"/>
      <c r="AM348" s="787"/>
      <c r="AN348" s="787"/>
      <c r="AO348" s="787"/>
      <c r="AP348" s="787"/>
      <c r="AQ348" s="787"/>
      <c r="AR348" s="787"/>
      <c r="AS348" s="787"/>
      <c r="AT348" s="789"/>
      <c r="AU348" s="800" t="s">
        <v>227</v>
      </c>
      <c r="AV348" s="801"/>
      <c r="AW348" s="801"/>
      <c r="AX348" s="803"/>
      <c r="AY348">
        <f>$AY$347</f>
        <v>2</v>
      </c>
    </row>
    <row r="349" spans="1:51" s="15" customFormat="1" ht="24.75" customHeight="1" x14ac:dyDescent="0.15">
      <c r="A349" s="780"/>
      <c r="B349" s="781"/>
      <c r="C349" s="781"/>
      <c r="D349" s="781"/>
      <c r="E349" s="781"/>
      <c r="F349" s="782"/>
      <c r="G349" s="804" t="s">
        <v>242</v>
      </c>
      <c r="H349" s="805"/>
      <c r="I349" s="805"/>
      <c r="J349" s="805"/>
      <c r="K349" s="806"/>
      <c r="L349" s="807" t="s">
        <v>244</v>
      </c>
      <c r="M349" s="808"/>
      <c r="N349" s="808"/>
      <c r="O349" s="808"/>
      <c r="P349" s="808"/>
      <c r="Q349" s="808"/>
      <c r="R349" s="808"/>
      <c r="S349" s="808"/>
      <c r="T349" s="808"/>
      <c r="U349" s="808"/>
      <c r="V349" s="808"/>
      <c r="W349" s="808"/>
      <c r="X349" s="809"/>
      <c r="Y349" s="810">
        <v>33</v>
      </c>
      <c r="Z349" s="811"/>
      <c r="AA349" s="811"/>
      <c r="AB349" s="812"/>
      <c r="AC349" s="804" t="s">
        <v>242</v>
      </c>
      <c r="AD349" s="805"/>
      <c r="AE349" s="805"/>
      <c r="AF349" s="805"/>
      <c r="AG349" s="806"/>
      <c r="AH349" s="807" t="s">
        <v>243</v>
      </c>
      <c r="AI349" s="808"/>
      <c r="AJ349" s="808"/>
      <c r="AK349" s="808"/>
      <c r="AL349" s="808"/>
      <c r="AM349" s="808"/>
      <c r="AN349" s="808"/>
      <c r="AO349" s="808"/>
      <c r="AP349" s="808"/>
      <c r="AQ349" s="808"/>
      <c r="AR349" s="808"/>
      <c r="AS349" s="808"/>
      <c r="AT349" s="809"/>
      <c r="AU349" s="810">
        <v>1</v>
      </c>
      <c r="AV349" s="811"/>
      <c r="AW349" s="811"/>
      <c r="AX349" s="813"/>
      <c r="AY349">
        <f t="shared" ref="AY349:AY359" si="14">$AY$347</f>
        <v>2</v>
      </c>
    </row>
    <row r="350" spans="1:51" ht="24.75"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2</v>
      </c>
    </row>
    <row r="351" spans="1:51" ht="24.75"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2</v>
      </c>
    </row>
    <row r="352" spans="1:51" ht="24.75"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2</v>
      </c>
    </row>
    <row r="353" spans="1:51" ht="24.75"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2</v>
      </c>
    </row>
    <row r="354" spans="1:51" ht="24.75"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2</v>
      </c>
    </row>
    <row r="355" spans="1:51" ht="24.75"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2</v>
      </c>
    </row>
    <row r="356" spans="1:51" ht="24.75"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2</v>
      </c>
    </row>
    <row r="357" spans="1:51" ht="24.75"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2</v>
      </c>
    </row>
    <row r="358" spans="1:51" ht="24.75"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2</v>
      </c>
    </row>
    <row r="359" spans="1:51" ht="24.75"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33</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1</v>
      </c>
      <c r="AV359" s="820"/>
      <c r="AW359" s="820"/>
      <c r="AX359" s="822"/>
      <c r="AY359">
        <f t="shared" si="14"/>
        <v>2</v>
      </c>
    </row>
    <row r="360" spans="1:51" ht="24.75" customHeight="1" thickBot="1" x14ac:dyDescent="0.2">
      <c r="A360" s="823" t="s">
        <v>250</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136</v>
      </c>
      <c r="AM360" s="827"/>
      <c r="AN360" s="827"/>
      <c r="AO360" s="83" t="s">
        <v>251</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252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254</v>
      </c>
      <c r="D365" s="828"/>
      <c r="E365" s="828"/>
      <c r="F365" s="828"/>
      <c r="G365" s="828"/>
      <c r="H365" s="828"/>
      <c r="I365" s="828"/>
      <c r="J365" s="829" t="s">
        <v>255</v>
      </c>
      <c r="K365" s="140"/>
      <c r="L365" s="140"/>
      <c r="M365" s="140"/>
      <c r="N365" s="140"/>
      <c r="O365" s="140"/>
      <c r="P365" s="416" t="s">
        <v>256</v>
      </c>
      <c r="Q365" s="416"/>
      <c r="R365" s="416"/>
      <c r="S365" s="416"/>
      <c r="T365" s="416"/>
      <c r="U365" s="416"/>
      <c r="V365" s="416"/>
      <c r="W365" s="416"/>
      <c r="X365" s="416"/>
      <c r="Y365" s="830" t="s">
        <v>257</v>
      </c>
      <c r="Z365" s="831"/>
      <c r="AA365" s="831"/>
      <c r="AB365" s="831"/>
      <c r="AC365" s="829" t="s">
        <v>258</v>
      </c>
      <c r="AD365" s="829"/>
      <c r="AE365" s="829"/>
      <c r="AF365" s="829"/>
      <c r="AG365" s="829"/>
      <c r="AH365" s="830" t="s">
        <v>259</v>
      </c>
      <c r="AI365" s="828"/>
      <c r="AJ365" s="828"/>
      <c r="AK365" s="828"/>
      <c r="AL365" s="828" t="s">
        <v>260</v>
      </c>
      <c r="AM365" s="828"/>
      <c r="AN365" s="828"/>
      <c r="AO365" s="832"/>
      <c r="AP365" s="829" t="s">
        <v>261</v>
      </c>
      <c r="AQ365" s="829"/>
      <c r="AR365" s="829"/>
      <c r="AS365" s="829"/>
      <c r="AT365" s="829"/>
      <c r="AU365" s="829"/>
      <c r="AV365" s="829"/>
      <c r="AW365" s="829"/>
      <c r="AX365" s="829"/>
    </row>
    <row r="366" spans="1:51" ht="144" customHeight="1" x14ac:dyDescent="0.15">
      <c r="A366" s="838">
        <v>1</v>
      </c>
      <c r="B366" s="838">
        <v>1</v>
      </c>
      <c r="C366" s="840" t="s">
        <v>262</v>
      </c>
      <c r="D366" s="840"/>
      <c r="E366" s="840"/>
      <c r="F366" s="840"/>
      <c r="G366" s="840"/>
      <c r="H366" s="840"/>
      <c r="I366" s="840"/>
      <c r="J366" s="841">
        <v>1010005016502</v>
      </c>
      <c r="K366" s="842"/>
      <c r="L366" s="842"/>
      <c r="M366" s="842"/>
      <c r="N366" s="842"/>
      <c r="O366" s="842"/>
      <c r="P366" s="844" t="s">
        <v>263</v>
      </c>
      <c r="Q366" s="844"/>
      <c r="R366" s="844"/>
      <c r="S366" s="844"/>
      <c r="T366" s="844"/>
      <c r="U366" s="844"/>
      <c r="V366" s="844"/>
      <c r="W366" s="844"/>
      <c r="X366" s="844"/>
      <c r="Y366" s="845">
        <v>3871</v>
      </c>
      <c r="Z366" s="846"/>
      <c r="AA366" s="846"/>
      <c r="AB366" s="847"/>
      <c r="AC366" s="848" t="s">
        <v>264</v>
      </c>
      <c r="AD366" s="849"/>
      <c r="AE366" s="849"/>
      <c r="AF366" s="849"/>
      <c r="AG366" s="849"/>
      <c r="AH366" s="833">
        <v>1</v>
      </c>
      <c r="AI366" s="834"/>
      <c r="AJ366" s="834"/>
      <c r="AK366" s="834"/>
      <c r="AL366" s="835" t="s">
        <v>39</v>
      </c>
      <c r="AM366" s="836"/>
      <c r="AN366" s="836"/>
      <c r="AO366" s="837"/>
      <c r="AP366" s="629" t="s">
        <v>265</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254</v>
      </c>
      <c r="D398" s="828"/>
      <c r="E398" s="828"/>
      <c r="F398" s="828"/>
      <c r="G398" s="828"/>
      <c r="H398" s="828"/>
      <c r="I398" s="828"/>
      <c r="J398" s="829" t="s">
        <v>255</v>
      </c>
      <c r="K398" s="140"/>
      <c r="L398" s="140"/>
      <c r="M398" s="140"/>
      <c r="N398" s="140"/>
      <c r="O398" s="140"/>
      <c r="P398" s="416" t="s">
        <v>256</v>
      </c>
      <c r="Q398" s="416"/>
      <c r="R398" s="416"/>
      <c r="S398" s="416"/>
      <c r="T398" s="416"/>
      <c r="U398" s="416"/>
      <c r="V398" s="416"/>
      <c r="W398" s="416"/>
      <c r="X398" s="416"/>
      <c r="Y398" s="830" t="s">
        <v>257</v>
      </c>
      <c r="Z398" s="831"/>
      <c r="AA398" s="831"/>
      <c r="AB398" s="831"/>
      <c r="AC398" s="829" t="s">
        <v>258</v>
      </c>
      <c r="AD398" s="829"/>
      <c r="AE398" s="829"/>
      <c r="AF398" s="829"/>
      <c r="AG398" s="829"/>
      <c r="AH398" s="830" t="s">
        <v>259</v>
      </c>
      <c r="AI398" s="828"/>
      <c r="AJ398" s="828"/>
      <c r="AK398" s="828"/>
      <c r="AL398" s="828" t="s">
        <v>260</v>
      </c>
      <c r="AM398" s="828"/>
      <c r="AN398" s="828"/>
      <c r="AO398" s="832"/>
      <c r="AP398" s="829" t="s">
        <v>261</v>
      </c>
      <c r="AQ398" s="829"/>
      <c r="AR398" s="829"/>
      <c r="AS398" s="829"/>
      <c r="AT398" s="829"/>
      <c r="AU398" s="829"/>
      <c r="AV398" s="829"/>
      <c r="AW398" s="829"/>
      <c r="AX398" s="829"/>
      <c r="AY398">
        <f>$AY$396</f>
        <v>1</v>
      </c>
    </row>
    <row r="399" spans="1:51" ht="30" customHeight="1" x14ac:dyDescent="0.15">
      <c r="A399" s="838">
        <v>1</v>
      </c>
      <c r="B399" s="838">
        <v>1</v>
      </c>
      <c r="C399" s="840" t="s">
        <v>267</v>
      </c>
      <c r="D399" s="840"/>
      <c r="E399" s="840"/>
      <c r="F399" s="840"/>
      <c r="G399" s="840"/>
      <c r="H399" s="840"/>
      <c r="I399" s="840"/>
      <c r="J399" s="841">
        <v>6010001170075</v>
      </c>
      <c r="K399" s="842"/>
      <c r="L399" s="842"/>
      <c r="M399" s="842"/>
      <c r="N399" s="842"/>
      <c r="O399" s="842"/>
      <c r="P399" s="844" t="s">
        <v>268</v>
      </c>
      <c r="Q399" s="844"/>
      <c r="R399" s="844"/>
      <c r="S399" s="844"/>
      <c r="T399" s="844"/>
      <c r="U399" s="844"/>
      <c r="V399" s="844"/>
      <c r="W399" s="844"/>
      <c r="X399" s="844"/>
      <c r="Y399" s="845">
        <v>73</v>
      </c>
      <c r="Z399" s="846"/>
      <c r="AA399" s="846"/>
      <c r="AB399" s="847"/>
      <c r="AC399" s="848" t="s">
        <v>264</v>
      </c>
      <c r="AD399" s="849"/>
      <c r="AE399" s="849"/>
      <c r="AF399" s="849"/>
      <c r="AG399" s="849"/>
      <c r="AH399" s="833" t="s">
        <v>39</v>
      </c>
      <c r="AI399" s="834"/>
      <c r="AJ399" s="834"/>
      <c r="AK399" s="834"/>
      <c r="AL399" s="835" t="s">
        <v>39</v>
      </c>
      <c r="AM399" s="836"/>
      <c r="AN399" s="836"/>
      <c r="AO399" s="837"/>
      <c r="AP399" s="629" t="s">
        <v>39</v>
      </c>
      <c r="AQ399" s="629"/>
      <c r="AR399" s="629"/>
      <c r="AS399" s="629"/>
      <c r="AT399" s="629"/>
      <c r="AU399" s="629"/>
      <c r="AV399" s="629"/>
      <c r="AW399" s="629"/>
      <c r="AX399" s="629"/>
      <c r="AY399">
        <f>$AY$396</f>
        <v>1</v>
      </c>
    </row>
    <row r="400" spans="1:51" ht="30" customHeight="1" x14ac:dyDescent="0.15">
      <c r="A400" s="838">
        <v>2</v>
      </c>
      <c r="B400" s="838">
        <v>1</v>
      </c>
      <c r="C400" s="839" t="s">
        <v>269</v>
      </c>
      <c r="D400" s="840"/>
      <c r="E400" s="840"/>
      <c r="F400" s="840"/>
      <c r="G400" s="840"/>
      <c r="H400" s="840"/>
      <c r="I400" s="840"/>
      <c r="J400" s="841">
        <v>9010401096149</v>
      </c>
      <c r="K400" s="842"/>
      <c r="L400" s="842"/>
      <c r="M400" s="842"/>
      <c r="N400" s="842"/>
      <c r="O400" s="842"/>
      <c r="P400" s="844" t="s">
        <v>268</v>
      </c>
      <c r="Q400" s="844"/>
      <c r="R400" s="844"/>
      <c r="S400" s="844"/>
      <c r="T400" s="844"/>
      <c r="U400" s="844"/>
      <c r="V400" s="844"/>
      <c r="W400" s="844"/>
      <c r="X400" s="844"/>
      <c r="Y400" s="845">
        <v>30</v>
      </c>
      <c r="Z400" s="846"/>
      <c r="AA400" s="846"/>
      <c r="AB400" s="847"/>
      <c r="AC400" s="848" t="s">
        <v>264</v>
      </c>
      <c r="AD400" s="849"/>
      <c r="AE400" s="849"/>
      <c r="AF400" s="849"/>
      <c r="AG400" s="849"/>
      <c r="AH400" s="833" t="s">
        <v>39</v>
      </c>
      <c r="AI400" s="834"/>
      <c r="AJ400" s="834"/>
      <c r="AK400" s="834"/>
      <c r="AL400" s="835" t="s">
        <v>39</v>
      </c>
      <c r="AM400" s="836"/>
      <c r="AN400" s="836"/>
      <c r="AO400" s="837"/>
      <c r="AP400" s="629" t="s">
        <v>39</v>
      </c>
      <c r="AQ400" s="629"/>
      <c r="AR400" s="629"/>
      <c r="AS400" s="629"/>
      <c r="AT400" s="629"/>
      <c r="AU400" s="629"/>
      <c r="AV400" s="629"/>
      <c r="AW400" s="629"/>
      <c r="AX400" s="629"/>
      <c r="AY400">
        <f>COUNTA($C$400)</f>
        <v>1</v>
      </c>
    </row>
    <row r="401" spans="1:51" ht="30" customHeight="1" x14ac:dyDescent="0.15">
      <c r="A401" s="838">
        <v>3</v>
      </c>
      <c r="B401" s="838">
        <v>1</v>
      </c>
      <c r="C401" s="839" t="s">
        <v>270</v>
      </c>
      <c r="D401" s="840"/>
      <c r="E401" s="840"/>
      <c r="F401" s="840"/>
      <c r="G401" s="840"/>
      <c r="H401" s="840"/>
      <c r="I401" s="840"/>
      <c r="J401" s="841">
        <v>9290001082380</v>
      </c>
      <c r="K401" s="842"/>
      <c r="L401" s="842"/>
      <c r="M401" s="842"/>
      <c r="N401" s="842"/>
      <c r="O401" s="842"/>
      <c r="P401" s="843" t="s">
        <v>268</v>
      </c>
      <c r="Q401" s="844"/>
      <c r="R401" s="844"/>
      <c r="S401" s="844"/>
      <c r="T401" s="844"/>
      <c r="U401" s="844"/>
      <c r="V401" s="844"/>
      <c r="W401" s="844"/>
      <c r="X401" s="844"/>
      <c r="Y401" s="845">
        <v>29</v>
      </c>
      <c r="Z401" s="846"/>
      <c r="AA401" s="846"/>
      <c r="AB401" s="847"/>
      <c r="AC401" s="848" t="s">
        <v>264</v>
      </c>
      <c r="AD401" s="849"/>
      <c r="AE401" s="849"/>
      <c r="AF401" s="849"/>
      <c r="AG401" s="849"/>
      <c r="AH401" s="850" t="s">
        <v>39</v>
      </c>
      <c r="AI401" s="851"/>
      <c r="AJ401" s="851"/>
      <c r="AK401" s="851"/>
      <c r="AL401" s="835" t="s">
        <v>39</v>
      </c>
      <c r="AM401" s="836"/>
      <c r="AN401" s="836"/>
      <c r="AO401" s="837"/>
      <c r="AP401" s="629" t="s">
        <v>39</v>
      </c>
      <c r="AQ401" s="629"/>
      <c r="AR401" s="629"/>
      <c r="AS401" s="629"/>
      <c r="AT401" s="629"/>
      <c r="AU401" s="629"/>
      <c r="AV401" s="629"/>
      <c r="AW401" s="629"/>
      <c r="AX401" s="629"/>
      <c r="AY401">
        <f>COUNTA($C$401)</f>
        <v>1</v>
      </c>
    </row>
    <row r="402" spans="1:51" ht="30" customHeight="1" x14ac:dyDescent="0.15">
      <c r="A402" s="838">
        <v>4</v>
      </c>
      <c r="B402" s="838">
        <v>1</v>
      </c>
      <c r="C402" s="839" t="s">
        <v>271</v>
      </c>
      <c r="D402" s="840"/>
      <c r="E402" s="840"/>
      <c r="F402" s="840"/>
      <c r="G402" s="840"/>
      <c r="H402" s="840"/>
      <c r="I402" s="840"/>
      <c r="J402" s="841">
        <v>7011101044746</v>
      </c>
      <c r="K402" s="842"/>
      <c r="L402" s="842"/>
      <c r="M402" s="842"/>
      <c r="N402" s="842"/>
      <c r="O402" s="842"/>
      <c r="P402" s="843" t="s">
        <v>268</v>
      </c>
      <c r="Q402" s="844"/>
      <c r="R402" s="844"/>
      <c r="S402" s="844"/>
      <c r="T402" s="844"/>
      <c r="U402" s="844"/>
      <c r="V402" s="844"/>
      <c r="W402" s="844"/>
      <c r="X402" s="844"/>
      <c r="Y402" s="845">
        <v>28</v>
      </c>
      <c r="Z402" s="846"/>
      <c r="AA402" s="846"/>
      <c r="AB402" s="847"/>
      <c r="AC402" s="848" t="s">
        <v>264</v>
      </c>
      <c r="AD402" s="849"/>
      <c r="AE402" s="849"/>
      <c r="AF402" s="849"/>
      <c r="AG402" s="849"/>
      <c r="AH402" s="850" t="s">
        <v>39</v>
      </c>
      <c r="AI402" s="851"/>
      <c r="AJ402" s="851"/>
      <c r="AK402" s="851"/>
      <c r="AL402" s="835" t="s">
        <v>39</v>
      </c>
      <c r="AM402" s="836"/>
      <c r="AN402" s="836"/>
      <c r="AO402" s="837"/>
      <c r="AP402" s="629" t="s">
        <v>39</v>
      </c>
      <c r="AQ402" s="629"/>
      <c r="AR402" s="629"/>
      <c r="AS402" s="629"/>
      <c r="AT402" s="629"/>
      <c r="AU402" s="629"/>
      <c r="AV402" s="629"/>
      <c r="AW402" s="629"/>
      <c r="AX402" s="629"/>
      <c r="AY402">
        <f>COUNTA($C$402)</f>
        <v>1</v>
      </c>
    </row>
    <row r="403" spans="1:51" ht="30" customHeight="1" x14ac:dyDescent="0.15">
      <c r="A403" s="838">
        <v>5</v>
      </c>
      <c r="B403" s="838">
        <v>1</v>
      </c>
      <c r="C403" s="840" t="s">
        <v>272</v>
      </c>
      <c r="D403" s="840"/>
      <c r="E403" s="840"/>
      <c r="F403" s="840"/>
      <c r="G403" s="840"/>
      <c r="H403" s="840"/>
      <c r="I403" s="840"/>
      <c r="J403" s="841">
        <v>9010001011318</v>
      </c>
      <c r="K403" s="842"/>
      <c r="L403" s="842"/>
      <c r="M403" s="842"/>
      <c r="N403" s="842"/>
      <c r="O403" s="842"/>
      <c r="P403" s="844" t="s">
        <v>268</v>
      </c>
      <c r="Q403" s="844"/>
      <c r="R403" s="844"/>
      <c r="S403" s="844"/>
      <c r="T403" s="844"/>
      <c r="U403" s="844"/>
      <c r="V403" s="844"/>
      <c r="W403" s="844"/>
      <c r="X403" s="844"/>
      <c r="Y403" s="845">
        <v>16</v>
      </c>
      <c r="Z403" s="846"/>
      <c r="AA403" s="846"/>
      <c r="AB403" s="847"/>
      <c r="AC403" s="848" t="s">
        <v>264</v>
      </c>
      <c r="AD403" s="849"/>
      <c r="AE403" s="849"/>
      <c r="AF403" s="849"/>
      <c r="AG403" s="849"/>
      <c r="AH403" s="850" t="s">
        <v>39</v>
      </c>
      <c r="AI403" s="851"/>
      <c r="AJ403" s="851"/>
      <c r="AK403" s="851"/>
      <c r="AL403" s="835" t="s">
        <v>39</v>
      </c>
      <c r="AM403" s="836"/>
      <c r="AN403" s="836"/>
      <c r="AO403" s="837"/>
      <c r="AP403" s="629" t="s">
        <v>39</v>
      </c>
      <c r="AQ403" s="629"/>
      <c r="AR403" s="629"/>
      <c r="AS403" s="629"/>
      <c r="AT403" s="629"/>
      <c r="AU403" s="629"/>
      <c r="AV403" s="629"/>
      <c r="AW403" s="629"/>
      <c r="AX403" s="629"/>
      <c r="AY403">
        <f>COUNTA($C$403)</f>
        <v>1</v>
      </c>
    </row>
    <row r="404" spans="1:51" ht="30" customHeight="1" x14ac:dyDescent="0.15">
      <c r="A404" s="838">
        <v>6</v>
      </c>
      <c r="B404" s="838">
        <v>1</v>
      </c>
      <c r="C404" s="840" t="s">
        <v>273</v>
      </c>
      <c r="D404" s="840"/>
      <c r="E404" s="840"/>
      <c r="F404" s="840"/>
      <c r="G404" s="840"/>
      <c r="H404" s="840"/>
      <c r="I404" s="840"/>
      <c r="J404" s="841">
        <v>1010401118851</v>
      </c>
      <c r="K404" s="842"/>
      <c r="L404" s="842"/>
      <c r="M404" s="842"/>
      <c r="N404" s="842"/>
      <c r="O404" s="842"/>
      <c r="P404" s="844" t="s">
        <v>268</v>
      </c>
      <c r="Q404" s="844"/>
      <c r="R404" s="844"/>
      <c r="S404" s="844"/>
      <c r="T404" s="844"/>
      <c r="U404" s="844"/>
      <c r="V404" s="844"/>
      <c r="W404" s="844"/>
      <c r="X404" s="844"/>
      <c r="Y404" s="845">
        <v>15</v>
      </c>
      <c r="Z404" s="846"/>
      <c r="AA404" s="846"/>
      <c r="AB404" s="847"/>
      <c r="AC404" s="848" t="s">
        <v>264</v>
      </c>
      <c r="AD404" s="849"/>
      <c r="AE404" s="849"/>
      <c r="AF404" s="849"/>
      <c r="AG404" s="849"/>
      <c r="AH404" s="850" t="s">
        <v>39</v>
      </c>
      <c r="AI404" s="851"/>
      <c r="AJ404" s="851"/>
      <c r="AK404" s="851"/>
      <c r="AL404" s="835" t="s">
        <v>39</v>
      </c>
      <c r="AM404" s="836"/>
      <c r="AN404" s="836"/>
      <c r="AO404" s="837"/>
      <c r="AP404" s="629" t="s">
        <v>39</v>
      </c>
      <c r="AQ404" s="629"/>
      <c r="AR404" s="629"/>
      <c r="AS404" s="629"/>
      <c r="AT404" s="629"/>
      <c r="AU404" s="629"/>
      <c r="AV404" s="629"/>
      <c r="AW404" s="629"/>
      <c r="AX404" s="629"/>
      <c r="AY404">
        <f>COUNTA($C$404)</f>
        <v>1</v>
      </c>
    </row>
    <row r="405" spans="1:51" ht="30" customHeight="1" x14ac:dyDescent="0.15">
      <c r="A405" s="838">
        <v>7</v>
      </c>
      <c r="B405" s="838">
        <v>1</v>
      </c>
      <c r="C405" s="840" t="s">
        <v>274</v>
      </c>
      <c r="D405" s="840"/>
      <c r="E405" s="840"/>
      <c r="F405" s="840"/>
      <c r="G405" s="840"/>
      <c r="H405" s="840"/>
      <c r="I405" s="840"/>
      <c r="J405" s="841">
        <v>8011401021601</v>
      </c>
      <c r="K405" s="842"/>
      <c r="L405" s="842"/>
      <c r="M405" s="842"/>
      <c r="N405" s="842"/>
      <c r="O405" s="842"/>
      <c r="P405" s="844" t="s">
        <v>268</v>
      </c>
      <c r="Q405" s="844"/>
      <c r="R405" s="844"/>
      <c r="S405" s="844"/>
      <c r="T405" s="844"/>
      <c r="U405" s="844"/>
      <c r="V405" s="844"/>
      <c r="W405" s="844"/>
      <c r="X405" s="844"/>
      <c r="Y405" s="845">
        <v>7</v>
      </c>
      <c r="Z405" s="846"/>
      <c r="AA405" s="846"/>
      <c r="AB405" s="847"/>
      <c r="AC405" s="848" t="s">
        <v>264</v>
      </c>
      <c r="AD405" s="849"/>
      <c r="AE405" s="849"/>
      <c r="AF405" s="849"/>
      <c r="AG405" s="849"/>
      <c r="AH405" s="850" t="s">
        <v>39</v>
      </c>
      <c r="AI405" s="851"/>
      <c r="AJ405" s="851"/>
      <c r="AK405" s="851"/>
      <c r="AL405" s="835" t="s">
        <v>39</v>
      </c>
      <c r="AM405" s="836"/>
      <c r="AN405" s="836"/>
      <c r="AO405" s="837"/>
      <c r="AP405" s="629" t="s">
        <v>39</v>
      </c>
      <c r="AQ405" s="629"/>
      <c r="AR405" s="629"/>
      <c r="AS405" s="629"/>
      <c r="AT405" s="629"/>
      <c r="AU405" s="629"/>
      <c r="AV405" s="629"/>
      <c r="AW405" s="629"/>
      <c r="AX405" s="629"/>
      <c r="AY405">
        <f>COUNTA($C$405)</f>
        <v>1</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254</v>
      </c>
      <c r="D431" s="828"/>
      <c r="E431" s="828"/>
      <c r="F431" s="828"/>
      <c r="G431" s="828"/>
      <c r="H431" s="828"/>
      <c r="I431" s="828"/>
      <c r="J431" s="829" t="s">
        <v>255</v>
      </c>
      <c r="K431" s="140"/>
      <c r="L431" s="140"/>
      <c r="M431" s="140"/>
      <c r="N431" s="140"/>
      <c r="O431" s="140"/>
      <c r="P431" s="416" t="s">
        <v>256</v>
      </c>
      <c r="Q431" s="416"/>
      <c r="R431" s="416"/>
      <c r="S431" s="416"/>
      <c r="T431" s="416"/>
      <c r="U431" s="416"/>
      <c r="V431" s="416"/>
      <c r="W431" s="416"/>
      <c r="X431" s="416"/>
      <c r="Y431" s="830" t="s">
        <v>257</v>
      </c>
      <c r="Z431" s="831"/>
      <c r="AA431" s="831"/>
      <c r="AB431" s="831"/>
      <c r="AC431" s="829" t="s">
        <v>258</v>
      </c>
      <c r="AD431" s="829"/>
      <c r="AE431" s="829"/>
      <c r="AF431" s="829"/>
      <c r="AG431" s="829"/>
      <c r="AH431" s="830" t="s">
        <v>259</v>
      </c>
      <c r="AI431" s="828"/>
      <c r="AJ431" s="828"/>
      <c r="AK431" s="828"/>
      <c r="AL431" s="828" t="s">
        <v>260</v>
      </c>
      <c r="AM431" s="828"/>
      <c r="AN431" s="828"/>
      <c r="AO431" s="832"/>
      <c r="AP431" s="829" t="s">
        <v>261</v>
      </c>
      <c r="AQ431" s="829"/>
      <c r="AR431" s="829"/>
      <c r="AS431" s="829"/>
      <c r="AT431" s="829"/>
      <c r="AU431" s="829"/>
      <c r="AV431" s="829"/>
      <c r="AW431" s="829"/>
      <c r="AX431" s="829"/>
      <c r="AY431">
        <f>$AY$429</f>
        <v>1</v>
      </c>
    </row>
    <row r="432" spans="1:51" ht="30" customHeight="1" x14ac:dyDescent="0.15">
      <c r="A432" s="838">
        <v>1</v>
      </c>
      <c r="B432" s="838">
        <v>1</v>
      </c>
      <c r="C432" s="840" t="s">
        <v>276</v>
      </c>
      <c r="D432" s="840"/>
      <c r="E432" s="840"/>
      <c r="F432" s="840"/>
      <c r="G432" s="840"/>
      <c r="H432" s="840"/>
      <c r="I432" s="840"/>
      <c r="J432" s="841" t="s">
        <v>39</v>
      </c>
      <c r="K432" s="842"/>
      <c r="L432" s="842"/>
      <c r="M432" s="842"/>
      <c r="N432" s="842"/>
      <c r="O432" s="842"/>
      <c r="P432" s="844" t="s">
        <v>277</v>
      </c>
      <c r="Q432" s="844"/>
      <c r="R432" s="844"/>
      <c r="S432" s="844"/>
      <c r="T432" s="844"/>
      <c r="U432" s="844"/>
      <c r="V432" s="844"/>
      <c r="W432" s="844"/>
      <c r="X432" s="844"/>
      <c r="Y432" s="845">
        <v>1</v>
      </c>
      <c r="Z432" s="846"/>
      <c r="AA432" s="846"/>
      <c r="AB432" s="847"/>
      <c r="AC432" s="848" t="s">
        <v>264</v>
      </c>
      <c r="AD432" s="849"/>
      <c r="AE432" s="849"/>
      <c r="AF432" s="849"/>
      <c r="AG432" s="849"/>
      <c r="AH432" s="833" t="s">
        <v>39</v>
      </c>
      <c r="AI432" s="834"/>
      <c r="AJ432" s="834"/>
      <c r="AK432" s="834"/>
      <c r="AL432" s="835" t="s">
        <v>39</v>
      </c>
      <c r="AM432" s="836"/>
      <c r="AN432" s="836"/>
      <c r="AO432" s="837"/>
      <c r="AP432" s="629" t="s">
        <v>39</v>
      </c>
      <c r="AQ432" s="629"/>
      <c r="AR432" s="629"/>
      <c r="AS432" s="629"/>
      <c r="AT432" s="629"/>
      <c r="AU432" s="629"/>
      <c r="AV432" s="629"/>
      <c r="AW432" s="629"/>
      <c r="AX432" s="629"/>
      <c r="AY432">
        <f>$AY$429</f>
        <v>1</v>
      </c>
    </row>
    <row r="433" spans="1:51" ht="30" customHeight="1" x14ac:dyDescent="0.15">
      <c r="A433" s="838">
        <v>2</v>
      </c>
      <c r="B433" s="838">
        <v>1</v>
      </c>
      <c r="C433" s="840" t="s">
        <v>276</v>
      </c>
      <c r="D433" s="840"/>
      <c r="E433" s="840"/>
      <c r="F433" s="840"/>
      <c r="G433" s="840"/>
      <c r="H433" s="840"/>
      <c r="I433" s="840"/>
      <c r="J433" s="841" t="s">
        <v>39</v>
      </c>
      <c r="K433" s="842"/>
      <c r="L433" s="842"/>
      <c r="M433" s="842"/>
      <c r="N433" s="842"/>
      <c r="O433" s="842"/>
      <c r="P433" s="844" t="s">
        <v>277</v>
      </c>
      <c r="Q433" s="844"/>
      <c r="R433" s="844"/>
      <c r="S433" s="844"/>
      <c r="T433" s="844"/>
      <c r="U433" s="844"/>
      <c r="V433" s="844"/>
      <c r="W433" s="844"/>
      <c r="X433" s="844"/>
      <c r="Y433" s="845">
        <v>1</v>
      </c>
      <c r="Z433" s="846"/>
      <c r="AA433" s="846"/>
      <c r="AB433" s="847"/>
      <c r="AC433" s="848" t="s">
        <v>264</v>
      </c>
      <c r="AD433" s="849"/>
      <c r="AE433" s="849"/>
      <c r="AF433" s="849"/>
      <c r="AG433" s="849"/>
      <c r="AH433" s="833" t="s">
        <v>39</v>
      </c>
      <c r="AI433" s="834"/>
      <c r="AJ433" s="834"/>
      <c r="AK433" s="834"/>
      <c r="AL433" s="835" t="s">
        <v>39</v>
      </c>
      <c r="AM433" s="836"/>
      <c r="AN433" s="836"/>
      <c r="AO433" s="837"/>
      <c r="AP433" s="629" t="s">
        <v>39</v>
      </c>
      <c r="AQ433" s="629"/>
      <c r="AR433" s="629"/>
      <c r="AS433" s="629"/>
      <c r="AT433" s="629"/>
      <c r="AU433" s="629"/>
      <c r="AV433" s="629"/>
      <c r="AW433" s="629"/>
      <c r="AX433" s="629"/>
      <c r="AY433">
        <f>COUNTA($C$433)</f>
        <v>1</v>
      </c>
    </row>
    <row r="434" spans="1:51" ht="30" customHeight="1" x14ac:dyDescent="0.15">
      <c r="A434" s="838">
        <v>3</v>
      </c>
      <c r="B434" s="838">
        <v>1</v>
      </c>
      <c r="C434" s="839" t="s">
        <v>276</v>
      </c>
      <c r="D434" s="840"/>
      <c r="E434" s="840"/>
      <c r="F434" s="840"/>
      <c r="G434" s="840"/>
      <c r="H434" s="840"/>
      <c r="I434" s="840"/>
      <c r="J434" s="841" t="s">
        <v>39</v>
      </c>
      <c r="K434" s="842"/>
      <c r="L434" s="842"/>
      <c r="M434" s="842"/>
      <c r="N434" s="842"/>
      <c r="O434" s="842"/>
      <c r="P434" s="843" t="s">
        <v>277</v>
      </c>
      <c r="Q434" s="844"/>
      <c r="R434" s="844"/>
      <c r="S434" s="844"/>
      <c r="T434" s="844"/>
      <c r="U434" s="844"/>
      <c r="V434" s="844"/>
      <c r="W434" s="844"/>
      <c r="X434" s="844"/>
      <c r="Y434" s="845">
        <v>1</v>
      </c>
      <c r="Z434" s="846"/>
      <c r="AA434" s="846"/>
      <c r="AB434" s="847"/>
      <c r="AC434" s="848" t="s">
        <v>264</v>
      </c>
      <c r="AD434" s="849"/>
      <c r="AE434" s="849"/>
      <c r="AF434" s="849"/>
      <c r="AG434" s="849"/>
      <c r="AH434" s="850" t="s">
        <v>39</v>
      </c>
      <c r="AI434" s="851"/>
      <c r="AJ434" s="851"/>
      <c r="AK434" s="851"/>
      <c r="AL434" s="835" t="s">
        <v>39</v>
      </c>
      <c r="AM434" s="836"/>
      <c r="AN434" s="836"/>
      <c r="AO434" s="837"/>
      <c r="AP434" s="629" t="s">
        <v>39</v>
      </c>
      <c r="AQ434" s="629"/>
      <c r="AR434" s="629"/>
      <c r="AS434" s="629"/>
      <c r="AT434" s="629"/>
      <c r="AU434" s="629"/>
      <c r="AV434" s="629"/>
      <c r="AW434" s="629"/>
      <c r="AX434" s="629"/>
      <c r="AY434">
        <f>COUNTA($C$434)</f>
        <v>1</v>
      </c>
    </row>
    <row r="435" spans="1:51" ht="30" customHeight="1" x14ac:dyDescent="0.15">
      <c r="A435" s="838">
        <v>4</v>
      </c>
      <c r="B435" s="838">
        <v>1</v>
      </c>
      <c r="C435" s="839" t="s">
        <v>276</v>
      </c>
      <c r="D435" s="840"/>
      <c r="E435" s="840"/>
      <c r="F435" s="840"/>
      <c r="G435" s="840"/>
      <c r="H435" s="840"/>
      <c r="I435" s="840"/>
      <c r="J435" s="841" t="s">
        <v>39</v>
      </c>
      <c r="K435" s="842"/>
      <c r="L435" s="842"/>
      <c r="M435" s="842"/>
      <c r="N435" s="842"/>
      <c r="O435" s="842"/>
      <c r="P435" s="843" t="s">
        <v>277</v>
      </c>
      <c r="Q435" s="844"/>
      <c r="R435" s="844"/>
      <c r="S435" s="844"/>
      <c r="T435" s="844"/>
      <c r="U435" s="844"/>
      <c r="V435" s="844"/>
      <c r="W435" s="844"/>
      <c r="X435" s="844"/>
      <c r="Y435" s="845">
        <v>1</v>
      </c>
      <c r="Z435" s="846"/>
      <c r="AA435" s="846"/>
      <c r="AB435" s="847"/>
      <c r="AC435" s="848" t="s">
        <v>264</v>
      </c>
      <c r="AD435" s="849"/>
      <c r="AE435" s="849"/>
      <c r="AF435" s="849"/>
      <c r="AG435" s="849"/>
      <c r="AH435" s="850" t="s">
        <v>39</v>
      </c>
      <c r="AI435" s="851"/>
      <c r="AJ435" s="851"/>
      <c r="AK435" s="851"/>
      <c r="AL435" s="835" t="s">
        <v>39</v>
      </c>
      <c r="AM435" s="836"/>
      <c r="AN435" s="836"/>
      <c r="AO435" s="837"/>
      <c r="AP435" s="629" t="s">
        <v>39</v>
      </c>
      <c r="AQ435" s="629"/>
      <c r="AR435" s="629"/>
      <c r="AS435" s="629"/>
      <c r="AT435" s="629"/>
      <c r="AU435" s="629"/>
      <c r="AV435" s="629"/>
      <c r="AW435" s="629"/>
      <c r="AX435" s="629"/>
      <c r="AY435">
        <f>COUNTA($C$435)</f>
        <v>1</v>
      </c>
    </row>
    <row r="436" spans="1:51" ht="30" customHeight="1" x14ac:dyDescent="0.15">
      <c r="A436" s="838">
        <v>5</v>
      </c>
      <c r="B436" s="838">
        <v>1</v>
      </c>
      <c r="C436" s="840" t="s">
        <v>276</v>
      </c>
      <c r="D436" s="840"/>
      <c r="E436" s="840"/>
      <c r="F436" s="840"/>
      <c r="G436" s="840"/>
      <c r="H436" s="840"/>
      <c r="I436" s="840"/>
      <c r="J436" s="841" t="s">
        <v>39</v>
      </c>
      <c r="K436" s="842"/>
      <c r="L436" s="842"/>
      <c r="M436" s="842"/>
      <c r="N436" s="842"/>
      <c r="O436" s="842"/>
      <c r="P436" s="844" t="s">
        <v>277</v>
      </c>
      <c r="Q436" s="844"/>
      <c r="R436" s="844"/>
      <c r="S436" s="844"/>
      <c r="T436" s="844"/>
      <c r="U436" s="844"/>
      <c r="V436" s="844"/>
      <c r="W436" s="844"/>
      <c r="X436" s="844"/>
      <c r="Y436" s="845">
        <v>1</v>
      </c>
      <c r="Z436" s="846"/>
      <c r="AA436" s="846"/>
      <c r="AB436" s="847"/>
      <c r="AC436" s="848" t="s">
        <v>264</v>
      </c>
      <c r="AD436" s="849"/>
      <c r="AE436" s="849"/>
      <c r="AF436" s="849"/>
      <c r="AG436" s="849"/>
      <c r="AH436" s="850" t="s">
        <v>39</v>
      </c>
      <c r="AI436" s="851"/>
      <c r="AJ436" s="851"/>
      <c r="AK436" s="851"/>
      <c r="AL436" s="835" t="s">
        <v>39</v>
      </c>
      <c r="AM436" s="836"/>
      <c r="AN436" s="836"/>
      <c r="AO436" s="837"/>
      <c r="AP436" s="629" t="s">
        <v>39</v>
      </c>
      <c r="AQ436" s="629"/>
      <c r="AR436" s="629"/>
      <c r="AS436" s="629"/>
      <c r="AT436" s="629"/>
      <c r="AU436" s="629"/>
      <c r="AV436" s="629"/>
      <c r="AW436" s="629"/>
      <c r="AX436" s="629"/>
      <c r="AY436">
        <f>COUNTA($C$436)</f>
        <v>1</v>
      </c>
    </row>
    <row r="437" spans="1:51" ht="30" customHeight="1" x14ac:dyDescent="0.15">
      <c r="A437" s="838">
        <v>6</v>
      </c>
      <c r="B437" s="838">
        <v>1</v>
      </c>
      <c r="C437" s="840" t="s">
        <v>276</v>
      </c>
      <c r="D437" s="840"/>
      <c r="E437" s="840"/>
      <c r="F437" s="840"/>
      <c r="G437" s="840"/>
      <c r="H437" s="840"/>
      <c r="I437" s="840"/>
      <c r="J437" s="841" t="s">
        <v>39</v>
      </c>
      <c r="K437" s="842"/>
      <c r="L437" s="842"/>
      <c r="M437" s="842"/>
      <c r="N437" s="842"/>
      <c r="O437" s="842"/>
      <c r="P437" s="844" t="s">
        <v>277</v>
      </c>
      <c r="Q437" s="844"/>
      <c r="R437" s="844"/>
      <c r="S437" s="844"/>
      <c r="T437" s="844"/>
      <c r="U437" s="844"/>
      <c r="V437" s="844"/>
      <c r="W437" s="844"/>
      <c r="X437" s="844"/>
      <c r="Y437" s="845">
        <v>1</v>
      </c>
      <c r="Z437" s="846"/>
      <c r="AA437" s="846"/>
      <c r="AB437" s="847"/>
      <c r="AC437" s="848" t="s">
        <v>264</v>
      </c>
      <c r="AD437" s="849"/>
      <c r="AE437" s="849"/>
      <c r="AF437" s="849"/>
      <c r="AG437" s="849"/>
      <c r="AH437" s="850" t="s">
        <v>39</v>
      </c>
      <c r="AI437" s="851"/>
      <c r="AJ437" s="851"/>
      <c r="AK437" s="851"/>
      <c r="AL437" s="835" t="s">
        <v>39</v>
      </c>
      <c r="AM437" s="836"/>
      <c r="AN437" s="836"/>
      <c r="AO437" s="837"/>
      <c r="AP437" s="629" t="s">
        <v>39</v>
      </c>
      <c r="AQ437" s="629"/>
      <c r="AR437" s="629"/>
      <c r="AS437" s="629"/>
      <c r="AT437" s="629"/>
      <c r="AU437" s="629"/>
      <c r="AV437" s="629"/>
      <c r="AW437" s="629"/>
      <c r="AX437" s="629"/>
      <c r="AY437">
        <f>COUNTA($C$437)</f>
        <v>1</v>
      </c>
    </row>
    <row r="438" spans="1:51" ht="30" customHeight="1" x14ac:dyDescent="0.15">
      <c r="A438" s="838">
        <v>7</v>
      </c>
      <c r="B438" s="838">
        <v>1</v>
      </c>
      <c r="C438" s="840" t="s">
        <v>276</v>
      </c>
      <c r="D438" s="840"/>
      <c r="E438" s="840"/>
      <c r="F438" s="840"/>
      <c r="G438" s="840"/>
      <c r="H438" s="840"/>
      <c r="I438" s="840"/>
      <c r="J438" s="841" t="s">
        <v>39</v>
      </c>
      <c r="K438" s="842"/>
      <c r="L438" s="842"/>
      <c r="M438" s="842"/>
      <c r="N438" s="842"/>
      <c r="O438" s="842"/>
      <c r="P438" s="844" t="s">
        <v>277</v>
      </c>
      <c r="Q438" s="844"/>
      <c r="R438" s="844"/>
      <c r="S438" s="844"/>
      <c r="T438" s="844"/>
      <c r="U438" s="844"/>
      <c r="V438" s="844"/>
      <c r="W438" s="844"/>
      <c r="X438" s="844"/>
      <c r="Y438" s="845">
        <v>1</v>
      </c>
      <c r="Z438" s="846"/>
      <c r="AA438" s="846"/>
      <c r="AB438" s="847"/>
      <c r="AC438" s="848" t="s">
        <v>264</v>
      </c>
      <c r="AD438" s="849"/>
      <c r="AE438" s="849"/>
      <c r="AF438" s="849"/>
      <c r="AG438" s="849"/>
      <c r="AH438" s="850" t="s">
        <v>39</v>
      </c>
      <c r="AI438" s="851"/>
      <c r="AJ438" s="851"/>
      <c r="AK438" s="851"/>
      <c r="AL438" s="835" t="s">
        <v>39</v>
      </c>
      <c r="AM438" s="836"/>
      <c r="AN438" s="836"/>
      <c r="AO438" s="837"/>
      <c r="AP438" s="629" t="s">
        <v>39</v>
      </c>
      <c r="AQ438" s="629"/>
      <c r="AR438" s="629"/>
      <c r="AS438" s="629"/>
      <c r="AT438" s="629"/>
      <c r="AU438" s="629"/>
      <c r="AV438" s="629"/>
      <c r="AW438" s="629"/>
      <c r="AX438" s="629"/>
      <c r="AY438">
        <f>COUNTA($C$438)</f>
        <v>1</v>
      </c>
    </row>
    <row r="439" spans="1:51" ht="30" customHeight="1" x14ac:dyDescent="0.15">
      <c r="A439" s="838">
        <v>8</v>
      </c>
      <c r="B439" s="838">
        <v>1</v>
      </c>
      <c r="C439" s="840" t="s">
        <v>276</v>
      </c>
      <c r="D439" s="840"/>
      <c r="E439" s="840"/>
      <c r="F439" s="840"/>
      <c r="G439" s="840"/>
      <c r="H439" s="840"/>
      <c r="I439" s="840"/>
      <c r="J439" s="841" t="s">
        <v>39</v>
      </c>
      <c r="K439" s="842"/>
      <c r="L439" s="842"/>
      <c r="M439" s="842"/>
      <c r="N439" s="842"/>
      <c r="O439" s="842"/>
      <c r="P439" s="844" t="s">
        <v>277</v>
      </c>
      <c r="Q439" s="844"/>
      <c r="R439" s="844"/>
      <c r="S439" s="844"/>
      <c r="T439" s="844"/>
      <c r="U439" s="844"/>
      <c r="V439" s="844"/>
      <c r="W439" s="844"/>
      <c r="X439" s="844"/>
      <c r="Y439" s="845">
        <v>1</v>
      </c>
      <c r="Z439" s="846"/>
      <c r="AA439" s="846"/>
      <c r="AB439" s="847"/>
      <c r="AC439" s="848" t="s">
        <v>264</v>
      </c>
      <c r="AD439" s="849"/>
      <c r="AE439" s="849"/>
      <c r="AF439" s="849"/>
      <c r="AG439" s="849"/>
      <c r="AH439" s="850" t="s">
        <v>39</v>
      </c>
      <c r="AI439" s="851"/>
      <c r="AJ439" s="851"/>
      <c r="AK439" s="851"/>
      <c r="AL439" s="835" t="s">
        <v>39</v>
      </c>
      <c r="AM439" s="836"/>
      <c r="AN439" s="836"/>
      <c r="AO439" s="837"/>
      <c r="AP439" s="629" t="s">
        <v>39</v>
      </c>
      <c r="AQ439" s="629"/>
      <c r="AR439" s="629"/>
      <c r="AS439" s="629"/>
      <c r="AT439" s="629"/>
      <c r="AU439" s="629"/>
      <c r="AV439" s="629"/>
      <c r="AW439" s="629"/>
      <c r="AX439" s="629"/>
      <c r="AY439">
        <f>COUNTA($C$439)</f>
        <v>1</v>
      </c>
    </row>
    <row r="440" spans="1:51" ht="30" customHeight="1" x14ac:dyDescent="0.15">
      <c r="A440" s="838">
        <v>9</v>
      </c>
      <c r="B440" s="838">
        <v>1</v>
      </c>
      <c r="C440" s="840" t="s">
        <v>276</v>
      </c>
      <c r="D440" s="840"/>
      <c r="E440" s="840"/>
      <c r="F440" s="840"/>
      <c r="G440" s="840"/>
      <c r="H440" s="840"/>
      <c r="I440" s="840"/>
      <c r="J440" s="841" t="s">
        <v>39</v>
      </c>
      <c r="K440" s="842"/>
      <c r="L440" s="842"/>
      <c r="M440" s="842"/>
      <c r="N440" s="842"/>
      <c r="O440" s="842"/>
      <c r="P440" s="844" t="s">
        <v>277</v>
      </c>
      <c r="Q440" s="844"/>
      <c r="R440" s="844"/>
      <c r="S440" s="844"/>
      <c r="T440" s="844"/>
      <c r="U440" s="844"/>
      <c r="V440" s="844"/>
      <c r="W440" s="844"/>
      <c r="X440" s="844"/>
      <c r="Y440" s="845">
        <v>1</v>
      </c>
      <c r="Z440" s="846"/>
      <c r="AA440" s="846"/>
      <c r="AB440" s="847"/>
      <c r="AC440" s="848" t="s">
        <v>264</v>
      </c>
      <c r="AD440" s="849"/>
      <c r="AE440" s="849"/>
      <c r="AF440" s="849"/>
      <c r="AG440" s="849"/>
      <c r="AH440" s="850" t="s">
        <v>39</v>
      </c>
      <c r="AI440" s="851"/>
      <c r="AJ440" s="851"/>
      <c r="AK440" s="851"/>
      <c r="AL440" s="835" t="s">
        <v>39</v>
      </c>
      <c r="AM440" s="836"/>
      <c r="AN440" s="836"/>
      <c r="AO440" s="837"/>
      <c r="AP440" s="629" t="s">
        <v>39</v>
      </c>
      <c r="AQ440" s="629"/>
      <c r="AR440" s="629"/>
      <c r="AS440" s="629"/>
      <c r="AT440" s="629"/>
      <c r="AU440" s="629"/>
      <c r="AV440" s="629"/>
      <c r="AW440" s="629"/>
      <c r="AX440" s="629"/>
      <c r="AY440">
        <f>COUNTA($C$440)</f>
        <v>1</v>
      </c>
    </row>
    <row r="441" spans="1:51" ht="30" customHeight="1" x14ac:dyDescent="0.15">
      <c r="A441" s="838">
        <v>10</v>
      </c>
      <c r="B441" s="838">
        <v>1</v>
      </c>
      <c r="C441" s="840" t="s">
        <v>276</v>
      </c>
      <c r="D441" s="840"/>
      <c r="E441" s="840"/>
      <c r="F441" s="840"/>
      <c r="G441" s="840"/>
      <c r="H441" s="840"/>
      <c r="I441" s="840"/>
      <c r="J441" s="841" t="s">
        <v>39</v>
      </c>
      <c r="K441" s="842"/>
      <c r="L441" s="842"/>
      <c r="M441" s="842"/>
      <c r="N441" s="842"/>
      <c r="O441" s="842"/>
      <c r="P441" s="844" t="s">
        <v>277</v>
      </c>
      <c r="Q441" s="844"/>
      <c r="R441" s="844"/>
      <c r="S441" s="844"/>
      <c r="T441" s="844"/>
      <c r="U441" s="844"/>
      <c r="V441" s="844"/>
      <c r="W441" s="844"/>
      <c r="X441" s="844"/>
      <c r="Y441" s="845">
        <v>1</v>
      </c>
      <c r="Z441" s="846"/>
      <c r="AA441" s="846"/>
      <c r="AB441" s="847"/>
      <c r="AC441" s="848" t="s">
        <v>264</v>
      </c>
      <c r="AD441" s="849"/>
      <c r="AE441" s="849"/>
      <c r="AF441" s="849"/>
      <c r="AG441" s="849"/>
      <c r="AH441" s="850" t="s">
        <v>39</v>
      </c>
      <c r="AI441" s="851"/>
      <c r="AJ441" s="851"/>
      <c r="AK441" s="851"/>
      <c r="AL441" s="835" t="s">
        <v>39</v>
      </c>
      <c r="AM441" s="836"/>
      <c r="AN441" s="836"/>
      <c r="AO441" s="837"/>
      <c r="AP441" s="629" t="s">
        <v>39</v>
      </c>
      <c r="AQ441" s="629"/>
      <c r="AR441" s="629"/>
      <c r="AS441" s="629"/>
      <c r="AT441" s="629"/>
      <c r="AU441" s="629"/>
      <c r="AV441" s="629"/>
      <c r="AW441" s="629"/>
      <c r="AX441" s="629"/>
      <c r="AY441">
        <f>COUNTA($C$441)</f>
        <v>1</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8"/>
      <c r="B464" s="828"/>
      <c r="C464" s="828" t="s">
        <v>254</v>
      </c>
      <c r="D464" s="828"/>
      <c r="E464" s="828"/>
      <c r="F464" s="828"/>
      <c r="G464" s="828"/>
      <c r="H464" s="828"/>
      <c r="I464" s="828"/>
      <c r="J464" s="829" t="s">
        <v>255</v>
      </c>
      <c r="K464" s="140"/>
      <c r="L464" s="140"/>
      <c r="M464" s="140"/>
      <c r="N464" s="140"/>
      <c r="O464" s="140"/>
      <c r="P464" s="416" t="s">
        <v>256</v>
      </c>
      <c r="Q464" s="416"/>
      <c r="R464" s="416"/>
      <c r="S464" s="416"/>
      <c r="T464" s="416"/>
      <c r="U464" s="416"/>
      <c r="V464" s="416"/>
      <c r="W464" s="416"/>
      <c r="X464" s="416"/>
      <c r="Y464" s="830" t="s">
        <v>257</v>
      </c>
      <c r="Z464" s="831"/>
      <c r="AA464" s="831"/>
      <c r="AB464" s="831"/>
      <c r="AC464" s="829" t="s">
        <v>258</v>
      </c>
      <c r="AD464" s="829"/>
      <c r="AE464" s="829"/>
      <c r="AF464" s="829"/>
      <c r="AG464" s="829"/>
      <c r="AH464" s="830" t="s">
        <v>259</v>
      </c>
      <c r="AI464" s="828"/>
      <c r="AJ464" s="828"/>
      <c r="AK464" s="828"/>
      <c r="AL464" s="828" t="s">
        <v>260</v>
      </c>
      <c r="AM464" s="828"/>
      <c r="AN464" s="828"/>
      <c r="AO464" s="832"/>
      <c r="AP464" s="829" t="s">
        <v>261</v>
      </c>
      <c r="AQ464" s="829"/>
      <c r="AR464" s="829"/>
      <c r="AS464" s="829"/>
      <c r="AT464" s="829"/>
      <c r="AU464" s="829"/>
      <c r="AV464" s="829"/>
      <c r="AW464" s="829"/>
      <c r="AX464" s="829"/>
      <c r="AY464">
        <f>$AY$462</f>
        <v>1</v>
      </c>
    </row>
    <row r="465" spans="1:51" ht="30" customHeight="1" x14ac:dyDescent="0.15">
      <c r="A465" s="838">
        <v>1</v>
      </c>
      <c r="B465" s="838">
        <v>1</v>
      </c>
      <c r="C465" s="840" t="s">
        <v>279</v>
      </c>
      <c r="D465" s="840"/>
      <c r="E465" s="840"/>
      <c r="F465" s="840"/>
      <c r="G465" s="840"/>
      <c r="H465" s="840"/>
      <c r="I465" s="840"/>
      <c r="J465" s="841">
        <v>7020001121200</v>
      </c>
      <c r="K465" s="842"/>
      <c r="L465" s="842"/>
      <c r="M465" s="842"/>
      <c r="N465" s="842"/>
      <c r="O465" s="842"/>
      <c r="P465" s="844" t="s">
        <v>280</v>
      </c>
      <c r="Q465" s="844"/>
      <c r="R465" s="844"/>
      <c r="S465" s="844"/>
      <c r="T465" s="844"/>
      <c r="U465" s="844"/>
      <c r="V465" s="844"/>
      <c r="W465" s="844"/>
      <c r="X465" s="844"/>
      <c r="Y465" s="845">
        <v>107</v>
      </c>
      <c r="Z465" s="846"/>
      <c r="AA465" s="846"/>
      <c r="AB465" s="847"/>
      <c r="AC465" s="848" t="s">
        <v>264</v>
      </c>
      <c r="AD465" s="849"/>
      <c r="AE465" s="849"/>
      <c r="AF465" s="849"/>
      <c r="AG465" s="849"/>
      <c r="AH465" s="833" t="s">
        <v>39</v>
      </c>
      <c r="AI465" s="834"/>
      <c r="AJ465" s="834"/>
      <c r="AK465" s="834"/>
      <c r="AL465" s="835" t="s">
        <v>39</v>
      </c>
      <c r="AM465" s="836"/>
      <c r="AN465" s="836"/>
      <c r="AO465" s="837"/>
      <c r="AP465" s="629" t="s">
        <v>39</v>
      </c>
      <c r="AQ465" s="629"/>
      <c r="AR465" s="629"/>
      <c r="AS465" s="629"/>
      <c r="AT465" s="629"/>
      <c r="AU465" s="629"/>
      <c r="AV465" s="629"/>
      <c r="AW465" s="629"/>
      <c r="AX465" s="629"/>
      <c r="AY465">
        <f>$AY$462</f>
        <v>1</v>
      </c>
    </row>
    <row r="466" spans="1:51" ht="30" customHeight="1" x14ac:dyDescent="0.15">
      <c r="A466" s="838">
        <v>2</v>
      </c>
      <c r="B466" s="838">
        <v>1</v>
      </c>
      <c r="C466" s="840" t="s">
        <v>269</v>
      </c>
      <c r="D466" s="840"/>
      <c r="E466" s="840"/>
      <c r="F466" s="840"/>
      <c r="G466" s="840"/>
      <c r="H466" s="840"/>
      <c r="I466" s="840"/>
      <c r="J466" s="841">
        <v>9010401096149</v>
      </c>
      <c r="K466" s="842"/>
      <c r="L466" s="842"/>
      <c r="M466" s="842"/>
      <c r="N466" s="842"/>
      <c r="O466" s="842"/>
      <c r="P466" s="844" t="s">
        <v>280</v>
      </c>
      <c r="Q466" s="844"/>
      <c r="R466" s="844"/>
      <c r="S466" s="844"/>
      <c r="T466" s="844"/>
      <c r="U466" s="844"/>
      <c r="V466" s="844"/>
      <c r="W466" s="844"/>
      <c r="X466" s="844"/>
      <c r="Y466" s="845">
        <v>83</v>
      </c>
      <c r="Z466" s="846"/>
      <c r="AA466" s="846"/>
      <c r="AB466" s="847"/>
      <c r="AC466" s="848" t="s">
        <v>264</v>
      </c>
      <c r="AD466" s="849"/>
      <c r="AE466" s="849"/>
      <c r="AF466" s="849"/>
      <c r="AG466" s="849"/>
      <c r="AH466" s="833" t="s">
        <v>39</v>
      </c>
      <c r="AI466" s="834"/>
      <c r="AJ466" s="834"/>
      <c r="AK466" s="834"/>
      <c r="AL466" s="835" t="s">
        <v>39</v>
      </c>
      <c r="AM466" s="836"/>
      <c r="AN466" s="836"/>
      <c r="AO466" s="837"/>
      <c r="AP466" s="629" t="s">
        <v>39</v>
      </c>
      <c r="AQ466" s="629"/>
      <c r="AR466" s="629"/>
      <c r="AS466" s="629"/>
      <c r="AT466" s="629"/>
      <c r="AU466" s="629"/>
      <c r="AV466" s="629"/>
      <c r="AW466" s="629"/>
      <c r="AX466" s="629"/>
      <c r="AY466">
        <f>COUNTA($C$466)</f>
        <v>1</v>
      </c>
    </row>
    <row r="467" spans="1:51" ht="30" customHeight="1" x14ac:dyDescent="0.15">
      <c r="A467" s="838">
        <v>3</v>
      </c>
      <c r="B467" s="838">
        <v>1</v>
      </c>
      <c r="C467" s="839" t="s">
        <v>281</v>
      </c>
      <c r="D467" s="840"/>
      <c r="E467" s="840"/>
      <c r="F467" s="840"/>
      <c r="G467" s="840"/>
      <c r="H467" s="840"/>
      <c r="I467" s="840"/>
      <c r="J467" s="841">
        <v>5010001140434</v>
      </c>
      <c r="K467" s="842"/>
      <c r="L467" s="842"/>
      <c r="M467" s="842"/>
      <c r="N467" s="842"/>
      <c r="O467" s="842"/>
      <c r="P467" s="843" t="s">
        <v>280</v>
      </c>
      <c r="Q467" s="844"/>
      <c r="R467" s="844"/>
      <c r="S467" s="844"/>
      <c r="T467" s="844"/>
      <c r="U467" s="844"/>
      <c r="V467" s="844"/>
      <c r="W467" s="844"/>
      <c r="X467" s="844"/>
      <c r="Y467" s="845">
        <v>48</v>
      </c>
      <c r="Z467" s="846"/>
      <c r="AA467" s="846"/>
      <c r="AB467" s="847"/>
      <c r="AC467" s="848" t="s">
        <v>264</v>
      </c>
      <c r="AD467" s="849"/>
      <c r="AE467" s="849"/>
      <c r="AF467" s="849"/>
      <c r="AG467" s="849"/>
      <c r="AH467" s="850" t="s">
        <v>39</v>
      </c>
      <c r="AI467" s="851"/>
      <c r="AJ467" s="851"/>
      <c r="AK467" s="851"/>
      <c r="AL467" s="835" t="s">
        <v>39</v>
      </c>
      <c r="AM467" s="836"/>
      <c r="AN467" s="836"/>
      <c r="AO467" s="837"/>
      <c r="AP467" s="629" t="s">
        <v>39</v>
      </c>
      <c r="AQ467" s="629"/>
      <c r="AR467" s="629"/>
      <c r="AS467" s="629"/>
      <c r="AT467" s="629"/>
      <c r="AU467" s="629"/>
      <c r="AV467" s="629"/>
      <c r="AW467" s="629"/>
      <c r="AX467" s="629"/>
      <c r="AY467">
        <f>COUNTA($C$467)</f>
        <v>1</v>
      </c>
    </row>
    <row r="468" spans="1:51" ht="30" customHeight="1" x14ac:dyDescent="0.15">
      <c r="A468" s="838">
        <v>4</v>
      </c>
      <c r="B468" s="838">
        <v>1</v>
      </c>
      <c r="C468" s="839" t="s">
        <v>282</v>
      </c>
      <c r="D468" s="840"/>
      <c r="E468" s="840"/>
      <c r="F468" s="840"/>
      <c r="G468" s="840"/>
      <c r="H468" s="840"/>
      <c r="I468" s="840"/>
      <c r="J468" s="841">
        <v>9011801020788</v>
      </c>
      <c r="K468" s="842"/>
      <c r="L468" s="842"/>
      <c r="M468" s="842"/>
      <c r="N468" s="842"/>
      <c r="O468" s="842"/>
      <c r="P468" s="843" t="s">
        <v>280</v>
      </c>
      <c r="Q468" s="844"/>
      <c r="R468" s="844"/>
      <c r="S468" s="844"/>
      <c r="T468" s="844"/>
      <c r="U468" s="844"/>
      <c r="V468" s="844"/>
      <c r="W468" s="844"/>
      <c r="X468" s="844"/>
      <c r="Y468" s="845">
        <v>40</v>
      </c>
      <c r="Z468" s="846"/>
      <c r="AA468" s="846"/>
      <c r="AB468" s="847"/>
      <c r="AC468" s="848" t="s">
        <v>264</v>
      </c>
      <c r="AD468" s="849"/>
      <c r="AE468" s="849"/>
      <c r="AF468" s="849"/>
      <c r="AG468" s="849"/>
      <c r="AH468" s="850" t="s">
        <v>39</v>
      </c>
      <c r="AI468" s="851"/>
      <c r="AJ468" s="851"/>
      <c r="AK468" s="851"/>
      <c r="AL468" s="835" t="s">
        <v>39</v>
      </c>
      <c r="AM468" s="836"/>
      <c r="AN468" s="836"/>
      <c r="AO468" s="837"/>
      <c r="AP468" s="629" t="s">
        <v>39</v>
      </c>
      <c r="AQ468" s="629"/>
      <c r="AR468" s="629"/>
      <c r="AS468" s="629"/>
      <c r="AT468" s="629"/>
      <c r="AU468" s="629"/>
      <c r="AV468" s="629"/>
      <c r="AW468" s="629"/>
      <c r="AX468" s="629"/>
      <c r="AY468">
        <f>COUNTA($C$468)</f>
        <v>1</v>
      </c>
    </row>
    <row r="469" spans="1:51" ht="30" customHeight="1" x14ac:dyDescent="0.15">
      <c r="A469" s="838">
        <v>5</v>
      </c>
      <c r="B469" s="838">
        <v>1</v>
      </c>
      <c r="C469" s="840" t="s">
        <v>271</v>
      </c>
      <c r="D469" s="840"/>
      <c r="E469" s="840"/>
      <c r="F469" s="840"/>
      <c r="G469" s="840"/>
      <c r="H469" s="840"/>
      <c r="I469" s="840"/>
      <c r="J469" s="841">
        <v>7011101044746</v>
      </c>
      <c r="K469" s="842"/>
      <c r="L469" s="842"/>
      <c r="M469" s="842"/>
      <c r="N469" s="842"/>
      <c r="O469" s="842"/>
      <c r="P469" s="844" t="s">
        <v>280</v>
      </c>
      <c r="Q469" s="844"/>
      <c r="R469" s="844"/>
      <c r="S469" s="844"/>
      <c r="T469" s="844"/>
      <c r="U469" s="844"/>
      <c r="V469" s="844"/>
      <c r="W469" s="844"/>
      <c r="X469" s="844"/>
      <c r="Y469" s="845">
        <v>37</v>
      </c>
      <c r="Z469" s="846"/>
      <c r="AA469" s="846"/>
      <c r="AB469" s="847"/>
      <c r="AC469" s="848" t="s">
        <v>264</v>
      </c>
      <c r="AD469" s="849"/>
      <c r="AE469" s="849"/>
      <c r="AF469" s="849"/>
      <c r="AG469" s="849"/>
      <c r="AH469" s="850" t="s">
        <v>39</v>
      </c>
      <c r="AI469" s="851"/>
      <c r="AJ469" s="851"/>
      <c r="AK469" s="851"/>
      <c r="AL469" s="835" t="s">
        <v>39</v>
      </c>
      <c r="AM469" s="836"/>
      <c r="AN469" s="836"/>
      <c r="AO469" s="837"/>
      <c r="AP469" s="629" t="s">
        <v>39</v>
      </c>
      <c r="AQ469" s="629"/>
      <c r="AR469" s="629"/>
      <c r="AS469" s="629"/>
      <c r="AT469" s="629"/>
      <c r="AU469" s="629"/>
      <c r="AV469" s="629"/>
      <c r="AW469" s="629"/>
      <c r="AX469" s="629"/>
      <c r="AY469">
        <f>COUNTA($C$469)</f>
        <v>1</v>
      </c>
    </row>
    <row r="470" spans="1:51" ht="30" customHeight="1" x14ac:dyDescent="0.15">
      <c r="A470" s="838">
        <v>6</v>
      </c>
      <c r="B470" s="838">
        <v>1</v>
      </c>
      <c r="C470" s="840" t="s">
        <v>283</v>
      </c>
      <c r="D470" s="840"/>
      <c r="E470" s="840"/>
      <c r="F470" s="840"/>
      <c r="G470" s="840"/>
      <c r="H470" s="840"/>
      <c r="I470" s="840"/>
      <c r="J470" s="841">
        <v>7010401022916</v>
      </c>
      <c r="K470" s="842"/>
      <c r="L470" s="842"/>
      <c r="M470" s="842"/>
      <c r="N470" s="842"/>
      <c r="O470" s="842"/>
      <c r="P470" s="844" t="s">
        <v>280</v>
      </c>
      <c r="Q470" s="844"/>
      <c r="R470" s="844"/>
      <c r="S470" s="844"/>
      <c r="T470" s="844"/>
      <c r="U470" s="844"/>
      <c r="V470" s="844"/>
      <c r="W470" s="844"/>
      <c r="X470" s="844"/>
      <c r="Y470" s="845">
        <v>17</v>
      </c>
      <c r="Z470" s="846"/>
      <c r="AA470" s="846"/>
      <c r="AB470" s="847"/>
      <c r="AC470" s="848" t="s">
        <v>264</v>
      </c>
      <c r="AD470" s="849"/>
      <c r="AE470" s="849"/>
      <c r="AF470" s="849"/>
      <c r="AG470" s="849"/>
      <c r="AH470" s="850" t="s">
        <v>39</v>
      </c>
      <c r="AI470" s="851"/>
      <c r="AJ470" s="851"/>
      <c r="AK470" s="851"/>
      <c r="AL470" s="835" t="s">
        <v>39</v>
      </c>
      <c r="AM470" s="836"/>
      <c r="AN470" s="836"/>
      <c r="AO470" s="837"/>
      <c r="AP470" s="629" t="s">
        <v>39</v>
      </c>
      <c r="AQ470" s="629"/>
      <c r="AR470" s="629"/>
      <c r="AS470" s="629"/>
      <c r="AT470" s="629"/>
      <c r="AU470" s="629"/>
      <c r="AV470" s="629"/>
      <c r="AW470" s="629"/>
      <c r="AX470" s="629"/>
      <c r="AY470">
        <f>COUNTA($C$470)</f>
        <v>1</v>
      </c>
    </row>
    <row r="471" spans="1:51" ht="30" customHeight="1" x14ac:dyDescent="0.15">
      <c r="A471" s="838">
        <v>7</v>
      </c>
      <c r="B471" s="838">
        <v>1</v>
      </c>
      <c r="C471" s="840" t="s">
        <v>284</v>
      </c>
      <c r="D471" s="840"/>
      <c r="E471" s="840"/>
      <c r="F471" s="840"/>
      <c r="G471" s="840"/>
      <c r="H471" s="840"/>
      <c r="I471" s="840"/>
      <c r="J471" s="841">
        <v>4430001022351</v>
      </c>
      <c r="K471" s="842"/>
      <c r="L471" s="842"/>
      <c r="M471" s="842"/>
      <c r="N471" s="842"/>
      <c r="O471" s="842"/>
      <c r="P471" s="844" t="s">
        <v>280</v>
      </c>
      <c r="Q471" s="844"/>
      <c r="R471" s="844"/>
      <c r="S471" s="844"/>
      <c r="T471" s="844"/>
      <c r="U471" s="844"/>
      <c r="V471" s="844"/>
      <c r="W471" s="844"/>
      <c r="X471" s="844"/>
      <c r="Y471" s="845">
        <v>16</v>
      </c>
      <c r="Z471" s="846"/>
      <c r="AA471" s="846"/>
      <c r="AB471" s="847"/>
      <c r="AC471" s="848" t="s">
        <v>264</v>
      </c>
      <c r="AD471" s="849"/>
      <c r="AE471" s="849"/>
      <c r="AF471" s="849"/>
      <c r="AG471" s="849"/>
      <c r="AH471" s="850" t="s">
        <v>39</v>
      </c>
      <c r="AI471" s="851"/>
      <c r="AJ471" s="851"/>
      <c r="AK471" s="851"/>
      <c r="AL471" s="835" t="s">
        <v>39</v>
      </c>
      <c r="AM471" s="836"/>
      <c r="AN471" s="836"/>
      <c r="AO471" s="837"/>
      <c r="AP471" s="629" t="s">
        <v>39</v>
      </c>
      <c r="AQ471" s="629"/>
      <c r="AR471" s="629"/>
      <c r="AS471" s="629"/>
      <c r="AT471" s="629"/>
      <c r="AU471" s="629"/>
      <c r="AV471" s="629"/>
      <c r="AW471" s="629"/>
      <c r="AX471" s="629"/>
      <c r="AY471">
        <f>COUNTA($C$471)</f>
        <v>1</v>
      </c>
    </row>
    <row r="472" spans="1:51" ht="30" customHeight="1" x14ac:dyDescent="0.15">
      <c r="A472" s="838">
        <v>8</v>
      </c>
      <c r="B472" s="838">
        <v>1</v>
      </c>
      <c r="C472" s="840" t="s">
        <v>285</v>
      </c>
      <c r="D472" s="840"/>
      <c r="E472" s="840"/>
      <c r="F472" s="840"/>
      <c r="G472" s="840"/>
      <c r="H472" s="840"/>
      <c r="I472" s="840"/>
      <c r="J472" s="841">
        <v>4290001007004</v>
      </c>
      <c r="K472" s="842"/>
      <c r="L472" s="842"/>
      <c r="M472" s="842"/>
      <c r="N472" s="842"/>
      <c r="O472" s="842"/>
      <c r="P472" s="844" t="s">
        <v>280</v>
      </c>
      <c r="Q472" s="844"/>
      <c r="R472" s="844"/>
      <c r="S472" s="844"/>
      <c r="T472" s="844"/>
      <c r="U472" s="844"/>
      <c r="V472" s="844"/>
      <c r="W472" s="844"/>
      <c r="X472" s="844"/>
      <c r="Y472" s="845">
        <v>15</v>
      </c>
      <c r="Z472" s="846"/>
      <c r="AA472" s="846"/>
      <c r="AB472" s="847"/>
      <c r="AC472" s="848" t="s">
        <v>264</v>
      </c>
      <c r="AD472" s="849"/>
      <c r="AE472" s="849"/>
      <c r="AF472" s="849"/>
      <c r="AG472" s="849"/>
      <c r="AH472" s="850" t="s">
        <v>39</v>
      </c>
      <c r="AI472" s="851"/>
      <c r="AJ472" s="851"/>
      <c r="AK472" s="851"/>
      <c r="AL472" s="835" t="s">
        <v>39</v>
      </c>
      <c r="AM472" s="836"/>
      <c r="AN472" s="836"/>
      <c r="AO472" s="837"/>
      <c r="AP472" s="629" t="s">
        <v>39</v>
      </c>
      <c r="AQ472" s="629"/>
      <c r="AR472" s="629"/>
      <c r="AS472" s="629"/>
      <c r="AT472" s="629"/>
      <c r="AU472" s="629"/>
      <c r="AV472" s="629"/>
      <c r="AW472" s="629"/>
      <c r="AX472" s="629"/>
      <c r="AY472">
        <f>COUNTA($C$472)</f>
        <v>1</v>
      </c>
    </row>
    <row r="473" spans="1:51" ht="30" customHeight="1" x14ac:dyDescent="0.15">
      <c r="A473" s="838">
        <v>9</v>
      </c>
      <c r="B473" s="838">
        <v>1</v>
      </c>
      <c r="C473" s="840" t="s">
        <v>286</v>
      </c>
      <c r="D473" s="840"/>
      <c r="E473" s="840"/>
      <c r="F473" s="840"/>
      <c r="G473" s="840"/>
      <c r="H473" s="840"/>
      <c r="I473" s="840"/>
      <c r="J473" s="841">
        <v>4010401049350</v>
      </c>
      <c r="K473" s="842"/>
      <c r="L473" s="842"/>
      <c r="M473" s="842"/>
      <c r="N473" s="842"/>
      <c r="O473" s="842"/>
      <c r="P473" s="844" t="s">
        <v>280</v>
      </c>
      <c r="Q473" s="844"/>
      <c r="R473" s="844"/>
      <c r="S473" s="844"/>
      <c r="T473" s="844"/>
      <c r="U473" s="844"/>
      <c r="V473" s="844"/>
      <c r="W473" s="844"/>
      <c r="X473" s="844"/>
      <c r="Y473" s="845">
        <v>15</v>
      </c>
      <c r="Z473" s="846"/>
      <c r="AA473" s="846"/>
      <c r="AB473" s="847"/>
      <c r="AC473" s="848" t="s">
        <v>264</v>
      </c>
      <c r="AD473" s="849"/>
      <c r="AE473" s="849"/>
      <c r="AF473" s="849"/>
      <c r="AG473" s="849"/>
      <c r="AH473" s="850" t="s">
        <v>39</v>
      </c>
      <c r="AI473" s="851"/>
      <c r="AJ473" s="851"/>
      <c r="AK473" s="851"/>
      <c r="AL473" s="835" t="s">
        <v>39</v>
      </c>
      <c r="AM473" s="836"/>
      <c r="AN473" s="836"/>
      <c r="AO473" s="837"/>
      <c r="AP473" s="629" t="s">
        <v>39</v>
      </c>
      <c r="AQ473" s="629"/>
      <c r="AR473" s="629"/>
      <c r="AS473" s="629"/>
      <c r="AT473" s="629"/>
      <c r="AU473" s="629"/>
      <c r="AV473" s="629"/>
      <c r="AW473" s="629"/>
      <c r="AX473" s="629"/>
      <c r="AY473">
        <f>COUNTA($C$473)</f>
        <v>1</v>
      </c>
    </row>
    <row r="474" spans="1:51" ht="30" customHeight="1" x14ac:dyDescent="0.15">
      <c r="A474" s="838">
        <v>10</v>
      </c>
      <c r="B474" s="838">
        <v>1</v>
      </c>
      <c r="C474" s="840" t="s">
        <v>287</v>
      </c>
      <c r="D474" s="840"/>
      <c r="E474" s="840"/>
      <c r="F474" s="840"/>
      <c r="G474" s="840"/>
      <c r="H474" s="840"/>
      <c r="I474" s="840"/>
      <c r="J474" s="841">
        <v>1010701022043</v>
      </c>
      <c r="K474" s="842"/>
      <c r="L474" s="842"/>
      <c r="M474" s="842"/>
      <c r="N474" s="842"/>
      <c r="O474" s="842"/>
      <c r="P474" s="844" t="s">
        <v>280</v>
      </c>
      <c r="Q474" s="844"/>
      <c r="R474" s="844"/>
      <c r="S474" s="844"/>
      <c r="T474" s="844"/>
      <c r="U474" s="844"/>
      <c r="V474" s="844"/>
      <c r="W474" s="844"/>
      <c r="X474" s="844"/>
      <c r="Y474" s="845">
        <v>11</v>
      </c>
      <c r="Z474" s="846"/>
      <c r="AA474" s="846"/>
      <c r="AB474" s="847"/>
      <c r="AC474" s="848" t="s">
        <v>264</v>
      </c>
      <c r="AD474" s="849"/>
      <c r="AE474" s="849"/>
      <c r="AF474" s="849"/>
      <c r="AG474" s="849"/>
      <c r="AH474" s="850" t="s">
        <v>39</v>
      </c>
      <c r="AI474" s="851"/>
      <c r="AJ474" s="851"/>
      <c r="AK474" s="851"/>
      <c r="AL474" s="835" t="s">
        <v>39</v>
      </c>
      <c r="AM474" s="836"/>
      <c r="AN474" s="836"/>
      <c r="AO474" s="837"/>
      <c r="AP474" s="629" t="s">
        <v>39</v>
      </c>
      <c r="AQ474" s="629"/>
      <c r="AR474" s="629"/>
      <c r="AS474" s="629"/>
      <c r="AT474" s="629"/>
      <c r="AU474" s="629"/>
      <c r="AV474" s="629"/>
      <c r="AW474" s="629"/>
      <c r="AX474" s="629"/>
      <c r="AY474">
        <f>COUNTA($C$474)</f>
        <v>1</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288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28"/>
      <c r="B497" s="828"/>
      <c r="C497" s="828" t="s">
        <v>254</v>
      </c>
      <c r="D497" s="828"/>
      <c r="E497" s="828"/>
      <c r="F497" s="828"/>
      <c r="G497" s="828"/>
      <c r="H497" s="828"/>
      <c r="I497" s="828"/>
      <c r="J497" s="829" t="s">
        <v>255</v>
      </c>
      <c r="K497" s="140"/>
      <c r="L497" s="140"/>
      <c r="M497" s="140"/>
      <c r="N497" s="140"/>
      <c r="O497" s="140"/>
      <c r="P497" s="416" t="s">
        <v>256</v>
      </c>
      <c r="Q497" s="416"/>
      <c r="R497" s="416"/>
      <c r="S497" s="416"/>
      <c r="T497" s="416"/>
      <c r="U497" s="416"/>
      <c r="V497" s="416"/>
      <c r="W497" s="416"/>
      <c r="X497" s="416"/>
      <c r="Y497" s="830" t="s">
        <v>257</v>
      </c>
      <c r="Z497" s="831"/>
      <c r="AA497" s="831"/>
      <c r="AB497" s="831"/>
      <c r="AC497" s="829" t="s">
        <v>258</v>
      </c>
      <c r="AD497" s="829"/>
      <c r="AE497" s="829"/>
      <c r="AF497" s="829"/>
      <c r="AG497" s="829"/>
      <c r="AH497" s="830" t="s">
        <v>259</v>
      </c>
      <c r="AI497" s="828"/>
      <c r="AJ497" s="828"/>
      <c r="AK497" s="828"/>
      <c r="AL497" s="828" t="s">
        <v>260</v>
      </c>
      <c r="AM497" s="828"/>
      <c r="AN497" s="828"/>
      <c r="AO497" s="832"/>
      <c r="AP497" s="829" t="s">
        <v>261</v>
      </c>
      <c r="AQ497" s="829"/>
      <c r="AR497" s="829"/>
      <c r="AS497" s="829"/>
      <c r="AT497" s="829"/>
      <c r="AU497" s="829"/>
      <c r="AV497" s="829"/>
      <c r="AW497" s="829"/>
      <c r="AX497" s="829"/>
      <c r="AY497">
        <f>$AY$495</f>
        <v>1</v>
      </c>
    </row>
    <row r="498" spans="1:51" ht="30" customHeight="1" x14ac:dyDescent="0.15">
      <c r="A498" s="838">
        <v>1</v>
      </c>
      <c r="B498" s="838">
        <v>1</v>
      </c>
      <c r="C498" s="840" t="s">
        <v>289</v>
      </c>
      <c r="D498" s="840"/>
      <c r="E498" s="840"/>
      <c r="F498" s="840"/>
      <c r="G498" s="840"/>
      <c r="H498" s="840"/>
      <c r="I498" s="840"/>
      <c r="J498" s="841">
        <v>8010401006942</v>
      </c>
      <c r="K498" s="842"/>
      <c r="L498" s="842"/>
      <c r="M498" s="842"/>
      <c r="N498" s="842"/>
      <c r="O498" s="842"/>
      <c r="P498" s="844" t="s">
        <v>290</v>
      </c>
      <c r="Q498" s="844"/>
      <c r="R498" s="844"/>
      <c r="S498" s="844"/>
      <c r="T498" s="844"/>
      <c r="U498" s="844"/>
      <c r="V498" s="844"/>
      <c r="W498" s="844"/>
      <c r="X498" s="844"/>
      <c r="Y498" s="845">
        <v>46</v>
      </c>
      <c r="Z498" s="846"/>
      <c r="AA498" s="846"/>
      <c r="AB498" s="847"/>
      <c r="AC498" s="848" t="s">
        <v>264</v>
      </c>
      <c r="AD498" s="849"/>
      <c r="AE498" s="849"/>
      <c r="AF498" s="849"/>
      <c r="AG498" s="849"/>
      <c r="AH498" s="833" t="s">
        <v>39</v>
      </c>
      <c r="AI498" s="834"/>
      <c r="AJ498" s="834"/>
      <c r="AK498" s="834"/>
      <c r="AL498" s="835" t="s">
        <v>39</v>
      </c>
      <c r="AM498" s="836"/>
      <c r="AN498" s="836"/>
      <c r="AO498" s="837"/>
      <c r="AP498" s="629" t="s">
        <v>39</v>
      </c>
      <c r="AQ498" s="629"/>
      <c r="AR498" s="629"/>
      <c r="AS498" s="629"/>
      <c r="AT498" s="629"/>
      <c r="AU498" s="629"/>
      <c r="AV498" s="629"/>
      <c r="AW498" s="629"/>
      <c r="AX498" s="629"/>
      <c r="AY498">
        <f>$AY$495</f>
        <v>1</v>
      </c>
    </row>
    <row r="499" spans="1:51" ht="30" customHeight="1" x14ac:dyDescent="0.15">
      <c r="A499" s="838">
        <v>2</v>
      </c>
      <c r="B499" s="838">
        <v>1</v>
      </c>
      <c r="C499" s="840" t="s">
        <v>291</v>
      </c>
      <c r="D499" s="840"/>
      <c r="E499" s="840"/>
      <c r="F499" s="840"/>
      <c r="G499" s="840"/>
      <c r="H499" s="840"/>
      <c r="I499" s="840"/>
      <c r="J499" s="841">
        <v>1020001103550</v>
      </c>
      <c r="K499" s="842"/>
      <c r="L499" s="842"/>
      <c r="M499" s="842"/>
      <c r="N499" s="842"/>
      <c r="O499" s="842"/>
      <c r="P499" s="844" t="s">
        <v>290</v>
      </c>
      <c r="Q499" s="844"/>
      <c r="R499" s="844"/>
      <c r="S499" s="844"/>
      <c r="T499" s="844"/>
      <c r="U499" s="844"/>
      <c r="V499" s="844"/>
      <c r="W499" s="844"/>
      <c r="X499" s="844"/>
      <c r="Y499" s="845">
        <v>46</v>
      </c>
      <c r="Z499" s="846"/>
      <c r="AA499" s="846"/>
      <c r="AB499" s="847"/>
      <c r="AC499" s="848" t="s">
        <v>264</v>
      </c>
      <c r="AD499" s="849"/>
      <c r="AE499" s="849"/>
      <c r="AF499" s="849"/>
      <c r="AG499" s="849"/>
      <c r="AH499" s="833" t="s">
        <v>39</v>
      </c>
      <c r="AI499" s="834"/>
      <c r="AJ499" s="834"/>
      <c r="AK499" s="834"/>
      <c r="AL499" s="835" t="s">
        <v>39</v>
      </c>
      <c r="AM499" s="836"/>
      <c r="AN499" s="836"/>
      <c r="AO499" s="837"/>
      <c r="AP499" s="629" t="s">
        <v>39</v>
      </c>
      <c r="AQ499" s="629"/>
      <c r="AR499" s="629"/>
      <c r="AS499" s="629"/>
      <c r="AT499" s="629"/>
      <c r="AU499" s="629"/>
      <c r="AV499" s="629"/>
      <c r="AW499" s="629"/>
      <c r="AX499" s="629"/>
      <c r="AY499">
        <f>COUNTA($C$499)</f>
        <v>1</v>
      </c>
    </row>
    <row r="500" spans="1:51" ht="30" customHeight="1" x14ac:dyDescent="0.15">
      <c r="A500" s="838">
        <v>3</v>
      </c>
      <c r="B500" s="838">
        <v>1</v>
      </c>
      <c r="C500" s="839" t="s">
        <v>292</v>
      </c>
      <c r="D500" s="840"/>
      <c r="E500" s="840"/>
      <c r="F500" s="840"/>
      <c r="G500" s="840"/>
      <c r="H500" s="840"/>
      <c r="I500" s="840"/>
      <c r="J500" s="841">
        <v>5010401101449</v>
      </c>
      <c r="K500" s="842"/>
      <c r="L500" s="842"/>
      <c r="M500" s="842"/>
      <c r="N500" s="842"/>
      <c r="O500" s="842"/>
      <c r="P500" s="843" t="s">
        <v>290</v>
      </c>
      <c r="Q500" s="844"/>
      <c r="R500" s="844"/>
      <c r="S500" s="844"/>
      <c r="T500" s="844"/>
      <c r="U500" s="844"/>
      <c r="V500" s="844"/>
      <c r="W500" s="844"/>
      <c r="X500" s="844"/>
      <c r="Y500" s="845">
        <v>39</v>
      </c>
      <c r="Z500" s="846"/>
      <c r="AA500" s="846"/>
      <c r="AB500" s="847"/>
      <c r="AC500" s="848" t="s">
        <v>264</v>
      </c>
      <c r="AD500" s="849"/>
      <c r="AE500" s="849"/>
      <c r="AF500" s="849"/>
      <c r="AG500" s="849"/>
      <c r="AH500" s="850" t="s">
        <v>39</v>
      </c>
      <c r="AI500" s="851"/>
      <c r="AJ500" s="851"/>
      <c r="AK500" s="851"/>
      <c r="AL500" s="835" t="s">
        <v>39</v>
      </c>
      <c r="AM500" s="836"/>
      <c r="AN500" s="836"/>
      <c r="AO500" s="837"/>
      <c r="AP500" s="629" t="s">
        <v>39</v>
      </c>
      <c r="AQ500" s="629"/>
      <c r="AR500" s="629"/>
      <c r="AS500" s="629"/>
      <c r="AT500" s="629"/>
      <c r="AU500" s="629"/>
      <c r="AV500" s="629"/>
      <c r="AW500" s="629"/>
      <c r="AX500" s="629"/>
      <c r="AY500">
        <f>COUNTA($C$500)</f>
        <v>1</v>
      </c>
    </row>
    <row r="501" spans="1:51" ht="30" customHeight="1" x14ac:dyDescent="0.15">
      <c r="A501" s="838">
        <v>4</v>
      </c>
      <c r="B501" s="838">
        <v>1</v>
      </c>
      <c r="C501" s="839" t="s">
        <v>293</v>
      </c>
      <c r="D501" s="840"/>
      <c r="E501" s="840"/>
      <c r="F501" s="840"/>
      <c r="G501" s="840"/>
      <c r="H501" s="840"/>
      <c r="I501" s="840"/>
      <c r="J501" s="841">
        <v>5010601031801</v>
      </c>
      <c r="K501" s="842"/>
      <c r="L501" s="842"/>
      <c r="M501" s="842"/>
      <c r="N501" s="842"/>
      <c r="O501" s="842"/>
      <c r="P501" s="843" t="s">
        <v>290</v>
      </c>
      <c r="Q501" s="844"/>
      <c r="R501" s="844"/>
      <c r="S501" s="844"/>
      <c r="T501" s="844"/>
      <c r="U501" s="844"/>
      <c r="V501" s="844"/>
      <c r="W501" s="844"/>
      <c r="X501" s="844"/>
      <c r="Y501" s="845">
        <v>36</v>
      </c>
      <c r="Z501" s="846"/>
      <c r="AA501" s="846"/>
      <c r="AB501" s="847"/>
      <c r="AC501" s="848" t="s">
        <v>264</v>
      </c>
      <c r="AD501" s="849"/>
      <c r="AE501" s="849"/>
      <c r="AF501" s="849"/>
      <c r="AG501" s="849"/>
      <c r="AH501" s="850" t="s">
        <v>39</v>
      </c>
      <c r="AI501" s="851"/>
      <c r="AJ501" s="851"/>
      <c r="AK501" s="851"/>
      <c r="AL501" s="835" t="s">
        <v>39</v>
      </c>
      <c r="AM501" s="836"/>
      <c r="AN501" s="836"/>
      <c r="AO501" s="837"/>
      <c r="AP501" s="629" t="s">
        <v>39</v>
      </c>
      <c r="AQ501" s="629"/>
      <c r="AR501" s="629"/>
      <c r="AS501" s="629"/>
      <c r="AT501" s="629"/>
      <c r="AU501" s="629"/>
      <c r="AV501" s="629"/>
      <c r="AW501" s="629"/>
      <c r="AX501" s="629"/>
      <c r="AY501">
        <f>COUNTA($C$501)</f>
        <v>1</v>
      </c>
    </row>
    <row r="502" spans="1:51" ht="30" customHeight="1" x14ac:dyDescent="0.15">
      <c r="A502" s="838">
        <v>5</v>
      </c>
      <c r="B502" s="838">
        <v>1</v>
      </c>
      <c r="C502" s="840" t="s">
        <v>294</v>
      </c>
      <c r="D502" s="840"/>
      <c r="E502" s="840"/>
      <c r="F502" s="840"/>
      <c r="G502" s="840"/>
      <c r="H502" s="840"/>
      <c r="I502" s="840"/>
      <c r="J502" s="841">
        <v>4240001006753</v>
      </c>
      <c r="K502" s="842"/>
      <c r="L502" s="842"/>
      <c r="M502" s="842"/>
      <c r="N502" s="842"/>
      <c r="O502" s="842"/>
      <c r="P502" s="844" t="s">
        <v>290</v>
      </c>
      <c r="Q502" s="844"/>
      <c r="R502" s="844"/>
      <c r="S502" s="844"/>
      <c r="T502" s="844"/>
      <c r="U502" s="844"/>
      <c r="V502" s="844"/>
      <c r="W502" s="844"/>
      <c r="X502" s="844"/>
      <c r="Y502" s="845">
        <v>9</v>
      </c>
      <c r="Z502" s="846"/>
      <c r="AA502" s="846"/>
      <c r="AB502" s="847"/>
      <c r="AC502" s="848" t="s">
        <v>264</v>
      </c>
      <c r="AD502" s="849"/>
      <c r="AE502" s="849"/>
      <c r="AF502" s="849"/>
      <c r="AG502" s="849"/>
      <c r="AH502" s="850" t="s">
        <v>39</v>
      </c>
      <c r="AI502" s="851"/>
      <c r="AJ502" s="851"/>
      <c r="AK502" s="851"/>
      <c r="AL502" s="835" t="s">
        <v>39</v>
      </c>
      <c r="AM502" s="836"/>
      <c r="AN502" s="836"/>
      <c r="AO502" s="837"/>
      <c r="AP502" s="629" t="s">
        <v>39</v>
      </c>
      <c r="AQ502" s="629"/>
      <c r="AR502" s="629"/>
      <c r="AS502" s="629"/>
      <c r="AT502" s="629"/>
      <c r="AU502" s="629"/>
      <c r="AV502" s="629"/>
      <c r="AW502" s="629"/>
      <c r="AX502" s="629"/>
      <c r="AY502">
        <f>COUNTA($C$502)</f>
        <v>1</v>
      </c>
    </row>
    <row r="503" spans="1:51" ht="30" customHeight="1" x14ac:dyDescent="0.15">
      <c r="A503" s="838">
        <v>6</v>
      </c>
      <c r="B503" s="838">
        <v>1</v>
      </c>
      <c r="C503" s="840" t="s">
        <v>291</v>
      </c>
      <c r="D503" s="840"/>
      <c r="E503" s="840"/>
      <c r="F503" s="840"/>
      <c r="G503" s="840"/>
      <c r="H503" s="840"/>
      <c r="I503" s="840"/>
      <c r="J503" s="841">
        <v>1020001103550</v>
      </c>
      <c r="K503" s="842"/>
      <c r="L503" s="842"/>
      <c r="M503" s="842"/>
      <c r="N503" s="842"/>
      <c r="O503" s="842"/>
      <c r="P503" s="844" t="s">
        <v>290</v>
      </c>
      <c r="Q503" s="844"/>
      <c r="R503" s="844"/>
      <c r="S503" s="844"/>
      <c r="T503" s="844"/>
      <c r="U503" s="844"/>
      <c r="V503" s="844"/>
      <c r="W503" s="844"/>
      <c r="X503" s="844"/>
      <c r="Y503" s="845">
        <v>8</v>
      </c>
      <c r="Z503" s="846"/>
      <c r="AA503" s="846"/>
      <c r="AB503" s="847"/>
      <c r="AC503" s="848" t="s">
        <v>264</v>
      </c>
      <c r="AD503" s="849"/>
      <c r="AE503" s="849"/>
      <c r="AF503" s="849"/>
      <c r="AG503" s="849"/>
      <c r="AH503" s="850" t="s">
        <v>39</v>
      </c>
      <c r="AI503" s="851"/>
      <c r="AJ503" s="851"/>
      <c r="AK503" s="851"/>
      <c r="AL503" s="835" t="s">
        <v>39</v>
      </c>
      <c r="AM503" s="836"/>
      <c r="AN503" s="836"/>
      <c r="AO503" s="837"/>
      <c r="AP503" s="629" t="s">
        <v>39</v>
      </c>
      <c r="AQ503" s="629"/>
      <c r="AR503" s="629"/>
      <c r="AS503" s="629"/>
      <c r="AT503" s="629"/>
      <c r="AU503" s="629"/>
      <c r="AV503" s="629"/>
      <c r="AW503" s="629"/>
      <c r="AX503" s="629"/>
      <c r="AY503">
        <f>COUNTA($C$503)</f>
        <v>1</v>
      </c>
    </row>
    <row r="504" spans="1:51" ht="30" customHeight="1" x14ac:dyDescent="0.15">
      <c r="A504" s="838">
        <v>7</v>
      </c>
      <c r="B504" s="838">
        <v>1</v>
      </c>
      <c r="C504" s="840" t="s">
        <v>284</v>
      </c>
      <c r="D504" s="840"/>
      <c r="E504" s="840"/>
      <c r="F504" s="840"/>
      <c r="G504" s="840"/>
      <c r="H504" s="840"/>
      <c r="I504" s="840"/>
      <c r="J504" s="841">
        <v>4430001022351</v>
      </c>
      <c r="K504" s="842"/>
      <c r="L504" s="842"/>
      <c r="M504" s="842"/>
      <c r="N504" s="842"/>
      <c r="O504" s="842"/>
      <c r="P504" s="844" t="s">
        <v>290</v>
      </c>
      <c r="Q504" s="844"/>
      <c r="R504" s="844"/>
      <c r="S504" s="844"/>
      <c r="T504" s="844"/>
      <c r="U504" s="844"/>
      <c r="V504" s="844"/>
      <c r="W504" s="844"/>
      <c r="X504" s="844"/>
      <c r="Y504" s="845">
        <v>1</v>
      </c>
      <c r="Z504" s="846"/>
      <c r="AA504" s="846"/>
      <c r="AB504" s="847"/>
      <c r="AC504" s="848" t="s">
        <v>264</v>
      </c>
      <c r="AD504" s="849"/>
      <c r="AE504" s="849"/>
      <c r="AF504" s="849"/>
      <c r="AG504" s="849"/>
      <c r="AH504" s="850" t="s">
        <v>39</v>
      </c>
      <c r="AI504" s="851"/>
      <c r="AJ504" s="851"/>
      <c r="AK504" s="851"/>
      <c r="AL504" s="835" t="s">
        <v>39</v>
      </c>
      <c r="AM504" s="836"/>
      <c r="AN504" s="836"/>
      <c r="AO504" s="837"/>
      <c r="AP504" s="629" t="s">
        <v>39</v>
      </c>
      <c r="AQ504" s="629"/>
      <c r="AR504" s="629"/>
      <c r="AS504" s="629"/>
      <c r="AT504" s="629"/>
      <c r="AU504" s="629"/>
      <c r="AV504" s="629"/>
      <c r="AW504" s="629"/>
      <c r="AX504" s="629"/>
      <c r="AY504">
        <f>COUNTA($C$504)</f>
        <v>1</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295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28"/>
      <c r="B530" s="828"/>
      <c r="C530" s="828" t="s">
        <v>254</v>
      </c>
      <c r="D530" s="828"/>
      <c r="E530" s="828"/>
      <c r="F530" s="828"/>
      <c r="G530" s="828"/>
      <c r="H530" s="828"/>
      <c r="I530" s="828"/>
      <c r="J530" s="829" t="s">
        <v>255</v>
      </c>
      <c r="K530" s="140"/>
      <c r="L530" s="140"/>
      <c r="M530" s="140"/>
      <c r="N530" s="140"/>
      <c r="O530" s="140"/>
      <c r="P530" s="416" t="s">
        <v>256</v>
      </c>
      <c r="Q530" s="416"/>
      <c r="R530" s="416"/>
      <c r="S530" s="416"/>
      <c r="T530" s="416"/>
      <c r="U530" s="416"/>
      <c r="V530" s="416"/>
      <c r="W530" s="416"/>
      <c r="X530" s="416"/>
      <c r="Y530" s="830" t="s">
        <v>257</v>
      </c>
      <c r="Z530" s="831"/>
      <c r="AA530" s="831"/>
      <c r="AB530" s="831"/>
      <c r="AC530" s="829" t="s">
        <v>258</v>
      </c>
      <c r="AD530" s="829"/>
      <c r="AE530" s="829"/>
      <c r="AF530" s="829"/>
      <c r="AG530" s="829"/>
      <c r="AH530" s="830" t="s">
        <v>259</v>
      </c>
      <c r="AI530" s="828"/>
      <c r="AJ530" s="828"/>
      <c r="AK530" s="828"/>
      <c r="AL530" s="828" t="s">
        <v>260</v>
      </c>
      <c r="AM530" s="828"/>
      <c r="AN530" s="828"/>
      <c r="AO530" s="832"/>
      <c r="AP530" s="829" t="s">
        <v>261</v>
      </c>
      <c r="AQ530" s="829"/>
      <c r="AR530" s="829"/>
      <c r="AS530" s="829"/>
      <c r="AT530" s="829"/>
      <c r="AU530" s="829"/>
      <c r="AV530" s="829"/>
      <c r="AW530" s="829"/>
      <c r="AX530" s="829"/>
      <c r="AY530">
        <f>$AY$528</f>
        <v>1</v>
      </c>
    </row>
    <row r="531" spans="1:51" ht="30" customHeight="1" x14ac:dyDescent="0.15">
      <c r="A531" s="838">
        <v>1</v>
      </c>
      <c r="B531" s="838">
        <v>1</v>
      </c>
      <c r="C531" s="840" t="s">
        <v>296</v>
      </c>
      <c r="D531" s="840"/>
      <c r="E531" s="840"/>
      <c r="F531" s="840"/>
      <c r="G531" s="840"/>
      <c r="H531" s="840"/>
      <c r="I531" s="840"/>
      <c r="J531" s="841">
        <v>5011105000953</v>
      </c>
      <c r="K531" s="842"/>
      <c r="L531" s="842"/>
      <c r="M531" s="842"/>
      <c r="N531" s="842"/>
      <c r="O531" s="842"/>
      <c r="P531" s="844" t="s">
        <v>297</v>
      </c>
      <c r="Q531" s="844"/>
      <c r="R531" s="844"/>
      <c r="S531" s="844"/>
      <c r="T531" s="844"/>
      <c r="U531" s="844"/>
      <c r="V531" s="844"/>
      <c r="W531" s="844"/>
      <c r="X531" s="844"/>
      <c r="Y531" s="845">
        <v>69</v>
      </c>
      <c r="Z531" s="846"/>
      <c r="AA531" s="846"/>
      <c r="AB531" s="847"/>
      <c r="AC531" s="848" t="s">
        <v>264</v>
      </c>
      <c r="AD531" s="849"/>
      <c r="AE531" s="849"/>
      <c r="AF531" s="849"/>
      <c r="AG531" s="849"/>
      <c r="AH531" s="833" t="s">
        <v>39</v>
      </c>
      <c r="AI531" s="834"/>
      <c r="AJ531" s="834"/>
      <c r="AK531" s="834"/>
      <c r="AL531" s="835" t="s">
        <v>39</v>
      </c>
      <c r="AM531" s="836"/>
      <c r="AN531" s="836"/>
      <c r="AO531" s="837"/>
      <c r="AP531" s="629" t="s">
        <v>39</v>
      </c>
      <c r="AQ531" s="629"/>
      <c r="AR531" s="629"/>
      <c r="AS531" s="629"/>
      <c r="AT531" s="629"/>
      <c r="AU531" s="629"/>
      <c r="AV531" s="629"/>
      <c r="AW531" s="629"/>
      <c r="AX531" s="629"/>
      <c r="AY531">
        <f>$AY$528</f>
        <v>1</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298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28"/>
      <c r="B563" s="828"/>
      <c r="C563" s="828" t="s">
        <v>254</v>
      </c>
      <c r="D563" s="828"/>
      <c r="E563" s="828"/>
      <c r="F563" s="828"/>
      <c r="G563" s="828"/>
      <c r="H563" s="828"/>
      <c r="I563" s="828"/>
      <c r="J563" s="829" t="s">
        <v>255</v>
      </c>
      <c r="K563" s="140"/>
      <c r="L563" s="140"/>
      <c r="M563" s="140"/>
      <c r="N563" s="140"/>
      <c r="O563" s="140"/>
      <c r="P563" s="416" t="s">
        <v>256</v>
      </c>
      <c r="Q563" s="416"/>
      <c r="R563" s="416"/>
      <c r="S563" s="416"/>
      <c r="T563" s="416"/>
      <c r="U563" s="416"/>
      <c r="V563" s="416"/>
      <c r="W563" s="416"/>
      <c r="X563" s="416"/>
      <c r="Y563" s="830" t="s">
        <v>257</v>
      </c>
      <c r="Z563" s="831"/>
      <c r="AA563" s="831"/>
      <c r="AB563" s="831"/>
      <c r="AC563" s="829" t="s">
        <v>258</v>
      </c>
      <c r="AD563" s="829"/>
      <c r="AE563" s="829"/>
      <c r="AF563" s="829"/>
      <c r="AG563" s="829"/>
      <c r="AH563" s="830" t="s">
        <v>259</v>
      </c>
      <c r="AI563" s="828"/>
      <c r="AJ563" s="828"/>
      <c r="AK563" s="828"/>
      <c r="AL563" s="828" t="s">
        <v>260</v>
      </c>
      <c r="AM563" s="828"/>
      <c r="AN563" s="828"/>
      <c r="AO563" s="832"/>
      <c r="AP563" s="829" t="s">
        <v>261</v>
      </c>
      <c r="AQ563" s="829"/>
      <c r="AR563" s="829"/>
      <c r="AS563" s="829"/>
      <c r="AT563" s="829"/>
      <c r="AU563" s="829"/>
      <c r="AV563" s="829"/>
      <c r="AW563" s="829"/>
      <c r="AX563" s="829"/>
      <c r="AY563">
        <f>$AY$561</f>
        <v>1</v>
      </c>
    </row>
    <row r="564" spans="1:51" ht="30" customHeight="1" x14ac:dyDescent="0.15">
      <c r="A564" s="838">
        <v>1</v>
      </c>
      <c r="B564" s="838">
        <v>1</v>
      </c>
      <c r="C564" s="840" t="s">
        <v>282</v>
      </c>
      <c r="D564" s="840"/>
      <c r="E564" s="840"/>
      <c r="F564" s="840"/>
      <c r="G564" s="840"/>
      <c r="H564" s="840"/>
      <c r="I564" s="840"/>
      <c r="J564" s="841">
        <v>9011801020788</v>
      </c>
      <c r="K564" s="842"/>
      <c r="L564" s="842"/>
      <c r="M564" s="842"/>
      <c r="N564" s="842"/>
      <c r="O564" s="842"/>
      <c r="P564" s="844" t="s">
        <v>299</v>
      </c>
      <c r="Q564" s="844"/>
      <c r="R564" s="844"/>
      <c r="S564" s="844"/>
      <c r="T564" s="844"/>
      <c r="U564" s="844"/>
      <c r="V564" s="844"/>
      <c r="W564" s="844"/>
      <c r="X564" s="844"/>
      <c r="Y564" s="845">
        <v>33</v>
      </c>
      <c r="Z564" s="846"/>
      <c r="AA564" s="846"/>
      <c r="AB564" s="847"/>
      <c r="AC564" s="848" t="s">
        <v>264</v>
      </c>
      <c r="AD564" s="849"/>
      <c r="AE564" s="849"/>
      <c r="AF564" s="849"/>
      <c r="AG564" s="849"/>
      <c r="AH564" s="833" t="s">
        <v>39</v>
      </c>
      <c r="AI564" s="834"/>
      <c r="AJ564" s="834"/>
      <c r="AK564" s="834"/>
      <c r="AL564" s="835" t="s">
        <v>39</v>
      </c>
      <c r="AM564" s="836"/>
      <c r="AN564" s="836"/>
      <c r="AO564" s="837"/>
      <c r="AP564" s="629" t="s">
        <v>39</v>
      </c>
      <c r="AQ564" s="629"/>
      <c r="AR564" s="629"/>
      <c r="AS564" s="629"/>
      <c r="AT564" s="629"/>
      <c r="AU564" s="629"/>
      <c r="AV564" s="629"/>
      <c r="AW564" s="629"/>
      <c r="AX564" s="629"/>
      <c r="AY564">
        <f>$AY$561</f>
        <v>1</v>
      </c>
    </row>
    <row r="565" spans="1:51" ht="30" customHeight="1" x14ac:dyDescent="0.15">
      <c r="A565" s="838">
        <v>2</v>
      </c>
      <c r="B565" s="838">
        <v>1</v>
      </c>
      <c r="C565" s="840" t="s">
        <v>300</v>
      </c>
      <c r="D565" s="840"/>
      <c r="E565" s="840"/>
      <c r="F565" s="840"/>
      <c r="G565" s="840"/>
      <c r="H565" s="840"/>
      <c r="I565" s="840"/>
      <c r="J565" s="841">
        <v>9011101031552</v>
      </c>
      <c r="K565" s="842"/>
      <c r="L565" s="842"/>
      <c r="M565" s="842"/>
      <c r="N565" s="842"/>
      <c r="O565" s="842"/>
      <c r="P565" s="844" t="s">
        <v>299</v>
      </c>
      <c r="Q565" s="844"/>
      <c r="R565" s="844"/>
      <c r="S565" s="844"/>
      <c r="T565" s="844"/>
      <c r="U565" s="844"/>
      <c r="V565" s="844"/>
      <c r="W565" s="844"/>
      <c r="X565" s="844"/>
      <c r="Y565" s="845">
        <v>30</v>
      </c>
      <c r="Z565" s="846"/>
      <c r="AA565" s="846"/>
      <c r="AB565" s="847"/>
      <c r="AC565" s="848" t="s">
        <v>264</v>
      </c>
      <c r="AD565" s="849"/>
      <c r="AE565" s="849"/>
      <c r="AF565" s="849"/>
      <c r="AG565" s="849"/>
      <c r="AH565" s="833" t="s">
        <v>39</v>
      </c>
      <c r="AI565" s="834"/>
      <c r="AJ565" s="834"/>
      <c r="AK565" s="834"/>
      <c r="AL565" s="835" t="s">
        <v>39</v>
      </c>
      <c r="AM565" s="836"/>
      <c r="AN565" s="836"/>
      <c r="AO565" s="837"/>
      <c r="AP565" s="629" t="s">
        <v>39</v>
      </c>
      <c r="AQ565" s="629"/>
      <c r="AR565" s="629"/>
      <c r="AS565" s="629"/>
      <c r="AT565" s="629"/>
      <c r="AU565" s="629"/>
      <c r="AV565" s="629"/>
      <c r="AW565" s="629"/>
      <c r="AX565" s="629"/>
      <c r="AY565">
        <f>COUNTA($C$565)</f>
        <v>1</v>
      </c>
    </row>
    <row r="566" spans="1:51" ht="30" customHeight="1" x14ac:dyDescent="0.15">
      <c r="A566" s="838">
        <v>3</v>
      </c>
      <c r="B566" s="838">
        <v>1</v>
      </c>
      <c r="C566" s="839" t="s">
        <v>301</v>
      </c>
      <c r="D566" s="840"/>
      <c r="E566" s="840"/>
      <c r="F566" s="840"/>
      <c r="G566" s="840"/>
      <c r="H566" s="840"/>
      <c r="I566" s="840"/>
      <c r="J566" s="841">
        <v>3120001164184</v>
      </c>
      <c r="K566" s="842"/>
      <c r="L566" s="842"/>
      <c r="M566" s="842"/>
      <c r="N566" s="842"/>
      <c r="O566" s="842"/>
      <c r="P566" s="843" t="s">
        <v>299</v>
      </c>
      <c r="Q566" s="844"/>
      <c r="R566" s="844"/>
      <c r="S566" s="844"/>
      <c r="T566" s="844"/>
      <c r="U566" s="844"/>
      <c r="V566" s="844"/>
      <c r="W566" s="844"/>
      <c r="X566" s="844"/>
      <c r="Y566" s="845">
        <v>30</v>
      </c>
      <c r="Z566" s="846"/>
      <c r="AA566" s="846"/>
      <c r="AB566" s="847"/>
      <c r="AC566" s="848" t="s">
        <v>264</v>
      </c>
      <c r="AD566" s="849"/>
      <c r="AE566" s="849"/>
      <c r="AF566" s="849"/>
      <c r="AG566" s="849"/>
      <c r="AH566" s="850" t="s">
        <v>39</v>
      </c>
      <c r="AI566" s="851"/>
      <c r="AJ566" s="851"/>
      <c r="AK566" s="851"/>
      <c r="AL566" s="835" t="s">
        <v>39</v>
      </c>
      <c r="AM566" s="836"/>
      <c r="AN566" s="836"/>
      <c r="AO566" s="837"/>
      <c r="AP566" s="629" t="s">
        <v>39</v>
      </c>
      <c r="AQ566" s="629"/>
      <c r="AR566" s="629"/>
      <c r="AS566" s="629"/>
      <c r="AT566" s="629"/>
      <c r="AU566" s="629"/>
      <c r="AV566" s="629"/>
      <c r="AW566" s="629"/>
      <c r="AX566" s="629"/>
      <c r="AY566">
        <f>COUNTA($C$566)</f>
        <v>1</v>
      </c>
    </row>
    <row r="567" spans="1:51" ht="30" customHeight="1" x14ac:dyDescent="0.15">
      <c r="A567" s="838">
        <v>4</v>
      </c>
      <c r="B567" s="838">
        <v>1</v>
      </c>
      <c r="C567" s="839" t="s">
        <v>281</v>
      </c>
      <c r="D567" s="840"/>
      <c r="E567" s="840"/>
      <c r="F567" s="840"/>
      <c r="G567" s="840"/>
      <c r="H567" s="840"/>
      <c r="I567" s="840"/>
      <c r="J567" s="841">
        <v>5010001140434</v>
      </c>
      <c r="K567" s="842"/>
      <c r="L567" s="842"/>
      <c r="M567" s="842"/>
      <c r="N567" s="842"/>
      <c r="O567" s="842"/>
      <c r="P567" s="843" t="s">
        <v>299</v>
      </c>
      <c r="Q567" s="844"/>
      <c r="R567" s="844"/>
      <c r="S567" s="844"/>
      <c r="T567" s="844"/>
      <c r="U567" s="844"/>
      <c r="V567" s="844"/>
      <c r="W567" s="844"/>
      <c r="X567" s="844"/>
      <c r="Y567" s="845">
        <v>28</v>
      </c>
      <c r="Z567" s="846"/>
      <c r="AA567" s="846"/>
      <c r="AB567" s="847"/>
      <c r="AC567" s="848" t="s">
        <v>264</v>
      </c>
      <c r="AD567" s="849"/>
      <c r="AE567" s="849"/>
      <c r="AF567" s="849"/>
      <c r="AG567" s="849"/>
      <c r="AH567" s="850" t="s">
        <v>39</v>
      </c>
      <c r="AI567" s="851"/>
      <c r="AJ567" s="851"/>
      <c r="AK567" s="851"/>
      <c r="AL567" s="835" t="s">
        <v>39</v>
      </c>
      <c r="AM567" s="836"/>
      <c r="AN567" s="836"/>
      <c r="AO567" s="837"/>
      <c r="AP567" s="629" t="s">
        <v>39</v>
      </c>
      <c r="AQ567" s="629"/>
      <c r="AR567" s="629"/>
      <c r="AS567" s="629"/>
      <c r="AT567" s="629"/>
      <c r="AU567" s="629"/>
      <c r="AV567" s="629"/>
      <c r="AW567" s="629"/>
      <c r="AX567" s="629"/>
      <c r="AY567">
        <f>COUNTA($C$567)</f>
        <v>1</v>
      </c>
    </row>
    <row r="568" spans="1:51" ht="30" customHeight="1" x14ac:dyDescent="0.15">
      <c r="A568" s="838">
        <v>5</v>
      </c>
      <c r="B568" s="838">
        <v>1</v>
      </c>
      <c r="C568" s="840" t="s">
        <v>273</v>
      </c>
      <c r="D568" s="840"/>
      <c r="E568" s="840"/>
      <c r="F568" s="840"/>
      <c r="G568" s="840"/>
      <c r="H568" s="840"/>
      <c r="I568" s="840"/>
      <c r="J568" s="841">
        <v>1010401118851</v>
      </c>
      <c r="K568" s="842"/>
      <c r="L568" s="842"/>
      <c r="M568" s="842"/>
      <c r="N568" s="842"/>
      <c r="O568" s="842"/>
      <c r="P568" s="844" t="s">
        <v>299</v>
      </c>
      <c r="Q568" s="844"/>
      <c r="R568" s="844"/>
      <c r="S568" s="844"/>
      <c r="T568" s="844"/>
      <c r="U568" s="844"/>
      <c r="V568" s="844"/>
      <c r="W568" s="844"/>
      <c r="X568" s="844"/>
      <c r="Y568" s="845">
        <v>26</v>
      </c>
      <c r="Z568" s="846"/>
      <c r="AA568" s="846"/>
      <c r="AB568" s="847"/>
      <c r="AC568" s="848" t="s">
        <v>264</v>
      </c>
      <c r="AD568" s="849"/>
      <c r="AE568" s="849"/>
      <c r="AF568" s="849"/>
      <c r="AG568" s="849"/>
      <c r="AH568" s="850" t="s">
        <v>39</v>
      </c>
      <c r="AI568" s="851"/>
      <c r="AJ568" s="851"/>
      <c r="AK568" s="851"/>
      <c r="AL568" s="835" t="s">
        <v>39</v>
      </c>
      <c r="AM568" s="836"/>
      <c r="AN568" s="836"/>
      <c r="AO568" s="837"/>
      <c r="AP568" s="629" t="s">
        <v>39</v>
      </c>
      <c r="AQ568" s="629"/>
      <c r="AR568" s="629"/>
      <c r="AS568" s="629"/>
      <c r="AT568" s="629"/>
      <c r="AU568" s="629"/>
      <c r="AV568" s="629"/>
      <c r="AW568" s="629"/>
      <c r="AX568" s="629"/>
      <c r="AY568">
        <f>COUNTA($C$568)</f>
        <v>1</v>
      </c>
    </row>
    <row r="569" spans="1:51" ht="30" customHeight="1" x14ac:dyDescent="0.15">
      <c r="A569" s="838">
        <v>6</v>
      </c>
      <c r="B569" s="838">
        <v>1</v>
      </c>
      <c r="C569" s="840" t="s">
        <v>302</v>
      </c>
      <c r="D569" s="840"/>
      <c r="E569" s="840"/>
      <c r="F569" s="840"/>
      <c r="G569" s="840"/>
      <c r="H569" s="840"/>
      <c r="I569" s="840"/>
      <c r="J569" s="841">
        <v>3120001236504</v>
      </c>
      <c r="K569" s="842"/>
      <c r="L569" s="842"/>
      <c r="M569" s="842"/>
      <c r="N569" s="842"/>
      <c r="O569" s="842"/>
      <c r="P569" s="844" t="s">
        <v>299</v>
      </c>
      <c r="Q569" s="844"/>
      <c r="R569" s="844"/>
      <c r="S569" s="844"/>
      <c r="T569" s="844"/>
      <c r="U569" s="844"/>
      <c r="V569" s="844"/>
      <c r="W569" s="844"/>
      <c r="X569" s="844"/>
      <c r="Y569" s="845">
        <v>23</v>
      </c>
      <c r="Z569" s="846"/>
      <c r="AA569" s="846"/>
      <c r="AB569" s="847"/>
      <c r="AC569" s="848" t="s">
        <v>264</v>
      </c>
      <c r="AD569" s="849"/>
      <c r="AE569" s="849"/>
      <c r="AF569" s="849"/>
      <c r="AG569" s="849"/>
      <c r="AH569" s="850" t="s">
        <v>39</v>
      </c>
      <c r="AI569" s="851"/>
      <c r="AJ569" s="851"/>
      <c r="AK569" s="851"/>
      <c r="AL569" s="835" t="s">
        <v>39</v>
      </c>
      <c r="AM569" s="836"/>
      <c r="AN569" s="836"/>
      <c r="AO569" s="837"/>
      <c r="AP569" s="629" t="s">
        <v>39</v>
      </c>
      <c r="AQ569" s="629"/>
      <c r="AR569" s="629"/>
      <c r="AS569" s="629"/>
      <c r="AT569" s="629"/>
      <c r="AU569" s="629"/>
      <c r="AV569" s="629"/>
      <c r="AW569" s="629"/>
      <c r="AX569" s="629"/>
      <c r="AY569">
        <f>COUNTA($C$569)</f>
        <v>1</v>
      </c>
    </row>
    <row r="570" spans="1:51" ht="30" customHeight="1" x14ac:dyDescent="0.15">
      <c r="A570" s="838">
        <v>7</v>
      </c>
      <c r="B570" s="838">
        <v>1</v>
      </c>
      <c r="C570" s="840" t="s">
        <v>303</v>
      </c>
      <c r="D570" s="840"/>
      <c r="E570" s="840"/>
      <c r="F570" s="840"/>
      <c r="G570" s="840"/>
      <c r="H570" s="840"/>
      <c r="I570" s="840"/>
      <c r="J570" s="841">
        <v>3120001077601</v>
      </c>
      <c r="K570" s="842"/>
      <c r="L570" s="842"/>
      <c r="M570" s="842"/>
      <c r="N570" s="842"/>
      <c r="O570" s="842"/>
      <c r="P570" s="844" t="s">
        <v>299</v>
      </c>
      <c r="Q570" s="844"/>
      <c r="R570" s="844"/>
      <c r="S570" s="844"/>
      <c r="T570" s="844"/>
      <c r="U570" s="844"/>
      <c r="V570" s="844"/>
      <c r="W570" s="844"/>
      <c r="X570" s="844"/>
      <c r="Y570" s="845">
        <v>19</v>
      </c>
      <c r="Z570" s="846"/>
      <c r="AA570" s="846"/>
      <c r="AB570" s="847"/>
      <c r="AC570" s="848" t="s">
        <v>264</v>
      </c>
      <c r="AD570" s="849"/>
      <c r="AE570" s="849"/>
      <c r="AF570" s="849"/>
      <c r="AG570" s="849"/>
      <c r="AH570" s="850" t="s">
        <v>39</v>
      </c>
      <c r="AI570" s="851"/>
      <c r="AJ570" s="851"/>
      <c r="AK570" s="851"/>
      <c r="AL570" s="835" t="s">
        <v>39</v>
      </c>
      <c r="AM570" s="836"/>
      <c r="AN570" s="836"/>
      <c r="AO570" s="837"/>
      <c r="AP570" s="629" t="s">
        <v>39</v>
      </c>
      <c r="AQ570" s="629"/>
      <c r="AR570" s="629"/>
      <c r="AS570" s="629"/>
      <c r="AT570" s="629"/>
      <c r="AU570" s="629"/>
      <c r="AV570" s="629"/>
      <c r="AW570" s="629"/>
      <c r="AX570" s="629"/>
      <c r="AY570">
        <f>COUNTA($C$570)</f>
        <v>1</v>
      </c>
    </row>
    <row r="571" spans="1:51" ht="30" customHeight="1" x14ac:dyDescent="0.15">
      <c r="A571" s="838">
        <v>8</v>
      </c>
      <c r="B571" s="838">
        <v>1</v>
      </c>
      <c r="C571" s="840" t="s">
        <v>304</v>
      </c>
      <c r="D571" s="840"/>
      <c r="E571" s="840"/>
      <c r="F571" s="840"/>
      <c r="G571" s="840"/>
      <c r="H571" s="840"/>
      <c r="I571" s="840"/>
      <c r="J571" s="841">
        <v>9470001001933</v>
      </c>
      <c r="K571" s="842"/>
      <c r="L571" s="842"/>
      <c r="M571" s="842"/>
      <c r="N571" s="842"/>
      <c r="O571" s="842"/>
      <c r="P571" s="844" t="s">
        <v>299</v>
      </c>
      <c r="Q571" s="844"/>
      <c r="R571" s="844"/>
      <c r="S571" s="844"/>
      <c r="T571" s="844"/>
      <c r="U571" s="844"/>
      <c r="V571" s="844"/>
      <c r="W571" s="844"/>
      <c r="X571" s="844"/>
      <c r="Y571" s="845">
        <v>19</v>
      </c>
      <c r="Z571" s="846"/>
      <c r="AA571" s="846"/>
      <c r="AB571" s="847"/>
      <c r="AC571" s="848" t="s">
        <v>264</v>
      </c>
      <c r="AD571" s="849"/>
      <c r="AE571" s="849"/>
      <c r="AF571" s="849"/>
      <c r="AG571" s="849"/>
      <c r="AH571" s="850" t="s">
        <v>39</v>
      </c>
      <c r="AI571" s="851"/>
      <c r="AJ571" s="851"/>
      <c r="AK571" s="851"/>
      <c r="AL571" s="835" t="s">
        <v>39</v>
      </c>
      <c r="AM571" s="836"/>
      <c r="AN571" s="836"/>
      <c r="AO571" s="837"/>
      <c r="AP571" s="629" t="s">
        <v>39</v>
      </c>
      <c r="AQ571" s="629"/>
      <c r="AR571" s="629"/>
      <c r="AS571" s="629"/>
      <c r="AT571" s="629"/>
      <c r="AU571" s="629"/>
      <c r="AV571" s="629"/>
      <c r="AW571" s="629"/>
      <c r="AX571" s="629"/>
      <c r="AY571">
        <f>COUNTA($C$571)</f>
        <v>1</v>
      </c>
    </row>
    <row r="572" spans="1:51" ht="30" customHeight="1" x14ac:dyDescent="0.15">
      <c r="A572" s="838">
        <v>9</v>
      </c>
      <c r="B572" s="838">
        <v>1</v>
      </c>
      <c r="C572" s="840" t="s">
        <v>305</v>
      </c>
      <c r="D572" s="840"/>
      <c r="E572" s="840"/>
      <c r="F572" s="840"/>
      <c r="G572" s="840"/>
      <c r="H572" s="840"/>
      <c r="I572" s="840"/>
      <c r="J572" s="841">
        <v>6010401020516</v>
      </c>
      <c r="K572" s="842"/>
      <c r="L572" s="842"/>
      <c r="M572" s="842"/>
      <c r="N572" s="842"/>
      <c r="O572" s="842"/>
      <c r="P572" s="844" t="s">
        <v>299</v>
      </c>
      <c r="Q572" s="844"/>
      <c r="R572" s="844"/>
      <c r="S572" s="844"/>
      <c r="T572" s="844"/>
      <c r="U572" s="844"/>
      <c r="V572" s="844"/>
      <c r="W572" s="844"/>
      <c r="X572" s="844"/>
      <c r="Y572" s="845">
        <v>18</v>
      </c>
      <c r="Z572" s="846"/>
      <c r="AA572" s="846"/>
      <c r="AB572" s="847"/>
      <c r="AC572" s="848" t="s">
        <v>264</v>
      </c>
      <c r="AD572" s="849"/>
      <c r="AE572" s="849"/>
      <c r="AF572" s="849"/>
      <c r="AG572" s="849"/>
      <c r="AH572" s="850" t="s">
        <v>39</v>
      </c>
      <c r="AI572" s="851"/>
      <c r="AJ572" s="851"/>
      <c r="AK572" s="851"/>
      <c r="AL572" s="835" t="s">
        <v>39</v>
      </c>
      <c r="AM572" s="836"/>
      <c r="AN572" s="836"/>
      <c r="AO572" s="837"/>
      <c r="AP572" s="629" t="s">
        <v>39</v>
      </c>
      <c r="AQ572" s="629"/>
      <c r="AR572" s="629"/>
      <c r="AS572" s="629"/>
      <c r="AT572" s="629"/>
      <c r="AU572" s="629"/>
      <c r="AV572" s="629"/>
      <c r="AW572" s="629"/>
      <c r="AX572" s="629"/>
      <c r="AY572">
        <f>COUNTA($C$572)</f>
        <v>1</v>
      </c>
    </row>
    <row r="573" spans="1:51" ht="30" customHeight="1" x14ac:dyDescent="0.15">
      <c r="A573" s="838">
        <v>10</v>
      </c>
      <c r="B573" s="838">
        <v>1</v>
      </c>
      <c r="C573" s="840" t="s">
        <v>306</v>
      </c>
      <c r="D573" s="840"/>
      <c r="E573" s="840"/>
      <c r="F573" s="840"/>
      <c r="G573" s="840"/>
      <c r="H573" s="840"/>
      <c r="I573" s="840"/>
      <c r="J573" s="841">
        <v>8050001005432</v>
      </c>
      <c r="K573" s="842"/>
      <c r="L573" s="842"/>
      <c r="M573" s="842"/>
      <c r="N573" s="842"/>
      <c r="O573" s="842"/>
      <c r="P573" s="844" t="s">
        <v>299</v>
      </c>
      <c r="Q573" s="844"/>
      <c r="R573" s="844"/>
      <c r="S573" s="844"/>
      <c r="T573" s="844"/>
      <c r="U573" s="844"/>
      <c r="V573" s="844"/>
      <c r="W573" s="844"/>
      <c r="X573" s="844"/>
      <c r="Y573" s="845">
        <v>17</v>
      </c>
      <c r="Z573" s="846"/>
      <c r="AA573" s="846"/>
      <c r="AB573" s="847"/>
      <c r="AC573" s="848" t="s">
        <v>264</v>
      </c>
      <c r="AD573" s="849"/>
      <c r="AE573" s="849"/>
      <c r="AF573" s="849"/>
      <c r="AG573" s="849"/>
      <c r="AH573" s="850" t="s">
        <v>39</v>
      </c>
      <c r="AI573" s="851"/>
      <c r="AJ573" s="851"/>
      <c r="AK573" s="851"/>
      <c r="AL573" s="835" t="s">
        <v>39</v>
      </c>
      <c r="AM573" s="836"/>
      <c r="AN573" s="836"/>
      <c r="AO573" s="837"/>
      <c r="AP573" s="629" t="s">
        <v>39</v>
      </c>
      <c r="AQ573" s="629"/>
      <c r="AR573" s="629"/>
      <c r="AS573" s="629"/>
      <c r="AT573" s="629"/>
      <c r="AU573" s="629"/>
      <c r="AV573" s="629"/>
      <c r="AW573" s="629"/>
      <c r="AX573" s="629"/>
      <c r="AY573">
        <f>COUNTA($C$573)</f>
        <v>1</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307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28"/>
      <c r="B596" s="828"/>
      <c r="C596" s="828" t="s">
        <v>254</v>
      </c>
      <c r="D596" s="828"/>
      <c r="E596" s="828"/>
      <c r="F596" s="828"/>
      <c r="G596" s="828"/>
      <c r="H596" s="828"/>
      <c r="I596" s="828"/>
      <c r="J596" s="829" t="s">
        <v>255</v>
      </c>
      <c r="K596" s="140"/>
      <c r="L596" s="140"/>
      <c r="M596" s="140"/>
      <c r="N596" s="140"/>
      <c r="O596" s="140"/>
      <c r="P596" s="416" t="s">
        <v>256</v>
      </c>
      <c r="Q596" s="416"/>
      <c r="R596" s="416"/>
      <c r="S596" s="416"/>
      <c r="T596" s="416"/>
      <c r="U596" s="416"/>
      <c r="V596" s="416"/>
      <c r="W596" s="416"/>
      <c r="X596" s="416"/>
      <c r="Y596" s="830" t="s">
        <v>257</v>
      </c>
      <c r="Z596" s="831"/>
      <c r="AA596" s="831"/>
      <c r="AB596" s="831"/>
      <c r="AC596" s="829" t="s">
        <v>258</v>
      </c>
      <c r="AD596" s="829"/>
      <c r="AE596" s="829"/>
      <c r="AF596" s="829"/>
      <c r="AG596" s="829"/>
      <c r="AH596" s="830" t="s">
        <v>259</v>
      </c>
      <c r="AI596" s="828"/>
      <c r="AJ596" s="828"/>
      <c r="AK596" s="828"/>
      <c r="AL596" s="828" t="s">
        <v>260</v>
      </c>
      <c r="AM596" s="828"/>
      <c r="AN596" s="828"/>
      <c r="AO596" s="832"/>
      <c r="AP596" s="829" t="s">
        <v>261</v>
      </c>
      <c r="AQ596" s="829"/>
      <c r="AR596" s="829"/>
      <c r="AS596" s="829"/>
      <c r="AT596" s="829"/>
      <c r="AU596" s="829"/>
      <c r="AV596" s="829"/>
      <c r="AW596" s="829"/>
      <c r="AX596" s="829"/>
      <c r="AY596">
        <f>$AY$594</f>
        <v>1</v>
      </c>
    </row>
    <row r="597" spans="1:51" ht="30" customHeight="1" x14ac:dyDescent="0.15">
      <c r="A597" s="838">
        <v>1</v>
      </c>
      <c r="B597" s="838">
        <v>1</v>
      </c>
      <c r="C597" s="840" t="s">
        <v>308</v>
      </c>
      <c r="D597" s="840"/>
      <c r="E597" s="840"/>
      <c r="F597" s="840"/>
      <c r="G597" s="840"/>
      <c r="H597" s="840"/>
      <c r="I597" s="840"/>
      <c r="J597" s="841">
        <v>2290802007352</v>
      </c>
      <c r="K597" s="842"/>
      <c r="L597" s="842"/>
      <c r="M597" s="842"/>
      <c r="N597" s="842"/>
      <c r="O597" s="842"/>
      <c r="P597" s="844" t="s">
        <v>309</v>
      </c>
      <c r="Q597" s="844"/>
      <c r="R597" s="844"/>
      <c r="S597" s="844"/>
      <c r="T597" s="844"/>
      <c r="U597" s="844"/>
      <c r="V597" s="844"/>
      <c r="W597" s="844"/>
      <c r="X597" s="844"/>
      <c r="Y597" s="845">
        <v>1</v>
      </c>
      <c r="Z597" s="846"/>
      <c r="AA597" s="846"/>
      <c r="AB597" s="847"/>
      <c r="AC597" s="848" t="s">
        <v>264</v>
      </c>
      <c r="AD597" s="849"/>
      <c r="AE597" s="849"/>
      <c r="AF597" s="849"/>
      <c r="AG597" s="849"/>
      <c r="AH597" s="833" t="s">
        <v>39</v>
      </c>
      <c r="AI597" s="834"/>
      <c r="AJ597" s="834"/>
      <c r="AK597" s="834"/>
      <c r="AL597" s="835" t="s">
        <v>39</v>
      </c>
      <c r="AM597" s="836"/>
      <c r="AN597" s="836"/>
      <c r="AO597" s="837"/>
      <c r="AP597" s="629" t="s">
        <v>39</v>
      </c>
      <c r="AQ597" s="629"/>
      <c r="AR597" s="629"/>
      <c r="AS597" s="629"/>
      <c r="AT597" s="629"/>
      <c r="AU597" s="629"/>
      <c r="AV597" s="629"/>
      <c r="AW597" s="629"/>
      <c r="AX597" s="629"/>
      <c r="AY597">
        <f>$AY$594</f>
        <v>1</v>
      </c>
    </row>
    <row r="598" spans="1:51" ht="30" customHeight="1" x14ac:dyDescent="0.15">
      <c r="A598" s="838">
        <v>2</v>
      </c>
      <c r="B598" s="838">
        <v>1</v>
      </c>
      <c r="C598" s="840" t="s">
        <v>276</v>
      </c>
      <c r="D598" s="840"/>
      <c r="E598" s="840"/>
      <c r="F598" s="840"/>
      <c r="G598" s="840"/>
      <c r="H598" s="840"/>
      <c r="I598" s="840"/>
      <c r="J598" s="841" t="s">
        <v>39</v>
      </c>
      <c r="K598" s="842"/>
      <c r="L598" s="842"/>
      <c r="M598" s="842"/>
      <c r="N598" s="842"/>
      <c r="O598" s="842"/>
      <c r="P598" s="844" t="s">
        <v>309</v>
      </c>
      <c r="Q598" s="844"/>
      <c r="R598" s="844"/>
      <c r="S598" s="844"/>
      <c r="T598" s="844"/>
      <c r="U598" s="844"/>
      <c r="V598" s="844"/>
      <c r="W598" s="844"/>
      <c r="X598" s="844"/>
      <c r="Y598" s="845">
        <v>1</v>
      </c>
      <c r="Z598" s="846"/>
      <c r="AA598" s="846"/>
      <c r="AB598" s="847"/>
      <c r="AC598" s="848" t="s">
        <v>264</v>
      </c>
      <c r="AD598" s="849"/>
      <c r="AE598" s="849"/>
      <c r="AF598" s="849"/>
      <c r="AG598" s="849"/>
      <c r="AH598" s="833" t="s">
        <v>39</v>
      </c>
      <c r="AI598" s="834"/>
      <c r="AJ598" s="834"/>
      <c r="AK598" s="834"/>
      <c r="AL598" s="835" t="s">
        <v>39</v>
      </c>
      <c r="AM598" s="836"/>
      <c r="AN598" s="836"/>
      <c r="AO598" s="837"/>
      <c r="AP598" s="629" t="s">
        <v>39</v>
      </c>
      <c r="AQ598" s="629"/>
      <c r="AR598" s="629"/>
      <c r="AS598" s="629"/>
      <c r="AT598" s="629"/>
      <c r="AU598" s="629"/>
      <c r="AV598" s="629"/>
      <c r="AW598" s="629"/>
      <c r="AX598" s="629"/>
      <c r="AY598">
        <f>COUNTA($C$598)</f>
        <v>1</v>
      </c>
    </row>
    <row r="599" spans="1:51" ht="30" customHeight="1" x14ac:dyDescent="0.15">
      <c r="A599" s="838">
        <v>3</v>
      </c>
      <c r="B599" s="838">
        <v>1</v>
      </c>
      <c r="C599" s="839" t="s">
        <v>276</v>
      </c>
      <c r="D599" s="840"/>
      <c r="E599" s="840"/>
      <c r="F599" s="840"/>
      <c r="G599" s="840"/>
      <c r="H599" s="840"/>
      <c r="I599" s="840"/>
      <c r="J599" s="841" t="s">
        <v>39</v>
      </c>
      <c r="K599" s="842"/>
      <c r="L599" s="842"/>
      <c r="M599" s="842"/>
      <c r="N599" s="842"/>
      <c r="O599" s="842"/>
      <c r="P599" s="843" t="s">
        <v>309</v>
      </c>
      <c r="Q599" s="844"/>
      <c r="R599" s="844"/>
      <c r="S599" s="844"/>
      <c r="T599" s="844"/>
      <c r="U599" s="844"/>
      <c r="V599" s="844"/>
      <c r="W599" s="844"/>
      <c r="X599" s="844"/>
      <c r="Y599" s="845">
        <v>1</v>
      </c>
      <c r="Z599" s="846"/>
      <c r="AA599" s="846"/>
      <c r="AB599" s="847"/>
      <c r="AC599" s="848" t="s">
        <v>264</v>
      </c>
      <c r="AD599" s="849"/>
      <c r="AE599" s="849"/>
      <c r="AF599" s="849"/>
      <c r="AG599" s="849"/>
      <c r="AH599" s="850" t="s">
        <v>39</v>
      </c>
      <c r="AI599" s="851"/>
      <c r="AJ599" s="851"/>
      <c r="AK599" s="851"/>
      <c r="AL599" s="835" t="s">
        <v>39</v>
      </c>
      <c r="AM599" s="836"/>
      <c r="AN599" s="836"/>
      <c r="AO599" s="837"/>
      <c r="AP599" s="629" t="s">
        <v>39</v>
      </c>
      <c r="AQ599" s="629"/>
      <c r="AR599" s="629"/>
      <c r="AS599" s="629"/>
      <c r="AT599" s="629"/>
      <c r="AU599" s="629"/>
      <c r="AV599" s="629"/>
      <c r="AW599" s="629"/>
      <c r="AX599" s="629"/>
      <c r="AY599">
        <f>COUNTA($C$599)</f>
        <v>1</v>
      </c>
    </row>
    <row r="600" spans="1:51" ht="30" customHeight="1" x14ac:dyDescent="0.15">
      <c r="A600" s="838">
        <v>4</v>
      </c>
      <c r="B600" s="838">
        <v>1</v>
      </c>
      <c r="C600" s="839" t="s">
        <v>276</v>
      </c>
      <c r="D600" s="840"/>
      <c r="E600" s="840"/>
      <c r="F600" s="840"/>
      <c r="G600" s="840"/>
      <c r="H600" s="840"/>
      <c r="I600" s="840"/>
      <c r="J600" s="841" t="s">
        <v>39</v>
      </c>
      <c r="K600" s="842"/>
      <c r="L600" s="842"/>
      <c r="M600" s="842"/>
      <c r="N600" s="842"/>
      <c r="O600" s="842"/>
      <c r="P600" s="843" t="s">
        <v>309</v>
      </c>
      <c r="Q600" s="844"/>
      <c r="R600" s="844"/>
      <c r="S600" s="844"/>
      <c r="T600" s="844"/>
      <c r="U600" s="844"/>
      <c r="V600" s="844"/>
      <c r="W600" s="844"/>
      <c r="X600" s="844"/>
      <c r="Y600" s="845">
        <v>1</v>
      </c>
      <c r="Z600" s="846"/>
      <c r="AA600" s="846"/>
      <c r="AB600" s="847"/>
      <c r="AC600" s="848" t="s">
        <v>264</v>
      </c>
      <c r="AD600" s="849"/>
      <c r="AE600" s="849"/>
      <c r="AF600" s="849"/>
      <c r="AG600" s="849"/>
      <c r="AH600" s="850" t="s">
        <v>39</v>
      </c>
      <c r="AI600" s="851"/>
      <c r="AJ600" s="851"/>
      <c r="AK600" s="851"/>
      <c r="AL600" s="835" t="s">
        <v>39</v>
      </c>
      <c r="AM600" s="836"/>
      <c r="AN600" s="836"/>
      <c r="AO600" s="837"/>
      <c r="AP600" s="629" t="s">
        <v>39</v>
      </c>
      <c r="AQ600" s="629"/>
      <c r="AR600" s="629"/>
      <c r="AS600" s="629"/>
      <c r="AT600" s="629"/>
      <c r="AU600" s="629"/>
      <c r="AV600" s="629"/>
      <c r="AW600" s="629"/>
      <c r="AX600" s="629"/>
      <c r="AY600">
        <f>COUNTA($C$600)</f>
        <v>1</v>
      </c>
    </row>
    <row r="601" spans="1:51" ht="30" customHeight="1" x14ac:dyDescent="0.15">
      <c r="A601" s="838">
        <v>5</v>
      </c>
      <c r="B601" s="838">
        <v>1</v>
      </c>
      <c r="C601" s="840" t="s">
        <v>276</v>
      </c>
      <c r="D601" s="840"/>
      <c r="E601" s="840"/>
      <c r="F601" s="840"/>
      <c r="G601" s="840"/>
      <c r="H601" s="840"/>
      <c r="I601" s="840"/>
      <c r="J601" s="841" t="s">
        <v>39</v>
      </c>
      <c r="K601" s="842"/>
      <c r="L601" s="842"/>
      <c r="M601" s="842"/>
      <c r="N601" s="842"/>
      <c r="O601" s="842"/>
      <c r="P601" s="844" t="s">
        <v>309</v>
      </c>
      <c r="Q601" s="844"/>
      <c r="R601" s="844"/>
      <c r="S601" s="844"/>
      <c r="T601" s="844"/>
      <c r="U601" s="844"/>
      <c r="V601" s="844"/>
      <c r="W601" s="844"/>
      <c r="X601" s="844"/>
      <c r="Y601" s="845">
        <v>1</v>
      </c>
      <c r="Z601" s="846"/>
      <c r="AA601" s="846"/>
      <c r="AB601" s="847"/>
      <c r="AC601" s="848" t="s">
        <v>264</v>
      </c>
      <c r="AD601" s="849"/>
      <c r="AE601" s="849"/>
      <c r="AF601" s="849"/>
      <c r="AG601" s="849"/>
      <c r="AH601" s="850" t="s">
        <v>39</v>
      </c>
      <c r="AI601" s="851"/>
      <c r="AJ601" s="851"/>
      <c r="AK601" s="851"/>
      <c r="AL601" s="835" t="s">
        <v>39</v>
      </c>
      <c r="AM601" s="836"/>
      <c r="AN601" s="836"/>
      <c r="AO601" s="837"/>
      <c r="AP601" s="629" t="s">
        <v>39</v>
      </c>
      <c r="AQ601" s="629"/>
      <c r="AR601" s="629"/>
      <c r="AS601" s="629"/>
      <c r="AT601" s="629"/>
      <c r="AU601" s="629"/>
      <c r="AV601" s="629"/>
      <c r="AW601" s="629"/>
      <c r="AX601" s="629"/>
      <c r="AY601">
        <f>COUNTA($C$601)</f>
        <v>1</v>
      </c>
    </row>
    <row r="602" spans="1:51" ht="30" customHeight="1" x14ac:dyDescent="0.15">
      <c r="A602" s="838">
        <v>6</v>
      </c>
      <c r="B602" s="838">
        <v>1</v>
      </c>
      <c r="C602" s="840" t="s">
        <v>276</v>
      </c>
      <c r="D602" s="840"/>
      <c r="E602" s="840"/>
      <c r="F602" s="840"/>
      <c r="G602" s="840"/>
      <c r="H602" s="840"/>
      <c r="I602" s="840"/>
      <c r="J602" s="841" t="s">
        <v>39</v>
      </c>
      <c r="K602" s="842"/>
      <c r="L602" s="842"/>
      <c r="M602" s="842"/>
      <c r="N602" s="842"/>
      <c r="O602" s="842"/>
      <c r="P602" s="844" t="s">
        <v>309</v>
      </c>
      <c r="Q602" s="844"/>
      <c r="R602" s="844"/>
      <c r="S602" s="844"/>
      <c r="T602" s="844"/>
      <c r="U602" s="844"/>
      <c r="V602" s="844"/>
      <c r="W602" s="844"/>
      <c r="X602" s="844"/>
      <c r="Y602" s="845">
        <v>1</v>
      </c>
      <c r="Z602" s="846"/>
      <c r="AA602" s="846"/>
      <c r="AB602" s="847"/>
      <c r="AC602" s="848" t="s">
        <v>264</v>
      </c>
      <c r="AD602" s="849"/>
      <c r="AE602" s="849"/>
      <c r="AF602" s="849"/>
      <c r="AG602" s="849"/>
      <c r="AH602" s="850" t="s">
        <v>39</v>
      </c>
      <c r="AI602" s="851"/>
      <c r="AJ602" s="851"/>
      <c r="AK602" s="851"/>
      <c r="AL602" s="835" t="s">
        <v>39</v>
      </c>
      <c r="AM602" s="836"/>
      <c r="AN602" s="836"/>
      <c r="AO602" s="837"/>
      <c r="AP602" s="629" t="s">
        <v>39</v>
      </c>
      <c r="AQ602" s="629"/>
      <c r="AR602" s="629"/>
      <c r="AS602" s="629"/>
      <c r="AT602" s="629"/>
      <c r="AU602" s="629"/>
      <c r="AV602" s="629"/>
      <c r="AW602" s="629"/>
      <c r="AX602" s="629"/>
      <c r="AY602">
        <f>COUNTA($C$602)</f>
        <v>1</v>
      </c>
    </row>
    <row r="603" spans="1:51" ht="30" customHeight="1" x14ac:dyDescent="0.15">
      <c r="A603" s="838">
        <v>7</v>
      </c>
      <c r="B603" s="838">
        <v>1</v>
      </c>
      <c r="C603" s="840" t="s">
        <v>276</v>
      </c>
      <c r="D603" s="840"/>
      <c r="E603" s="840"/>
      <c r="F603" s="840"/>
      <c r="G603" s="840"/>
      <c r="H603" s="840"/>
      <c r="I603" s="840"/>
      <c r="J603" s="841" t="s">
        <v>39</v>
      </c>
      <c r="K603" s="842"/>
      <c r="L603" s="842"/>
      <c r="M603" s="842"/>
      <c r="N603" s="842"/>
      <c r="O603" s="842"/>
      <c r="P603" s="844" t="s">
        <v>309</v>
      </c>
      <c r="Q603" s="844"/>
      <c r="R603" s="844"/>
      <c r="S603" s="844"/>
      <c r="T603" s="844"/>
      <c r="U603" s="844"/>
      <c r="V603" s="844"/>
      <c r="W603" s="844"/>
      <c r="X603" s="844"/>
      <c r="Y603" s="845">
        <v>1</v>
      </c>
      <c r="Z603" s="846"/>
      <c r="AA603" s="846"/>
      <c r="AB603" s="847"/>
      <c r="AC603" s="848" t="s">
        <v>264</v>
      </c>
      <c r="AD603" s="849"/>
      <c r="AE603" s="849"/>
      <c r="AF603" s="849"/>
      <c r="AG603" s="849"/>
      <c r="AH603" s="850" t="s">
        <v>39</v>
      </c>
      <c r="AI603" s="851"/>
      <c r="AJ603" s="851"/>
      <c r="AK603" s="851"/>
      <c r="AL603" s="835" t="s">
        <v>39</v>
      </c>
      <c r="AM603" s="836"/>
      <c r="AN603" s="836"/>
      <c r="AO603" s="837"/>
      <c r="AP603" s="629" t="s">
        <v>39</v>
      </c>
      <c r="AQ603" s="629"/>
      <c r="AR603" s="629"/>
      <c r="AS603" s="629"/>
      <c r="AT603" s="629"/>
      <c r="AU603" s="629"/>
      <c r="AV603" s="629"/>
      <c r="AW603" s="629"/>
      <c r="AX603" s="629"/>
      <c r="AY603">
        <f>COUNTA($C$603)</f>
        <v>1</v>
      </c>
    </row>
    <row r="604" spans="1:51" ht="30" customHeight="1" x14ac:dyDescent="0.15">
      <c r="A604" s="838">
        <v>8</v>
      </c>
      <c r="B604" s="838">
        <v>1</v>
      </c>
      <c r="C604" s="840" t="s">
        <v>310</v>
      </c>
      <c r="D604" s="840"/>
      <c r="E604" s="840"/>
      <c r="F604" s="840"/>
      <c r="G604" s="840"/>
      <c r="H604" s="840"/>
      <c r="I604" s="840"/>
      <c r="J604" s="841">
        <v>3340001013187</v>
      </c>
      <c r="K604" s="842"/>
      <c r="L604" s="842"/>
      <c r="M604" s="842"/>
      <c r="N604" s="842"/>
      <c r="O604" s="842"/>
      <c r="P604" s="844" t="s">
        <v>309</v>
      </c>
      <c r="Q604" s="844"/>
      <c r="R604" s="844"/>
      <c r="S604" s="844"/>
      <c r="T604" s="844"/>
      <c r="U604" s="844"/>
      <c r="V604" s="844"/>
      <c r="W604" s="844"/>
      <c r="X604" s="844"/>
      <c r="Y604" s="845">
        <v>1</v>
      </c>
      <c r="Z604" s="846"/>
      <c r="AA604" s="846"/>
      <c r="AB604" s="847"/>
      <c r="AC604" s="848" t="s">
        <v>264</v>
      </c>
      <c r="AD604" s="849"/>
      <c r="AE604" s="849"/>
      <c r="AF604" s="849"/>
      <c r="AG604" s="849"/>
      <c r="AH604" s="850" t="s">
        <v>39</v>
      </c>
      <c r="AI604" s="851"/>
      <c r="AJ604" s="851"/>
      <c r="AK604" s="851"/>
      <c r="AL604" s="835" t="s">
        <v>39</v>
      </c>
      <c r="AM604" s="836"/>
      <c r="AN604" s="836"/>
      <c r="AO604" s="837"/>
      <c r="AP604" s="629" t="s">
        <v>39</v>
      </c>
      <c r="AQ604" s="629"/>
      <c r="AR604" s="629"/>
      <c r="AS604" s="629"/>
      <c r="AT604" s="629"/>
      <c r="AU604" s="629"/>
      <c r="AV604" s="629"/>
      <c r="AW604" s="629"/>
      <c r="AX604" s="629"/>
      <c r="AY604">
        <f>COUNTA($C$604)</f>
        <v>1</v>
      </c>
    </row>
    <row r="605" spans="1:51" ht="30" customHeight="1" x14ac:dyDescent="0.15">
      <c r="A605" s="838">
        <v>9</v>
      </c>
      <c r="B605" s="838">
        <v>1</v>
      </c>
      <c r="C605" s="840" t="s">
        <v>276</v>
      </c>
      <c r="D605" s="840"/>
      <c r="E605" s="840"/>
      <c r="F605" s="840"/>
      <c r="G605" s="840"/>
      <c r="H605" s="840"/>
      <c r="I605" s="840"/>
      <c r="J605" s="841" t="s">
        <v>39</v>
      </c>
      <c r="K605" s="842"/>
      <c r="L605" s="842"/>
      <c r="M605" s="842"/>
      <c r="N605" s="842"/>
      <c r="O605" s="842"/>
      <c r="P605" s="844" t="s">
        <v>309</v>
      </c>
      <c r="Q605" s="844"/>
      <c r="R605" s="844"/>
      <c r="S605" s="844"/>
      <c r="T605" s="844"/>
      <c r="U605" s="844"/>
      <c r="V605" s="844"/>
      <c r="W605" s="844"/>
      <c r="X605" s="844"/>
      <c r="Y605" s="845">
        <v>1</v>
      </c>
      <c r="Z605" s="846"/>
      <c r="AA605" s="846"/>
      <c r="AB605" s="847"/>
      <c r="AC605" s="848" t="s">
        <v>264</v>
      </c>
      <c r="AD605" s="849"/>
      <c r="AE605" s="849"/>
      <c r="AF605" s="849"/>
      <c r="AG605" s="849"/>
      <c r="AH605" s="850" t="s">
        <v>39</v>
      </c>
      <c r="AI605" s="851"/>
      <c r="AJ605" s="851"/>
      <c r="AK605" s="851"/>
      <c r="AL605" s="835" t="s">
        <v>39</v>
      </c>
      <c r="AM605" s="836"/>
      <c r="AN605" s="836"/>
      <c r="AO605" s="837"/>
      <c r="AP605" s="629" t="s">
        <v>39</v>
      </c>
      <c r="AQ605" s="629"/>
      <c r="AR605" s="629"/>
      <c r="AS605" s="629"/>
      <c r="AT605" s="629"/>
      <c r="AU605" s="629"/>
      <c r="AV605" s="629"/>
      <c r="AW605" s="629"/>
      <c r="AX605" s="629"/>
      <c r="AY605">
        <f>COUNTA($C$605)</f>
        <v>1</v>
      </c>
    </row>
    <row r="606" spans="1:51" ht="30" customHeight="1" x14ac:dyDescent="0.15">
      <c r="A606" s="838">
        <v>10</v>
      </c>
      <c r="B606" s="838">
        <v>1</v>
      </c>
      <c r="C606" s="840" t="s">
        <v>276</v>
      </c>
      <c r="D606" s="840"/>
      <c r="E606" s="840"/>
      <c r="F606" s="840"/>
      <c r="G606" s="840"/>
      <c r="H606" s="840"/>
      <c r="I606" s="840"/>
      <c r="J606" s="841" t="s">
        <v>39</v>
      </c>
      <c r="K606" s="842"/>
      <c r="L606" s="842"/>
      <c r="M606" s="842"/>
      <c r="N606" s="842"/>
      <c r="O606" s="842"/>
      <c r="P606" s="844" t="s">
        <v>309</v>
      </c>
      <c r="Q606" s="844"/>
      <c r="R606" s="844"/>
      <c r="S606" s="844"/>
      <c r="T606" s="844"/>
      <c r="U606" s="844"/>
      <c r="V606" s="844"/>
      <c r="W606" s="844"/>
      <c r="X606" s="844"/>
      <c r="Y606" s="845">
        <v>1</v>
      </c>
      <c r="Z606" s="846"/>
      <c r="AA606" s="846"/>
      <c r="AB606" s="847"/>
      <c r="AC606" s="848" t="s">
        <v>264</v>
      </c>
      <c r="AD606" s="849"/>
      <c r="AE606" s="849"/>
      <c r="AF606" s="849"/>
      <c r="AG606" s="849"/>
      <c r="AH606" s="850" t="s">
        <v>39</v>
      </c>
      <c r="AI606" s="851"/>
      <c r="AJ606" s="851"/>
      <c r="AK606" s="851"/>
      <c r="AL606" s="835" t="s">
        <v>39</v>
      </c>
      <c r="AM606" s="836"/>
      <c r="AN606" s="836"/>
      <c r="AO606" s="837"/>
      <c r="AP606" s="629" t="s">
        <v>39</v>
      </c>
      <c r="AQ606" s="629"/>
      <c r="AR606" s="629"/>
      <c r="AS606" s="629"/>
      <c r="AT606" s="629"/>
      <c r="AU606" s="629"/>
      <c r="AV606" s="629"/>
      <c r="AW606" s="629"/>
      <c r="AX606" s="629"/>
      <c r="AY606">
        <f>COUNTA($C$606)</f>
        <v>1</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customHeight="1" x14ac:dyDescent="0.15">
      <c r="A627" s="852" t="s">
        <v>311</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136</v>
      </c>
      <c r="AM627" s="856"/>
      <c r="AN627" s="856"/>
      <c r="AO627" s="69" t="s">
        <v>312</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314</v>
      </c>
      <c r="D630" s="858"/>
      <c r="E630" s="829" t="s">
        <v>315</v>
      </c>
      <c r="F630" s="858"/>
      <c r="G630" s="858"/>
      <c r="H630" s="858"/>
      <c r="I630" s="858"/>
      <c r="J630" s="829" t="s">
        <v>255</v>
      </c>
      <c r="K630" s="829"/>
      <c r="L630" s="829"/>
      <c r="M630" s="829"/>
      <c r="N630" s="829"/>
      <c r="O630" s="829"/>
      <c r="P630" s="829" t="s">
        <v>256</v>
      </c>
      <c r="Q630" s="829"/>
      <c r="R630" s="829"/>
      <c r="S630" s="829"/>
      <c r="T630" s="829"/>
      <c r="U630" s="829"/>
      <c r="V630" s="829"/>
      <c r="W630" s="829"/>
      <c r="X630" s="829"/>
      <c r="Y630" s="829" t="s">
        <v>316</v>
      </c>
      <c r="Z630" s="858"/>
      <c r="AA630" s="858"/>
      <c r="AB630" s="858"/>
      <c r="AC630" s="829" t="s">
        <v>317</v>
      </c>
      <c r="AD630" s="829"/>
      <c r="AE630" s="829"/>
      <c r="AF630" s="829"/>
      <c r="AG630" s="829"/>
      <c r="AH630" s="829" t="s">
        <v>318</v>
      </c>
      <c r="AI630" s="858"/>
      <c r="AJ630" s="858"/>
      <c r="AK630" s="858"/>
      <c r="AL630" s="858" t="s">
        <v>260</v>
      </c>
      <c r="AM630" s="858"/>
      <c r="AN630" s="858"/>
      <c r="AO630" s="857"/>
      <c r="AP630" s="829" t="s">
        <v>319</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5:AX15 P13:AX13 P16: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5" manualBreakCount="5">
    <brk id="36" max="16383" man="1"/>
    <brk id="266" max="49" man="1"/>
    <brk id="307" max="16383" man="1"/>
    <brk id="346"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15" sqref="L15"/>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320</v>
      </c>
      <c r="B1" s="23" t="s">
        <v>321</v>
      </c>
      <c r="F1" s="24" t="s">
        <v>19</v>
      </c>
      <c r="G1" s="24" t="s">
        <v>322</v>
      </c>
      <c r="K1" s="25" t="s">
        <v>323</v>
      </c>
      <c r="L1" s="23" t="s">
        <v>321</v>
      </c>
      <c r="O1" s="12"/>
      <c r="P1" s="24" t="s">
        <v>30</v>
      </c>
      <c r="Q1" s="24" t="s">
        <v>322</v>
      </c>
      <c r="T1" s="12"/>
      <c r="U1" s="27" t="s">
        <v>324</v>
      </c>
      <c r="W1" s="27" t="s">
        <v>325</v>
      </c>
      <c r="Y1" s="27" t="s">
        <v>326</v>
      </c>
      <c r="Z1" s="27" t="s">
        <v>327</v>
      </c>
      <c r="AA1" s="27" t="s">
        <v>328</v>
      </c>
      <c r="AB1" s="27" t="s">
        <v>329</v>
      </c>
      <c r="AC1" s="27" t="s">
        <v>202</v>
      </c>
      <c r="AD1" s="26"/>
      <c r="AE1" s="27" t="s">
        <v>205</v>
      </c>
      <c r="AF1" s="28"/>
      <c r="AG1" s="47" t="s">
        <v>317</v>
      </c>
      <c r="AI1" s="47" t="s">
        <v>330</v>
      </c>
      <c r="AK1" s="47" t="s">
        <v>331</v>
      </c>
      <c r="AP1" s="26" t="s">
        <v>332</v>
      </c>
    </row>
    <row r="2" spans="1:42" ht="13.5" customHeight="1" x14ac:dyDescent="0.15">
      <c r="A2" s="13" t="s">
        <v>333</v>
      </c>
      <c r="B2" s="14"/>
      <c r="C2" s="12" t="str">
        <f>IF(B2="","",A2)</f>
        <v/>
      </c>
      <c r="D2" s="12" t="str">
        <f>IF(C2="","",IF(D1&lt;&gt;"",CONCATENATE(D1,"、",C2),C2))</f>
        <v/>
      </c>
      <c r="F2" s="11" t="s">
        <v>334</v>
      </c>
      <c r="G2" s="16"/>
      <c r="H2" s="12" t="str">
        <f>IF(G2="","",F2)</f>
        <v/>
      </c>
      <c r="I2" s="12" t="str">
        <f>IF(H2="","",IF(I1&lt;&gt;"",CONCATENATE(I1,"、",H2),H2))</f>
        <v/>
      </c>
      <c r="K2" s="13" t="s">
        <v>335</v>
      </c>
      <c r="L2" s="14"/>
      <c r="M2" s="12" t="str">
        <f>IF(L2="","",K2)</f>
        <v/>
      </c>
      <c r="N2" s="12" t="str">
        <f>IF(M2="","",IF(N1&lt;&gt;"",CONCATENATE(N1,"、",M2),M2))</f>
        <v/>
      </c>
      <c r="O2" s="12"/>
      <c r="P2" s="11" t="s">
        <v>336</v>
      </c>
      <c r="Q2" s="16"/>
      <c r="R2" s="12" t="str">
        <f>IF(Q2="","",P2)</f>
        <v/>
      </c>
      <c r="S2" s="12" t="str">
        <f>IF(R2="","",IF(S1&lt;&gt;"",CONCATENATE(S1,"、",R2),R2))</f>
        <v/>
      </c>
      <c r="T2" s="12"/>
      <c r="U2" s="82">
        <v>21</v>
      </c>
      <c r="W2" s="30" t="s">
        <v>337</v>
      </c>
      <c r="Y2" s="30" t="s">
        <v>338</v>
      </c>
      <c r="Z2" s="30" t="s">
        <v>338</v>
      </c>
      <c r="AA2" s="76" t="s">
        <v>339</v>
      </c>
      <c r="AB2" s="76" t="s">
        <v>340</v>
      </c>
      <c r="AC2" s="77" t="s">
        <v>341</v>
      </c>
      <c r="AD2" s="26"/>
      <c r="AE2" s="39" t="s">
        <v>342</v>
      </c>
      <c r="AF2" s="28"/>
      <c r="AG2" s="49" t="s">
        <v>343</v>
      </c>
      <c r="AI2" s="47" t="s">
        <v>1</v>
      </c>
      <c r="AK2" s="47" t="s">
        <v>344</v>
      </c>
      <c r="AP2" s="49" t="s">
        <v>343</v>
      </c>
    </row>
    <row r="3" spans="1:42" ht="13.5" customHeight="1" x14ac:dyDescent="0.15">
      <c r="A3" s="13" t="s">
        <v>345</v>
      </c>
      <c r="B3" s="14"/>
      <c r="C3" s="12" t="str">
        <f t="shared" ref="C3:C11" si="0">IF(B3="","",A3)</f>
        <v/>
      </c>
      <c r="D3" s="12" t="str">
        <f>IF(C3="",D2,IF(D2&lt;&gt;"",CONCATENATE(D2,"、",C3),C3))</f>
        <v/>
      </c>
      <c r="F3" s="17" t="s">
        <v>346</v>
      </c>
      <c r="G3" s="16"/>
      <c r="H3" s="12" t="str">
        <f t="shared" ref="H3:H37" si="1">IF(G3="","",F3)</f>
        <v/>
      </c>
      <c r="I3" s="12" t="str">
        <f>IF(H3="",I2,IF(I2&lt;&gt;"",CONCATENATE(I2,"、",H3),H3))</f>
        <v/>
      </c>
      <c r="K3" s="13" t="s">
        <v>347</v>
      </c>
      <c r="L3" s="14"/>
      <c r="M3" s="12" t="str">
        <f t="shared" ref="M3:M11" si="2">IF(L3="","",K3)</f>
        <v/>
      </c>
      <c r="N3" s="12" t="str">
        <f>IF(M3="",N2,IF(N2&lt;&gt;"",CONCATENATE(N2,"、",M3),M3))</f>
        <v/>
      </c>
      <c r="O3" s="12"/>
      <c r="P3" s="11" t="s">
        <v>348</v>
      </c>
      <c r="Q3" s="16"/>
      <c r="R3" s="12" t="str">
        <f t="shared" ref="R3:R8" si="3">IF(Q3="","",P3)</f>
        <v/>
      </c>
      <c r="S3" s="12" t="str">
        <f t="shared" ref="S3:S8" si="4">IF(R3="",S2,IF(S2&lt;&gt;"",CONCATENATE(S2,"、",R3),R3))</f>
        <v/>
      </c>
      <c r="T3" s="12"/>
      <c r="U3" s="30" t="s">
        <v>349</v>
      </c>
      <c r="W3" s="30" t="s">
        <v>350</v>
      </c>
      <c r="Y3" s="30" t="s">
        <v>351</v>
      </c>
      <c r="Z3" s="30" t="s">
        <v>352</v>
      </c>
      <c r="AA3" s="76" t="s">
        <v>353</v>
      </c>
      <c r="AB3" s="76" t="s">
        <v>354</v>
      </c>
      <c r="AC3" s="77" t="s">
        <v>355</v>
      </c>
      <c r="AD3" s="26"/>
      <c r="AE3" s="39" t="s">
        <v>356</v>
      </c>
      <c r="AF3" s="28"/>
      <c r="AG3" s="49" t="s">
        <v>357</v>
      </c>
      <c r="AI3" s="47" t="s">
        <v>358</v>
      </c>
      <c r="AK3" s="47" t="str">
        <f>CHAR(CODE(AK2)+1)</f>
        <v>B</v>
      </c>
      <c r="AP3" s="49" t="s">
        <v>357</v>
      </c>
    </row>
    <row r="4" spans="1:42" ht="13.5" customHeight="1" x14ac:dyDescent="0.15">
      <c r="A4" s="13" t="s">
        <v>359</v>
      </c>
      <c r="B4" s="14"/>
      <c r="C4" s="12" t="str">
        <f t="shared" si="0"/>
        <v/>
      </c>
      <c r="D4" s="12" t="str">
        <f>IF(C4="",D3,IF(D3&lt;&gt;"",CONCATENATE(D3,"、",C4),C4))</f>
        <v/>
      </c>
      <c r="F4" s="17" t="s">
        <v>360</v>
      </c>
      <c r="G4" s="16"/>
      <c r="H4" s="12" t="str">
        <f t="shared" si="1"/>
        <v/>
      </c>
      <c r="I4" s="12" t="str">
        <f t="shared" ref="I4:I37" si="5">IF(H4="",I3,IF(I3&lt;&gt;"",CONCATENATE(I3,"、",H4),H4))</f>
        <v/>
      </c>
      <c r="K4" s="13" t="s">
        <v>361</v>
      </c>
      <c r="L4" s="14"/>
      <c r="M4" s="12" t="str">
        <f t="shared" si="2"/>
        <v/>
      </c>
      <c r="N4" s="12" t="str">
        <f t="shared" ref="N4:N11" si="6">IF(M4="",N3,IF(N3&lt;&gt;"",CONCATENATE(N3,"、",M4),M4))</f>
        <v/>
      </c>
      <c r="O4" s="12"/>
      <c r="P4" s="11" t="s">
        <v>362</v>
      </c>
      <c r="Q4" s="16" t="s">
        <v>157</v>
      </c>
      <c r="R4" s="12" t="str">
        <f t="shared" si="3"/>
        <v>補助</v>
      </c>
      <c r="S4" s="12" t="str">
        <f t="shared" si="4"/>
        <v>補助</v>
      </c>
      <c r="T4" s="12"/>
      <c r="U4" s="30" t="s">
        <v>363</v>
      </c>
      <c r="W4" s="30" t="s">
        <v>364</v>
      </c>
      <c r="Y4" s="30" t="s">
        <v>365</v>
      </c>
      <c r="Z4" s="30" t="s">
        <v>366</v>
      </c>
      <c r="AA4" s="76" t="s">
        <v>367</v>
      </c>
      <c r="AB4" s="76" t="s">
        <v>368</v>
      </c>
      <c r="AC4" s="76" t="s">
        <v>369</v>
      </c>
      <c r="AD4" s="26"/>
      <c r="AE4" s="39" t="s">
        <v>370</v>
      </c>
      <c r="AF4" s="28"/>
      <c r="AG4" s="49" t="s">
        <v>371</v>
      </c>
      <c r="AI4" s="47" t="s">
        <v>372</v>
      </c>
      <c r="AK4" s="47" t="str">
        <f t="shared" ref="AK4:AK49" si="7">CHAR(CODE(AK3)+1)</f>
        <v>C</v>
      </c>
      <c r="AP4" s="49" t="s">
        <v>371</v>
      </c>
    </row>
    <row r="5" spans="1:42" ht="13.5" customHeight="1" x14ac:dyDescent="0.15">
      <c r="A5" s="13" t="s">
        <v>373</v>
      </c>
      <c r="B5" s="14"/>
      <c r="C5" s="12" t="str">
        <f t="shared" si="0"/>
        <v/>
      </c>
      <c r="D5" s="12" t="str">
        <f>IF(C5="",D4,IF(D4&lt;&gt;"",CONCATENATE(D4,"、",C5),C5))</f>
        <v/>
      </c>
      <c r="F5" s="17" t="s">
        <v>374</v>
      </c>
      <c r="G5" s="16"/>
      <c r="H5" s="12" t="str">
        <f t="shared" si="1"/>
        <v/>
      </c>
      <c r="I5" s="12" t="str">
        <f t="shared" si="5"/>
        <v/>
      </c>
      <c r="K5" s="13" t="s">
        <v>375</v>
      </c>
      <c r="L5" s="14"/>
      <c r="M5" s="12" t="str">
        <f t="shared" si="2"/>
        <v/>
      </c>
      <c r="N5" s="12" t="str">
        <f t="shared" si="6"/>
        <v/>
      </c>
      <c r="O5" s="12"/>
      <c r="P5" s="11" t="s">
        <v>376</v>
      </c>
      <c r="Q5" s="16"/>
      <c r="R5" s="12" t="str">
        <f t="shared" si="3"/>
        <v/>
      </c>
      <c r="S5" s="12" t="str">
        <f t="shared" si="4"/>
        <v>補助</v>
      </c>
      <c r="T5" s="12"/>
      <c r="W5" s="30" t="s">
        <v>377</v>
      </c>
      <c r="Y5" s="30" t="s">
        <v>378</v>
      </c>
      <c r="Z5" s="30" t="s">
        <v>379</v>
      </c>
      <c r="AA5" s="76" t="s">
        <v>380</v>
      </c>
      <c r="AB5" s="76" t="s">
        <v>381</v>
      </c>
      <c r="AC5" s="76" t="s">
        <v>382</v>
      </c>
      <c r="AE5" s="39" t="s">
        <v>383</v>
      </c>
      <c r="AF5" s="28"/>
      <c r="AG5" s="49" t="s">
        <v>384</v>
      </c>
      <c r="AI5" s="47" t="s">
        <v>385</v>
      </c>
      <c r="AK5" s="47" t="str">
        <f t="shared" si="7"/>
        <v>D</v>
      </c>
      <c r="AP5" s="49" t="s">
        <v>384</v>
      </c>
    </row>
    <row r="6" spans="1:42" ht="13.5" customHeight="1" x14ac:dyDescent="0.15">
      <c r="A6" s="13" t="s">
        <v>386</v>
      </c>
      <c r="B6" s="14"/>
      <c r="C6" s="12" t="str">
        <f t="shared" si="0"/>
        <v/>
      </c>
      <c r="D6" s="12" t="str">
        <f t="shared" ref="D6:D21" si="8">IF(C6="",D5,IF(D5&lt;&gt;"",CONCATENATE(D5,"、",C6),C6))</f>
        <v/>
      </c>
      <c r="F6" s="17" t="s">
        <v>387</v>
      </c>
      <c r="G6" s="16"/>
      <c r="H6" s="12" t="str">
        <f t="shared" si="1"/>
        <v/>
      </c>
      <c r="I6" s="12" t="str">
        <f t="shared" si="5"/>
        <v/>
      </c>
      <c r="K6" s="13" t="s">
        <v>388</v>
      </c>
      <c r="L6" s="14"/>
      <c r="M6" s="12" t="str">
        <f t="shared" si="2"/>
        <v/>
      </c>
      <c r="N6" s="12" t="str">
        <f t="shared" si="6"/>
        <v/>
      </c>
      <c r="O6" s="12"/>
      <c r="P6" s="11" t="s">
        <v>389</v>
      </c>
      <c r="Q6" s="16"/>
      <c r="R6" s="12" t="str">
        <f t="shared" si="3"/>
        <v/>
      </c>
      <c r="S6" s="12" t="str">
        <f t="shared" si="4"/>
        <v>補助</v>
      </c>
      <c r="T6" s="12"/>
      <c r="U6" s="30" t="s">
        <v>390</v>
      </c>
      <c r="W6" s="30" t="s">
        <v>391</v>
      </c>
      <c r="Y6" s="30" t="s">
        <v>392</v>
      </c>
      <c r="Z6" s="30" t="s">
        <v>393</v>
      </c>
      <c r="AA6" s="76" t="s">
        <v>394</v>
      </c>
      <c r="AB6" s="76" t="s">
        <v>395</v>
      </c>
      <c r="AC6" s="76" t="s">
        <v>396</v>
      </c>
      <c r="AE6" s="39" t="s">
        <v>397</v>
      </c>
      <c r="AF6" s="28"/>
      <c r="AG6" s="49" t="s">
        <v>398</v>
      </c>
      <c r="AI6" s="47" t="s">
        <v>399</v>
      </c>
      <c r="AK6" s="47" t="str">
        <f>CHAR(CODE(AK5)+1)</f>
        <v>E</v>
      </c>
      <c r="AP6" s="49" t="s">
        <v>398</v>
      </c>
    </row>
    <row r="7" spans="1:42" ht="13.5" customHeight="1" x14ac:dyDescent="0.15">
      <c r="A7" s="13" t="s">
        <v>400</v>
      </c>
      <c r="B7" s="14"/>
      <c r="C7" s="12" t="str">
        <f t="shared" si="0"/>
        <v/>
      </c>
      <c r="D7" s="12" t="str">
        <f t="shared" si="8"/>
        <v/>
      </c>
      <c r="F7" s="17" t="s">
        <v>401</v>
      </c>
      <c r="G7" s="16"/>
      <c r="H7" s="12" t="str">
        <f t="shared" si="1"/>
        <v/>
      </c>
      <c r="I7" s="12" t="str">
        <f t="shared" si="5"/>
        <v/>
      </c>
      <c r="K7" s="13" t="s">
        <v>402</v>
      </c>
      <c r="L7" s="14"/>
      <c r="M7" s="12" t="str">
        <f t="shared" si="2"/>
        <v/>
      </c>
      <c r="N7" s="12" t="str">
        <f t="shared" si="6"/>
        <v/>
      </c>
      <c r="O7" s="12"/>
      <c r="P7" s="11" t="s">
        <v>403</v>
      </c>
      <c r="Q7" s="16"/>
      <c r="R7" s="12" t="str">
        <f t="shared" si="3"/>
        <v/>
      </c>
      <c r="S7" s="12" t="str">
        <f t="shared" si="4"/>
        <v>補助</v>
      </c>
      <c r="T7" s="12"/>
      <c r="U7" s="30"/>
      <c r="W7" s="30" t="s">
        <v>404</v>
      </c>
      <c r="Y7" s="30" t="s">
        <v>405</v>
      </c>
      <c r="Z7" s="30" t="s">
        <v>406</v>
      </c>
      <c r="AA7" s="76" t="s">
        <v>407</v>
      </c>
      <c r="AB7" s="76" t="s">
        <v>408</v>
      </c>
      <c r="AE7" s="30" t="s">
        <v>396</v>
      </c>
      <c r="AF7" s="28"/>
      <c r="AG7" s="49" t="s">
        <v>409</v>
      </c>
      <c r="AH7" s="72"/>
      <c r="AI7" s="49" t="s">
        <v>410</v>
      </c>
      <c r="AK7" s="47" t="str">
        <f>CHAR(CODE(AK6)+1)</f>
        <v>F</v>
      </c>
      <c r="AP7" s="49" t="s">
        <v>409</v>
      </c>
    </row>
    <row r="8" spans="1:42" ht="13.5" customHeight="1" x14ac:dyDescent="0.15">
      <c r="A8" s="13" t="s">
        <v>411</v>
      </c>
      <c r="B8" s="14"/>
      <c r="C8" s="12" t="str">
        <f t="shared" si="0"/>
        <v/>
      </c>
      <c r="D8" s="12" t="str">
        <f t="shared" si="8"/>
        <v/>
      </c>
      <c r="F8" s="17" t="s">
        <v>412</v>
      </c>
      <c r="G8" s="16"/>
      <c r="H8" s="12" t="str">
        <f t="shared" si="1"/>
        <v/>
      </c>
      <c r="I8" s="12" t="str">
        <f t="shared" si="5"/>
        <v/>
      </c>
      <c r="K8" s="13" t="s">
        <v>413</v>
      </c>
      <c r="L8" s="14"/>
      <c r="M8" s="12" t="str">
        <f t="shared" si="2"/>
        <v/>
      </c>
      <c r="N8" s="12" t="str">
        <f t="shared" si="6"/>
        <v/>
      </c>
      <c r="O8" s="12"/>
      <c r="P8" s="11" t="s">
        <v>414</v>
      </c>
      <c r="Q8" s="16"/>
      <c r="R8" s="12" t="str">
        <f t="shared" si="3"/>
        <v/>
      </c>
      <c r="S8" s="12" t="str">
        <f t="shared" si="4"/>
        <v>補助</v>
      </c>
      <c r="T8" s="12"/>
      <c r="U8" s="30" t="s">
        <v>415</v>
      </c>
      <c r="W8" s="30" t="s">
        <v>416</v>
      </c>
      <c r="Y8" s="30" t="s">
        <v>417</v>
      </c>
      <c r="Z8" s="30" t="s">
        <v>418</v>
      </c>
      <c r="AA8" s="76" t="s">
        <v>419</v>
      </c>
      <c r="AB8" s="76" t="s">
        <v>420</v>
      </c>
      <c r="AF8" s="28"/>
      <c r="AG8" s="49" t="s">
        <v>421</v>
      </c>
      <c r="AI8" s="47" t="s">
        <v>422</v>
      </c>
      <c r="AK8" s="47" t="str">
        <f t="shared" si="7"/>
        <v>G</v>
      </c>
      <c r="AP8" s="49" t="s">
        <v>421</v>
      </c>
    </row>
    <row r="9" spans="1:42" ht="13.5" customHeight="1" x14ac:dyDescent="0.15">
      <c r="A9" s="13" t="s">
        <v>423</v>
      </c>
      <c r="B9" s="14"/>
      <c r="C9" s="12" t="str">
        <f t="shared" si="0"/>
        <v/>
      </c>
      <c r="D9" s="12" t="str">
        <f t="shared" si="8"/>
        <v/>
      </c>
      <c r="F9" s="17" t="s">
        <v>424</v>
      </c>
      <c r="G9" s="16"/>
      <c r="H9" s="12" t="str">
        <f t="shared" si="1"/>
        <v/>
      </c>
      <c r="I9" s="12" t="str">
        <f t="shared" si="5"/>
        <v/>
      </c>
      <c r="K9" s="13" t="s">
        <v>425</v>
      </c>
      <c r="L9" s="14" t="s">
        <v>157</v>
      </c>
      <c r="M9" s="12" t="str">
        <f t="shared" si="2"/>
        <v>エネルギー対策</v>
      </c>
      <c r="N9" s="12" t="str">
        <f t="shared" si="6"/>
        <v>エネルギー対策</v>
      </c>
      <c r="O9" s="12"/>
      <c r="P9" s="12"/>
      <c r="Q9" s="18"/>
      <c r="T9" s="12"/>
      <c r="U9" s="30" t="s">
        <v>426</v>
      </c>
      <c r="W9" s="30" t="s">
        <v>427</v>
      </c>
      <c r="Y9" s="30" t="s">
        <v>428</v>
      </c>
      <c r="Z9" s="30" t="s">
        <v>429</v>
      </c>
      <c r="AA9" s="76" t="s">
        <v>430</v>
      </c>
      <c r="AB9" s="76" t="s">
        <v>431</v>
      </c>
      <c r="AF9" s="28"/>
      <c r="AG9" s="49" t="s">
        <v>432</v>
      </c>
      <c r="AI9" s="70"/>
      <c r="AK9" s="47" t="str">
        <f t="shared" si="7"/>
        <v>H</v>
      </c>
      <c r="AP9" s="49" t="s">
        <v>432</v>
      </c>
    </row>
    <row r="10" spans="1:42" ht="13.5" customHeight="1" x14ac:dyDescent="0.15">
      <c r="A10" s="13" t="s">
        <v>433</v>
      </c>
      <c r="B10" s="14"/>
      <c r="C10" s="12" t="str">
        <f t="shared" si="0"/>
        <v/>
      </c>
      <c r="D10" s="12" t="str">
        <f t="shared" si="8"/>
        <v/>
      </c>
      <c r="F10" s="17" t="s">
        <v>434</v>
      </c>
      <c r="G10" s="16" t="s">
        <v>157</v>
      </c>
      <c r="H10" s="12" t="str">
        <f t="shared" si="1"/>
        <v>エネルギー対策特別会計エネルギー需給勘定</v>
      </c>
      <c r="I10" s="12" t="str">
        <f t="shared" si="5"/>
        <v>エネルギー対策特別会計エネルギー需給勘定</v>
      </c>
      <c r="K10" s="13" t="s">
        <v>435</v>
      </c>
      <c r="L10" s="14"/>
      <c r="M10" s="12" t="str">
        <f t="shared" si="2"/>
        <v/>
      </c>
      <c r="N10" s="12" t="str">
        <f t="shared" si="6"/>
        <v>エネルギー対策</v>
      </c>
      <c r="O10" s="12"/>
      <c r="P10" s="12" t="str">
        <f>S8</f>
        <v>補助</v>
      </c>
      <c r="Q10" s="18"/>
      <c r="T10" s="12"/>
      <c r="W10" s="30" t="s">
        <v>436</v>
      </c>
      <c r="Y10" s="30" t="s">
        <v>437</v>
      </c>
      <c r="Z10" s="30" t="s">
        <v>438</v>
      </c>
      <c r="AA10" s="76" t="s">
        <v>439</v>
      </c>
      <c r="AB10" s="76" t="s">
        <v>440</v>
      </c>
      <c r="AF10" s="28"/>
      <c r="AG10" s="49" t="s">
        <v>441</v>
      </c>
      <c r="AK10" s="47" t="str">
        <f t="shared" si="7"/>
        <v>I</v>
      </c>
      <c r="AP10" s="47" t="s">
        <v>414</v>
      </c>
    </row>
    <row r="11" spans="1:42" ht="13.5" customHeight="1" x14ac:dyDescent="0.15">
      <c r="A11" s="13" t="s">
        <v>442</v>
      </c>
      <c r="B11" s="14"/>
      <c r="C11" s="12" t="str">
        <f t="shared" si="0"/>
        <v/>
      </c>
      <c r="D11" s="12" t="str">
        <f t="shared" si="8"/>
        <v/>
      </c>
      <c r="F11" s="17" t="s">
        <v>443</v>
      </c>
      <c r="G11" s="16"/>
      <c r="H11" s="12" t="str">
        <f t="shared" si="1"/>
        <v/>
      </c>
      <c r="I11" s="12" t="str">
        <f t="shared" si="5"/>
        <v>エネルギー対策特別会計エネルギー需給勘定</v>
      </c>
      <c r="K11" s="13" t="s">
        <v>444</v>
      </c>
      <c r="L11" s="14"/>
      <c r="M11" s="12" t="str">
        <f t="shared" si="2"/>
        <v/>
      </c>
      <c r="N11" s="12" t="str">
        <f t="shared" si="6"/>
        <v>エネルギー対策</v>
      </c>
      <c r="O11" s="12"/>
      <c r="P11" s="12"/>
      <c r="Q11" s="18"/>
      <c r="T11" s="12"/>
      <c r="W11" s="30" t="s">
        <v>445</v>
      </c>
      <c r="Y11" s="30" t="s">
        <v>446</v>
      </c>
      <c r="Z11" s="30" t="s">
        <v>447</v>
      </c>
      <c r="AA11" s="76" t="s">
        <v>448</v>
      </c>
      <c r="AB11" s="76" t="s">
        <v>449</v>
      </c>
      <c r="AF11" s="28"/>
      <c r="AG11" s="47" t="s">
        <v>450</v>
      </c>
      <c r="AK11" s="47" t="str">
        <f t="shared" si="7"/>
        <v>J</v>
      </c>
    </row>
    <row r="12" spans="1:42" ht="13.5" customHeight="1" x14ac:dyDescent="0.15">
      <c r="A12" s="13" t="s">
        <v>451</v>
      </c>
      <c r="B12" s="14"/>
      <c r="C12" s="12" t="str">
        <f t="shared" ref="C12:C23" si="9">IF(B12="","",A12)</f>
        <v/>
      </c>
      <c r="D12" s="12" t="str">
        <f t="shared" si="8"/>
        <v/>
      </c>
      <c r="F12" s="17" t="s">
        <v>452</v>
      </c>
      <c r="G12" s="16"/>
      <c r="H12" s="12" t="str">
        <f t="shared" si="1"/>
        <v/>
      </c>
      <c r="I12" s="12" t="str">
        <f t="shared" si="5"/>
        <v>エネルギー対策特別会計エネルギー需給勘定</v>
      </c>
      <c r="K12" s="12"/>
      <c r="L12" s="12"/>
      <c r="O12" s="12"/>
      <c r="P12" s="12"/>
      <c r="Q12" s="18"/>
      <c r="T12" s="12"/>
      <c r="U12" s="27" t="s">
        <v>453</v>
      </c>
      <c r="W12" s="30" t="s">
        <v>454</v>
      </c>
      <c r="Y12" s="30" t="s">
        <v>455</v>
      </c>
      <c r="Z12" s="30" t="s">
        <v>456</v>
      </c>
      <c r="AA12" s="76" t="s">
        <v>457</v>
      </c>
      <c r="AB12" s="76" t="s">
        <v>458</v>
      </c>
      <c r="AF12" s="28"/>
      <c r="AG12" s="47" t="s">
        <v>459</v>
      </c>
      <c r="AK12" s="47" t="str">
        <f t="shared" si="7"/>
        <v>K</v>
      </c>
    </row>
    <row r="13" spans="1:42" ht="13.5" customHeight="1" x14ac:dyDescent="0.15">
      <c r="A13" s="13" t="s">
        <v>460</v>
      </c>
      <c r="B13" s="14"/>
      <c r="C13" s="12" t="str">
        <f t="shared" si="9"/>
        <v/>
      </c>
      <c r="D13" s="12" t="str">
        <f t="shared" si="8"/>
        <v/>
      </c>
      <c r="F13" s="17" t="s">
        <v>461</v>
      </c>
      <c r="G13" s="16"/>
      <c r="H13" s="12" t="str">
        <f t="shared" si="1"/>
        <v/>
      </c>
      <c r="I13" s="12" t="str">
        <f t="shared" si="5"/>
        <v>エネルギー対策特別会計エネルギー需給勘定</v>
      </c>
      <c r="K13" s="12" t="str">
        <f>N11</f>
        <v>エネルギー対策</v>
      </c>
      <c r="L13" s="12"/>
      <c r="O13" s="12"/>
      <c r="P13" s="12"/>
      <c r="Q13" s="18"/>
      <c r="T13" s="12"/>
      <c r="U13" s="30" t="s">
        <v>337</v>
      </c>
      <c r="W13" s="30" t="s">
        <v>462</v>
      </c>
      <c r="Y13" s="30" t="s">
        <v>463</v>
      </c>
      <c r="Z13" s="30" t="s">
        <v>464</v>
      </c>
      <c r="AA13" s="76" t="s">
        <v>465</v>
      </c>
      <c r="AB13" s="76" t="s">
        <v>466</v>
      </c>
      <c r="AF13" s="28"/>
      <c r="AG13" s="47" t="s">
        <v>414</v>
      </c>
      <c r="AK13" s="47" t="str">
        <f t="shared" si="7"/>
        <v>L</v>
      </c>
    </row>
    <row r="14" spans="1:42" ht="13.5" customHeight="1" x14ac:dyDescent="0.15">
      <c r="A14" s="13" t="s">
        <v>467</v>
      </c>
      <c r="B14" s="14"/>
      <c r="C14" s="12" t="str">
        <f t="shared" si="9"/>
        <v/>
      </c>
      <c r="D14" s="12" t="str">
        <f t="shared" si="8"/>
        <v/>
      </c>
      <c r="F14" s="17" t="s">
        <v>468</v>
      </c>
      <c r="G14" s="16"/>
      <c r="H14" s="12" t="str">
        <f t="shared" si="1"/>
        <v/>
      </c>
      <c r="I14" s="12" t="str">
        <f t="shared" si="5"/>
        <v>エネルギー対策特別会計エネルギー需給勘定</v>
      </c>
      <c r="K14" s="12"/>
      <c r="L14" s="12"/>
      <c r="O14" s="12"/>
      <c r="P14" s="12"/>
      <c r="Q14" s="18"/>
      <c r="T14" s="12"/>
      <c r="U14" s="30" t="s">
        <v>469</v>
      </c>
      <c r="W14" s="30" t="s">
        <v>470</v>
      </c>
      <c r="Y14" s="30" t="s">
        <v>471</v>
      </c>
      <c r="Z14" s="30" t="s">
        <v>472</v>
      </c>
      <c r="AA14" s="76" t="s">
        <v>473</v>
      </c>
      <c r="AB14" s="76" t="s">
        <v>474</v>
      </c>
      <c r="AF14" s="28"/>
      <c r="AG14" s="70"/>
      <c r="AK14" s="47" t="str">
        <f t="shared" si="7"/>
        <v>M</v>
      </c>
    </row>
    <row r="15" spans="1:42" ht="13.5" customHeight="1" x14ac:dyDescent="0.15">
      <c r="A15" s="13" t="s">
        <v>475</v>
      </c>
      <c r="B15" s="14"/>
      <c r="C15" s="12" t="str">
        <f t="shared" si="9"/>
        <v/>
      </c>
      <c r="D15" s="12" t="str">
        <f t="shared" si="8"/>
        <v/>
      </c>
      <c r="F15" s="17" t="s">
        <v>476</v>
      </c>
      <c r="G15" s="16"/>
      <c r="H15" s="12" t="str">
        <f t="shared" si="1"/>
        <v/>
      </c>
      <c r="I15" s="12" t="str">
        <f t="shared" si="5"/>
        <v>エネルギー対策特別会計エネルギー需給勘定</v>
      </c>
      <c r="K15" s="12"/>
      <c r="L15" s="12"/>
      <c r="O15" s="12"/>
      <c r="P15" s="12"/>
      <c r="Q15" s="18"/>
      <c r="T15" s="12"/>
      <c r="U15" s="30" t="s">
        <v>477</v>
      </c>
      <c r="W15" s="30" t="s">
        <v>478</v>
      </c>
      <c r="Y15" s="30" t="s">
        <v>479</v>
      </c>
      <c r="Z15" s="30" t="s">
        <v>480</v>
      </c>
      <c r="AA15" s="76" t="s">
        <v>481</v>
      </c>
      <c r="AB15" s="76" t="s">
        <v>482</v>
      </c>
      <c r="AF15" s="28"/>
      <c r="AK15" s="47" t="str">
        <f t="shared" si="7"/>
        <v>N</v>
      </c>
    </row>
    <row r="16" spans="1:42" ht="13.5" customHeight="1" x14ac:dyDescent="0.15">
      <c r="A16" s="13" t="s">
        <v>483</v>
      </c>
      <c r="B16" s="14" t="s">
        <v>157</v>
      </c>
      <c r="C16" s="12" t="str">
        <f t="shared" si="9"/>
        <v>地球温暖化対策</v>
      </c>
      <c r="D16" s="12" t="str">
        <f t="shared" si="8"/>
        <v>地球温暖化対策</v>
      </c>
      <c r="F16" s="17" t="s">
        <v>484</v>
      </c>
      <c r="G16" s="16"/>
      <c r="H16" s="12" t="str">
        <f t="shared" si="1"/>
        <v/>
      </c>
      <c r="I16" s="12" t="str">
        <f t="shared" si="5"/>
        <v>エネルギー対策特別会計エネルギー需給勘定</v>
      </c>
      <c r="K16" s="12"/>
      <c r="L16" s="12"/>
      <c r="O16" s="12"/>
      <c r="P16" s="12"/>
      <c r="Q16" s="18"/>
      <c r="T16" s="12"/>
      <c r="U16" s="30" t="s">
        <v>485</v>
      </c>
      <c r="W16" s="30" t="s">
        <v>486</v>
      </c>
      <c r="Y16" s="30" t="s">
        <v>487</v>
      </c>
      <c r="Z16" s="30" t="s">
        <v>488</v>
      </c>
      <c r="AA16" s="76" t="s">
        <v>489</v>
      </c>
      <c r="AB16" s="76" t="s">
        <v>490</v>
      </c>
      <c r="AF16" s="28"/>
      <c r="AK16" s="47" t="str">
        <f t="shared" si="7"/>
        <v>O</v>
      </c>
    </row>
    <row r="17" spans="1:37" ht="13.5" customHeight="1" x14ac:dyDescent="0.15">
      <c r="A17" s="13" t="s">
        <v>491</v>
      </c>
      <c r="B17" s="14"/>
      <c r="C17" s="12" t="str">
        <f t="shared" si="9"/>
        <v/>
      </c>
      <c r="D17" s="12" t="str">
        <f t="shared" si="8"/>
        <v>地球温暖化対策</v>
      </c>
      <c r="F17" s="17" t="s">
        <v>492</v>
      </c>
      <c r="G17" s="16"/>
      <c r="H17" s="12" t="str">
        <f t="shared" si="1"/>
        <v/>
      </c>
      <c r="I17" s="12" t="str">
        <f t="shared" si="5"/>
        <v>エネルギー対策特別会計エネルギー需給勘定</v>
      </c>
      <c r="K17" s="12"/>
      <c r="L17" s="12"/>
      <c r="O17" s="12"/>
      <c r="P17" s="12"/>
      <c r="Q17" s="18"/>
      <c r="T17" s="12"/>
      <c r="U17" s="30" t="s">
        <v>493</v>
      </c>
      <c r="W17" s="30" t="s">
        <v>494</v>
      </c>
      <c r="Y17" s="30" t="s">
        <v>495</v>
      </c>
      <c r="Z17" s="30" t="s">
        <v>496</v>
      </c>
      <c r="AA17" s="76" t="s">
        <v>497</v>
      </c>
      <c r="AB17" s="76" t="s">
        <v>498</v>
      </c>
      <c r="AF17" s="28"/>
      <c r="AK17" s="47" t="str">
        <f t="shared" si="7"/>
        <v>P</v>
      </c>
    </row>
    <row r="18" spans="1:37" ht="13.5" customHeight="1" x14ac:dyDescent="0.15">
      <c r="A18" s="13" t="s">
        <v>499</v>
      </c>
      <c r="B18" s="14"/>
      <c r="C18" s="12" t="str">
        <f t="shared" si="9"/>
        <v/>
      </c>
      <c r="D18" s="12" t="str">
        <f t="shared" si="8"/>
        <v>地球温暖化対策</v>
      </c>
      <c r="F18" s="17" t="s">
        <v>500</v>
      </c>
      <c r="G18" s="16"/>
      <c r="H18" s="12" t="str">
        <f t="shared" si="1"/>
        <v/>
      </c>
      <c r="I18" s="12" t="str">
        <f t="shared" si="5"/>
        <v>エネルギー対策特別会計エネルギー需給勘定</v>
      </c>
      <c r="K18" s="12"/>
      <c r="L18" s="12"/>
      <c r="O18" s="12"/>
      <c r="P18" s="12"/>
      <c r="Q18" s="18"/>
      <c r="T18" s="12"/>
      <c r="U18" s="30" t="s">
        <v>501</v>
      </c>
      <c r="W18" s="30" t="s">
        <v>502</v>
      </c>
      <c r="Y18" s="30" t="s">
        <v>503</v>
      </c>
      <c r="Z18" s="30" t="s">
        <v>504</v>
      </c>
      <c r="AA18" s="76" t="s">
        <v>505</v>
      </c>
      <c r="AB18" s="76" t="s">
        <v>506</v>
      </c>
      <c r="AF18" s="28"/>
      <c r="AK18" s="47" t="str">
        <f t="shared" si="7"/>
        <v>Q</v>
      </c>
    </row>
    <row r="19" spans="1:37" ht="13.5" customHeight="1" x14ac:dyDescent="0.15">
      <c r="A19" s="13" t="s">
        <v>507</v>
      </c>
      <c r="B19" s="14"/>
      <c r="C19" s="12" t="str">
        <f t="shared" si="9"/>
        <v/>
      </c>
      <c r="D19" s="12" t="str">
        <f t="shared" si="8"/>
        <v>地球温暖化対策</v>
      </c>
      <c r="F19" s="17" t="s">
        <v>508</v>
      </c>
      <c r="G19" s="16"/>
      <c r="H19" s="12" t="str">
        <f t="shared" si="1"/>
        <v/>
      </c>
      <c r="I19" s="12" t="str">
        <f t="shared" si="5"/>
        <v>エネルギー対策特別会計エネルギー需給勘定</v>
      </c>
      <c r="K19" s="12"/>
      <c r="L19" s="12"/>
      <c r="O19" s="12"/>
      <c r="P19" s="12"/>
      <c r="Q19" s="18"/>
      <c r="T19" s="12"/>
      <c r="U19" s="30" t="s">
        <v>509</v>
      </c>
      <c r="W19" s="30" t="s">
        <v>510</v>
      </c>
      <c r="Y19" s="30" t="s">
        <v>511</v>
      </c>
      <c r="Z19" s="30" t="s">
        <v>512</v>
      </c>
      <c r="AA19" s="76" t="s">
        <v>513</v>
      </c>
      <c r="AB19" s="76" t="s">
        <v>514</v>
      </c>
      <c r="AF19" s="28"/>
      <c r="AK19" s="47" t="str">
        <f t="shared" si="7"/>
        <v>R</v>
      </c>
    </row>
    <row r="20" spans="1:37" ht="13.5" customHeight="1" x14ac:dyDescent="0.15">
      <c r="A20" s="13" t="s">
        <v>515</v>
      </c>
      <c r="B20" s="14"/>
      <c r="C20" s="12" t="str">
        <f t="shared" si="9"/>
        <v/>
      </c>
      <c r="D20" s="12" t="str">
        <f t="shared" si="8"/>
        <v>地球温暖化対策</v>
      </c>
      <c r="F20" s="17" t="s">
        <v>516</v>
      </c>
      <c r="G20" s="16"/>
      <c r="H20" s="12" t="str">
        <f t="shared" si="1"/>
        <v/>
      </c>
      <c r="I20" s="12" t="str">
        <f t="shared" si="5"/>
        <v>エネルギー対策特別会計エネルギー需給勘定</v>
      </c>
      <c r="K20" s="12"/>
      <c r="L20" s="12"/>
      <c r="O20" s="12"/>
      <c r="P20" s="12"/>
      <c r="Q20" s="18"/>
      <c r="T20" s="12"/>
      <c r="U20" s="30" t="s">
        <v>517</v>
      </c>
      <c r="W20" s="30" t="s">
        <v>518</v>
      </c>
      <c r="Y20" s="30" t="s">
        <v>519</v>
      </c>
      <c r="Z20" s="30" t="s">
        <v>520</v>
      </c>
      <c r="AA20" s="76" t="s">
        <v>521</v>
      </c>
      <c r="AB20" s="76" t="s">
        <v>522</v>
      </c>
      <c r="AF20" s="28"/>
      <c r="AK20" s="47" t="str">
        <f t="shared" si="7"/>
        <v>S</v>
      </c>
    </row>
    <row r="21" spans="1:37" ht="13.5" customHeight="1" x14ac:dyDescent="0.15">
      <c r="A21" s="13" t="s">
        <v>523</v>
      </c>
      <c r="B21" s="14"/>
      <c r="C21" s="12" t="str">
        <f t="shared" si="9"/>
        <v/>
      </c>
      <c r="D21" s="12" t="str">
        <f t="shared" si="8"/>
        <v>地球温暖化対策</v>
      </c>
      <c r="F21" s="17" t="s">
        <v>524</v>
      </c>
      <c r="G21" s="16"/>
      <c r="H21" s="12" t="str">
        <f t="shared" si="1"/>
        <v/>
      </c>
      <c r="I21" s="12" t="str">
        <f t="shared" si="5"/>
        <v>エネルギー対策特別会計エネルギー需給勘定</v>
      </c>
      <c r="K21" s="12"/>
      <c r="L21" s="12"/>
      <c r="O21" s="12"/>
      <c r="P21" s="12"/>
      <c r="Q21" s="18"/>
      <c r="T21" s="12"/>
      <c r="U21" s="30" t="s">
        <v>525</v>
      </c>
      <c r="W21" s="30" t="s">
        <v>526</v>
      </c>
      <c r="Y21" s="30" t="s">
        <v>527</v>
      </c>
      <c r="Z21" s="30" t="s">
        <v>528</v>
      </c>
      <c r="AA21" s="76" t="s">
        <v>529</v>
      </c>
      <c r="AB21" s="76" t="s">
        <v>530</v>
      </c>
      <c r="AF21" s="28"/>
      <c r="AK21" s="47" t="str">
        <f t="shared" si="7"/>
        <v>T</v>
      </c>
    </row>
    <row r="22" spans="1:37" ht="13.5" customHeight="1" x14ac:dyDescent="0.15">
      <c r="A22" s="13" t="s">
        <v>531</v>
      </c>
      <c r="B22" s="14"/>
      <c r="C22" s="12" t="str">
        <f t="shared" si="9"/>
        <v/>
      </c>
      <c r="D22" s="12" t="str">
        <f>IF(C22="",D21,IF(D21&lt;&gt;"",CONCATENATE(D21,"、",C22),C22))</f>
        <v>地球温暖化対策</v>
      </c>
      <c r="F22" s="17" t="s">
        <v>532</v>
      </c>
      <c r="G22" s="16"/>
      <c r="H22" s="12" t="str">
        <f t="shared" si="1"/>
        <v/>
      </c>
      <c r="I22" s="12" t="str">
        <f t="shared" si="5"/>
        <v>エネルギー対策特別会計エネルギー需給勘定</v>
      </c>
      <c r="K22" s="12"/>
      <c r="L22" s="12"/>
      <c r="O22" s="12"/>
      <c r="P22" s="12"/>
      <c r="Q22" s="18"/>
      <c r="T22" s="12"/>
      <c r="U22" s="30" t="s">
        <v>533</v>
      </c>
      <c r="W22" s="30" t="s">
        <v>534</v>
      </c>
      <c r="Y22" s="30" t="s">
        <v>535</v>
      </c>
      <c r="Z22" s="30" t="s">
        <v>536</v>
      </c>
      <c r="AA22" s="76" t="s">
        <v>537</v>
      </c>
      <c r="AB22" s="76" t="s">
        <v>538</v>
      </c>
      <c r="AF22" s="28"/>
      <c r="AK22" s="47" t="str">
        <f t="shared" si="7"/>
        <v>U</v>
      </c>
    </row>
    <row r="23" spans="1:37" ht="13.5" customHeight="1" x14ac:dyDescent="0.15">
      <c r="A23" s="13" t="s">
        <v>539</v>
      </c>
      <c r="B23" s="14"/>
      <c r="C23" s="12" t="str">
        <f t="shared" si="9"/>
        <v/>
      </c>
      <c r="D23" s="12" t="str">
        <f>IF(C23="",D22,IF(D22&lt;&gt;"",CONCATENATE(D22,"、",C23),C23))</f>
        <v>地球温暖化対策</v>
      </c>
      <c r="F23" s="17" t="s">
        <v>540</v>
      </c>
      <c r="G23" s="16"/>
      <c r="H23" s="12" t="str">
        <f t="shared" si="1"/>
        <v/>
      </c>
      <c r="I23" s="12" t="str">
        <f t="shared" si="5"/>
        <v>エネルギー対策特別会計エネルギー需給勘定</v>
      </c>
      <c r="K23" s="12"/>
      <c r="L23" s="12"/>
      <c r="O23" s="12"/>
      <c r="P23" s="12"/>
      <c r="Q23" s="18"/>
      <c r="T23" s="12"/>
      <c r="U23" s="30" t="s">
        <v>541</v>
      </c>
      <c r="W23" s="30" t="s">
        <v>542</v>
      </c>
      <c r="Y23" s="30" t="s">
        <v>543</v>
      </c>
      <c r="Z23" s="30" t="s">
        <v>544</v>
      </c>
      <c r="AA23" s="76" t="s">
        <v>545</v>
      </c>
      <c r="AB23" s="76" t="s">
        <v>546</v>
      </c>
      <c r="AF23" s="28"/>
      <c r="AK23" s="47" t="str">
        <f t="shared" si="7"/>
        <v>V</v>
      </c>
    </row>
    <row r="24" spans="1:37" ht="13.5" customHeight="1" x14ac:dyDescent="0.15">
      <c r="A24" s="87"/>
      <c r="B24" s="73"/>
      <c r="F24" s="17" t="s">
        <v>547</v>
      </c>
      <c r="G24" s="16"/>
      <c r="H24" s="12" t="str">
        <f t="shared" si="1"/>
        <v/>
      </c>
      <c r="I24" s="12" t="str">
        <f t="shared" si="5"/>
        <v>エネルギー対策特別会計エネルギー需給勘定</v>
      </c>
      <c r="K24" s="12"/>
      <c r="L24" s="12"/>
      <c r="O24" s="12"/>
      <c r="P24" s="12"/>
      <c r="Q24" s="18"/>
      <c r="T24" s="12"/>
      <c r="U24" s="30" t="s">
        <v>548</v>
      </c>
      <c r="W24" s="30" t="s">
        <v>549</v>
      </c>
      <c r="Y24" s="30" t="s">
        <v>550</v>
      </c>
      <c r="Z24" s="30" t="s">
        <v>551</v>
      </c>
      <c r="AA24" s="76" t="s">
        <v>552</v>
      </c>
      <c r="AB24" s="76" t="s">
        <v>553</v>
      </c>
      <c r="AF24" s="28"/>
      <c r="AK24" s="47" t="str">
        <f>CHAR(CODE(AK23)+1)</f>
        <v>W</v>
      </c>
    </row>
    <row r="25" spans="1:37" ht="13.5" customHeight="1" x14ac:dyDescent="0.15">
      <c r="A25" s="12"/>
      <c r="B25" s="73"/>
      <c r="F25" s="17" t="s">
        <v>554</v>
      </c>
      <c r="G25" s="16"/>
      <c r="H25" s="12" t="str">
        <f t="shared" si="1"/>
        <v/>
      </c>
      <c r="I25" s="12" t="str">
        <f t="shared" si="5"/>
        <v>エネルギー対策特別会計エネルギー需給勘定</v>
      </c>
      <c r="K25" s="12"/>
      <c r="L25" s="12"/>
      <c r="O25" s="12"/>
      <c r="P25" s="12"/>
      <c r="Q25" s="18"/>
      <c r="T25" s="12"/>
      <c r="U25" s="30" t="s">
        <v>555</v>
      </c>
      <c r="W25" s="68"/>
      <c r="Y25" s="30" t="s">
        <v>556</v>
      </c>
      <c r="Z25" s="30" t="s">
        <v>557</v>
      </c>
      <c r="AA25" s="76" t="s">
        <v>558</v>
      </c>
      <c r="AB25" s="76" t="s">
        <v>559</v>
      </c>
      <c r="AF25" s="28"/>
      <c r="AK25" s="47" t="str">
        <f t="shared" si="7"/>
        <v>X</v>
      </c>
    </row>
    <row r="26" spans="1:37" ht="13.5" customHeight="1" x14ac:dyDescent="0.15">
      <c r="A26" s="12"/>
      <c r="B26" s="73"/>
      <c r="F26" s="17" t="s">
        <v>560</v>
      </c>
      <c r="G26" s="16"/>
      <c r="H26" s="12" t="str">
        <f t="shared" si="1"/>
        <v/>
      </c>
      <c r="I26" s="12" t="str">
        <f t="shared" si="5"/>
        <v>エネルギー対策特別会計エネルギー需給勘定</v>
      </c>
      <c r="K26" s="12"/>
      <c r="L26" s="12"/>
      <c r="O26" s="12"/>
      <c r="P26" s="12"/>
      <c r="Q26" s="18"/>
      <c r="T26" s="12"/>
      <c r="U26" s="30" t="s">
        <v>561</v>
      </c>
      <c r="Y26" s="30" t="s">
        <v>562</v>
      </c>
      <c r="Z26" s="30" t="s">
        <v>563</v>
      </c>
      <c r="AA26" s="76" t="s">
        <v>564</v>
      </c>
      <c r="AB26" s="76" t="s">
        <v>565</v>
      </c>
      <c r="AF26" s="28"/>
      <c r="AK26" s="47" t="str">
        <f t="shared" si="7"/>
        <v>Y</v>
      </c>
    </row>
    <row r="27" spans="1:37" ht="13.5" customHeight="1" x14ac:dyDescent="0.15">
      <c r="A27" s="12" t="str">
        <f>IF(D23="", "-", D23)</f>
        <v>地球温暖化対策</v>
      </c>
      <c r="B27" s="12"/>
      <c r="F27" s="17" t="s">
        <v>566</v>
      </c>
      <c r="G27" s="16"/>
      <c r="H27" s="12" t="str">
        <f t="shared" si="1"/>
        <v/>
      </c>
      <c r="I27" s="12" t="str">
        <f t="shared" si="5"/>
        <v>エネルギー対策特別会計エネルギー需給勘定</v>
      </c>
      <c r="K27" s="12"/>
      <c r="L27" s="12"/>
      <c r="O27" s="12"/>
      <c r="P27" s="12"/>
      <c r="Q27" s="18"/>
      <c r="T27" s="12"/>
      <c r="U27" s="30" t="s">
        <v>567</v>
      </c>
      <c r="Y27" s="30" t="s">
        <v>568</v>
      </c>
      <c r="Z27" s="30" t="s">
        <v>569</v>
      </c>
      <c r="AA27" s="76" t="s">
        <v>570</v>
      </c>
      <c r="AB27" s="76" t="s">
        <v>571</v>
      </c>
      <c r="AF27" s="28"/>
      <c r="AK27" s="47" t="str">
        <f>CHAR(CODE(AK26)+1)</f>
        <v>Z</v>
      </c>
    </row>
    <row r="28" spans="1:37" ht="13.5" customHeight="1" x14ac:dyDescent="0.15">
      <c r="B28" s="12"/>
      <c r="F28" s="17" t="s">
        <v>572</v>
      </c>
      <c r="G28" s="16"/>
      <c r="H28" s="12" t="str">
        <f t="shared" si="1"/>
        <v/>
      </c>
      <c r="I28" s="12" t="str">
        <f t="shared" si="5"/>
        <v>エネルギー対策特別会計エネルギー需給勘定</v>
      </c>
      <c r="K28" s="12"/>
      <c r="L28" s="12"/>
      <c r="O28" s="12"/>
      <c r="P28" s="12"/>
      <c r="Q28" s="18"/>
      <c r="T28" s="12"/>
      <c r="U28" s="30" t="s">
        <v>573</v>
      </c>
      <c r="Y28" s="30" t="s">
        <v>574</v>
      </c>
      <c r="Z28" s="30" t="s">
        <v>575</v>
      </c>
      <c r="AA28" s="76" t="s">
        <v>576</v>
      </c>
      <c r="AB28" s="76" t="s">
        <v>577</v>
      </c>
      <c r="AF28" s="28"/>
      <c r="AK28" s="47" t="s">
        <v>578</v>
      </c>
    </row>
    <row r="29" spans="1:37" ht="13.5" customHeight="1" x14ac:dyDescent="0.15">
      <c r="A29" s="12"/>
      <c r="B29" s="12"/>
      <c r="F29" s="17" t="s">
        <v>579</v>
      </c>
      <c r="G29" s="16"/>
      <c r="H29" s="12" t="str">
        <f t="shared" si="1"/>
        <v/>
      </c>
      <c r="I29" s="12" t="str">
        <f t="shared" si="5"/>
        <v>エネルギー対策特別会計エネルギー需給勘定</v>
      </c>
      <c r="K29" s="12"/>
      <c r="L29" s="12"/>
      <c r="O29" s="12"/>
      <c r="P29" s="12"/>
      <c r="Q29" s="18"/>
      <c r="T29" s="12"/>
      <c r="U29" s="30" t="s">
        <v>580</v>
      </c>
      <c r="Y29" s="30" t="s">
        <v>581</v>
      </c>
      <c r="Z29" s="30" t="s">
        <v>582</v>
      </c>
      <c r="AA29" s="76" t="s">
        <v>583</v>
      </c>
      <c r="AB29" s="76" t="s">
        <v>584</v>
      </c>
      <c r="AF29" s="28"/>
      <c r="AK29" s="47" t="str">
        <f t="shared" si="7"/>
        <v>b</v>
      </c>
    </row>
    <row r="30" spans="1:37" ht="13.5" customHeight="1" x14ac:dyDescent="0.15">
      <c r="A30" s="12"/>
      <c r="B30" s="12"/>
      <c r="F30" s="17" t="s">
        <v>585</v>
      </c>
      <c r="G30" s="16"/>
      <c r="H30" s="12" t="str">
        <f t="shared" si="1"/>
        <v/>
      </c>
      <c r="I30" s="12" t="str">
        <f t="shared" si="5"/>
        <v>エネルギー対策特別会計エネルギー需給勘定</v>
      </c>
      <c r="K30" s="12"/>
      <c r="L30" s="12"/>
      <c r="O30" s="12"/>
      <c r="P30" s="12"/>
      <c r="Q30" s="18"/>
      <c r="T30" s="12"/>
      <c r="U30" s="30" t="s">
        <v>586</v>
      </c>
      <c r="Y30" s="30" t="s">
        <v>587</v>
      </c>
      <c r="Z30" s="30" t="s">
        <v>588</v>
      </c>
      <c r="AA30" s="76" t="s">
        <v>589</v>
      </c>
      <c r="AB30" s="76" t="s">
        <v>590</v>
      </c>
      <c r="AF30" s="28"/>
      <c r="AK30" s="47" t="str">
        <f t="shared" si="7"/>
        <v>c</v>
      </c>
    </row>
    <row r="31" spans="1:37" ht="13.5" customHeight="1" x14ac:dyDescent="0.15">
      <c r="A31" s="12"/>
      <c r="B31" s="12"/>
      <c r="F31" s="17" t="s">
        <v>591</v>
      </c>
      <c r="G31" s="16"/>
      <c r="H31" s="12" t="str">
        <f t="shared" si="1"/>
        <v/>
      </c>
      <c r="I31" s="12" t="str">
        <f t="shared" si="5"/>
        <v>エネルギー対策特別会計エネルギー需給勘定</v>
      </c>
      <c r="K31" s="12"/>
      <c r="L31" s="12"/>
      <c r="O31" s="12"/>
      <c r="P31" s="12"/>
      <c r="Q31" s="18"/>
      <c r="T31" s="12"/>
      <c r="U31" s="30" t="s">
        <v>592</v>
      </c>
      <c r="Y31" s="30" t="s">
        <v>593</v>
      </c>
      <c r="Z31" s="30" t="s">
        <v>594</v>
      </c>
      <c r="AA31" s="76" t="s">
        <v>595</v>
      </c>
      <c r="AB31" s="76" t="s">
        <v>596</v>
      </c>
      <c r="AF31" s="28"/>
      <c r="AK31" s="47" t="str">
        <f t="shared" si="7"/>
        <v>d</v>
      </c>
    </row>
    <row r="32" spans="1:37" ht="13.5" customHeight="1" x14ac:dyDescent="0.15">
      <c r="A32" s="12"/>
      <c r="B32" s="12"/>
      <c r="F32" s="17" t="s">
        <v>597</v>
      </c>
      <c r="G32" s="16"/>
      <c r="H32" s="12" t="str">
        <f t="shared" si="1"/>
        <v/>
      </c>
      <c r="I32" s="12" t="str">
        <f t="shared" si="5"/>
        <v>エネルギー対策特別会計エネルギー需給勘定</v>
      </c>
      <c r="K32" s="12"/>
      <c r="L32" s="12"/>
      <c r="O32" s="12"/>
      <c r="P32" s="12"/>
      <c r="Q32" s="18"/>
      <c r="T32" s="12"/>
      <c r="U32" s="30" t="s">
        <v>598</v>
      </c>
      <c r="Y32" s="30" t="s">
        <v>599</v>
      </c>
      <c r="Z32" s="30" t="s">
        <v>600</v>
      </c>
      <c r="AA32" s="76" t="s">
        <v>601</v>
      </c>
      <c r="AB32" s="76" t="s">
        <v>601</v>
      </c>
      <c r="AF32" s="28"/>
      <c r="AK32" s="47" t="str">
        <f t="shared" si="7"/>
        <v>e</v>
      </c>
    </row>
    <row r="33" spans="1:37" ht="13.5" customHeight="1" x14ac:dyDescent="0.15">
      <c r="A33" s="12"/>
      <c r="B33" s="12"/>
      <c r="F33" s="17" t="s">
        <v>602</v>
      </c>
      <c r="G33" s="16"/>
      <c r="H33" s="12" t="str">
        <f t="shared" si="1"/>
        <v/>
      </c>
      <c r="I33" s="12" t="str">
        <f t="shared" si="5"/>
        <v>エネルギー対策特別会計エネルギー需給勘定</v>
      </c>
      <c r="K33" s="12"/>
      <c r="L33" s="12"/>
      <c r="O33" s="12"/>
      <c r="P33" s="12"/>
      <c r="Q33" s="18"/>
      <c r="T33" s="12"/>
      <c r="U33" s="30" t="s">
        <v>603</v>
      </c>
      <c r="Y33" s="30" t="s">
        <v>604</v>
      </c>
      <c r="Z33" s="30" t="s">
        <v>605</v>
      </c>
      <c r="AA33" s="68"/>
      <c r="AF33" s="28"/>
      <c r="AK33" s="47" t="str">
        <f t="shared" si="7"/>
        <v>f</v>
      </c>
    </row>
    <row r="34" spans="1:37" ht="13.5" customHeight="1" x14ac:dyDescent="0.15">
      <c r="A34" s="12"/>
      <c r="B34" s="12"/>
      <c r="F34" s="17" t="s">
        <v>606</v>
      </c>
      <c r="G34" s="16"/>
      <c r="H34" s="12" t="str">
        <f t="shared" si="1"/>
        <v/>
      </c>
      <c r="I34" s="12" t="str">
        <f t="shared" si="5"/>
        <v>エネルギー対策特別会計エネルギー需給勘定</v>
      </c>
      <c r="K34" s="12"/>
      <c r="L34" s="12"/>
      <c r="O34" s="12"/>
      <c r="P34" s="12"/>
      <c r="Q34" s="18"/>
      <c r="T34" s="12"/>
      <c r="U34" s="30" t="s">
        <v>607</v>
      </c>
      <c r="Y34" s="30" t="s">
        <v>608</v>
      </c>
      <c r="Z34" s="30" t="s">
        <v>609</v>
      </c>
      <c r="AF34" s="28"/>
      <c r="AK34" s="47" t="str">
        <f t="shared" si="7"/>
        <v>g</v>
      </c>
    </row>
    <row r="35" spans="1:37" ht="13.5" customHeight="1" x14ac:dyDescent="0.15">
      <c r="A35" s="12"/>
      <c r="B35" s="12"/>
      <c r="F35" s="17" t="s">
        <v>610</v>
      </c>
      <c r="G35" s="16"/>
      <c r="H35" s="12" t="str">
        <f t="shared" si="1"/>
        <v/>
      </c>
      <c r="I35" s="12" t="str">
        <f t="shared" si="5"/>
        <v>エネルギー対策特別会計エネルギー需給勘定</v>
      </c>
      <c r="K35" s="12"/>
      <c r="L35" s="12"/>
      <c r="O35" s="12"/>
      <c r="P35" s="12"/>
      <c r="Q35" s="18"/>
      <c r="T35" s="12"/>
      <c r="U35" s="30" t="s">
        <v>611</v>
      </c>
      <c r="Y35" s="30" t="s">
        <v>612</v>
      </c>
      <c r="Z35" s="30" t="s">
        <v>613</v>
      </c>
      <c r="AF35" s="28"/>
      <c r="AK35" s="47" t="str">
        <f t="shared" si="7"/>
        <v>h</v>
      </c>
    </row>
    <row r="36" spans="1:37" ht="13.5" customHeight="1" x14ac:dyDescent="0.15">
      <c r="A36" s="12"/>
      <c r="B36" s="12"/>
      <c r="F36" s="17" t="s">
        <v>614</v>
      </c>
      <c r="G36" s="16"/>
      <c r="H36" s="12" t="str">
        <f t="shared" si="1"/>
        <v/>
      </c>
      <c r="I36" s="12" t="str">
        <f t="shared" si="5"/>
        <v>エネルギー対策特別会計エネルギー需給勘定</v>
      </c>
      <c r="K36" s="12"/>
      <c r="L36" s="12"/>
      <c r="O36" s="12"/>
      <c r="P36" s="12"/>
      <c r="Q36" s="18"/>
      <c r="T36" s="12"/>
      <c r="Y36" s="30" t="s">
        <v>615</v>
      </c>
      <c r="Z36" s="30" t="s">
        <v>616</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617</v>
      </c>
      <c r="Z37" s="30" t="s">
        <v>618</v>
      </c>
      <c r="AF37" s="28"/>
      <c r="AK37" s="47" t="str">
        <f t="shared" si="7"/>
        <v>j</v>
      </c>
    </row>
    <row r="38" spans="1:37" x14ac:dyDescent="0.15">
      <c r="A38" s="12"/>
      <c r="B38" s="12"/>
      <c r="F38" s="12"/>
      <c r="G38" s="18"/>
      <c r="K38" s="12"/>
      <c r="L38" s="12"/>
      <c r="O38" s="12"/>
      <c r="P38" s="12"/>
      <c r="Q38" s="18"/>
      <c r="T38" s="12"/>
      <c r="Y38" s="30" t="s">
        <v>619</v>
      </c>
      <c r="Z38" s="30" t="s">
        <v>620</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621</v>
      </c>
      <c r="Y39" s="30" t="s">
        <v>622</v>
      </c>
      <c r="Z39" s="30" t="s">
        <v>623</v>
      </c>
      <c r="AF39" s="28"/>
      <c r="AK39" s="47" t="str">
        <f t="shared" si="7"/>
        <v>l</v>
      </c>
    </row>
    <row r="40" spans="1:37" x14ac:dyDescent="0.15">
      <c r="A40" s="12"/>
      <c r="B40" s="12"/>
      <c r="F40" s="12"/>
      <c r="G40" s="18"/>
      <c r="K40" s="12"/>
      <c r="L40" s="12"/>
      <c r="O40" s="12"/>
      <c r="P40" s="12"/>
      <c r="Q40" s="18"/>
      <c r="T40" s="12"/>
      <c r="U40" s="30"/>
      <c r="Y40" s="30" t="s">
        <v>624</v>
      </c>
      <c r="Z40" s="30" t="s">
        <v>625</v>
      </c>
      <c r="AF40" s="28"/>
      <c r="AK40" s="47" t="str">
        <f t="shared" si="7"/>
        <v>m</v>
      </c>
    </row>
    <row r="41" spans="1:37" x14ac:dyDescent="0.15">
      <c r="A41" s="12"/>
      <c r="B41" s="12"/>
      <c r="F41" s="12"/>
      <c r="G41" s="18"/>
      <c r="K41" s="12"/>
      <c r="L41" s="12"/>
      <c r="O41" s="12"/>
      <c r="P41" s="12"/>
      <c r="Q41" s="18"/>
      <c r="T41" s="12"/>
      <c r="U41" s="30" t="s">
        <v>626</v>
      </c>
      <c r="Y41" s="30" t="s">
        <v>627</v>
      </c>
      <c r="Z41" s="30" t="s">
        <v>628</v>
      </c>
      <c r="AF41" s="28"/>
      <c r="AK41" s="47" t="str">
        <f t="shared" si="7"/>
        <v>n</v>
      </c>
    </row>
    <row r="42" spans="1:37" x14ac:dyDescent="0.15">
      <c r="A42" s="12"/>
      <c r="B42" s="12"/>
      <c r="F42" s="12"/>
      <c r="G42" s="18"/>
      <c r="K42" s="12"/>
      <c r="L42" s="12"/>
      <c r="O42" s="12"/>
      <c r="P42" s="12"/>
      <c r="Q42" s="18"/>
      <c r="T42" s="12"/>
      <c r="U42" s="30" t="s">
        <v>629</v>
      </c>
      <c r="Y42" s="30" t="s">
        <v>630</v>
      </c>
      <c r="Z42" s="30" t="s">
        <v>631</v>
      </c>
      <c r="AF42" s="28"/>
      <c r="AK42" s="47" t="str">
        <f t="shared" si="7"/>
        <v>o</v>
      </c>
    </row>
    <row r="43" spans="1:37" x14ac:dyDescent="0.15">
      <c r="A43" s="12"/>
      <c r="B43" s="12"/>
      <c r="F43" s="12"/>
      <c r="G43" s="18"/>
      <c r="K43" s="12"/>
      <c r="L43" s="12"/>
      <c r="O43" s="12"/>
      <c r="P43" s="12"/>
      <c r="Q43" s="18"/>
      <c r="T43" s="12"/>
      <c r="Y43" s="30" t="s">
        <v>632</v>
      </c>
      <c r="Z43" s="30" t="s">
        <v>633</v>
      </c>
      <c r="AF43" s="28"/>
      <c r="AK43" s="47" t="str">
        <f t="shared" si="7"/>
        <v>p</v>
      </c>
    </row>
    <row r="44" spans="1:37" x14ac:dyDescent="0.15">
      <c r="A44" s="12"/>
      <c r="B44" s="12"/>
      <c r="F44" s="12"/>
      <c r="G44" s="18"/>
      <c r="K44" s="12"/>
      <c r="L44" s="12"/>
      <c r="O44" s="12"/>
      <c r="P44" s="12"/>
      <c r="Q44" s="18"/>
      <c r="T44" s="12"/>
      <c r="Y44" s="30" t="s">
        <v>634</v>
      </c>
      <c r="Z44" s="30" t="s">
        <v>635</v>
      </c>
      <c r="AF44" s="28"/>
      <c r="AK44" s="47" t="str">
        <f t="shared" si="7"/>
        <v>q</v>
      </c>
    </row>
    <row r="45" spans="1:37" x14ac:dyDescent="0.15">
      <c r="A45" s="12"/>
      <c r="B45" s="12"/>
      <c r="F45" s="12"/>
      <c r="G45" s="18"/>
      <c r="K45" s="12"/>
      <c r="L45" s="12"/>
      <c r="O45" s="12"/>
      <c r="P45" s="12"/>
      <c r="Q45" s="18"/>
      <c r="T45" s="12"/>
      <c r="U45" s="27" t="s">
        <v>324</v>
      </c>
      <c r="Y45" s="30" t="s">
        <v>636</v>
      </c>
      <c r="Z45" s="30" t="s">
        <v>637</v>
      </c>
      <c r="AF45" s="28"/>
      <c r="AK45" s="47" t="str">
        <f t="shared" si="7"/>
        <v>r</v>
      </c>
    </row>
    <row r="46" spans="1:37" x14ac:dyDescent="0.15">
      <c r="A46" s="12"/>
      <c r="B46" s="12"/>
      <c r="F46" s="12"/>
      <c r="G46" s="18"/>
      <c r="K46" s="12"/>
      <c r="L46" s="12"/>
      <c r="O46" s="12"/>
      <c r="P46" s="12"/>
      <c r="Q46" s="18"/>
      <c r="T46" s="12"/>
      <c r="U46" s="82" t="s">
        <v>638</v>
      </c>
      <c r="Y46" s="30" t="s">
        <v>639</v>
      </c>
      <c r="Z46" s="30" t="s">
        <v>640</v>
      </c>
      <c r="AF46" s="28"/>
      <c r="AK46" s="47" t="str">
        <f t="shared" si="7"/>
        <v>s</v>
      </c>
    </row>
    <row r="47" spans="1:37" x14ac:dyDescent="0.15">
      <c r="A47" s="12"/>
      <c r="B47" s="12"/>
      <c r="F47" s="12"/>
      <c r="G47" s="18"/>
      <c r="K47" s="12"/>
      <c r="L47" s="12"/>
      <c r="O47" s="12"/>
      <c r="P47" s="12"/>
      <c r="Q47" s="18"/>
      <c r="T47" s="12"/>
      <c r="Y47" s="30" t="s">
        <v>641</v>
      </c>
      <c r="Z47" s="30" t="s">
        <v>642</v>
      </c>
      <c r="AF47" s="28"/>
      <c r="AK47" s="47" t="str">
        <f t="shared" si="7"/>
        <v>t</v>
      </c>
    </row>
    <row r="48" spans="1:37" x14ac:dyDescent="0.15">
      <c r="A48" s="12"/>
      <c r="B48" s="12"/>
      <c r="F48" s="12"/>
      <c r="G48" s="18"/>
      <c r="K48" s="12"/>
      <c r="L48" s="12"/>
      <c r="O48" s="12"/>
      <c r="P48" s="12"/>
      <c r="Q48" s="18"/>
      <c r="T48" s="12"/>
      <c r="U48" s="82">
        <v>2021</v>
      </c>
      <c r="Y48" s="30" t="s">
        <v>643</v>
      </c>
      <c r="Z48" s="30" t="s">
        <v>644</v>
      </c>
      <c r="AF48" s="28"/>
      <c r="AK48" s="47" t="str">
        <f t="shared" si="7"/>
        <v>u</v>
      </c>
    </row>
    <row r="49" spans="1:37" x14ac:dyDescent="0.15">
      <c r="A49" s="12"/>
      <c r="B49" s="12"/>
      <c r="F49" s="12"/>
      <c r="G49" s="18"/>
      <c r="K49" s="12"/>
      <c r="L49" s="12"/>
      <c r="O49" s="12"/>
      <c r="P49" s="12"/>
      <c r="Q49" s="18"/>
      <c r="T49" s="12"/>
      <c r="U49" s="82">
        <v>2022</v>
      </c>
      <c r="Y49" s="30" t="s">
        <v>645</v>
      </c>
      <c r="Z49" s="30" t="s">
        <v>646</v>
      </c>
      <c r="AF49" s="28"/>
      <c r="AK49" s="47" t="str">
        <f t="shared" si="7"/>
        <v>v</v>
      </c>
    </row>
    <row r="50" spans="1:37" x14ac:dyDescent="0.15">
      <c r="A50" s="12"/>
      <c r="B50" s="12"/>
      <c r="F50" s="12"/>
      <c r="G50" s="18"/>
      <c r="K50" s="12"/>
      <c r="L50" s="12"/>
      <c r="O50" s="12"/>
      <c r="P50" s="12"/>
      <c r="Q50" s="18"/>
      <c r="T50" s="12"/>
      <c r="U50" s="82">
        <v>2023</v>
      </c>
      <c r="Y50" s="30" t="s">
        <v>647</v>
      </c>
      <c r="Z50" s="30" t="s">
        <v>648</v>
      </c>
      <c r="AF50" s="28"/>
    </row>
    <row r="51" spans="1:37" x14ac:dyDescent="0.15">
      <c r="A51" s="12"/>
      <c r="B51" s="12"/>
      <c r="F51" s="12"/>
      <c r="G51" s="18"/>
      <c r="K51" s="12"/>
      <c r="L51" s="12"/>
      <c r="O51" s="12"/>
      <c r="P51" s="12"/>
      <c r="Q51" s="18"/>
      <c r="T51" s="12"/>
      <c r="U51" s="82">
        <v>2024</v>
      </c>
      <c r="Y51" s="30" t="s">
        <v>649</v>
      </c>
      <c r="Z51" s="30" t="s">
        <v>650</v>
      </c>
      <c r="AF51" s="28"/>
    </row>
    <row r="52" spans="1:37" x14ac:dyDescent="0.15">
      <c r="A52" s="12"/>
      <c r="B52" s="12"/>
      <c r="F52" s="12"/>
      <c r="G52" s="18"/>
      <c r="K52" s="12"/>
      <c r="L52" s="12"/>
      <c r="O52" s="12"/>
      <c r="P52" s="12"/>
      <c r="Q52" s="18"/>
      <c r="T52" s="12"/>
      <c r="U52" s="82">
        <v>2025</v>
      </c>
      <c r="Y52" s="30" t="s">
        <v>651</v>
      </c>
      <c r="Z52" s="30" t="s">
        <v>652</v>
      </c>
      <c r="AF52" s="28"/>
    </row>
    <row r="53" spans="1:37" x14ac:dyDescent="0.15">
      <c r="A53" s="12"/>
      <c r="B53" s="12"/>
      <c r="F53" s="12"/>
      <c r="G53" s="18"/>
      <c r="K53" s="12"/>
      <c r="L53" s="12"/>
      <c r="O53" s="12"/>
      <c r="P53" s="12"/>
      <c r="Q53" s="18"/>
      <c r="T53" s="12"/>
      <c r="U53" s="82">
        <v>2026</v>
      </c>
      <c r="Y53" s="30" t="s">
        <v>653</v>
      </c>
      <c r="Z53" s="30" t="s">
        <v>654</v>
      </c>
      <c r="AF53" s="28"/>
    </row>
    <row r="54" spans="1:37" x14ac:dyDescent="0.15">
      <c r="A54" s="12"/>
      <c r="B54" s="12"/>
      <c r="F54" s="12"/>
      <c r="G54" s="18"/>
      <c r="K54" s="12"/>
      <c r="L54" s="12"/>
      <c r="O54" s="12"/>
      <c r="P54" s="12"/>
      <c r="Q54" s="18"/>
      <c r="T54" s="12"/>
      <c r="Y54" s="30" t="s">
        <v>655</v>
      </c>
      <c r="Z54" s="30" t="s">
        <v>656</v>
      </c>
      <c r="AF54" s="28"/>
    </row>
    <row r="55" spans="1:37" x14ac:dyDescent="0.15">
      <c r="A55" s="12"/>
      <c r="B55" s="12"/>
      <c r="F55" s="12"/>
      <c r="G55" s="18"/>
      <c r="K55" s="12"/>
      <c r="L55" s="12"/>
      <c r="O55" s="12"/>
      <c r="P55" s="12"/>
      <c r="Q55" s="18"/>
      <c r="T55" s="12"/>
      <c r="Y55" s="30" t="s">
        <v>657</v>
      </c>
      <c r="Z55" s="30" t="s">
        <v>658</v>
      </c>
      <c r="AF55" s="28"/>
    </row>
    <row r="56" spans="1:37" x14ac:dyDescent="0.15">
      <c r="A56" s="12"/>
      <c r="B56" s="12"/>
      <c r="F56" s="12"/>
      <c r="G56" s="18"/>
      <c r="K56" s="12"/>
      <c r="L56" s="12"/>
      <c r="O56" s="12"/>
      <c r="P56" s="12"/>
      <c r="Q56" s="18"/>
      <c r="T56" s="12"/>
      <c r="U56" s="82">
        <v>20</v>
      </c>
      <c r="Y56" s="30" t="s">
        <v>659</v>
      </c>
      <c r="Z56" s="30" t="s">
        <v>660</v>
      </c>
      <c r="AF56" s="28"/>
    </row>
    <row r="57" spans="1:37" x14ac:dyDescent="0.15">
      <c r="A57" s="12"/>
      <c r="B57" s="12"/>
      <c r="F57" s="12"/>
      <c r="G57" s="18"/>
      <c r="K57" s="12"/>
      <c r="L57" s="12"/>
      <c r="O57" s="12"/>
      <c r="P57" s="12"/>
      <c r="Q57" s="18"/>
      <c r="T57" s="12"/>
      <c r="U57" s="30" t="s">
        <v>661</v>
      </c>
      <c r="Y57" s="30" t="s">
        <v>662</v>
      </c>
      <c r="Z57" s="30" t="s">
        <v>663</v>
      </c>
      <c r="AF57" s="28"/>
    </row>
    <row r="58" spans="1:37" x14ac:dyDescent="0.15">
      <c r="A58" s="12"/>
      <c r="B58" s="12"/>
      <c r="F58" s="12"/>
      <c r="G58" s="18"/>
      <c r="K58" s="12"/>
      <c r="L58" s="12"/>
      <c r="O58" s="12"/>
      <c r="P58" s="12"/>
      <c r="Q58" s="18"/>
      <c r="T58" s="12"/>
      <c r="U58" s="30" t="s">
        <v>349</v>
      </c>
      <c r="Y58" s="30" t="s">
        <v>664</v>
      </c>
      <c r="Z58" s="30" t="s">
        <v>665</v>
      </c>
      <c r="AF58" s="28"/>
    </row>
    <row r="59" spans="1:37" x14ac:dyDescent="0.15">
      <c r="A59" s="12"/>
      <c r="B59" s="12"/>
      <c r="F59" s="12"/>
      <c r="G59" s="18"/>
      <c r="K59" s="12"/>
      <c r="L59" s="12"/>
      <c r="O59" s="12"/>
      <c r="P59" s="12"/>
      <c r="Q59" s="18"/>
      <c r="T59" s="12"/>
      <c r="Y59" s="30" t="s">
        <v>666</v>
      </c>
      <c r="Z59" s="30" t="s">
        <v>667</v>
      </c>
      <c r="AF59" s="28"/>
    </row>
    <row r="60" spans="1:37" x14ac:dyDescent="0.15">
      <c r="A60" s="12"/>
      <c r="B60" s="12"/>
      <c r="F60" s="12"/>
      <c r="G60" s="18"/>
      <c r="K60" s="12"/>
      <c r="L60" s="12"/>
      <c r="O60" s="12"/>
      <c r="P60" s="12"/>
      <c r="Q60" s="18"/>
      <c r="T60" s="12"/>
      <c r="Y60" s="30" t="s">
        <v>668</v>
      </c>
      <c r="Z60" s="30" t="s">
        <v>669</v>
      </c>
      <c r="AF60" s="28"/>
    </row>
    <row r="61" spans="1:37" x14ac:dyDescent="0.15">
      <c r="A61" s="12"/>
      <c r="B61" s="12"/>
      <c r="F61" s="12"/>
      <c r="G61" s="18"/>
      <c r="K61" s="12"/>
      <c r="L61" s="12"/>
      <c r="O61" s="12"/>
      <c r="P61" s="12"/>
      <c r="Q61" s="18"/>
      <c r="T61" s="12"/>
      <c r="Y61" s="30" t="s">
        <v>670</v>
      </c>
      <c r="Z61" s="30" t="s">
        <v>671</v>
      </c>
      <c r="AF61" s="28"/>
    </row>
    <row r="62" spans="1:37" x14ac:dyDescent="0.15">
      <c r="A62" s="12"/>
      <c r="B62" s="12"/>
      <c r="F62" s="12"/>
      <c r="G62" s="18"/>
      <c r="K62" s="12"/>
      <c r="L62" s="12"/>
      <c r="O62" s="12"/>
      <c r="P62" s="12"/>
      <c r="Q62" s="18"/>
      <c r="T62" s="12"/>
      <c r="Y62" s="30" t="s">
        <v>672</v>
      </c>
      <c r="Z62" s="30" t="s">
        <v>673</v>
      </c>
      <c r="AF62" s="28"/>
    </row>
    <row r="63" spans="1:37" x14ac:dyDescent="0.15">
      <c r="A63" s="12"/>
      <c r="B63" s="12"/>
      <c r="F63" s="12"/>
      <c r="G63" s="18"/>
      <c r="K63" s="12"/>
      <c r="L63" s="12"/>
      <c r="O63" s="12"/>
      <c r="P63" s="12"/>
      <c r="Q63" s="18"/>
      <c r="T63" s="12"/>
      <c r="Y63" s="30" t="s">
        <v>674</v>
      </c>
      <c r="Z63" s="30" t="s">
        <v>675</v>
      </c>
      <c r="AF63" s="28"/>
    </row>
    <row r="64" spans="1:37" x14ac:dyDescent="0.15">
      <c r="A64" s="12"/>
      <c r="B64" s="12"/>
      <c r="F64" s="12"/>
      <c r="G64" s="18"/>
      <c r="K64" s="12"/>
      <c r="L64" s="12"/>
      <c r="O64" s="12"/>
      <c r="P64" s="12"/>
      <c r="Q64" s="18"/>
      <c r="T64" s="12"/>
      <c r="Y64" s="30" t="s">
        <v>676</v>
      </c>
      <c r="Z64" s="30" t="s">
        <v>677</v>
      </c>
      <c r="AF64" s="28"/>
    </row>
    <row r="65" spans="1:32" x14ac:dyDescent="0.15">
      <c r="A65" s="12"/>
      <c r="B65" s="12"/>
      <c r="F65" s="12"/>
      <c r="G65" s="18"/>
      <c r="K65" s="12"/>
      <c r="L65" s="12"/>
      <c r="O65" s="12"/>
      <c r="P65" s="12"/>
      <c r="Q65" s="18"/>
      <c r="T65" s="12"/>
      <c r="Y65" s="30" t="s">
        <v>678</v>
      </c>
      <c r="Z65" s="30" t="s">
        <v>679</v>
      </c>
      <c r="AF65" s="28"/>
    </row>
    <row r="66" spans="1:32" x14ac:dyDescent="0.15">
      <c r="A66" s="12"/>
      <c r="B66" s="12"/>
      <c r="F66" s="12"/>
      <c r="G66" s="18"/>
      <c r="K66" s="12"/>
      <c r="L66" s="12"/>
      <c r="O66" s="12"/>
      <c r="P66" s="12"/>
      <c r="Q66" s="18"/>
      <c r="T66" s="12"/>
      <c r="Y66" s="30" t="s">
        <v>680</v>
      </c>
      <c r="Z66" s="30" t="s">
        <v>681</v>
      </c>
      <c r="AF66" s="28"/>
    </row>
    <row r="67" spans="1:32" x14ac:dyDescent="0.15">
      <c r="A67" s="12"/>
      <c r="B67" s="12"/>
      <c r="F67" s="12"/>
      <c r="G67" s="18"/>
      <c r="K67" s="12"/>
      <c r="L67" s="12"/>
      <c r="O67" s="12"/>
      <c r="P67" s="12"/>
      <c r="Q67" s="18"/>
      <c r="T67" s="12"/>
      <c r="Y67" s="30" t="s">
        <v>682</v>
      </c>
      <c r="Z67" s="30" t="s">
        <v>683</v>
      </c>
      <c r="AF67" s="28"/>
    </row>
    <row r="68" spans="1:32" x14ac:dyDescent="0.15">
      <c r="A68" s="12"/>
      <c r="B68" s="12"/>
      <c r="F68" s="12"/>
      <c r="G68" s="18"/>
      <c r="K68" s="12"/>
      <c r="L68" s="12"/>
      <c r="O68" s="12"/>
      <c r="P68" s="12"/>
      <c r="Q68" s="18"/>
      <c r="T68" s="12"/>
      <c r="Y68" s="30" t="s">
        <v>684</v>
      </c>
      <c r="Z68" s="30" t="s">
        <v>685</v>
      </c>
      <c r="AF68" s="28"/>
    </row>
    <row r="69" spans="1:32" x14ac:dyDescent="0.15">
      <c r="A69" s="12"/>
      <c r="B69" s="12"/>
      <c r="F69" s="12"/>
      <c r="G69" s="18"/>
      <c r="K69" s="12"/>
      <c r="L69" s="12"/>
      <c r="O69" s="12"/>
      <c r="P69" s="12"/>
      <c r="Q69" s="18"/>
      <c r="T69" s="12"/>
      <c r="Y69" s="30" t="s">
        <v>686</v>
      </c>
      <c r="Z69" s="30" t="s">
        <v>687</v>
      </c>
      <c r="AF69" s="28"/>
    </row>
    <row r="70" spans="1:32" x14ac:dyDescent="0.15">
      <c r="A70" s="12"/>
      <c r="B70" s="12"/>
      <c r="Y70" s="30" t="s">
        <v>688</v>
      </c>
      <c r="Z70" s="30" t="s">
        <v>689</v>
      </c>
    </row>
    <row r="71" spans="1:32" x14ac:dyDescent="0.15">
      <c r="Y71" s="30" t="s">
        <v>690</v>
      </c>
      <c r="Z71" s="30" t="s">
        <v>691</v>
      </c>
    </row>
    <row r="72" spans="1:32" x14ac:dyDescent="0.15">
      <c r="Y72" s="30" t="s">
        <v>692</v>
      </c>
      <c r="Z72" s="30" t="s">
        <v>693</v>
      </c>
    </row>
    <row r="73" spans="1:32" x14ac:dyDescent="0.15">
      <c r="Y73" s="30" t="s">
        <v>694</v>
      </c>
      <c r="Z73" s="30" t="s">
        <v>695</v>
      </c>
    </row>
    <row r="74" spans="1:32" x14ac:dyDescent="0.15">
      <c r="Y74" s="30" t="s">
        <v>696</v>
      </c>
      <c r="Z74" s="30" t="s">
        <v>697</v>
      </c>
    </row>
    <row r="75" spans="1:32" x14ac:dyDescent="0.15">
      <c r="Y75" s="30" t="s">
        <v>698</v>
      </c>
      <c r="Z75" s="30" t="s">
        <v>699</v>
      </c>
    </row>
    <row r="76" spans="1:32" x14ac:dyDescent="0.15">
      <c r="Y76" s="30" t="s">
        <v>700</v>
      </c>
      <c r="Z76" s="30" t="s">
        <v>701</v>
      </c>
    </row>
    <row r="77" spans="1:32" x14ac:dyDescent="0.15">
      <c r="Y77" s="30" t="s">
        <v>702</v>
      </c>
      <c r="Z77" s="30" t="s">
        <v>703</v>
      </c>
    </row>
    <row r="78" spans="1:32" x14ac:dyDescent="0.15">
      <c r="Y78" s="30" t="s">
        <v>704</v>
      </c>
      <c r="Z78" s="30" t="s">
        <v>705</v>
      </c>
    </row>
    <row r="79" spans="1:32" x14ac:dyDescent="0.15">
      <c r="Y79" s="30" t="s">
        <v>706</v>
      </c>
      <c r="Z79" s="30" t="s">
        <v>707</v>
      </c>
    </row>
    <row r="80" spans="1:32" x14ac:dyDescent="0.15">
      <c r="Y80" s="30" t="s">
        <v>708</v>
      </c>
      <c r="Z80" s="30" t="s">
        <v>709</v>
      </c>
    </row>
    <row r="81" spans="25:26" x14ac:dyDescent="0.15">
      <c r="Y81" s="30" t="s">
        <v>710</v>
      </c>
      <c r="Z81" s="30" t="s">
        <v>711</v>
      </c>
    </row>
    <row r="82" spans="25:26" x14ac:dyDescent="0.15">
      <c r="Y82" s="30" t="s">
        <v>712</v>
      </c>
      <c r="Z82" s="30" t="s">
        <v>713</v>
      </c>
    </row>
    <row r="83" spans="25:26" x14ac:dyDescent="0.15">
      <c r="Y83" s="30" t="s">
        <v>714</v>
      </c>
      <c r="Z83" s="30" t="s">
        <v>715</v>
      </c>
    </row>
    <row r="84" spans="25:26" x14ac:dyDescent="0.15">
      <c r="Y84" s="30" t="s">
        <v>716</v>
      </c>
      <c r="Z84" s="30" t="s">
        <v>717</v>
      </c>
    </row>
    <row r="85" spans="25:26" x14ac:dyDescent="0.15">
      <c r="Y85" s="30" t="s">
        <v>718</v>
      </c>
      <c r="Z85" s="30" t="s">
        <v>719</v>
      </c>
    </row>
    <row r="86" spans="25:26" x14ac:dyDescent="0.15">
      <c r="Y86" s="30" t="s">
        <v>720</v>
      </c>
      <c r="Z86" s="30" t="s">
        <v>721</v>
      </c>
    </row>
    <row r="87" spans="25:26" x14ac:dyDescent="0.15">
      <c r="Y87" s="30" t="s">
        <v>722</v>
      </c>
      <c r="Z87" s="30" t="s">
        <v>723</v>
      </c>
    </row>
    <row r="88" spans="25:26" x14ac:dyDescent="0.15">
      <c r="Y88" s="30" t="s">
        <v>724</v>
      </c>
      <c r="Z88" s="30" t="s">
        <v>725</v>
      </c>
    </row>
    <row r="89" spans="25:26" x14ac:dyDescent="0.15">
      <c r="Y89" s="30" t="s">
        <v>726</v>
      </c>
      <c r="Z89" s="30" t="s">
        <v>727</v>
      </c>
    </row>
    <row r="90" spans="25:26" x14ac:dyDescent="0.15">
      <c r="Y90" s="30" t="s">
        <v>728</v>
      </c>
      <c r="Z90" s="30" t="s">
        <v>729</v>
      </c>
    </row>
    <row r="91" spans="25:26" x14ac:dyDescent="0.15">
      <c r="Y91" s="30" t="s">
        <v>730</v>
      </c>
      <c r="Z91" s="30" t="s">
        <v>731</v>
      </c>
    </row>
    <row r="92" spans="25:26" x14ac:dyDescent="0.15">
      <c r="Y92" s="30" t="s">
        <v>732</v>
      </c>
      <c r="Z92" s="30" t="s">
        <v>733</v>
      </c>
    </row>
    <row r="93" spans="25:26" x14ac:dyDescent="0.15">
      <c r="Y93" s="30" t="s">
        <v>734</v>
      </c>
      <c r="Z93" s="30" t="s">
        <v>735</v>
      </c>
    </row>
    <row r="94" spans="25:26" x14ac:dyDescent="0.15">
      <c r="Y94" s="30" t="s">
        <v>736</v>
      </c>
      <c r="Z94" s="30" t="s">
        <v>737</v>
      </c>
    </row>
    <row r="95" spans="25:26" x14ac:dyDescent="0.15">
      <c r="Y95" s="30" t="s">
        <v>738</v>
      </c>
      <c r="Z95" s="30" t="s">
        <v>739</v>
      </c>
    </row>
    <row r="96" spans="25:26" x14ac:dyDescent="0.15">
      <c r="Y96" s="30" t="s">
        <v>740</v>
      </c>
      <c r="Z96" s="30" t="s">
        <v>340</v>
      </c>
    </row>
    <row r="97" spans="25:26" x14ac:dyDescent="0.15">
      <c r="Y97" s="30" t="s">
        <v>741</v>
      </c>
      <c r="Z97" s="30" t="s">
        <v>354</v>
      </c>
    </row>
    <row r="98" spans="25:26" x14ac:dyDescent="0.15">
      <c r="Y98" s="30" t="s">
        <v>61</v>
      </c>
      <c r="Z98" s="30" t="s">
        <v>368</v>
      </c>
    </row>
    <row r="99" spans="25:26" x14ac:dyDescent="0.15">
      <c r="Y99" s="30" t="s">
        <v>742</v>
      </c>
      <c r="Z99" s="30" t="s">
        <v>381</v>
      </c>
    </row>
    <row r="100" spans="25:26" x14ac:dyDescent="0.15">
      <c r="Y100" s="30" t="s">
        <v>743</v>
      </c>
      <c r="Z100" s="30" t="s">
        <v>395</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16" zoomScale="80" zoomScaleNormal="75" zoomScaleSheetLayoutView="80" zoomScalePageLayoutView="70" workbookViewId="0">
      <selection activeCell="BG13" sqref="BG13"/>
    </sheetView>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78</v>
      </c>
      <c r="B2" s="469"/>
      <c r="C2" s="469"/>
      <c r="D2" s="469"/>
      <c r="E2" s="469"/>
      <c r="F2" s="470"/>
      <c r="G2" s="342" t="s">
        <v>79</v>
      </c>
      <c r="H2" s="343"/>
      <c r="I2" s="343"/>
      <c r="J2" s="343"/>
      <c r="K2" s="343"/>
      <c r="L2" s="343"/>
      <c r="M2" s="343"/>
      <c r="N2" s="343"/>
      <c r="O2" s="344"/>
      <c r="P2" s="346" t="s">
        <v>80</v>
      </c>
      <c r="Q2" s="343"/>
      <c r="R2" s="343"/>
      <c r="S2" s="343"/>
      <c r="T2" s="343"/>
      <c r="U2" s="343"/>
      <c r="V2" s="343"/>
      <c r="W2" s="343"/>
      <c r="X2" s="344"/>
      <c r="Y2" s="918"/>
      <c r="Z2" s="817"/>
      <c r="AA2" s="818"/>
      <c r="AB2" s="919" t="s">
        <v>60</v>
      </c>
      <c r="AC2" s="920"/>
      <c r="AD2" s="921"/>
      <c r="AE2" s="923" t="s">
        <v>744</v>
      </c>
      <c r="AF2" s="923"/>
      <c r="AG2" s="923"/>
      <c r="AH2" s="864"/>
      <c r="AI2" s="923" t="s">
        <v>741</v>
      </c>
      <c r="AJ2" s="923"/>
      <c r="AK2" s="923"/>
      <c r="AL2" s="864"/>
      <c r="AM2" s="923" t="s">
        <v>61</v>
      </c>
      <c r="AN2" s="923"/>
      <c r="AO2" s="923"/>
      <c r="AP2" s="864"/>
      <c r="AQ2" s="489" t="s">
        <v>81</v>
      </c>
      <c r="AR2" s="490"/>
      <c r="AS2" s="490"/>
      <c r="AT2" s="491"/>
      <c r="AU2" s="492" t="s">
        <v>82</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83</v>
      </c>
      <c r="AT3" s="434"/>
      <c r="AU3" s="435"/>
      <c r="AV3" s="435"/>
      <c r="AW3" s="327" t="s">
        <v>84</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87</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89</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90</v>
      </c>
      <c r="Z6" s="911"/>
      <c r="AA6" s="912"/>
      <c r="AB6" s="553" t="s">
        <v>91</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92</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78</v>
      </c>
      <c r="B9" s="469"/>
      <c r="C9" s="469"/>
      <c r="D9" s="469"/>
      <c r="E9" s="469"/>
      <c r="F9" s="470"/>
      <c r="G9" s="342" t="s">
        <v>79</v>
      </c>
      <c r="H9" s="343"/>
      <c r="I9" s="343"/>
      <c r="J9" s="343"/>
      <c r="K9" s="343"/>
      <c r="L9" s="343"/>
      <c r="M9" s="343"/>
      <c r="N9" s="343"/>
      <c r="O9" s="344"/>
      <c r="P9" s="346" t="s">
        <v>80</v>
      </c>
      <c r="Q9" s="343"/>
      <c r="R9" s="343"/>
      <c r="S9" s="343"/>
      <c r="T9" s="343"/>
      <c r="U9" s="343"/>
      <c r="V9" s="343"/>
      <c r="W9" s="343"/>
      <c r="X9" s="344"/>
      <c r="Y9" s="918"/>
      <c r="Z9" s="817"/>
      <c r="AA9" s="818"/>
      <c r="AB9" s="919" t="s">
        <v>60</v>
      </c>
      <c r="AC9" s="920"/>
      <c r="AD9" s="921"/>
      <c r="AE9" s="923" t="s">
        <v>744</v>
      </c>
      <c r="AF9" s="923"/>
      <c r="AG9" s="923"/>
      <c r="AH9" s="864"/>
      <c r="AI9" s="923" t="s">
        <v>741</v>
      </c>
      <c r="AJ9" s="923"/>
      <c r="AK9" s="923"/>
      <c r="AL9" s="864"/>
      <c r="AM9" s="923" t="s">
        <v>61</v>
      </c>
      <c r="AN9" s="923"/>
      <c r="AO9" s="923"/>
      <c r="AP9" s="864"/>
      <c r="AQ9" s="489" t="s">
        <v>81</v>
      </c>
      <c r="AR9" s="490"/>
      <c r="AS9" s="490"/>
      <c r="AT9" s="491"/>
      <c r="AU9" s="492" t="s">
        <v>82</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83</v>
      </c>
      <c r="AT10" s="434"/>
      <c r="AU10" s="435"/>
      <c r="AV10" s="435"/>
      <c r="AW10" s="327" t="s">
        <v>84</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87</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89</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90</v>
      </c>
      <c r="Z13" s="911"/>
      <c r="AA13" s="912"/>
      <c r="AB13" s="553" t="s">
        <v>91</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92</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78</v>
      </c>
      <c r="B16" s="469"/>
      <c r="C16" s="469"/>
      <c r="D16" s="469"/>
      <c r="E16" s="469"/>
      <c r="F16" s="470"/>
      <c r="G16" s="342" t="s">
        <v>79</v>
      </c>
      <c r="H16" s="343"/>
      <c r="I16" s="343"/>
      <c r="J16" s="343"/>
      <c r="K16" s="343"/>
      <c r="L16" s="343"/>
      <c r="M16" s="343"/>
      <c r="N16" s="343"/>
      <c r="O16" s="344"/>
      <c r="P16" s="346" t="s">
        <v>80</v>
      </c>
      <c r="Q16" s="343"/>
      <c r="R16" s="343"/>
      <c r="S16" s="343"/>
      <c r="T16" s="343"/>
      <c r="U16" s="343"/>
      <c r="V16" s="343"/>
      <c r="W16" s="343"/>
      <c r="X16" s="344"/>
      <c r="Y16" s="918"/>
      <c r="Z16" s="817"/>
      <c r="AA16" s="818"/>
      <c r="AB16" s="919" t="s">
        <v>60</v>
      </c>
      <c r="AC16" s="920"/>
      <c r="AD16" s="921"/>
      <c r="AE16" s="923" t="s">
        <v>744</v>
      </c>
      <c r="AF16" s="923"/>
      <c r="AG16" s="923"/>
      <c r="AH16" s="864"/>
      <c r="AI16" s="923" t="s">
        <v>741</v>
      </c>
      <c r="AJ16" s="923"/>
      <c r="AK16" s="923"/>
      <c r="AL16" s="864"/>
      <c r="AM16" s="923" t="s">
        <v>61</v>
      </c>
      <c r="AN16" s="923"/>
      <c r="AO16" s="923"/>
      <c r="AP16" s="864"/>
      <c r="AQ16" s="489" t="s">
        <v>81</v>
      </c>
      <c r="AR16" s="490"/>
      <c r="AS16" s="490"/>
      <c r="AT16" s="491"/>
      <c r="AU16" s="492" t="s">
        <v>82</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83</v>
      </c>
      <c r="AT17" s="434"/>
      <c r="AU17" s="435"/>
      <c r="AV17" s="435"/>
      <c r="AW17" s="327" t="s">
        <v>84</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87</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89</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90</v>
      </c>
      <c r="Z20" s="911"/>
      <c r="AA20" s="912"/>
      <c r="AB20" s="553" t="s">
        <v>91</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92</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78</v>
      </c>
      <c r="B23" s="469"/>
      <c r="C23" s="469"/>
      <c r="D23" s="469"/>
      <c r="E23" s="469"/>
      <c r="F23" s="470"/>
      <c r="G23" s="342" t="s">
        <v>79</v>
      </c>
      <c r="H23" s="343"/>
      <c r="I23" s="343"/>
      <c r="J23" s="343"/>
      <c r="K23" s="343"/>
      <c r="L23" s="343"/>
      <c r="M23" s="343"/>
      <c r="N23" s="343"/>
      <c r="O23" s="344"/>
      <c r="P23" s="346" t="s">
        <v>80</v>
      </c>
      <c r="Q23" s="343"/>
      <c r="R23" s="343"/>
      <c r="S23" s="343"/>
      <c r="T23" s="343"/>
      <c r="U23" s="343"/>
      <c r="V23" s="343"/>
      <c r="W23" s="343"/>
      <c r="X23" s="344"/>
      <c r="Y23" s="918"/>
      <c r="Z23" s="817"/>
      <c r="AA23" s="818"/>
      <c r="AB23" s="919" t="s">
        <v>60</v>
      </c>
      <c r="AC23" s="920"/>
      <c r="AD23" s="921"/>
      <c r="AE23" s="923" t="s">
        <v>744</v>
      </c>
      <c r="AF23" s="923"/>
      <c r="AG23" s="923"/>
      <c r="AH23" s="864"/>
      <c r="AI23" s="923" t="s">
        <v>741</v>
      </c>
      <c r="AJ23" s="923"/>
      <c r="AK23" s="923"/>
      <c r="AL23" s="864"/>
      <c r="AM23" s="923" t="s">
        <v>61</v>
      </c>
      <c r="AN23" s="923"/>
      <c r="AO23" s="923"/>
      <c r="AP23" s="864"/>
      <c r="AQ23" s="489" t="s">
        <v>81</v>
      </c>
      <c r="AR23" s="490"/>
      <c r="AS23" s="490"/>
      <c r="AT23" s="491"/>
      <c r="AU23" s="492" t="s">
        <v>82</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83</v>
      </c>
      <c r="AT24" s="434"/>
      <c r="AU24" s="435"/>
      <c r="AV24" s="435"/>
      <c r="AW24" s="327" t="s">
        <v>84</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87</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89</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90</v>
      </c>
      <c r="Z27" s="911"/>
      <c r="AA27" s="912"/>
      <c r="AB27" s="553" t="s">
        <v>91</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92</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78</v>
      </c>
      <c r="B30" s="469"/>
      <c r="C30" s="469"/>
      <c r="D30" s="469"/>
      <c r="E30" s="469"/>
      <c r="F30" s="470"/>
      <c r="G30" s="342" t="s">
        <v>79</v>
      </c>
      <c r="H30" s="343"/>
      <c r="I30" s="343"/>
      <c r="J30" s="343"/>
      <c r="K30" s="343"/>
      <c r="L30" s="343"/>
      <c r="M30" s="343"/>
      <c r="N30" s="343"/>
      <c r="O30" s="344"/>
      <c r="P30" s="346" t="s">
        <v>80</v>
      </c>
      <c r="Q30" s="343"/>
      <c r="R30" s="343"/>
      <c r="S30" s="343"/>
      <c r="T30" s="343"/>
      <c r="U30" s="343"/>
      <c r="V30" s="343"/>
      <c r="W30" s="343"/>
      <c r="X30" s="344"/>
      <c r="Y30" s="918"/>
      <c r="Z30" s="817"/>
      <c r="AA30" s="818"/>
      <c r="AB30" s="919" t="s">
        <v>60</v>
      </c>
      <c r="AC30" s="920"/>
      <c r="AD30" s="921"/>
      <c r="AE30" s="923" t="s">
        <v>744</v>
      </c>
      <c r="AF30" s="923"/>
      <c r="AG30" s="923"/>
      <c r="AH30" s="864"/>
      <c r="AI30" s="923" t="s">
        <v>741</v>
      </c>
      <c r="AJ30" s="923"/>
      <c r="AK30" s="923"/>
      <c r="AL30" s="864"/>
      <c r="AM30" s="923" t="s">
        <v>61</v>
      </c>
      <c r="AN30" s="923"/>
      <c r="AO30" s="923"/>
      <c r="AP30" s="864"/>
      <c r="AQ30" s="489" t="s">
        <v>81</v>
      </c>
      <c r="AR30" s="490"/>
      <c r="AS30" s="490"/>
      <c r="AT30" s="491"/>
      <c r="AU30" s="492" t="s">
        <v>82</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83</v>
      </c>
      <c r="AT31" s="434"/>
      <c r="AU31" s="435"/>
      <c r="AV31" s="435"/>
      <c r="AW31" s="327" t="s">
        <v>84</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87</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89</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90</v>
      </c>
      <c r="Z34" s="911"/>
      <c r="AA34" s="912"/>
      <c r="AB34" s="553" t="s">
        <v>91</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92</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78</v>
      </c>
      <c r="B37" s="469"/>
      <c r="C37" s="469"/>
      <c r="D37" s="469"/>
      <c r="E37" s="469"/>
      <c r="F37" s="470"/>
      <c r="G37" s="342" t="s">
        <v>79</v>
      </c>
      <c r="H37" s="343"/>
      <c r="I37" s="343"/>
      <c r="J37" s="343"/>
      <c r="K37" s="343"/>
      <c r="L37" s="343"/>
      <c r="M37" s="343"/>
      <c r="N37" s="343"/>
      <c r="O37" s="344"/>
      <c r="P37" s="346" t="s">
        <v>80</v>
      </c>
      <c r="Q37" s="343"/>
      <c r="R37" s="343"/>
      <c r="S37" s="343"/>
      <c r="T37" s="343"/>
      <c r="U37" s="343"/>
      <c r="V37" s="343"/>
      <c r="W37" s="343"/>
      <c r="X37" s="344"/>
      <c r="Y37" s="918"/>
      <c r="Z37" s="817"/>
      <c r="AA37" s="818"/>
      <c r="AB37" s="919" t="s">
        <v>60</v>
      </c>
      <c r="AC37" s="920"/>
      <c r="AD37" s="921"/>
      <c r="AE37" s="923" t="s">
        <v>744</v>
      </c>
      <c r="AF37" s="923"/>
      <c r="AG37" s="923"/>
      <c r="AH37" s="864"/>
      <c r="AI37" s="923" t="s">
        <v>741</v>
      </c>
      <c r="AJ37" s="923"/>
      <c r="AK37" s="923"/>
      <c r="AL37" s="864"/>
      <c r="AM37" s="923" t="s">
        <v>61</v>
      </c>
      <c r="AN37" s="923"/>
      <c r="AO37" s="923"/>
      <c r="AP37" s="864"/>
      <c r="AQ37" s="489" t="s">
        <v>81</v>
      </c>
      <c r="AR37" s="490"/>
      <c r="AS37" s="490"/>
      <c r="AT37" s="491"/>
      <c r="AU37" s="492" t="s">
        <v>82</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83</v>
      </c>
      <c r="AT38" s="434"/>
      <c r="AU38" s="435"/>
      <c r="AV38" s="435"/>
      <c r="AW38" s="327" t="s">
        <v>84</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87</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89</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90</v>
      </c>
      <c r="Z41" s="911"/>
      <c r="AA41" s="912"/>
      <c r="AB41" s="553" t="s">
        <v>91</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92</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78</v>
      </c>
      <c r="B44" s="469"/>
      <c r="C44" s="469"/>
      <c r="D44" s="469"/>
      <c r="E44" s="469"/>
      <c r="F44" s="470"/>
      <c r="G44" s="342" t="s">
        <v>79</v>
      </c>
      <c r="H44" s="343"/>
      <c r="I44" s="343"/>
      <c r="J44" s="343"/>
      <c r="K44" s="343"/>
      <c r="L44" s="343"/>
      <c r="M44" s="343"/>
      <c r="N44" s="343"/>
      <c r="O44" s="344"/>
      <c r="P44" s="346" t="s">
        <v>80</v>
      </c>
      <c r="Q44" s="343"/>
      <c r="R44" s="343"/>
      <c r="S44" s="343"/>
      <c r="T44" s="343"/>
      <c r="U44" s="343"/>
      <c r="V44" s="343"/>
      <c r="W44" s="343"/>
      <c r="X44" s="344"/>
      <c r="Y44" s="918"/>
      <c r="Z44" s="817"/>
      <c r="AA44" s="818"/>
      <c r="AB44" s="919" t="s">
        <v>60</v>
      </c>
      <c r="AC44" s="920"/>
      <c r="AD44" s="921"/>
      <c r="AE44" s="923" t="s">
        <v>744</v>
      </c>
      <c r="AF44" s="923"/>
      <c r="AG44" s="923"/>
      <c r="AH44" s="864"/>
      <c r="AI44" s="923" t="s">
        <v>741</v>
      </c>
      <c r="AJ44" s="923"/>
      <c r="AK44" s="923"/>
      <c r="AL44" s="864"/>
      <c r="AM44" s="923" t="s">
        <v>61</v>
      </c>
      <c r="AN44" s="923"/>
      <c r="AO44" s="923"/>
      <c r="AP44" s="864"/>
      <c r="AQ44" s="489" t="s">
        <v>81</v>
      </c>
      <c r="AR44" s="490"/>
      <c r="AS44" s="490"/>
      <c r="AT44" s="491"/>
      <c r="AU44" s="492" t="s">
        <v>82</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83</v>
      </c>
      <c r="AT45" s="434"/>
      <c r="AU45" s="435"/>
      <c r="AV45" s="435"/>
      <c r="AW45" s="327" t="s">
        <v>84</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87</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89</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90</v>
      </c>
      <c r="Z48" s="911"/>
      <c r="AA48" s="912"/>
      <c r="AB48" s="553" t="s">
        <v>91</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92</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78</v>
      </c>
      <c r="B51" s="469"/>
      <c r="C51" s="469"/>
      <c r="D51" s="469"/>
      <c r="E51" s="469"/>
      <c r="F51" s="470"/>
      <c r="G51" s="342" t="s">
        <v>79</v>
      </c>
      <c r="H51" s="343"/>
      <c r="I51" s="343"/>
      <c r="J51" s="343"/>
      <c r="K51" s="343"/>
      <c r="L51" s="343"/>
      <c r="M51" s="343"/>
      <c r="N51" s="343"/>
      <c r="O51" s="344"/>
      <c r="P51" s="346" t="s">
        <v>80</v>
      </c>
      <c r="Q51" s="343"/>
      <c r="R51" s="343"/>
      <c r="S51" s="343"/>
      <c r="T51" s="343"/>
      <c r="U51" s="343"/>
      <c r="V51" s="343"/>
      <c r="W51" s="343"/>
      <c r="X51" s="344"/>
      <c r="Y51" s="918"/>
      <c r="Z51" s="817"/>
      <c r="AA51" s="818"/>
      <c r="AB51" s="864" t="s">
        <v>60</v>
      </c>
      <c r="AC51" s="920"/>
      <c r="AD51" s="921"/>
      <c r="AE51" s="923" t="s">
        <v>744</v>
      </c>
      <c r="AF51" s="923"/>
      <c r="AG51" s="923"/>
      <c r="AH51" s="864"/>
      <c r="AI51" s="923" t="s">
        <v>741</v>
      </c>
      <c r="AJ51" s="923"/>
      <c r="AK51" s="923"/>
      <c r="AL51" s="864"/>
      <c r="AM51" s="923" t="s">
        <v>61</v>
      </c>
      <c r="AN51" s="923"/>
      <c r="AO51" s="923"/>
      <c r="AP51" s="864"/>
      <c r="AQ51" s="489" t="s">
        <v>81</v>
      </c>
      <c r="AR51" s="490"/>
      <c r="AS51" s="490"/>
      <c r="AT51" s="491"/>
      <c r="AU51" s="492" t="s">
        <v>82</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83</v>
      </c>
      <c r="AT52" s="434"/>
      <c r="AU52" s="435"/>
      <c r="AV52" s="435"/>
      <c r="AW52" s="327" t="s">
        <v>84</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87</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89</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90</v>
      </c>
      <c r="Z55" s="911"/>
      <c r="AA55" s="912"/>
      <c r="AB55" s="553" t="s">
        <v>91</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92</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78</v>
      </c>
      <c r="B58" s="469"/>
      <c r="C58" s="469"/>
      <c r="D58" s="469"/>
      <c r="E58" s="469"/>
      <c r="F58" s="470"/>
      <c r="G58" s="342" t="s">
        <v>79</v>
      </c>
      <c r="H58" s="343"/>
      <c r="I58" s="343"/>
      <c r="J58" s="343"/>
      <c r="K58" s="343"/>
      <c r="L58" s="343"/>
      <c r="M58" s="343"/>
      <c r="N58" s="343"/>
      <c r="O58" s="344"/>
      <c r="P58" s="346" t="s">
        <v>80</v>
      </c>
      <c r="Q58" s="343"/>
      <c r="R58" s="343"/>
      <c r="S58" s="343"/>
      <c r="T58" s="343"/>
      <c r="U58" s="343"/>
      <c r="V58" s="343"/>
      <c r="W58" s="343"/>
      <c r="X58" s="344"/>
      <c r="Y58" s="918"/>
      <c r="Z58" s="817"/>
      <c r="AA58" s="818"/>
      <c r="AB58" s="919" t="s">
        <v>60</v>
      </c>
      <c r="AC58" s="920"/>
      <c r="AD58" s="921"/>
      <c r="AE58" s="923" t="s">
        <v>744</v>
      </c>
      <c r="AF58" s="923"/>
      <c r="AG58" s="923"/>
      <c r="AH58" s="864"/>
      <c r="AI58" s="923" t="s">
        <v>741</v>
      </c>
      <c r="AJ58" s="923"/>
      <c r="AK58" s="923"/>
      <c r="AL58" s="864"/>
      <c r="AM58" s="923" t="s">
        <v>61</v>
      </c>
      <c r="AN58" s="923"/>
      <c r="AO58" s="923"/>
      <c r="AP58" s="864"/>
      <c r="AQ58" s="489" t="s">
        <v>81</v>
      </c>
      <c r="AR58" s="490"/>
      <c r="AS58" s="490"/>
      <c r="AT58" s="491"/>
      <c r="AU58" s="492" t="s">
        <v>82</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83</v>
      </c>
      <c r="AT59" s="434"/>
      <c r="AU59" s="435"/>
      <c r="AV59" s="435"/>
      <c r="AW59" s="327" t="s">
        <v>84</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87</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89</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90</v>
      </c>
      <c r="Z62" s="911"/>
      <c r="AA62" s="912"/>
      <c r="AB62" s="553" t="s">
        <v>91</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92</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78</v>
      </c>
      <c r="B65" s="469"/>
      <c r="C65" s="469"/>
      <c r="D65" s="469"/>
      <c r="E65" s="469"/>
      <c r="F65" s="470"/>
      <c r="G65" s="342" t="s">
        <v>79</v>
      </c>
      <c r="H65" s="343"/>
      <c r="I65" s="343"/>
      <c r="J65" s="343"/>
      <c r="K65" s="343"/>
      <c r="L65" s="343"/>
      <c r="M65" s="343"/>
      <c r="N65" s="343"/>
      <c r="O65" s="344"/>
      <c r="P65" s="346" t="s">
        <v>80</v>
      </c>
      <c r="Q65" s="343"/>
      <c r="R65" s="343"/>
      <c r="S65" s="343"/>
      <c r="T65" s="343"/>
      <c r="U65" s="343"/>
      <c r="V65" s="343"/>
      <c r="W65" s="343"/>
      <c r="X65" s="344"/>
      <c r="Y65" s="918"/>
      <c r="Z65" s="817"/>
      <c r="AA65" s="818"/>
      <c r="AB65" s="919" t="s">
        <v>60</v>
      </c>
      <c r="AC65" s="920"/>
      <c r="AD65" s="921"/>
      <c r="AE65" s="923" t="s">
        <v>744</v>
      </c>
      <c r="AF65" s="923"/>
      <c r="AG65" s="923"/>
      <c r="AH65" s="864"/>
      <c r="AI65" s="923" t="s">
        <v>741</v>
      </c>
      <c r="AJ65" s="923"/>
      <c r="AK65" s="923"/>
      <c r="AL65" s="864"/>
      <c r="AM65" s="923" t="s">
        <v>61</v>
      </c>
      <c r="AN65" s="923"/>
      <c r="AO65" s="923"/>
      <c r="AP65" s="864"/>
      <c r="AQ65" s="489" t="s">
        <v>81</v>
      </c>
      <c r="AR65" s="490"/>
      <c r="AS65" s="490"/>
      <c r="AT65" s="491"/>
      <c r="AU65" s="492" t="s">
        <v>82</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83</v>
      </c>
      <c r="AT66" s="434"/>
      <c r="AU66" s="435"/>
      <c r="AV66" s="435"/>
      <c r="AW66" s="327" t="s">
        <v>84</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87</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89</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90</v>
      </c>
      <c r="Z69" s="911"/>
      <c r="AA69" s="912"/>
      <c r="AB69" s="391" t="s">
        <v>91</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92</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Normal="75" zoomScaleSheetLayoutView="100" zoomScalePageLayoutView="70" workbookViewId="0">
      <selection activeCell="AC3" sqref="AC3:AG3"/>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745</v>
      </c>
      <c r="B2" s="943"/>
      <c r="C2" s="943"/>
      <c r="D2" s="943"/>
      <c r="E2" s="943"/>
      <c r="F2" s="944"/>
      <c r="G2" s="783" t="s">
        <v>746</v>
      </c>
      <c r="H2" s="784"/>
      <c r="I2" s="784"/>
      <c r="J2" s="784"/>
      <c r="K2" s="784"/>
      <c r="L2" s="784"/>
      <c r="M2" s="784"/>
      <c r="N2" s="784"/>
      <c r="O2" s="784"/>
      <c r="P2" s="784"/>
      <c r="Q2" s="784"/>
      <c r="R2" s="784"/>
      <c r="S2" s="784"/>
      <c r="T2" s="784"/>
      <c r="U2" s="784"/>
      <c r="V2" s="784"/>
      <c r="W2" s="784"/>
      <c r="X2" s="784"/>
      <c r="Y2" s="784"/>
      <c r="Z2" s="784"/>
      <c r="AA2" s="784"/>
      <c r="AB2" s="785"/>
      <c r="AC2" s="783" t="s">
        <v>747</v>
      </c>
      <c r="AD2" s="784"/>
      <c r="AE2" s="784"/>
      <c r="AF2" s="784"/>
      <c r="AG2" s="784"/>
      <c r="AH2" s="784"/>
      <c r="AI2" s="784"/>
      <c r="AJ2" s="784"/>
      <c r="AK2" s="784"/>
      <c r="AL2" s="784"/>
      <c r="AM2" s="784"/>
      <c r="AN2" s="784"/>
      <c r="AO2" s="784"/>
      <c r="AP2" s="784"/>
      <c r="AQ2" s="784"/>
      <c r="AR2" s="784"/>
      <c r="AS2" s="784"/>
      <c r="AT2" s="784"/>
      <c r="AU2" s="784"/>
      <c r="AV2" s="784"/>
      <c r="AW2" s="784"/>
      <c r="AX2" s="786"/>
      <c r="AY2">
        <f>COUNTA($G$4,$AC$4)</f>
        <v>2</v>
      </c>
    </row>
    <row r="3" spans="1:51" ht="24.75" customHeight="1" x14ac:dyDescent="0.15">
      <c r="A3" s="936"/>
      <c r="B3" s="937"/>
      <c r="C3" s="937"/>
      <c r="D3" s="937"/>
      <c r="E3" s="937"/>
      <c r="F3" s="938"/>
      <c r="G3" s="130" t="s">
        <v>225</v>
      </c>
      <c r="H3" s="787"/>
      <c r="I3" s="787"/>
      <c r="J3" s="787"/>
      <c r="K3" s="787"/>
      <c r="L3" s="788" t="s">
        <v>226</v>
      </c>
      <c r="M3" s="787"/>
      <c r="N3" s="787"/>
      <c r="O3" s="787"/>
      <c r="P3" s="787"/>
      <c r="Q3" s="787"/>
      <c r="R3" s="787"/>
      <c r="S3" s="787"/>
      <c r="T3" s="787"/>
      <c r="U3" s="787"/>
      <c r="V3" s="787"/>
      <c r="W3" s="787"/>
      <c r="X3" s="789"/>
      <c r="Y3" s="800" t="s">
        <v>227</v>
      </c>
      <c r="Z3" s="801"/>
      <c r="AA3" s="801"/>
      <c r="AB3" s="802"/>
      <c r="AC3" s="130" t="s">
        <v>225</v>
      </c>
      <c r="AD3" s="787"/>
      <c r="AE3" s="787"/>
      <c r="AF3" s="787"/>
      <c r="AG3" s="787"/>
      <c r="AH3" s="788" t="s">
        <v>226</v>
      </c>
      <c r="AI3" s="787"/>
      <c r="AJ3" s="787"/>
      <c r="AK3" s="787"/>
      <c r="AL3" s="787"/>
      <c r="AM3" s="787"/>
      <c r="AN3" s="787"/>
      <c r="AO3" s="787"/>
      <c r="AP3" s="787"/>
      <c r="AQ3" s="787"/>
      <c r="AR3" s="787"/>
      <c r="AS3" s="787"/>
      <c r="AT3" s="789"/>
      <c r="AU3" s="800" t="s">
        <v>227</v>
      </c>
      <c r="AV3" s="801"/>
      <c r="AW3" s="801"/>
      <c r="AX3" s="803"/>
      <c r="AY3" s="31">
        <f>$AY$2</f>
        <v>2</v>
      </c>
    </row>
    <row r="4" spans="1:51" ht="24.75" customHeight="1" x14ac:dyDescent="0.15">
      <c r="A4" s="936"/>
      <c r="B4" s="937"/>
      <c r="C4" s="937"/>
      <c r="D4" s="937"/>
      <c r="E4" s="937"/>
      <c r="F4" s="938"/>
      <c r="G4" s="804" t="s">
        <v>748</v>
      </c>
      <c r="H4" s="805"/>
      <c r="I4" s="805"/>
      <c r="J4" s="805"/>
      <c r="K4" s="806"/>
      <c r="L4" s="807" t="s">
        <v>749</v>
      </c>
      <c r="M4" s="808"/>
      <c r="N4" s="808"/>
      <c r="O4" s="808"/>
      <c r="P4" s="808"/>
      <c r="Q4" s="808"/>
      <c r="R4" s="808"/>
      <c r="S4" s="808"/>
      <c r="T4" s="808"/>
      <c r="U4" s="808"/>
      <c r="V4" s="808"/>
      <c r="W4" s="808"/>
      <c r="X4" s="809"/>
      <c r="Y4" s="810">
        <v>111</v>
      </c>
      <c r="Z4" s="811"/>
      <c r="AA4" s="811"/>
      <c r="AB4" s="812"/>
      <c r="AC4" s="804" t="s">
        <v>748</v>
      </c>
      <c r="AD4" s="805"/>
      <c r="AE4" s="805"/>
      <c r="AF4" s="805"/>
      <c r="AG4" s="806"/>
      <c r="AH4" s="807" t="s">
        <v>749</v>
      </c>
      <c r="AI4" s="808"/>
      <c r="AJ4" s="808"/>
      <c r="AK4" s="808"/>
      <c r="AL4" s="808"/>
      <c r="AM4" s="808"/>
      <c r="AN4" s="808"/>
      <c r="AO4" s="808"/>
      <c r="AP4" s="808"/>
      <c r="AQ4" s="808"/>
      <c r="AR4" s="808"/>
      <c r="AS4" s="808"/>
      <c r="AT4" s="809"/>
      <c r="AU4" s="810">
        <v>89</v>
      </c>
      <c r="AV4" s="811"/>
      <c r="AW4" s="811"/>
      <c r="AX4" s="813"/>
      <c r="AY4" s="31">
        <f t="shared" ref="AY4:AY14" si="0">$AY$2</f>
        <v>2</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2</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2</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2</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2</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2</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2</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2</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2</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2</v>
      </c>
    </row>
    <row r="14" spans="1:51" ht="24.75" customHeight="1" x14ac:dyDescent="0.15">
      <c r="A14" s="936"/>
      <c r="B14" s="937"/>
      <c r="C14" s="937"/>
      <c r="D14" s="937"/>
      <c r="E14" s="937"/>
      <c r="F14" s="938"/>
      <c r="G14" s="814" t="s">
        <v>44</v>
      </c>
      <c r="H14" s="815"/>
      <c r="I14" s="815"/>
      <c r="J14" s="815"/>
      <c r="K14" s="815"/>
      <c r="L14" s="816"/>
      <c r="M14" s="817"/>
      <c r="N14" s="817"/>
      <c r="O14" s="817"/>
      <c r="P14" s="817"/>
      <c r="Q14" s="817"/>
      <c r="R14" s="817"/>
      <c r="S14" s="817"/>
      <c r="T14" s="817"/>
      <c r="U14" s="817"/>
      <c r="V14" s="817"/>
      <c r="W14" s="817"/>
      <c r="X14" s="818"/>
      <c r="Y14" s="819">
        <f>SUM(Y4:AB13)</f>
        <v>111</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89</v>
      </c>
      <c r="AV14" s="820"/>
      <c r="AW14" s="820"/>
      <c r="AX14" s="822"/>
      <c r="AY14" s="31">
        <f t="shared" si="0"/>
        <v>2</v>
      </c>
    </row>
    <row r="15" spans="1:51" ht="30" hidden="1" customHeight="1" x14ac:dyDescent="0.15">
      <c r="A15" s="936"/>
      <c r="B15" s="937"/>
      <c r="C15" s="937"/>
      <c r="D15" s="937"/>
      <c r="E15" s="937"/>
      <c r="F15" s="938"/>
      <c r="G15" s="783" t="s">
        <v>750</v>
      </c>
      <c r="H15" s="784"/>
      <c r="I15" s="784"/>
      <c r="J15" s="784"/>
      <c r="K15" s="784"/>
      <c r="L15" s="784"/>
      <c r="M15" s="784"/>
      <c r="N15" s="784"/>
      <c r="O15" s="784"/>
      <c r="P15" s="784"/>
      <c r="Q15" s="784"/>
      <c r="R15" s="784"/>
      <c r="S15" s="784"/>
      <c r="T15" s="784"/>
      <c r="U15" s="784"/>
      <c r="V15" s="784"/>
      <c r="W15" s="784"/>
      <c r="X15" s="784"/>
      <c r="Y15" s="784"/>
      <c r="Z15" s="784"/>
      <c r="AA15" s="784"/>
      <c r="AB15" s="785"/>
      <c r="AC15" s="783" t="s">
        <v>751</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hidden="1" customHeight="1" x14ac:dyDescent="0.15">
      <c r="A16" s="936"/>
      <c r="B16" s="937"/>
      <c r="C16" s="937"/>
      <c r="D16" s="937"/>
      <c r="E16" s="937"/>
      <c r="F16" s="938"/>
      <c r="G16" s="130" t="s">
        <v>225</v>
      </c>
      <c r="H16" s="787"/>
      <c r="I16" s="787"/>
      <c r="J16" s="787"/>
      <c r="K16" s="787"/>
      <c r="L16" s="788" t="s">
        <v>226</v>
      </c>
      <c r="M16" s="787"/>
      <c r="N16" s="787"/>
      <c r="O16" s="787"/>
      <c r="P16" s="787"/>
      <c r="Q16" s="787"/>
      <c r="R16" s="787"/>
      <c r="S16" s="787"/>
      <c r="T16" s="787"/>
      <c r="U16" s="787"/>
      <c r="V16" s="787"/>
      <c r="W16" s="787"/>
      <c r="X16" s="789"/>
      <c r="Y16" s="800" t="s">
        <v>227</v>
      </c>
      <c r="Z16" s="801"/>
      <c r="AA16" s="801"/>
      <c r="AB16" s="802"/>
      <c r="AC16" s="130" t="s">
        <v>225</v>
      </c>
      <c r="AD16" s="787"/>
      <c r="AE16" s="787"/>
      <c r="AF16" s="787"/>
      <c r="AG16" s="787"/>
      <c r="AH16" s="788" t="s">
        <v>226</v>
      </c>
      <c r="AI16" s="787"/>
      <c r="AJ16" s="787"/>
      <c r="AK16" s="787"/>
      <c r="AL16" s="787"/>
      <c r="AM16" s="787"/>
      <c r="AN16" s="787"/>
      <c r="AO16" s="787"/>
      <c r="AP16" s="787"/>
      <c r="AQ16" s="787"/>
      <c r="AR16" s="787"/>
      <c r="AS16" s="787"/>
      <c r="AT16" s="789"/>
      <c r="AU16" s="800" t="s">
        <v>227</v>
      </c>
      <c r="AV16" s="801"/>
      <c r="AW16" s="801"/>
      <c r="AX16" s="803"/>
      <c r="AY16" s="31">
        <f>$AY$15</f>
        <v>0</v>
      </c>
    </row>
    <row r="17" spans="1:51" ht="24.75" hidden="1"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hidden="1"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hidden="1"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hidden="1"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hidden="1"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hidden="1"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hidden="1"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hidden="1"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hidden="1"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hidden="1"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hidden="1" customHeight="1" thickBot="1" x14ac:dyDescent="0.2">
      <c r="A27" s="936"/>
      <c r="B27" s="937"/>
      <c r="C27" s="937"/>
      <c r="D27" s="937"/>
      <c r="E27" s="937"/>
      <c r="F27" s="938"/>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hidden="1" customHeight="1" x14ac:dyDescent="0.15">
      <c r="A28" s="936"/>
      <c r="B28" s="937"/>
      <c r="C28" s="937"/>
      <c r="D28" s="937"/>
      <c r="E28" s="937"/>
      <c r="F28" s="938"/>
      <c r="G28" s="783" t="s">
        <v>752</v>
      </c>
      <c r="H28" s="784"/>
      <c r="I28" s="784"/>
      <c r="J28" s="784"/>
      <c r="K28" s="784"/>
      <c r="L28" s="784"/>
      <c r="M28" s="784"/>
      <c r="N28" s="784"/>
      <c r="O28" s="784"/>
      <c r="P28" s="784"/>
      <c r="Q28" s="784"/>
      <c r="R28" s="784"/>
      <c r="S28" s="784"/>
      <c r="T28" s="784"/>
      <c r="U28" s="784"/>
      <c r="V28" s="784"/>
      <c r="W28" s="784"/>
      <c r="X28" s="784"/>
      <c r="Y28" s="784"/>
      <c r="Z28" s="784"/>
      <c r="AA28" s="784"/>
      <c r="AB28" s="785"/>
      <c r="AC28" s="783" t="s">
        <v>753</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hidden="1" customHeight="1" x14ac:dyDescent="0.15">
      <c r="A29" s="936"/>
      <c r="B29" s="937"/>
      <c r="C29" s="937"/>
      <c r="D29" s="937"/>
      <c r="E29" s="937"/>
      <c r="F29" s="938"/>
      <c r="G29" s="130" t="s">
        <v>225</v>
      </c>
      <c r="H29" s="787"/>
      <c r="I29" s="787"/>
      <c r="J29" s="787"/>
      <c r="K29" s="787"/>
      <c r="L29" s="788" t="s">
        <v>226</v>
      </c>
      <c r="M29" s="787"/>
      <c r="N29" s="787"/>
      <c r="O29" s="787"/>
      <c r="P29" s="787"/>
      <c r="Q29" s="787"/>
      <c r="R29" s="787"/>
      <c r="S29" s="787"/>
      <c r="T29" s="787"/>
      <c r="U29" s="787"/>
      <c r="V29" s="787"/>
      <c r="W29" s="787"/>
      <c r="X29" s="789"/>
      <c r="Y29" s="800" t="s">
        <v>227</v>
      </c>
      <c r="Z29" s="801"/>
      <c r="AA29" s="801"/>
      <c r="AB29" s="802"/>
      <c r="AC29" s="130" t="s">
        <v>225</v>
      </c>
      <c r="AD29" s="787"/>
      <c r="AE29" s="787"/>
      <c r="AF29" s="787"/>
      <c r="AG29" s="787"/>
      <c r="AH29" s="788" t="s">
        <v>226</v>
      </c>
      <c r="AI29" s="787"/>
      <c r="AJ29" s="787"/>
      <c r="AK29" s="787"/>
      <c r="AL29" s="787"/>
      <c r="AM29" s="787"/>
      <c r="AN29" s="787"/>
      <c r="AO29" s="787"/>
      <c r="AP29" s="787"/>
      <c r="AQ29" s="787"/>
      <c r="AR29" s="787"/>
      <c r="AS29" s="787"/>
      <c r="AT29" s="789"/>
      <c r="AU29" s="800" t="s">
        <v>227</v>
      </c>
      <c r="AV29" s="801"/>
      <c r="AW29" s="801"/>
      <c r="AX29" s="803"/>
      <c r="AY29" s="31">
        <f>$AY$28</f>
        <v>0</v>
      </c>
    </row>
    <row r="30" spans="1:51" ht="24.75" hidden="1"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hidden="1"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hidden="1"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hidden="1"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hidden="1"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hidden="1"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hidden="1"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hidden="1"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hidden="1"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hidden="1"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hidden="1" customHeight="1" thickBot="1" x14ac:dyDescent="0.2">
      <c r="A40" s="936"/>
      <c r="B40" s="937"/>
      <c r="C40" s="937"/>
      <c r="D40" s="937"/>
      <c r="E40" s="937"/>
      <c r="F40" s="938"/>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hidden="1" customHeight="1" x14ac:dyDescent="0.15">
      <c r="A41" s="936"/>
      <c r="B41" s="937"/>
      <c r="C41" s="937"/>
      <c r="D41" s="937"/>
      <c r="E41" s="937"/>
      <c r="F41" s="938"/>
      <c r="G41" s="783" t="s">
        <v>754</v>
      </c>
      <c r="H41" s="784"/>
      <c r="I41" s="784"/>
      <c r="J41" s="784"/>
      <c r="K41" s="784"/>
      <c r="L41" s="784"/>
      <c r="M41" s="784"/>
      <c r="N41" s="784"/>
      <c r="O41" s="784"/>
      <c r="P41" s="784"/>
      <c r="Q41" s="784"/>
      <c r="R41" s="784"/>
      <c r="S41" s="784"/>
      <c r="T41" s="784"/>
      <c r="U41" s="784"/>
      <c r="V41" s="784"/>
      <c r="W41" s="784"/>
      <c r="X41" s="784"/>
      <c r="Y41" s="784"/>
      <c r="Z41" s="784"/>
      <c r="AA41" s="784"/>
      <c r="AB41" s="785"/>
      <c r="AC41" s="783" t="s">
        <v>755</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hidden="1" customHeight="1" x14ac:dyDescent="0.15">
      <c r="A42" s="936"/>
      <c r="B42" s="937"/>
      <c r="C42" s="937"/>
      <c r="D42" s="937"/>
      <c r="E42" s="937"/>
      <c r="F42" s="938"/>
      <c r="G42" s="130" t="s">
        <v>225</v>
      </c>
      <c r="H42" s="787"/>
      <c r="I42" s="787"/>
      <c r="J42" s="787"/>
      <c r="K42" s="787"/>
      <c r="L42" s="788" t="s">
        <v>226</v>
      </c>
      <c r="M42" s="787"/>
      <c r="N42" s="787"/>
      <c r="O42" s="787"/>
      <c r="P42" s="787"/>
      <c r="Q42" s="787"/>
      <c r="R42" s="787"/>
      <c r="S42" s="787"/>
      <c r="T42" s="787"/>
      <c r="U42" s="787"/>
      <c r="V42" s="787"/>
      <c r="W42" s="787"/>
      <c r="X42" s="789"/>
      <c r="Y42" s="800" t="s">
        <v>227</v>
      </c>
      <c r="Z42" s="801"/>
      <c r="AA42" s="801"/>
      <c r="AB42" s="802"/>
      <c r="AC42" s="130" t="s">
        <v>225</v>
      </c>
      <c r="AD42" s="787"/>
      <c r="AE42" s="787"/>
      <c r="AF42" s="787"/>
      <c r="AG42" s="787"/>
      <c r="AH42" s="788" t="s">
        <v>226</v>
      </c>
      <c r="AI42" s="787"/>
      <c r="AJ42" s="787"/>
      <c r="AK42" s="787"/>
      <c r="AL42" s="787"/>
      <c r="AM42" s="787"/>
      <c r="AN42" s="787"/>
      <c r="AO42" s="787"/>
      <c r="AP42" s="787"/>
      <c r="AQ42" s="787"/>
      <c r="AR42" s="787"/>
      <c r="AS42" s="787"/>
      <c r="AT42" s="789"/>
      <c r="AU42" s="800" t="s">
        <v>227</v>
      </c>
      <c r="AV42" s="801"/>
      <c r="AW42" s="801"/>
      <c r="AX42" s="803"/>
      <c r="AY42" s="31">
        <f>$AY$41</f>
        <v>0</v>
      </c>
    </row>
    <row r="43" spans="1:51" ht="24.75" hidden="1"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hidden="1"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hidden="1"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hidden="1"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hidden="1"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hidden="1"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hidden="1"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hidden="1"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hidden="1"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hidden="1"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hidden="1" customHeight="1" thickBot="1" x14ac:dyDescent="0.2">
      <c r="A53" s="939"/>
      <c r="B53" s="940"/>
      <c r="C53" s="940"/>
      <c r="D53" s="940"/>
      <c r="E53" s="940"/>
      <c r="F53" s="941"/>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x14ac:dyDescent="0.15"/>
    <row r="55" spans="1:51" ht="30" hidden="1" customHeight="1" x14ac:dyDescent="0.15">
      <c r="A55" s="942" t="s">
        <v>745</v>
      </c>
      <c r="B55" s="943"/>
      <c r="C55" s="943"/>
      <c r="D55" s="943"/>
      <c r="E55" s="943"/>
      <c r="F55" s="944"/>
      <c r="G55" s="783" t="s">
        <v>756</v>
      </c>
      <c r="H55" s="784"/>
      <c r="I55" s="784"/>
      <c r="J55" s="784"/>
      <c r="K55" s="784"/>
      <c r="L55" s="784"/>
      <c r="M55" s="784"/>
      <c r="N55" s="784"/>
      <c r="O55" s="784"/>
      <c r="P55" s="784"/>
      <c r="Q55" s="784"/>
      <c r="R55" s="784"/>
      <c r="S55" s="784"/>
      <c r="T55" s="784"/>
      <c r="U55" s="784"/>
      <c r="V55" s="784"/>
      <c r="W55" s="784"/>
      <c r="X55" s="784"/>
      <c r="Y55" s="784"/>
      <c r="Z55" s="784"/>
      <c r="AA55" s="784"/>
      <c r="AB55" s="785"/>
      <c r="AC55" s="783" t="s">
        <v>757</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hidden="1" customHeight="1" x14ac:dyDescent="0.15">
      <c r="A56" s="936"/>
      <c r="B56" s="937"/>
      <c r="C56" s="937"/>
      <c r="D56" s="937"/>
      <c r="E56" s="937"/>
      <c r="F56" s="938"/>
      <c r="G56" s="130" t="s">
        <v>225</v>
      </c>
      <c r="H56" s="787"/>
      <c r="I56" s="787"/>
      <c r="J56" s="787"/>
      <c r="K56" s="787"/>
      <c r="L56" s="788" t="s">
        <v>226</v>
      </c>
      <c r="M56" s="787"/>
      <c r="N56" s="787"/>
      <c r="O56" s="787"/>
      <c r="P56" s="787"/>
      <c r="Q56" s="787"/>
      <c r="R56" s="787"/>
      <c r="S56" s="787"/>
      <c r="T56" s="787"/>
      <c r="U56" s="787"/>
      <c r="V56" s="787"/>
      <c r="W56" s="787"/>
      <c r="X56" s="789"/>
      <c r="Y56" s="800" t="s">
        <v>227</v>
      </c>
      <c r="Z56" s="801"/>
      <c r="AA56" s="801"/>
      <c r="AB56" s="802"/>
      <c r="AC56" s="130" t="s">
        <v>225</v>
      </c>
      <c r="AD56" s="787"/>
      <c r="AE56" s="787"/>
      <c r="AF56" s="787"/>
      <c r="AG56" s="787"/>
      <c r="AH56" s="788" t="s">
        <v>226</v>
      </c>
      <c r="AI56" s="787"/>
      <c r="AJ56" s="787"/>
      <c r="AK56" s="787"/>
      <c r="AL56" s="787"/>
      <c r="AM56" s="787"/>
      <c r="AN56" s="787"/>
      <c r="AO56" s="787"/>
      <c r="AP56" s="787"/>
      <c r="AQ56" s="787"/>
      <c r="AR56" s="787"/>
      <c r="AS56" s="787"/>
      <c r="AT56" s="789"/>
      <c r="AU56" s="800" t="s">
        <v>227</v>
      </c>
      <c r="AV56" s="801"/>
      <c r="AW56" s="801"/>
      <c r="AX56" s="803"/>
      <c r="AY56" s="31">
        <f>$AY$55</f>
        <v>0</v>
      </c>
    </row>
    <row r="57" spans="1:51" ht="24.75" hidden="1"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hidden="1"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hidden="1"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hidden="1"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hidden="1"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hidden="1"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hidden="1"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hidden="1"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hidden="1"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hidden="1"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hidden="1" customHeight="1" thickBot="1" x14ac:dyDescent="0.2">
      <c r="A67" s="936"/>
      <c r="B67" s="937"/>
      <c r="C67" s="937"/>
      <c r="D67" s="937"/>
      <c r="E67" s="937"/>
      <c r="F67" s="938"/>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hidden="1" customHeight="1" x14ac:dyDescent="0.15">
      <c r="A68" s="936"/>
      <c r="B68" s="937"/>
      <c r="C68" s="937"/>
      <c r="D68" s="937"/>
      <c r="E68" s="937"/>
      <c r="F68" s="938"/>
      <c r="G68" s="783" t="s">
        <v>758</v>
      </c>
      <c r="H68" s="784"/>
      <c r="I68" s="784"/>
      <c r="J68" s="784"/>
      <c r="K68" s="784"/>
      <c r="L68" s="784"/>
      <c r="M68" s="784"/>
      <c r="N68" s="784"/>
      <c r="O68" s="784"/>
      <c r="P68" s="784"/>
      <c r="Q68" s="784"/>
      <c r="R68" s="784"/>
      <c r="S68" s="784"/>
      <c r="T68" s="784"/>
      <c r="U68" s="784"/>
      <c r="V68" s="784"/>
      <c r="W68" s="784"/>
      <c r="X68" s="784"/>
      <c r="Y68" s="784"/>
      <c r="Z68" s="784"/>
      <c r="AA68" s="784"/>
      <c r="AB68" s="785"/>
      <c r="AC68" s="783" t="s">
        <v>759</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hidden="1" customHeight="1" x14ac:dyDescent="0.15">
      <c r="A69" s="936"/>
      <c r="B69" s="937"/>
      <c r="C69" s="937"/>
      <c r="D69" s="937"/>
      <c r="E69" s="937"/>
      <c r="F69" s="938"/>
      <c r="G69" s="130" t="s">
        <v>225</v>
      </c>
      <c r="H69" s="787"/>
      <c r="I69" s="787"/>
      <c r="J69" s="787"/>
      <c r="K69" s="787"/>
      <c r="L69" s="788" t="s">
        <v>226</v>
      </c>
      <c r="M69" s="787"/>
      <c r="N69" s="787"/>
      <c r="O69" s="787"/>
      <c r="P69" s="787"/>
      <c r="Q69" s="787"/>
      <c r="R69" s="787"/>
      <c r="S69" s="787"/>
      <c r="T69" s="787"/>
      <c r="U69" s="787"/>
      <c r="V69" s="787"/>
      <c r="W69" s="787"/>
      <c r="X69" s="789"/>
      <c r="Y69" s="800" t="s">
        <v>227</v>
      </c>
      <c r="Z69" s="801"/>
      <c r="AA69" s="801"/>
      <c r="AB69" s="802"/>
      <c r="AC69" s="130" t="s">
        <v>225</v>
      </c>
      <c r="AD69" s="787"/>
      <c r="AE69" s="787"/>
      <c r="AF69" s="787"/>
      <c r="AG69" s="787"/>
      <c r="AH69" s="788" t="s">
        <v>226</v>
      </c>
      <c r="AI69" s="787"/>
      <c r="AJ69" s="787"/>
      <c r="AK69" s="787"/>
      <c r="AL69" s="787"/>
      <c r="AM69" s="787"/>
      <c r="AN69" s="787"/>
      <c r="AO69" s="787"/>
      <c r="AP69" s="787"/>
      <c r="AQ69" s="787"/>
      <c r="AR69" s="787"/>
      <c r="AS69" s="787"/>
      <c r="AT69" s="789"/>
      <c r="AU69" s="800" t="s">
        <v>227</v>
      </c>
      <c r="AV69" s="801"/>
      <c r="AW69" s="801"/>
      <c r="AX69" s="803"/>
      <c r="AY69" s="31">
        <f>$AY$68</f>
        <v>0</v>
      </c>
    </row>
    <row r="70" spans="1:51" ht="24.75" hidden="1"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hidden="1"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hidden="1"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hidden="1"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hidden="1"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hidden="1"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hidden="1"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hidden="1"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hidden="1"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hidden="1"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hidden="1" customHeight="1" thickBot="1" x14ac:dyDescent="0.2">
      <c r="A80" s="936"/>
      <c r="B80" s="937"/>
      <c r="C80" s="937"/>
      <c r="D80" s="937"/>
      <c r="E80" s="937"/>
      <c r="F80" s="938"/>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hidden="1" customHeight="1" x14ac:dyDescent="0.15">
      <c r="A81" s="936"/>
      <c r="B81" s="937"/>
      <c r="C81" s="937"/>
      <c r="D81" s="937"/>
      <c r="E81" s="937"/>
      <c r="F81" s="938"/>
      <c r="G81" s="783" t="s">
        <v>760</v>
      </c>
      <c r="H81" s="784"/>
      <c r="I81" s="784"/>
      <c r="J81" s="784"/>
      <c r="K81" s="784"/>
      <c r="L81" s="784"/>
      <c r="M81" s="784"/>
      <c r="N81" s="784"/>
      <c r="O81" s="784"/>
      <c r="P81" s="784"/>
      <c r="Q81" s="784"/>
      <c r="R81" s="784"/>
      <c r="S81" s="784"/>
      <c r="T81" s="784"/>
      <c r="U81" s="784"/>
      <c r="V81" s="784"/>
      <c r="W81" s="784"/>
      <c r="X81" s="784"/>
      <c r="Y81" s="784"/>
      <c r="Z81" s="784"/>
      <c r="AA81" s="784"/>
      <c r="AB81" s="785"/>
      <c r="AC81" s="783" t="s">
        <v>761</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hidden="1" customHeight="1" x14ac:dyDescent="0.15">
      <c r="A82" s="936"/>
      <c r="B82" s="937"/>
      <c r="C82" s="937"/>
      <c r="D82" s="937"/>
      <c r="E82" s="937"/>
      <c r="F82" s="938"/>
      <c r="G82" s="130" t="s">
        <v>225</v>
      </c>
      <c r="H82" s="787"/>
      <c r="I82" s="787"/>
      <c r="J82" s="787"/>
      <c r="K82" s="787"/>
      <c r="L82" s="788" t="s">
        <v>226</v>
      </c>
      <c r="M82" s="787"/>
      <c r="N82" s="787"/>
      <c r="O82" s="787"/>
      <c r="P82" s="787"/>
      <c r="Q82" s="787"/>
      <c r="R82" s="787"/>
      <c r="S82" s="787"/>
      <c r="T82" s="787"/>
      <c r="U82" s="787"/>
      <c r="V82" s="787"/>
      <c r="W82" s="787"/>
      <c r="X82" s="789"/>
      <c r="Y82" s="800" t="s">
        <v>227</v>
      </c>
      <c r="Z82" s="801"/>
      <c r="AA82" s="801"/>
      <c r="AB82" s="802"/>
      <c r="AC82" s="130" t="s">
        <v>225</v>
      </c>
      <c r="AD82" s="787"/>
      <c r="AE82" s="787"/>
      <c r="AF82" s="787"/>
      <c r="AG82" s="787"/>
      <c r="AH82" s="788" t="s">
        <v>226</v>
      </c>
      <c r="AI82" s="787"/>
      <c r="AJ82" s="787"/>
      <c r="AK82" s="787"/>
      <c r="AL82" s="787"/>
      <c r="AM82" s="787"/>
      <c r="AN82" s="787"/>
      <c r="AO82" s="787"/>
      <c r="AP82" s="787"/>
      <c r="AQ82" s="787"/>
      <c r="AR82" s="787"/>
      <c r="AS82" s="787"/>
      <c r="AT82" s="789"/>
      <c r="AU82" s="800" t="s">
        <v>227</v>
      </c>
      <c r="AV82" s="801"/>
      <c r="AW82" s="801"/>
      <c r="AX82" s="803"/>
      <c r="AY82" s="31">
        <f>$AY$81</f>
        <v>0</v>
      </c>
    </row>
    <row r="83" spans="1:51" ht="24.75" hidden="1"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hidden="1"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hidden="1"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hidden="1"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hidden="1"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hidden="1"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hidden="1"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hidden="1"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hidden="1"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hidden="1"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hidden="1" customHeight="1" thickBot="1" x14ac:dyDescent="0.2">
      <c r="A93" s="936"/>
      <c r="B93" s="937"/>
      <c r="C93" s="937"/>
      <c r="D93" s="937"/>
      <c r="E93" s="937"/>
      <c r="F93" s="938"/>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hidden="1" customHeight="1" x14ac:dyDescent="0.15">
      <c r="A94" s="936"/>
      <c r="B94" s="937"/>
      <c r="C94" s="937"/>
      <c r="D94" s="937"/>
      <c r="E94" s="937"/>
      <c r="F94" s="938"/>
      <c r="G94" s="783" t="s">
        <v>762</v>
      </c>
      <c r="H94" s="784"/>
      <c r="I94" s="784"/>
      <c r="J94" s="784"/>
      <c r="K94" s="784"/>
      <c r="L94" s="784"/>
      <c r="M94" s="784"/>
      <c r="N94" s="784"/>
      <c r="O94" s="784"/>
      <c r="P94" s="784"/>
      <c r="Q94" s="784"/>
      <c r="R94" s="784"/>
      <c r="S94" s="784"/>
      <c r="T94" s="784"/>
      <c r="U94" s="784"/>
      <c r="V94" s="784"/>
      <c r="W94" s="784"/>
      <c r="X94" s="784"/>
      <c r="Y94" s="784"/>
      <c r="Z94" s="784"/>
      <c r="AA94" s="784"/>
      <c r="AB94" s="785"/>
      <c r="AC94" s="783" t="s">
        <v>763</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hidden="1" customHeight="1" x14ac:dyDescent="0.15">
      <c r="A95" s="936"/>
      <c r="B95" s="937"/>
      <c r="C95" s="937"/>
      <c r="D95" s="937"/>
      <c r="E95" s="937"/>
      <c r="F95" s="938"/>
      <c r="G95" s="130" t="s">
        <v>225</v>
      </c>
      <c r="H95" s="787"/>
      <c r="I95" s="787"/>
      <c r="J95" s="787"/>
      <c r="K95" s="787"/>
      <c r="L95" s="788" t="s">
        <v>226</v>
      </c>
      <c r="M95" s="787"/>
      <c r="N95" s="787"/>
      <c r="O95" s="787"/>
      <c r="P95" s="787"/>
      <c r="Q95" s="787"/>
      <c r="R95" s="787"/>
      <c r="S95" s="787"/>
      <c r="T95" s="787"/>
      <c r="U95" s="787"/>
      <c r="V95" s="787"/>
      <c r="W95" s="787"/>
      <c r="X95" s="789"/>
      <c r="Y95" s="800" t="s">
        <v>227</v>
      </c>
      <c r="Z95" s="801"/>
      <c r="AA95" s="801"/>
      <c r="AB95" s="802"/>
      <c r="AC95" s="130" t="s">
        <v>225</v>
      </c>
      <c r="AD95" s="787"/>
      <c r="AE95" s="787"/>
      <c r="AF95" s="787"/>
      <c r="AG95" s="787"/>
      <c r="AH95" s="788" t="s">
        <v>226</v>
      </c>
      <c r="AI95" s="787"/>
      <c r="AJ95" s="787"/>
      <c r="AK95" s="787"/>
      <c r="AL95" s="787"/>
      <c r="AM95" s="787"/>
      <c r="AN95" s="787"/>
      <c r="AO95" s="787"/>
      <c r="AP95" s="787"/>
      <c r="AQ95" s="787"/>
      <c r="AR95" s="787"/>
      <c r="AS95" s="787"/>
      <c r="AT95" s="789"/>
      <c r="AU95" s="800" t="s">
        <v>227</v>
      </c>
      <c r="AV95" s="801"/>
      <c r="AW95" s="801"/>
      <c r="AX95" s="803"/>
      <c r="AY95" s="31">
        <f>$AY$94</f>
        <v>0</v>
      </c>
    </row>
    <row r="96" spans="1:51" ht="24.75" hidden="1"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hidden="1"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hidden="1"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hidden="1"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hidden="1"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hidden="1"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hidden="1"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hidden="1"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hidden="1"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hidden="1"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hidden="1" customHeight="1" thickBot="1" x14ac:dyDescent="0.2">
      <c r="A106" s="939"/>
      <c r="B106" s="940"/>
      <c r="C106" s="940"/>
      <c r="D106" s="940"/>
      <c r="E106" s="940"/>
      <c r="F106" s="941"/>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x14ac:dyDescent="0.15"/>
    <row r="108" spans="1:51" ht="30" hidden="1" customHeight="1" x14ac:dyDescent="0.15">
      <c r="A108" s="942" t="s">
        <v>745</v>
      </c>
      <c r="B108" s="943"/>
      <c r="C108" s="943"/>
      <c r="D108" s="943"/>
      <c r="E108" s="943"/>
      <c r="F108" s="944"/>
      <c r="G108" s="783" t="s">
        <v>764</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765</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hidden="1" customHeight="1" x14ac:dyDescent="0.15">
      <c r="A109" s="936"/>
      <c r="B109" s="937"/>
      <c r="C109" s="937"/>
      <c r="D109" s="937"/>
      <c r="E109" s="937"/>
      <c r="F109" s="938"/>
      <c r="G109" s="130" t="s">
        <v>225</v>
      </c>
      <c r="H109" s="787"/>
      <c r="I109" s="787"/>
      <c r="J109" s="787"/>
      <c r="K109" s="787"/>
      <c r="L109" s="788" t="s">
        <v>226</v>
      </c>
      <c r="M109" s="787"/>
      <c r="N109" s="787"/>
      <c r="O109" s="787"/>
      <c r="P109" s="787"/>
      <c r="Q109" s="787"/>
      <c r="R109" s="787"/>
      <c r="S109" s="787"/>
      <c r="T109" s="787"/>
      <c r="U109" s="787"/>
      <c r="V109" s="787"/>
      <c r="W109" s="787"/>
      <c r="X109" s="789"/>
      <c r="Y109" s="800" t="s">
        <v>227</v>
      </c>
      <c r="Z109" s="801"/>
      <c r="AA109" s="801"/>
      <c r="AB109" s="802"/>
      <c r="AC109" s="130" t="s">
        <v>225</v>
      </c>
      <c r="AD109" s="787"/>
      <c r="AE109" s="787"/>
      <c r="AF109" s="787"/>
      <c r="AG109" s="787"/>
      <c r="AH109" s="788" t="s">
        <v>226</v>
      </c>
      <c r="AI109" s="787"/>
      <c r="AJ109" s="787"/>
      <c r="AK109" s="787"/>
      <c r="AL109" s="787"/>
      <c r="AM109" s="787"/>
      <c r="AN109" s="787"/>
      <c r="AO109" s="787"/>
      <c r="AP109" s="787"/>
      <c r="AQ109" s="787"/>
      <c r="AR109" s="787"/>
      <c r="AS109" s="787"/>
      <c r="AT109" s="789"/>
      <c r="AU109" s="800" t="s">
        <v>227</v>
      </c>
      <c r="AV109" s="801"/>
      <c r="AW109" s="801"/>
      <c r="AX109" s="803"/>
      <c r="AY109" s="31">
        <f>$AY$108</f>
        <v>0</v>
      </c>
    </row>
    <row r="110" spans="1:51" ht="24.75" hidden="1"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hidden="1"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hidden="1"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hidden="1"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hidden="1"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hidden="1"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hidden="1"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hidden="1"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hidden="1"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hidden="1"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hidden="1" customHeight="1" thickBot="1" x14ac:dyDescent="0.2">
      <c r="A120" s="936"/>
      <c r="B120" s="937"/>
      <c r="C120" s="937"/>
      <c r="D120" s="937"/>
      <c r="E120" s="937"/>
      <c r="F120" s="938"/>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hidden="1" customHeight="1" x14ac:dyDescent="0.15">
      <c r="A121" s="936"/>
      <c r="B121" s="937"/>
      <c r="C121" s="937"/>
      <c r="D121" s="937"/>
      <c r="E121" s="937"/>
      <c r="F121" s="938"/>
      <c r="G121" s="783" t="s">
        <v>766</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767</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hidden="1" customHeight="1" x14ac:dyDescent="0.15">
      <c r="A122" s="936"/>
      <c r="B122" s="937"/>
      <c r="C122" s="937"/>
      <c r="D122" s="937"/>
      <c r="E122" s="937"/>
      <c r="F122" s="938"/>
      <c r="G122" s="130" t="s">
        <v>225</v>
      </c>
      <c r="H122" s="787"/>
      <c r="I122" s="787"/>
      <c r="J122" s="787"/>
      <c r="K122" s="787"/>
      <c r="L122" s="788" t="s">
        <v>226</v>
      </c>
      <c r="M122" s="787"/>
      <c r="N122" s="787"/>
      <c r="O122" s="787"/>
      <c r="P122" s="787"/>
      <c r="Q122" s="787"/>
      <c r="R122" s="787"/>
      <c r="S122" s="787"/>
      <c r="T122" s="787"/>
      <c r="U122" s="787"/>
      <c r="V122" s="787"/>
      <c r="W122" s="787"/>
      <c r="X122" s="789"/>
      <c r="Y122" s="800" t="s">
        <v>227</v>
      </c>
      <c r="Z122" s="801"/>
      <c r="AA122" s="801"/>
      <c r="AB122" s="802"/>
      <c r="AC122" s="130" t="s">
        <v>225</v>
      </c>
      <c r="AD122" s="787"/>
      <c r="AE122" s="787"/>
      <c r="AF122" s="787"/>
      <c r="AG122" s="787"/>
      <c r="AH122" s="788" t="s">
        <v>226</v>
      </c>
      <c r="AI122" s="787"/>
      <c r="AJ122" s="787"/>
      <c r="AK122" s="787"/>
      <c r="AL122" s="787"/>
      <c r="AM122" s="787"/>
      <c r="AN122" s="787"/>
      <c r="AO122" s="787"/>
      <c r="AP122" s="787"/>
      <c r="AQ122" s="787"/>
      <c r="AR122" s="787"/>
      <c r="AS122" s="787"/>
      <c r="AT122" s="789"/>
      <c r="AU122" s="800" t="s">
        <v>227</v>
      </c>
      <c r="AV122" s="801"/>
      <c r="AW122" s="801"/>
      <c r="AX122" s="803"/>
      <c r="AY122" s="31">
        <f>$AY$121</f>
        <v>0</v>
      </c>
    </row>
    <row r="123" spans="1:51" ht="24.75" hidden="1"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hidden="1"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hidden="1"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hidden="1"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hidden="1"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hidden="1"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hidden="1"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hidden="1"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hidden="1"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hidden="1"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hidden="1" customHeight="1" thickBot="1" x14ac:dyDescent="0.2">
      <c r="A133" s="936"/>
      <c r="B133" s="937"/>
      <c r="C133" s="937"/>
      <c r="D133" s="937"/>
      <c r="E133" s="937"/>
      <c r="F133" s="938"/>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hidden="1" customHeight="1" x14ac:dyDescent="0.15">
      <c r="A134" s="936"/>
      <c r="B134" s="937"/>
      <c r="C134" s="937"/>
      <c r="D134" s="937"/>
      <c r="E134" s="937"/>
      <c r="F134" s="938"/>
      <c r="G134" s="783" t="s">
        <v>768</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769</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hidden="1" customHeight="1" x14ac:dyDescent="0.15">
      <c r="A135" s="936"/>
      <c r="B135" s="937"/>
      <c r="C135" s="937"/>
      <c r="D135" s="937"/>
      <c r="E135" s="937"/>
      <c r="F135" s="938"/>
      <c r="G135" s="130" t="s">
        <v>225</v>
      </c>
      <c r="H135" s="787"/>
      <c r="I135" s="787"/>
      <c r="J135" s="787"/>
      <c r="K135" s="787"/>
      <c r="L135" s="788" t="s">
        <v>226</v>
      </c>
      <c r="M135" s="787"/>
      <c r="N135" s="787"/>
      <c r="O135" s="787"/>
      <c r="P135" s="787"/>
      <c r="Q135" s="787"/>
      <c r="R135" s="787"/>
      <c r="S135" s="787"/>
      <c r="T135" s="787"/>
      <c r="U135" s="787"/>
      <c r="V135" s="787"/>
      <c r="W135" s="787"/>
      <c r="X135" s="789"/>
      <c r="Y135" s="800" t="s">
        <v>227</v>
      </c>
      <c r="Z135" s="801"/>
      <c r="AA135" s="801"/>
      <c r="AB135" s="802"/>
      <c r="AC135" s="130" t="s">
        <v>225</v>
      </c>
      <c r="AD135" s="787"/>
      <c r="AE135" s="787"/>
      <c r="AF135" s="787"/>
      <c r="AG135" s="787"/>
      <c r="AH135" s="788" t="s">
        <v>226</v>
      </c>
      <c r="AI135" s="787"/>
      <c r="AJ135" s="787"/>
      <c r="AK135" s="787"/>
      <c r="AL135" s="787"/>
      <c r="AM135" s="787"/>
      <c r="AN135" s="787"/>
      <c r="AO135" s="787"/>
      <c r="AP135" s="787"/>
      <c r="AQ135" s="787"/>
      <c r="AR135" s="787"/>
      <c r="AS135" s="787"/>
      <c r="AT135" s="789"/>
      <c r="AU135" s="800" t="s">
        <v>227</v>
      </c>
      <c r="AV135" s="801"/>
      <c r="AW135" s="801"/>
      <c r="AX135" s="803"/>
      <c r="AY135" s="31">
        <f>$AY$134</f>
        <v>0</v>
      </c>
    </row>
    <row r="136" spans="1:51" ht="24.75" hidden="1"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hidden="1"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hidden="1"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hidden="1"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hidden="1"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hidden="1"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hidden="1"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hidden="1"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hidden="1"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hidden="1"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hidden="1" customHeight="1" thickBot="1" x14ac:dyDescent="0.2">
      <c r="A146" s="936"/>
      <c r="B146" s="937"/>
      <c r="C146" s="937"/>
      <c r="D146" s="937"/>
      <c r="E146" s="937"/>
      <c r="F146" s="938"/>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hidden="1" customHeight="1" x14ac:dyDescent="0.15">
      <c r="A147" s="936"/>
      <c r="B147" s="937"/>
      <c r="C147" s="937"/>
      <c r="D147" s="937"/>
      <c r="E147" s="937"/>
      <c r="F147" s="938"/>
      <c r="G147" s="783" t="s">
        <v>770</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771</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hidden="1" customHeight="1" x14ac:dyDescent="0.15">
      <c r="A148" s="936"/>
      <c r="B148" s="937"/>
      <c r="C148" s="937"/>
      <c r="D148" s="937"/>
      <c r="E148" s="937"/>
      <c r="F148" s="938"/>
      <c r="G148" s="130" t="s">
        <v>225</v>
      </c>
      <c r="H148" s="787"/>
      <c r="I148" s="787"/>
      <c r="J148" s="787"/>
      <c r="K148" s="787"/>
      <c r="L148" s="788" t="s">
        <v>226</v>
      </c>
      <c r="M148" s="787"/>
      <c r="N148" s="787"/>
      <c r="O148" s="787"/>
      <c r="P148" s="787"/>
      <c r="Q148" s="787"/>
      <c r="R148" s="787"/>
      <c r="S148" s="787"/>
      <c r="T148" s="787"/>
      <c r="U148" s="787"/>
      <c r="V148" s="787"/>
      <c r="W148" s="787"/>
      <c r="X148" s="789"/>
      <c r="Y148" s="800" t="s">
        <v>227</v>
      </c>
      <c r="Z148" s="801"/>
      <c r="AA148" s="801"/>
      <c r="AB148" s="802"/>
      <c r="AC148" s="130" t="s">
        <v>225</v>
      </c>
      <c r="AD148" s="787"/>
      <c r="AE148" s="787"/>
      <c r="AF148" s="787"/>
      <c r="AG148" s="787"/>
      <c r="AH148" s="788" t="s">
        <v>226</v>
      </c>
      <c r="AI148" s="787"/>
      <c r="AJ148" s="787"/>
      <c r="AK148" s="787"/>
      <c r="AL148" s="787"/>
      <c r="AM148" s="787"/>
      <c r="AN148" s="787"/>
      <c r="AO148" s="787"/>
      <c r="AP148" s="787"/>
      <c r="AQ148" s="787"/>
      <c r="AR148" s="787"/>
      <c r="AS148" s="787"/>
      <c r="AT148" s="789"/>
      <c r="AU148" s="800" t="s">
        <v>227</v>
      </c>
      <c r="AV148" s="801"/>
      <c r="AW148" s="801"/>
      <c r="AX148" s="803"/>
      <c r="AY148" s="31">
        <f>$AY$147</f>
        <v>0</v>
      </c>
    </row>
    <row r="149" spans="1:51" ht="24.75" hidden="1"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hidden="1"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hidden="1"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hidden="1"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hidden="1"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hidden="1"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hidden="1"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hidden="1"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hidden="1"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hidden="1"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hidden="1" customHeight="1" thickBot="1" x14ac:dyDescent="0.2">
      <c r="A159" s="939"/>
      <c r="B159" s="940"/>
      <c r="C159" s="940"/>
      <c r="D159" s="940"/>
      <c r="E159" s="940"/>
      <c r="F159" s="941"/>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x14ac:dyDescent="0.15"/>
    <row r="161" spans="1:51" ht="30" hidden="1" customHeight="1" x14ac:dyDescent="0.15">
      <c r="A161" s="942" t="s">
        <v>745</v>
      </c>
      <c r="B161" s="943"/>
      <c r="C161" s="943"/>
      <c r="D161" s="943"/>
      <c r="E161" s="943"/>
      <c r="F161" s="944"/>
      <c r="G161" s="783" t="s">
        <v>772</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773</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hidden="1" customHeight="1" x14ac:dyDescent="0.15">
      <c r="A162" s="936"/>
      <c r="B162" s="937"/>
      <c r="C162" s="937"/>
      <c r="D162" s="937"/>
      <c r="E162" s="937"/>
      <c r="F162" s="938"/>
      <c r="G162" s="130" t="s">
        <v>225</v>
      </c>
      <c r="H162" s="787"/>
      <c r="I162" s="787"/>
      <c r="J162" s="787"/>
      <c r="K162" s="787"/>
      <c r="L162" s="788" t="s">
        <v>226</v>
      </c>
      <c r="M162" s="787"/>
      <c r="N162" s="787"/>
      <c r="O162" s="787"/>
      <c r="P162" s="787"/>
      <c r="Q162" s="787"/>
      <c r="R162" s="787"/>
      <c r="S162" s="787"/>
      <c r="T162" s="787"/>
      <c r="U162" s="787"/>
      <c r="V162" s="787"/>
      <c r="W162" s="787"/>
      <c r="X162" s="789"/>
      <c r="Y162" s="800" t="s">
        <v>227</v>
      </c>
      <c r="Z162" s="801"/>
      <c r="AA162" s="801"/>
      <c r="AB162" s="802"/>
      <c r="AC162" s="130" t="s">
        <v>225</v>
      </c>
      <c r="AD162" s="787"/>
      <c r="AE162" s="787"/>
      <c r="AF162" s="787"/>
      <c r="AG162" s="787"/>
      <c r="AH162" s="788" t="s">
        <v>226</v>
      </c>
      <c r="AI162" s="787"/>
      <c r="AJ162" s="787"/>
      <c r="AK162" s="787"/>
      <c r="AL162" s="787"/>
      <c r="AM162" s="787"/>
      <c r="AN162" s="787"/>
      <c r="AO162" s="787"/>
      <c r="AP162" s="787"/>
      <c r="AQ162" s="787"/>
      <c r="AR162" s="787"/>
      <c r="AS162" s="787"/>
      <c r="AT162" s="789"/>
      <c r="AU162" s="800" t="s">
        <v>227</v>
      </c>
      <c r="AV162" s="801"/>
      <c r="AW162" s="801"/>
      <c r="AX162" s="803"/>
      <c r="AY162" s="31">
        <f>$AY$161</f>
        <v>0</v>
      </c>
    </row>
    <row r="163" spans="1:51" ht="24.75" hidden="1"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hidden="1"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hidden="1"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hidden="1"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hidden="1"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hidden="1"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hidden="1"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hidden="1"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hidden="1"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hidden="1"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hidden="1" customHeight="1" thickBot="1" x14ac:dyDescent="0.2">
      <c r="A173" s="936"/>
      <c r="B173" s="937"/>
      <c r="C173" s="937"/>
      <c r="D173" s="937"/>
      <c r="E173" s="937"/>
      <c r="F173" s="938"/>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hidden="1" customHeight="1" x14ac:dyDescent="0.15">
      <c r="A174" s="936"/>
      <c r="B174" s="937"/>
      <c r="C174" s="937"/>
      <c r="D174" s="937"/>
      <c r="E174" s="937"/>
      <c r="F174" s="938"/>
      <c r="G174" s="783" t="s">
        <v>774</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775</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hidden="1" customHeight="1" x14ac:dyDescent="0.15">
      <c r="A175" s="936"/>
      <c r="B175" s="937"/>
      <c r="C175" s="937"/>
      <c r="D175" s="937"/>
      <c r="E175" s="937"/>
      <c r="F175" s="938"/>
      <c r="G175" s="130" t="s">
        <v>225</v>
      </c>
      <c r="H175" s="787"/>
      <c r="I175" s="787"/>
      <c r="J175" s="787"/>
      <c r="K175" s="787"/>
      <c r="L175" s="788" t="s">
        <v>226</v>
      </c>
      <c r="M175" s="787"/>
      <c r="N175" s="787"/>
      <c r="O175" s="787"/>
      <c r="P175" s="787"/>
      <c r="Q175" s="787"/>
      <c r="R175" s="787"/>
      <c r="S175" s="787"/>
      <c r="T175" s="787"/>
      <c r="U175" s="787"/>
      <c r="V175" s="787"/>
      <c r="W175" s="787"/>
      <c r="X175" s="789"/>
      <c r="Y175" s="800" t="s">
        <v>227</v>
      </c>
      <c r="Z175" s="801"/>
      <c r="AA175" s="801"/>
      <c r="AB175" s="802"/>
      <c r="AC175" s="130" t="s">
        <v>225</v>
      </c>
      <c r="AD175" s="787"/>
      <c r="AE175" s="787"/>
      <c r="AF175" s="787"/>
      <c r="AG175" s="787"/>
      <c r="AH175" s="788" t="s">
        <v>226</v>
      </c>
      <c r="AI175" s="787"/>
      <c r="AJ175" s="787"/>
      <c r="AK175" s="787"/>
      <c r="AL175" s="787"/>
      <c r="AM175" s="787"/>
      <c r="AN175" s="787"/>
      <c r="AO175" s="787"/>
      <c r="AP175" s="787"/>
      <c r="AQ175" s="787"/>
      <c r="AR175" s="787"/>
      <c r="AS175" s="787"/>
      <c r="AT175" s="789"/>
      <c r="AU175" s="800" t="s">
        <v>227</v>
      </c>
      <c r="AV175" s="801"/>
      <c r="AW175" s="801"/>
      <c r="AX175" s="803"/>
      <c r="AY175" s="31">
        <f>$AY$174</f>
        <v>0</v>
      </c>
    </row>
    <row r="176" spans="1:51" ht="24.75" hidden="1"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hidden="1"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hidden="1"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hidden="1"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hidden="1"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hidden="1"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hidden="1"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hidden="1"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hidden="1"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hidden="1"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hidden="1" customHeight="1" thickBot="1" x14ac:dyDescent="0.2">
      <c r="A186" s="936"/>
      <c r="B186" s="937"/>
      <c r="C186" s="937"/>
      <c r="D186" s="937"/>
      <c r="E186" s="937"/>
      <c r="F186" s="938"/>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hidden="1" customHeight="1" x14ac:dyDescent="0.15">
      <c r="A187" s="936"/>
      <c r="B187" s="937"/>
      <c r="C187" s="937"/>
      <c r="D187" s="937"/>
      <c r="E187" s="937"/>
      <c r="F187" s="938"/>
      <c r="G187" s="783" t="s">
        <v>776</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777</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hidden="1" customHeight="1" x14ac:dyDescent="0.15">
      <c r="A188" s="936"/>
      <c r="B188" s="937"/>
      <c r="C188" s="937"/>
      <c r="D188" s="937"/>
      <c r="E188" s="937"/>
      <c r="F188" s="938"/>
      <c r="G188" s="130" t="s">
        <v>225</v>
      </c>
      <c r="H188" s="787"/>
      <c r="I188" s="787"/>
      <c r="J188" s="787"/>
      <c r="K188" s="787"/>
      <c r="L188" s="788" t="s">
        <v>226</v>
      </c>
      <c r="M188" s="787"/>
      <c r="N188" s="787"/>
      <c r="O188" s="787"/>
      <c r="P188" s="787"/>
      <c r="Q188" s="787"/>
      <c r="R188" s="787"/>
      <c r="S188" s="787"/>
      <c r="T188" s="787"/>
      <c r="U188" s="787"/>
      <c r="V188" s="787"/>
      <c r="W188" s="787"/>
      <c r="X188" s="789"/>
      <c r="Y188" s="800" t="s">
        <v>227</v>
      </c>
      <c r="Z188" s="801"/>
      <c r="AA188" s="801"/>
      <c r="AB188" s="802"/>
      <c r="AC188" s="130" t="s">
        <v>225</v>
      </c>
      <c r="AD188" s="787"/>
      <c r="AE188" s="787"/>
      <c r="AF188" s="787"/>
      <c r="AG188" s="787"/>
      <c r="AH188" s="788" t="s">
        <v>226</v>
      </c>
      <c r="AI188" s="787"/>
      <c r="AJ188" s="787"/>
      <c r="AK188" s="787"/>
      <c r="AL188" s="787"/>
      <c r="AM188" s="787"/>
      <c r="AN188" s="787"/>
      <c r="AO188" s="787"/>
      <c r="AP188" s="787"/>
      <c r="AQ188" s="787"/>
      <c r="AR188" s="787"/>
      <c r="AS188" s="787"/>
      <c r="AT188" s="789"/>
      <c r="AU188" s="800" t="s">
        <v>227</v>
      </c>
      <c r="AV188" s="801"/>
      <c r="AW188" s="801"/>
      <c r="AX188" s="803"/>
      <c r="AY188" s="31">
        <f>$AY$187</f>
        <v>0</v>
      </c>
    </row>
    <row r="189" spans="1:51" ht="24.75" hidden="1"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hidden="1"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hidden="1"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hidden="1"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hidden="1"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hidden="1"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hidden="1"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hidden="1"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hidden="1"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hidden="1"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hidden="1" customHeight="1" thickBot="1" x14ac:dyDescent="0.2">
      <c r="A199" s="936"/>
      <c r="B199" s="937"/>
      <c r="C199" s="937"/>
      <c r="D199" s="937"/>
      <c r="E199" s="937"/>
      <c r="F199" s="938"/>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hidden="1" customHeight="1" x14ac:dyDescent="0.15">
      <c r="A200" s="936"/>
      <c r="B200" s="937"/>
      <c r="C200" s="937"/>
      <c r="D200" s="937"/>
      <c r="E200" s="937"/>
      <c r="F200" s="938"/>
      <c r="G200" s="783" t="s">
        <v>778</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779</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hidden="1" customHeight="1" x14ac:dyDescent="0.15">
      <c r="A201" s="936"/>
      <c r="B201" s="937"/>
      <c r="C201" s="937"/>
      <c r="D201" s="937"/>
      <c r="E201" s="937"/>
      <c r="F201" s="938"/>
      <c r="G201" s="130" t="s">
        <v>225</v>
      </c>
      <c r="H201" s="787"/>
      <c r="I201" s="787"/>
      <c r="J201" s="787"/>
      <c r="K201" s="787"/>
      <c r="L201" s="788" t="s">
        <v>226</v>
      </c>
      <c r="M201" s="787"/>
      <c r="N201" s="787"/>
      <c r="O201" s="787"/>
      <c r="P201" s="787"/>
      <c r="Q201" s="787"/>
      <c r="R201" s="787"/>
      <c r="S201" s="787"/>
      <c r="T201" s="787"/>
      <c r="U201" s="787"/>
      <c r="V201" s="787"/>
      <c r="W201" s="787"/>
      <c r="X201" s="789"/>
      <c r="Y201" s="800" t="s">
        <v>227</v>
      </c>
      <c r="Z201" s="801"/>
      <c r="AA201" s="801"/>
      <c r="AB201" s="802"/>
      <c r="AC201" s="130" t="s">
        <v>225</v>
      </c>
      <c r="AD201" s="787"/>
      <c r="AE201" s="787"/>
      <c r="AF201" s="787"/>
      <c r="AG201" s="787"/>
      <c r="AH201" s="788" t="s">
        <v>226</v>
      </c>
      <c r="AI201" s="787"/>
      <c r="AJ201" s="787"/>
      <c r="AK201" s="787"/>
      <c r="AL201" s="787"/>
      <c r="AM201" s="787"/>
      <c r="AN201" s="787"/>
      <c r="AO201" s="787"/>
      <c r="AP201" s="787"/>
      <c r="AQ201" s="787"/>
      <c r="AR201" s="787"/>
      <c r="AS201" s="787"/>
      <c r="AT201" s="789"/>
      <c r="AU201" s="800" t="s">
        <v>227</v>
      </c>
      <c r="AV201" s="801"/>
      <c r="AW201" s="801"/>
      <c r="AX201" s="803"/>
      <c r="AY201" s="31">
        <f>$AY$200</f>
        <v>0</v>
      </c>
    </row>
    <row r="202" spans="1:51" ht="24.75" hidden="1"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hidden="1"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hidden="1"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hidden="1"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hidden="1"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hidden="1"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hidden="1"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hidden="1"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hidden="1"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hidden="1"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hidden="1" customHeight="1" thickBot="1" x14ac:dyDescent="0.2">
      <c r="A212" s="939"/>
      <c r="B212" s="940"/>
      <c r="C212" s="940"/>
      <c r="D212" s="940"/>
      <c r="E212" s="940"/>
      <c r="F212" s="941"/>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x14ac:dyDescent="0.15"/>
    <row r="214" spans="1:51" ht="30" hidden="1" customHeight="1" x14ac:dyDescent="0.15">
      <c r="A214" s="933" t="s">
        <v>745</v>
      </c>
      <c r="B214" s="934"/>
      <c r="C214" s="934"/>
      <c r="D214" s="934"/>
      <c r="E214" s="934"/>
      <c r="F214" s="935"/>
      <c r="G214" s="783" t="s">
        <v>780</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781</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hidden="1" customHeight="1" x14ac:dyDescent="0.15">
      <c r="A215" s="936"/>
      <c r="B215" s="937"/>
      <c r="C215" s="937"/>
      <c r="D215" s="937"/>
      <c r="E215" s="937"/>
      <c r="F215" s="938"/>
      <c r="G215" s="130" t="s">
        <v>225</v>
      </c>
      <c r="H215" s="787"/>
      <c r="I215" s="787"/>
      <c r="J215" s="787"/>
      <c r="K215" s="787"/>
      <c r="L215" s="788" t="s">
        <v>226</v>
      </c>
      <c r="M215" s="787"/>
      <c r="N215" s="787"/>
      <c r="O215" s="787"/>
      <c r="P215" s="787"/>
      <c r="Q215" s="787"/>
      <c r="R215" s="787"/>
      <c r="S215" s="787"/>
      <c r="T215" s="787"/>
      <c r="U215" s="787"/>
      <c r="V215" s="787"/>
      <c r="W215" s="787"/>
      <c r="X215" s="789"/>
      <c r="Y215" s="800" t="s">
        <v>227</v>
      </c>
      <c r="Z215" s="801"/>
      <c r="AA215" s="801"/>
      <c r="AB215" s="802"/>
      <c r="AC215" s="130" t="s">
        <v>225</v>
      </c>
      <c r="AD215" s="787"/>
      <c r="AE215" s="787"/>
      <c r="AF215" s="787"/>
      <c r="AG215" s="787"/>
      <c r="AH215" s="788" t="s">
        <v>226</v>
      </c>
      <c r="AI215" s="787"/>
      <c r="AJ215" s="787"/>
      <c r="AK215" s="787"/>
      <c r="AL215" s="787"/>
      <c r="AM215" s="787"/>
      <c r="AN215" s="787"/>
      <c r="AO215" s="787"/>
      <c r="AP215" s="787"/>
      <c r="AQ215" s="787"/>
      <c r="AR215" s="787"/>
      <c r="AS215" s="787"/>
      <c r="AT215" s="789"/>
      <c r="AU215" s="800" t="s">
        <v>227</v>
      </c>
      <c r="AV215" s="801"/>
      <c r="AW215" s="801"/>
      <c r="AX215" s="803"/>
      <c r="AY215" s="31">
        <f>$AY$214</f>
        <v>0</v>
      </c>
    </row>
    <row r="216" spans="1:51" ht="24.75" hidden="1"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hidden="1"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hidden="1"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hidden="1"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hidden="1"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hidden="1"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hidden="1"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hidden="1"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hidden="1"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hidden="1"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hidden="1" customHeight="1" thickBot="1" x14ac:dyDescent="0.2">
      <c r="A226" s="936"/>
      <c r="B226" s="937"/>
      <c r="C226" s="937"/>
      <c r="D226" s="937"/>
      <c r="E226" s="937"/>
      <c r="F226" s="938"/>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hidden="1" customHeight="1" x14ac:dyDescent="0.15">
      <c r="A227" s="936"/>
      <c r="B227" s="937"/>
      <c r="C227" s="937"/>
      <c r="D227" s="937"/>
      <c r="E227" s="937"/>
      <c r="F227" s="938"/>
      <c r="G227" s="783" t="s">
        <v>782</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783</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hidden="1" customHeight="1" x14ac:dyDescent="0.15">
      <c r="A228" s="936"/>
      <c r="B228" s="937"/>
      <c r="C228" s="937"/>
      <c r="D228" s="937"/>
      <c r="E228" s="937"/>
      <c r="F228" s="938"/>
      <c r="G228" s="130" t="s">
        <v>225</v>
      </c>
      <c r="H228" s="787"/>
      <c r="I228" s="787"/>
      <c r="J228" s="787"/>
      <c r="K228" s="787"/>
      <c r="L228" s="788" t="s">
        <v>226</v>
      </c>
      <c r="M228" s="787"/>
      <c r="N228" s="787"/>
      <c r="O228" s="787"/>
      <c r="P228" s="787"/>
      <c r="Q228" s="787"/>
      <c r="R228" s="787"/>
      <c r="S228" s="787"/>
      <c r="T228" s="787"/>
      <c r="U228" s="787"/>
      <c r="V228" s="787"/>
      <c r="W228" s="787"/>
      <c r="X228" s="789"/>
      <c r="Y228" s="800" t="s">
        <v>227</v>
      </c>
      <c r="Z228" s="801"/>
      <c r="AA228" s="801"/>
      <c r="AB228" s="802"/>
      <c r="AC228" s="130" t="s">
        <v>225</v>
      </c>
      <c r="AD228" s="787"/>
      <c r="AE228" s="787"/>
      <c r="AF228" s="787"/>
      <c r="AG228" s="787"/>
      <c r="AH228" s="788" t="s">
        <v>226</v>
      </c>
      <c r="AI228" s="787"/>
      <c r="AJ228" s="787"/>
      <c r="AK228" s="787"/>
      <c r="AL228" s="787"/>
      <c r="AM228" s="787"/>
      <c r="AN228" s="787"/>
      <c r="AO228" s="787"/>
      <c r="AP228" s="787"/>
      <c r="AQ228" s="787"/>
      <c r="AR228" s="787"/>
      <c r="AS228" s="787"/>
      <c r="AT228" s="789"/>
      <c r="AU228" s="800" t="s">
        <v>227</v>
      </c>
      <c r="AV228" s="801"/>
      <c r="AW228" s="801"/>
      <c r="AX228" s="803"/>
      <c r="AY228" s="31">
        <f>$AY$227</f>
        <v>0</v>
      </c>
    </row>
    <row r="229" spans="1:51" ht="24.75" hidden="1"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hidden="1"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hidden="1"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hidden="1"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hidden="1"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hidden="1"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hidden="1"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hidden="1"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hidden="1"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hidden="1"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hidden="1" customHeight="1" thickBot="1" x14ac:dyDescent="0.2">
      <c r="A239" s="936"/>
      <c r="B239" s="937"/>
      <c r="C239" s="937"/>
      <c r="D239" s="937"/>
      <c r="E239" s="937"/>
      <c r="F239" s="938"/>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hidden="1" customHeight="1" x14ac:dyDescent="0.15">
      <c r="A240" s="936"/>
      <c r="B240" s="937"/>
      <c r="C240" s="937"/>
      <c r="D240" s="937"/>
      <c r="E240" s="937"/>
      <c r="F240" s="938"/>
      <c r="G240" s="783" t="s">
        <v>784</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785</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hidden="1" customHeight="1" x14ac:dyDescent="0.15">
      <c r="A241" s="936"/>
      <c r="B241" s="937"/>
      <c r="C241" s="937"/>
      <c r="D241" s="937"/>
      <c r="E241" s="937"/>
      <c r="F241" s="938"/>
      <c r="G241" s="130" t="s">
        <v>225</v>
      </c>
      <c r="H241" s="787"/>
      <c r="I241" s="787"/>
      <c r="J241" s="787"/>
      <c r="K241" s="787"/>
      <c r="L241" s="788" t="s">
        <v>226</v>
      </c>
      <c r="M241" s="787"/>
      <c r="N241" s="787"/>
      <c r="O241" s="787"/>
      <c r="P241" s="787"/>
      <c r="Q241" s="787"/>
      <c r="R241" s="787"/>
      <c r="S241" s="787"/>
      <c r="T241" s="787"/>
      <c r="U241" s="787"/>
      <c r="V241" s="787"/>
      <c r="W241" s="787"/>
      <c r="X241" s="789"/>
      <c r="Y241" s="800" t="s">
        <v>227</v>
      </c>
      <c r="Z241" s="801"/>
      <c r="AA241" s="801"/>
      <c r="AB241" s="802"/>
      <c r="AC241" s="130" t="s">
        <v>225</v>
      </c>
      <c r="AD241" s="787"/>
      <c r="AE241" s="787"/>
      <c r="AF241" s="787"/>
      <c r="AG241" s="787"/>
      <c r="AH241" s="788" t="s">
        <v>226</v>
      </c>
      <c r="AI241" s="787"/>
      <c r="AJ241" s="787"/>
      <c r="AK241" s="787"/>
      <c r="AL241" s="787"/>
      <c r="AM241" s="787"/>
      <c r="AN241" s="787"/>
      <c r="AO241" s="787"/>
      <c r="AP241" s="787"/>
      <c r="AQ241" s="787"/>
      <c r="AR241" s="787"/>
      <c r="AS241" s="787"/>
      <c r="AT241" s="789"/>
      <c r="AU241" s="800" t="s">
        <v>227</v>
      </c>
      <c r="AV241" s="801"/>
      <c r="AW241" s="801"/>
      <c r="AX241" s="803"/>
      <c r="AY241" s="31">
        <f>$AY$240</f>
        <v>0</v>
      </c>
    </row>
    <row r="242" spans="1:51" ht="24.75" hidden="1"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hidden="1"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hidden="1"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hidden="1"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hidden="1"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hidden="1"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hidden="1"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hidden="1"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hidden="1"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hidden="1"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hidden="1" customHeight="1" thickBot="1" x14ac:dyDescent="0.2">
      <c r="A252" s="936"/>
      <c r="B252" s="937"/>
      <c r="C252" s="937"/>
      <c r="D252" s="937"/>
      <c r="E252" s="937"/>
      <c r="F252" s="938"/>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hidden="1" customHeight="1" x14ac:dyDescent="0.15">
      <c r="A253" s="936"/>
      <c r="B253" s="937"/>
      <c r="C253" s="937"/>
      <c r="D253" s="937"/>
      <c r="E253" s="937"/>
      <c r="F253" s="938"/>
      <c r="G253" s="783" t="s">
        <v>786</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787</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hidden="1" customHeight="1" x14ac:dyDescent="0.15">
      <c r="A254" s="936"/>
      <c r="B254" s="937"/>
      <c r="C254" s="937"/>
      <c r="D254" s="937"/>
      <c r="E254" s="937"/>
      <c r="F254" s="938"/>
      <c r="G254" s="130" t="s">
        <v>225</v>
      </c>
      <c r="H254" s="787"/>
      <c r="I254" s="787"/>
      <c r="J254" s="787"/>
      <c r="K254" s="787"/>
      <c r="L254" s="788" t="s">
        <v>226</v>
      </c>
      <c r="M254" s="787"/>
      <c r="N254" s="787"/>
      <c r="O254" s="787"/>
      <c r="P254" s="787"/>
      <c r="Q254" s="787"/>
      <c r="R254" s="787"/>
      <c r="S254" s="787"/>
      <c r="T254" s="787"/>
      <c r="U254" s="787"/>
      <c r="V254" s="787"/>
      <c r="W254" s="787"/>
      <c r="X254" s="789"/>
      <c r="Y254" s="800" t="s">
        <v>227</v>
      </c>
      <c r="Z254" s="801"/>
      <c r="AA254" s="801"/>
      <c r="AB254" s="802"/>
      <c r="AC254" s="130" t="s">
        <v>225</v>
      </c>
      <c r="AD254" s="787"/>
      <c r="AE254" s="787"/>
      <c r="AF254" s="787"/>
      <c r="AG254" s="787"/>
      <c r="AH254" s="788" t="s">
        <v>226</v>
      </c>
      <c r="AI254" s="787"/>
      <c r="AJ254" s="787"/>
      <c r="AK254" s="787"/>
      <c r="AL254" s="787"/>
      <c r="AM254" s="787"/>
      <c r="AN254" s="787"/>
      <c r="AO254" s="787"/>
      <c r="AP254" s="787"/>
      <c r="AQ254" s="787"/>
      <c r="AR254" s="787"/>
      <c r="AS254" s="787"/>
      <c r="AT254" s="789"/>
      <c r="AU254" s="800" t="s">
        <v>227</v>
      </c>
      <c r="AV254" s="801"/>
      <c r="AW254" s="801"/>
      <c r="AX254" s="803"/>
      <c r="AY254" s="31">
        <f>$AY$253</f>
        <v>0</v>
      </c>
    </row>
    <row r="255" spans="1:51" ht="24.75" hidden="1"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hidden="1"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hidden="1"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hidden="1"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hidden="1"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hidden="1"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hidden="1"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hidden="1"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hidden="1"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hidden="1"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hidden="1" customHeight="1" thickBot="1" x14ac:dyDescent="0.2">
      <c r="A265" s="939"/>
      <c r="B265" s="940"/>
      <c r="C265" s="940"/>
      <c r="D265" s="940"/>
      <c r="E265" s="940"/>
      <c r="F265" s="941"/>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8"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115" zoomScaleNormal="75" zoomScaleSheetLayoutView="115" zoomScalePageLayoutView="70" workbookViewId="0">
      <selection activeCell="P5" sqref="P5:X5"/>
    </sheetView>
  </sheetViews>
  <sheetFormatPr defaultColWidth="9" defaultRowHeight="13.5" x14ac:dyDescent="0.15"/>
  <cols>
    <col min="1" max="2" width="2.625" style="31" customWidth="1"/>
    <col min="3" max="33" width="2.625" style="63" customWidth="1"/>
    <col min="34" max="37" width="3.37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828"/>
      <c r="B3" s="828"/>
      <c r="C3" s="828" t="s">
        <v>254</v>
      </c>
      <c r="D3" s="828"/>
      <c r="E3" s="828"/>
      <c r="F3" s="828"/>
      <c r="G3" s="828"/>
      <c r="H3" s="828"/>
      <c r="I3" s="828"/>
      <c r="J3" s="947" t="s">
        <v>255</v>
      </c>
      <c r="K3" s="948"/>
      <c r="L3" s="948"/>
      <c r="M3" s="948"/>
      <c r="N3" s="948"/>
      <c r="O3" s="948"/>
      <c r="P3" s="416" t="s">
        <v>256</v>
      </c>
      <c r="Q3" s="416"/>
      <c r="R3" s="416"/>
      <c r="S3" s="416"/>
      <c r="T3" s="416"/>
      <c r="U3" s="416"/>
      <c r="V3" s="416"/>
      <c r="W3" s="416"/>
      <c r="X3" s="416"/>
      <c r="Y3" s="830" t="s">
        <v>257</v>
      </c>
      <c r="Z3" s="831"/>
      <c r="AA3" s="831"/>
      <c r="AB3" s="831"/>
      <c r="AC3" s="947" t="s">
        <v>258</v>
      </c>
      <c r="AD3" s="947"/>
      <c r="AE3" s="947"/>
      <c r="AF3" s="947"/>
      <c r="AG3" s="947"/>
      <c r="AH3" s="830" t="s">
        <v>318</v>
      </c>
      <c r="AI3" s="828"/>
      <c r="AJ3" s="828"/>
      <c r="AK3" s="828"/>
      <c r="AL3" s="828" t="s">
        <v>260</v>
      </c>
      <c r="AM3" s="828"/>
      <c r="AN3" s="828"/>
      <c r="AO3" s="832"/>
      <c r="AP3" s="947" t="s">
        <v>261</v>
      </c>
      <c r="AQ3" s="947"/>
      <c r="AR3" s="947"/>
      <c r="AS3" s="947"/>
      <c r="AT3" s="947"/>
      <c r="AU3" s="947"/>
      <c r="AV3" s="947"/>
      <c r="AW3" s="947"/>
      <c r="AX3" s="947"/>
      <c r="AY3">
        <f>$AY$2</f>
        <v>1</v>
      </c>
    </row>
    <row r="4" spans="1:51" ht="26.25" customHeight="1" x14ac:dyDescent="0.15">
      <c r="A4" s="945">
        <v>1</v>
      </c>
      <c r="B4" s="945">
        <v>1</v>
      </c>
      <c r="C4" s="840" t="s">
        <v>789</v>
      </c>
      <c r="D4" s="840"/>
      <c r="E4" s="840"/>
      <c r="F4" s="840"/>
      <c r="G4" s="840"/>
      <c r="H4" s="840"/>
      <c r="I4" s="840"/>
      <c r="J4" s="841">
        <v>5011101012069</v>
      </c>
      <c r="K4" s="842"/>
      <c r="L4" s="842"/>
      <c r="M4" s="842"/>
      <c r="N4" s="842"/>
      <c r="O4" s="842"/>
      <c r="P4" s="843" t="s">
        <v>790</v>
      </c>
      <c r="Q4" s="844"/>
      <c r="R4" s="844"/>
      <c r="S4" s="844"/>
      <c r="T4" s="844"/>
      <c r="U4" s="844"/>
      <c r="V4" s="844"/>
      <c r="W4" s="844"/>
      <c r="X4" s="844"/>
      <c r="Y4" s="845">
        <v>111</v>
      </c>
      <c r="Z4" s="846"/>
      <c r="AA4" s="846"/>
      <c r="AB4" s="847"/>
      <c r="AC4" s="946" t="s">
        <v>791</v>
      </c>
      <c r="AD4" s="946"/>
      <c r="AE4" s="946"/>
      <c r="AF4" s="946"/>
      <c r="AG4" s="946"/>
      <c r="AH4" s="850">
        <v>3</v>
      </c>
      <c r="AI4" s="851"/>
      <c r="AJ4" s="851"/>
      <c r="AK4" s="851"/>
      <c r="AL4" s="835" t="s">
        <v>39</v>
      </c>
      <c r="AM4" s="836"/>
      <c r="AN4" s="836"/>
      <c r="AO4" s="837"/>
      <c r="AP4" s="629" t="s">
        <v>39</v>
      </c>
      <c r="AQ4" s="629"/>
      <c r="AR4" s="629"/>
      <c r="AS4" s="629"/>
      <c r="AT4" s="629"/>
      <c r="AU4" s="629"/>
      <c r="AV4" s="629"/>
      <c r="AW4" s="629"/>
      <c r="AX4" s="629"/>
      <c r="AY4">
        <f>$AY$2</f>
        <v>1</v>
      </c>
    </row>
    <row r="5" spans="1:51" ht="26.25" customHeight="1" x14ac:dyDescent="0.15">
      <c r="A5" s="945">
        <v>2</v>
      </c>
      <c r="B5" s="945">
        <v>1</v>
      </c>
      <c r="C5" s="839" t="s">
        <v>792</v>
      </c>
      <c r="D5" s="840"/>
      <c r="E5" s="840"/>
      <c r="F5" s="840"/>
      <c r="G5" s="840"/>
      <c r="H5" s="840"/>
      <c r="I5" s="840"/>
      <c r="J5" s="841">
        <v>7010401053829</v>
      </c>
      <c r="K5" s="842"/>
      <c r="L5" s="842"/>
      <c r="M5" s="842"/>
      <c r="N5" s="842"/>
      <c r="O5" s="842"/>
      <c r="P5" s="843" t="s">
        <v>793</v>
      </c>
      <c r="Q5" s="844"/>
      <c r="R5" s="844"/>
      <c r="S5" s="844"/>
      <c r="T5" s="844"/>
      <c r="U5" s="844"/>
      <c r="V5" s="844"/>
      <c r="W5" s="844"/>
      <c r="X5" s="844"/>
      <c r="Y5" s="845">
        <v>34</v>
      </c>
      <c r="Z5" s="846"/>
      <c r="AA5" s="846"/>
      <c r="AB5" s="847"/>
      <c r="AC5" s="946" t="s">
        <v>791</v>
      </c>
      <c r="AD5" s="946"/>
      <c r="AE5" s="946"/>
      <c r="AF5" s="946"/>
      <c r="AG5" s="946"/>
      <c r="AH5" s="850">
        <v>3</v>
      </c>
      <c r="AI5" s="851"/>
      <c r="AJ5" s="851"/>
      <c r="AK5" s="851"/>
      <c r="AL5" s="835" t="s">
        <v>39</v>
      </c>
      <c r="AM5" s="836"/>
      <c r="AN5" s="836"/>
      <c r="AO5" s="837"/>
      <c r="AP5" s="629" t="s">
        <v>39</v>
      </c>
      <c r="AQ5" s="629"/>
      <c r="AR5" s="629"/>
      <c r="AS5" s="629"/>
      <c r="AT5" s="629"/>
      <c r="AU5" s="629"/>
      <c r="AV5" s="629"/>
      <c r="AW5" s="629"/>
      <c r="AX5" s="629"/>
      <c r="AY5">
        <f>COUNTA($C$5)</f>
        <v>1</v>
      </c>
    </row>
    <row r="6" spans="1:51" ht="26.25" customHeight="1" x14ac:dyDescent="0.15">
      <c r="A6" s="945">
        <v>3</v>
      </c>
      <c r="B6" s="945">
        <v>1</v>
      </c>
      <c r="C6" s="839" t="s">
        <v>794</v>
      </c>
      <c r="D6" s="840"/>
      <c r="E6" s="840"/>
      <c r="F6" s="840"/>
      <c r="G6" s="840"/>
      <c r="H6" s="840"/>
      <c r="I6" s="840"/>
      <c r="J6" s="841">
        <v>4010005018545</v>
      </c>
      <c r="K6" s="842"/>
      <c r="L6" s="842"/>
      <c r="M6" s="842"/>
      <c r="N6" s="842"/>
      <c r="O6" s="842"/>
      <c r="P6" s="844" t="s">
        <v>795</v>
      </c>
      <c r="Q6" s="844"/>
      <c r="R6" s="844"/>
      <c r="S6" s="844"/>
      <c r="T6" s="844"/>
      <c r="U6" s="844"/>
      <c r="V6" s="844"/>
      <c r="W6" s="844"/>
      <c r="X6" s="844"/>
      <c r="Y6" s="845">
        <v>4</v>
      </c>
      <c r="Z6" s="846"/>
      <c r="AA6" s="846"/>
      <c r="AB6" s="847"/>
      <c r="AC6" s="946" t="s">
        <v>791</v>
      </c>
      <c r="AD6" s="946"/>
      <c r="AE6" s="946"/>
      <c r="AF6" s="946"/>
      <c r="AG6" s="946"/>
      <c r="AH6" s="850">
        <v>2</v>
      </c>
      <c r="AI6" s="851"/>
      <c r="AJ6" s="851"/>
      <c r="AK6" s="851"/>
      <c r="AL6" s="835" t="s">
        <v>39</v>
      </c>
      <c r="AM6" s="836"/>
      <c r="AN6" s="836"/>
      <c r="AO6" s="837"/>
      <c r="AP6" s="629" t="s">
        <v>39</v>
      </c>
      <c r="AQ6" s="629"/>
      <c r="AR6" s="629"/>
      <c r="AS6" s="629"/>
      <c r="AT6" s="629"/>
      <c r="AU6" s="629"/>
      <c r="AV6" s="629"/>
      <c r="AW6" s="629"/>
      <c r="AX6" s="629"/>
      <c r="AY6">
        <f>COUNTA($C$6)</f>
        <v>1</v>
      </c>
    </row>
    <row r="7" spans="1:51" ht="26.25" customHeight="1" x14ac:dyDescent="0.15">
      <c r="A7" s="945">
        <v>4</v>
      </c>
      <c r="B7" s="945">
        <v>1</v>
      </c>
      <c r="C7" s="839" t="s">
        <v>796</v>
      </c>
      <c r="D7" s="840"/>
      <c r="E7" s="840"/>
      <c r="F7" s="840"/>
      <c r="G7" s="840"/>
      <c r="H7" s="840"/>
      <c r="I7" s="840"/>
      <c r="J7" s="841">
        <v>1010005024166</v>
      </c>
      <c r="K7" s="842"/>
      <c r="L7" s="842"/>
      <c r="M7" s="842"/>
      <c r="N7" s="842"/>
      <c r="O7" s="842"/>
      <c r="P7" s="843" t="s">
        <v>797</v>
      </c>
      <c r="Q7" s="844"/>
      <c r="R7" s="844"/>
      <c r="S7" s="844"/>
      <c r="T7" s="844"/>
      <c r="U7" s="844"/>
      <c r="V7" s="844"/>
      <c r="W7" s="844"/>
      <c r="X7" s="844"/>
      <c r="Y7" s="845">
        <v>3</v>
      </c>
      <c r="Z7" s="846"/>
      <c r="AA7" s="846"/>
      <c r="AB7" s="847"/>
      <c r="AC7" s="946" t="s">
        <v>432</v>
      </c>
      <c r="AD7" s="946"/>
      <c r="AE7" s="946"/>
      <c r="AF7" s="946"/>
      <c r="AG7" s="946"/>
      <c r="AH7" s="850">
        <v>1</v>
      </c>
      <c r="AI7" s="851"/>
      <c r="AJ7" s="851"/>
      <c r="AK7" s="851"/>
      <c r="AL7" s="835" t="s">
        <v>39</v>
      </c>
      <c r="AM7" s="836"/>
      <c r="AN7" s="836"/>
      <c r="AO7" s="837"/>
      <c r="AP7" s="629" t="s">
        <v>39</v>
      </c>
      <c r="AQ7" s="629"/>
      <c r="AR7" s="629"/>
      <c r="AS7" s="629"/>
      <c r="AT7" s="629"/>
      <c r="AU7" s="629"/>
      <c r="AV7" s="629"/>
      <c r="AW7" s="629"/>
      <c r="AX7" s="629"/>
      <c r="AY7">
        <f>COUNTA($C$7)</f>
        <v>1</v>
      </c>
    </row>
    <row r="8" spans="1:51" ht="26.25" customHeight="1" x14ac:dyDescent="0.15">
      <c r="A8" s="945">
        <v>5</v>
      </c>
      <c r="B8" s="945">
        <v>1</v>
      </c>
      <c r="C8" s="839" t="s">
        <v>798</v>
      </c>
      <c r="D8" s="840"/>
      <c r="E8" s="840"/>
      <c r="F8" s="840"/>
      <c r="G8" s="840"/>
      <c r="H8" s="840"/>
      <c r="I8" s="840"/>
      <c r="J8" s="841">
        <v>3010701013775</v>
      </c>
      <c r="K8" s="842"/>
      <c r="L8" s="842"/>
      <c r="M8" s="842"/>
      <c r="N8" s="842"/>
      <c r="O8" s="842"/>
      <c r="P8" s="843" t="s">
        <v>799</v>
      </c>
      <c r="Q8" s="844"/>
      <c r="R8" s="844"/>
      <c r="S8" s="844"/>
      <c r="T8" s="844"/>
      <c r="U8" s="844"/>
      <c r="V8" s="844"/>
      <c r="W8" s="844"/>
      <c r="X8" s="844"/>
      <c r="Y8" s="845">
        <v>3</v>
      </c>
      <c r="Z8" s="846"/>
      <c r="AA8" s="846"/>
      <c r="AB8" s="847"/>
      <c r="AC8" s="946" t="s">
        <v>791</v>
      </c>
      <c r="AD8" s="946"/>
      <c r="AE8" s="946"/>
      <c r="AF8" s="946"/>
      <c r="AG8" s="946"/>
      <c r="AH8" s="850">
        <v>3</v>
      </c>
      <c r="AI8" s="851"/>
      <c r="AJ8" s="851"/>
      <c r="AK8" s="851"/>
      <c r="AL8" s="835" t="s">
        <v>39</v>
      </c>
      <c r="AM8" s="836"/>
      <c r="AN8" s="836"/>
      <c r="AO8" s="837"/>
      <c r="AP8" s="629" t="s">
        <v>39</v>
      </c>
      <c r="AQ8" s="629"/>
      <c r="AR8" s="629"/>
      <c r="AS8" s="629"/>
      <c r="AT8" s="629"/>
      <c r="AU8" s="629"/>
      <c r="AV8" s="629"/>
      <c r="AW8" s="629"/>
      <c r="AX8" s="629"/>
      <c r="AY8">
        <f>COUNTA($C$8)</f>
        <v>1</v>
      </c>
    </row>
    <row r="9" spans="1:51" ht="26.25" customHeight="1" x14ac:dyDescent="0.15">
      <c r="A9" s="945">
        <v>6</v>
      </c>
      <c r="B9" s="945">
        <v>1</v>
      </c>
      <c r="C9" s="839" t="s">
        <v>800</v>
      </c>
      <c r="D9" s="840"/>
      <c r="E9" s="840"/>
      <c r="F9" s="840"/>
      <c r="G9" s="840"/>
      <c r="H9" s="840"/>
      <c r="I9" s="840"/>
      <c r="J9" s="841">
        <v>9010401080763</v>
      </c>
      <c r="K9" s="842"/>
      <c r="L9" s="842"/>
      <c r="M9" s="842"/>
      <c r="N9" s="842"/>
      <c r="O9" s="842"/>
      <c r="P9" s="843" t="s">
        <v>801</v>
      </c>
      <c r="Q9" s="844"/>
      <c r="R9" s="844"/>
      <c r="S9" s="844"/>
      <c r="T9" s="844"/>
      <c r="U9" s="844"/>
      <c r="V9" s="844"/>
      <c r="W9" s="844"/>
      <c r="X9" s="844"/>
      <c r="Y9" s="845">
        <v>1</v>
      </c>
      <c r="Z9" s="846"/>
      <c r="AA9" s="846"/>
      <c r="AB9" s="847"/>
      <c r="AC9" s="946" t="s">
        <v>432</v>
      </c>
      <c r="AD9" s="946"/>
      <c r="AE9" s="946"/>
      <c r="AF9" s="946"/>
      <c r="AG9" s="946"/>
      <c r="AH9" s="850">
        <v>1</v>
      </c>
      <c r="AI9" s="851"/>
      <c r="AJ9" s="851"/>
      <c r="AK9" s="851"/>
      <c r="AL9" s="835" t="s">
        <v>39</v>
      </c>
      <c r="AM9" s="836"/>
      <c r="AN9" s="836"/>
      <c r="AO9" s="837"/>
      <c r="AP9" s="629" t="s">
        <v>39</v>
      </c>
      <c r="AQ9" s="629"/>
      <c r="AR9" s="629"/>
      <c r="AS9" s="629"/>
      <c r="AT9" s="629"/>
      <c r="AU9" s="629"/>
      <c r="AV9" s="629"/>
      <c r="AW9" s="629"/>
      <c r="AX9" s="629"/>
      <c r="AY9">
        <f>COUNTA($C$9)</f>
        <v>1</v>
      </c>
    </row>
    <row r="10" spans="1:51" ht="26.25" customHeight="1" x14ac:dyDescent="0.15">
      <c r="A10" s="945">
        <v>7</v>
      </c>
      <c r="B10" s="945">
        <v>1</v>
      </c>
      <c r="C10" s="839" t="s">
        <v>802</v>
      </c>
      <c r="D10" s="840"/>
      <c r="E10" s="840"/>
      <c r="F10" s="840"/>
      <c r="G10" s="840"/>
      <c r="H10" s="840"/>
      <c r="I10" s="840"/>
      <c r="J10" s="841">
        <v>4290001011030</v>
      </c>
      <c r="K10" s="842"/>
      <c r="L10" s="842"/>
      <c r="M10" s="842"/>
      <c r="N10" s="842"/>
      <c r="O10" s="842"/>
      <c r="P10" s="843" t="s">
        <v>803</v>
      </c>
      <c r="Q10" s="844"/>
      <c r="R10" s="844"/>
      <c r="S10" s="844"/>
      <c r="T10" s="844"/>
      <c r="U10" s="844"/>
      <c r="V10" s="844"/>
      <c r="W10" s="844"/>
      <c r="X10" s="844"/>
      <c r="Y10" s="845">
        <v>0.4</v>
      </c>
      <c r="Z10" s="846"/>
      <c r="AA10" s="846"/>
      <c r="AB10" s="847"/>
      <c r="AC10" s="946" t="s">
        <v>432</v>
      </c>
      <c r="AD10" s="946"/>
      <c r="AE10" s="946"/>
      <c r="AF10" s="946"/>
      <c r="AG10" s="946"/>
      <c r="AH10" s="850">
        <v>3</v>
      </c>
      <c r="AI10" s="851"/>
      <c r="AJ10" s="851"/>
      <c r="AK10" s="851"/>
      <c r="AL10" s="835" t="s">
        <v>39</v>
      </c>
      <c r="AM10" s="836"/>
      <c r="AN10" s="836"/>
      <c r="AO10" s="837"/>
      <c r="AP10" s="629" t="s">
        <v>39</v>
      </c>
      <c r="AQ10" s="629"/>
      <c r="AR10" s="629"/>
      <c r="AS10" s="629"/>
      <c r="AT10" s="629"/>
      <c r="AU10" s="629"/>
      <c r="AV10" s="629"/>
      <c r="AW10" s="629"/>
      <c r="AX10" s="629"/>
      <c r="AY10">
        <f>COUNTA($C$10)</f>
        <v>1</v>
      </c>
    </row>
    <row r="11" spans="1:51" ht="26.25" hidden="1"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hidden="1"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hidden="1"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hidden="1"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hidden="1"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hidden="1"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hidden="1"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hidden="1"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hidden="1"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hidden="1"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hidden="1"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hidden="1"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hidden="1"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hidden="1"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hidden="1"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hidden="1"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hidden="1"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hidden="1"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hidden="1"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hidden="1"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hidden="1"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hidden="1"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hidden="1"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804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828"/>
      <c r="B36" s="828"/>
      <c r="C36" s="828" t="s">
        <v>254</v>
      </c>
      <c r="D36" s="828"/>
      <c r="E36" s="828"/>
      <c r="F36" s="828"/>
      <c r="G36" s="828"/>
      <c r="H36" s="828"/>
      <c r="I36" s="828"/>
      <c r="J36" s="947" t="s">
        <v>255</v>
      </c>
      <c r="K36" s="948"/>
      <c r="L36" s="948"/>
      <c r="M36" s="948"/>
      <c r="N36" s="948"/>
      <c r="O36" s="948"/>
      <c r="P36" s="416" t="s">
        <v>256</v>
      </c>
      <c r="Q36" s="416"/>
      <c r="R36" s="416"/>
      <c r="S36" s="416"/>
      <c r="T36" s="416"/>
      <c r="U36" s="416"/>
      <c r="V36" s="416"/>
      <c r="W36" s="416"/>
      <c r="X36" s="416"/>
      <c r="Y36" s="830" t="s">
        <v>257</v>
      </c>
      <c r="Z36" s="831"/>
      <c r="AA36" s="831"/>
      <c r="AB36" s="831"/>
      <c r="AC36" s="947" t="s">
        <v>258</v>
      </c>
      <c r="AD36" s="947"/>
      <c r="AE36" s="947"/>
      <c r="AF36" s="947"/>
      <c r="AG36" s="947"/>
      <c r="AH36" s="830" t="s">
        <v>318</v>
      </c>
      <c r="AI36" s="828"/>
      <c r="AJ36" s="828"/>
      <c r="AK36" s="828"/>
      <c r="AL36" s="828" t="s">
        <v>260</v>
      </c>
      <c r="AM36" s="828"/>
      <c r="AN36" s="828"/>
      <c r="AO36" s="832"/>
      <c r="AP36" s="947" t="s">
        <v>261</v>
      </c>
      <c r="AQ36" s="947"/>
      <c r="AR36" s="947"/>
      <c r="AS36" s="947"/>
      <c r="AT36" s="947"/>
      <c r="AU36" s="947"/>
      <c r="AV36" s="947"/>
      <c r="AW36" s="947"/>
      <c r="AX36" s="947"/>
      <c r="AY36">
        <f>$AY$34</f>
        <v>1</v>
      </c>
    </row>
    <row r="37" spans="1:51" ht="26.25" customHeight="1" x14ac:dyDescent="0.15">
      <c r="A37" s="945">
        <v>1</v>
      </c>
      <c r="B37" s="945">
        <v>1</v>
      </c>
      <c r="C37" s="839" t="s">
        <v>805</v>
      </c>
      <c r="D37" s="840"/>
      <c r="E37" s="840"/>
      <c r="F37" s="840"/>
      <c r="G37" s="840"/>
      <c r="H37" s="840"/>
      <c r="I37" s="840"/>
      <c r="J37" s="841">
        <v>1050001028118</v>
      </c>
      <c r="K37" s="842"/>
      <c r="L37" s="842"/>
      <c r="M37" s="842"/>
      <c r="N37" s="842"/>
      <c r="O37" s="842"/>
      <c r="P37" s="843" t="s">
        <v>806</v>
      </c>
      <c r="Q37" s="844"/>
      <c r="R37" s="844"/>
      <c r="S37" s="844"/>
      <c r="T37" s="844"/>
      <c r="U37" s="844"/>
      <c r="V37" s="844"/>
      <c r="W37" s="844"/>
      <c r="X37" s="844"/>
      <c r="Y37" s="845">
        <v>89</v>
      </c>
      <c r="Z37" s="846"/>
      <c r="AA37" s="846"/>
      <c r="AB37" s="847"/>
      <c r="AC37" s="946" t="s">
        <v>432</v>
      </c>
      <c r="AD37" s="946"/>
      <c r="AE37" s="946"/>
      <c r="AF37" s="946"/>
      <c r="AG37" s="946"/>
      <c r="AH37" s="850">
        <v>1</v>
      </c>
      <c r="AI37" s="851"/>
      <c r="AJ37" s="851"/>
      <c r="AK37" s="851"/>
      <c r="AL37" s="835" t="s">
        <v>39</v>
      </c>
      <c r="AM37" s="836"/>
      <c r="AN37" s="836"/>
      <c r="AO37" s="837"/>
      <c r="AP37" s="629" t="s">
        <v>39</v>
      </c>
      <c r="AQ37" s="629"/>
      <c r="AR37" s="629"/>
      <c r="AS37" s="629"/>
      <c r="AT37" s="629"/>
      <c r="AU37" s="629"/>
      <c r="AV37" s="629"/>
      <c r="AW37" s="629"/>
      <c r="AX37" s="629"/>
      <c r="AY37">
        <f>$AY$34</f>
        <v>1</v>
      </c>
    </row>
    <row r="38" spans="1:51" ht="26.25" customHeight="1" x14ac:dyDescent="0.15">
      <c r="A38" s="945">
        <v>2</v>
      </c>
      <c r="B38" s="945">
        <v>1</v>
      </c>
      <c r="C38" s="839" t="s">
        <v>807</v>
      </c>
      <c r="D38" s="840"/>
      <c r="E38" s="840"/>
      <c r="F38" s="840"/>
      <c r="G38" s="840"/>
      <c r="H38" s="840"/>
      <c r="I38" s="840"/>
      <c r="J38" s="841">
        <v>9010001023222</v>
      </c>
      <c r="K38" s="842"/>
      <c r="L38" s="842"/>
      <c r="M38" s="842"/>
      <c r="N38" s="842"/>
      <c r="O38" s="842"/>
      <c r="P38" s="843" t="s">
        <v>808</v>
      </c>
      <c r="Q38" s="844"/>
      <c r="R38" s="844"/>
      <c r="S38" s="844"/>
      <c r="T38" s="844"/>
      <c r="U38" s="844"/>
      <c r="V38" s="844"/>
      <c r="W38" s="844"/>
      <c r="X38" s="844"/>
      <c r="Y38" s="845">
        <v>1</v>
      </c>
      <c r="Z38" s="846"/>
      <c r="AA38" s="846"/>
      <c r="AB38" s="847"/>
      <c r="AC38" s="946" t="s">
        <v>809</v>
      </c>
      <c r="AD38" s="946"/>
      <c r="AE38" s="946"/>
      <c r="AF38" s="946"/>
      <c r="AG38" s="946"/>
      <c r="AH38" s="850">
        <v>1</v>
      </c>
      <c r="AI38" s="851"/>
      <c r="AJ38" s="851"/>
      <c r="AK38" s="851"/>
      <c r="AL38" s="835" t="s">
        <v>39</v>
      </c>
      <c r="AM38" s="836"/>
      <c r="AN38" s="836"/>
      <c r="AO38" s="837"/>
      <c r="AP38" s="629" t="s">
        <v>39</v>
      </c>
      <c r="AQ38" s="629"/>
      <c r="AR38" s="629"/>
      <c r="AS38" s="629"/>
      <c r="AT38" s="629"/>
      <c r="AU38" s="629"/>
      <c r="AV38" s="629"/>
      <c r="AW38" s="629"/>
      <c r="AX38" s="629"/>
      <c r="AY38">
        <f>COUNTA($C$38)</f>
        <v>1</v>
      </c>
    </row>
    <row r="39" spans="1:51" ht="26.25" hidden="1"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hidden="1"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hidden="1"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hidden="1"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hidden="1"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hidden="1"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hidden="1"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hidden="1"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hidden="1"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hidden="1"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hidden="1"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hidden="1"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hidden="1"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hidden="1"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hidden="1"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hidden="1"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hidden="1"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hidden="1"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hidden="1"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hidden="1"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hidden="1"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hidden="1"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hidden="1"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hidden="1"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hidden="1"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hidden="1"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hidden="1"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hidden="1"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9"/>
      <c r="B68" s="46" t="s">
        <v>810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x14ac:dyDescent="0.15">
      <c r="A69" s="828"/>
      <c r="B69" s="828"/>
      <c r="C69" s="828" t="s">
        <v>254</v>
      </c>
      <c r="D69" s="828"/>
      <c r="E69" s="828"/>
      <c r="F69" s="828"/>
      <c r="G69" s="828"/>
      <c r="H69" s="828"/>
      <c r="I69" s="828"/>
      <c r="J69" s="947" t="s">
        <v>255</v>
      </c>
      <c r="K69" s="948"/>
      <c r="L69" s="948"/>
      <c r="M69" s="948"/>
      <c r="N69" s="948"/>
      <c r="O69" s="948"/>
      <c r="P69" s="416" t="s">
        <v>256</v>
      </c>
      <c r="Q69" s="416"/>
      <c r="R69" s="416"/>
      <c r="S69" s="416"/>
      <c r="T69" s="416"/>
      <c r="U69" s="416"/>
      <c r="V69" s="416"/>
      <c r="W69" s="416"/>
      <c r="X69" s="416"/>
      <c r="Y69" s="830" t="s">
        <v>257</v>
      </c>
      <c r="Z69" s="831"/>
      <c r="AA69" s="831"/>
      <c r="AB69" s="831"/>
      <c r="AC69" s="947" t="s">
        <v>258</v>
      </c>
      <c r="AD69" s="947"/>
      <c r="AE69" s="947"/>
      <c r="AF69" s="947"/>
      <c r="AG69" s="947"/>
      <c r="AH69" s="830" t="s">
        <v>318</v>
      </c>
      <c r="AI69" s="828"/>
      <c r="AJ69" s="828"/>
      <c r="AK69" s="828"/>
      <c r="AL69" s="828" t="s">
        <v>260</v>
      </c>
      <c r="AM69" s="828"/>
      <c r="AN69" s="828"/>
      <c r="AO69" s="832"/>
      <c r="AP69" s="947" t="s">
        <v>261</v>
      </c>
      <c r="AQ69" s="947"/>
      <c r="AR69" s="947"/>
      <c r="AS69" s="947"/>
      <c r="AT69" s="947"/>
      <c r="AU69" s="947"/>
      <c r="AV69" s="947"/>
      <c r="AW69" s="947"/>
      <c r="AX69" s="947"/>
      <c r="AY69" s="31">
        <f>$AY$67</f>
        <v>0</v>
      </c>
    </row>
    <row r="70" spans="1:51" ht="26.25" hidden="1"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hidden="1"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hidden="1"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hidden="1"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hidden="1"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hidden="1"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hidden="1"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hidden="1"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hidden="1"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hidden="1"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hidden="1"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hidden="1"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hidden="1"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hidden="1"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hidden="1"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hidden="1"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hidden="1"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hidden="1"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hidden="1"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hidden="1"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hidden="1"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hidden="1"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hidden="1"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hidden="1"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hidden="1"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hidden="1"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hidden="1"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hidden="1"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hidden="1"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hidden="1"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811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828"/>
      <c r="B102" s="828"/>
      <c r="C102" s="828" t="s">
        <v>254</v>
      </c>
      <c r="D102" s="828"/>
      <c r="E102" s="828"/>
      <c r="F102" s="828"/>
      <c r="G102" s="828"/>
      <c r="H102" s="828"/>
      <c r="I102" s="828"/>
      <c r="J102" s="947" t="s">
        <v>255</v>
      </c>
      <c r="K102" s="948"/>
      <c r="L102" s="948"/>
      <c r="M102" s="948"/>
      <c r="N102" s="948"/>
      <c r="O102" s="948"/>
      <c r="P102" s="416" t="s">
        <v>256</v>
      </c>
      <c r="Q102" s="416"/>
      <c r="R102" s="416"/>
      <c r="S102" s="416"/>
      <c r="T102" s="416"/>
      <c r="U102" s="416"/>
      <c r="V102" s="416"/>
      <c r="W102" s="416"/>
      <c r="X102" s="416"/>
      <c r="Y102" s="830" t="s">
        <v>257</v>
      </c>
      <c r="Z102" s="831"/>
      <c r="AA102" s="831"/>
      <c r="AB102" s="831"/>
      <c r="AC102" s="947" t="s">
        <v>258</v>
      </c>
      <c r="AD102" s="947"/>
      <c r="AE102" s="947"/>
      <c r="AF102" s="947"/>
      <c r="AG102" s="947"/>
      <c r="AH102" s="830" t="s">
        <v>318</v>
      </c>
      <c r="AI102" s="828"/>
      <c r="AJ102" s="828"/>
      <c r="AK102" s="828"/>
      <c r="AL102" s="828" t="s">
        <v>260</v>
      </c>
      <c r="AM102" s="828"/>
      <c r="AN102" s="828"/>
      <c r="AO102" s="832"/>
      <c r="AP102" s="947" t="s">
        <v>261</v>
      </c>
      <c r="AQ102" s="947"/>
      <c r="AR102" s="947"/>
      <c r="AS102" s="947"/>
      <c r="AT102" s="947"/>
      <c r="AU102" s="947"/>
      <c r="AV102" s="947"/>
      <c r="AW102" s="947"/>
      <c r="AX102" s="947"/>
      <c r="AY102" s="31">
        <f>$AY$100</f>
        <v>0</v>
      </c>
    </row>
    <row r="103" spans="1:51" ht="26.25" hidden="1"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hidden="1"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hidden="1"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hidden="1"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hidden="1"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hidden="1"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hidden="1"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hidden="1"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hidden="1"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hidden="1"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hidden="1"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hidden="1"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hidden="1"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hidden="1"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hidden="1"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hidden="1"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hidden="1"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hidden="1"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hidden="1"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hidden="1"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hidden="1"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hidden="1"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hidden="1"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hidden="1"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hidden="1"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hidden="1"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hidden="1"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hidden="1"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hidden="1"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hidden="1"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812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828"/>
      <c r="B135" s="828"/>
      <c r="C135" s="828" t="s">
        <v>254</v>
      </c>
      <c r="D135" s="828"/>
      <c r="E135" s="828"/>
      <c r="F135" s="828"/>
      <c r="G135" s="828"/>
      <c r="H135" s="828"/>
      <c r="I135" s="828"/>
      <c r="J135" s="947" t="s">
        <v>255</v>
      </c>
      <c r="K135" s="948"/>
      <c r="L135" s="948"/>
      <c r="M135" s="948"/>
      <c r="N135" s="948"/>
      <c r="O135" s="948"/>
      <c r="P135" s="416" t="s">
        <v>256</v>
      </c>
      <c r="Q135" s="416"/>
      <c r="R135" s="416"/>
      <c r="S135" s="416"/>
      <c r="T135" s="416"/>
      <c r="U135" s="416"/>
      <c r="V135" s="416"/>
      <c r="W135" s="416"/>
      <c r="X135" s="416"/>
      <c r="Y135" s="830" t="s">
        <v>257</v>
      </c>
      <c r="Z135" s="831"/>
      <c r="AA135" s="831"/>
      <c r="AB135" s="831"/>
      <c r="AC135" s="947" t="s">
        <v>258</v>
      </c>
      <c r="AD135" s="947"/>
      <c r="AE135" s="947"/>
      <c r="AF135" s="947"/>
      <c r="AG135" s="947"/>
      <c r="AH135" s="830" t="s">
        <v>318</v>
      </c>
      <c r="AI135" s="828"/>
      <c r="AJ135" s="828"/>
      <c r="AK135" s="828"/>
      <c r="AL135" s="828" t="s">
        <v>260</v>
      </c>
      <c r="AM135" s="828"/>
      <c r="AN135" s="828"/>
      <c r="AO135" s="832"/>
      <c r="AP135" s="947" t="s">
        <v>261</v>
      </c>
      <c r="AQ135" s="947"/>
      <c r="AR135" s="947"/>
      <c r="AS135" s="947"/>
      <c r="AT135" s="947"/>
      <c r="AU135" s="947"/>
      <c r="AV135" s="947"/>
      <c r="AW135" s="947"/>
      <c r="AX135" s="947"/>
      <c r="AY135" s="31">
        <f>$AY$133</f>
        <v>0</v>
      </c>
    </row>
    <row r="136" spans="1:51" ht="26.25" hidden="1"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hidden="1"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hidden="1"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hidden="1"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hidden="1"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hidden="1"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hidden="1"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hidden="1"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hidden="1"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hidden="1"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hidden="1"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hidden="1"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hidden="1"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hidden="1"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hidden="1"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hidden="1"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hidden="1"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hidden="1"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hidden="1"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hidden="1"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hidden="1"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hidden="1"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hidden="1"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hidden="1"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hidden="1"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hidden="1"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hidden="1"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hidden="1"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hidden="1"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hidden="1"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813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828"/>
      <c r="B168" s="828"/>
      <c r="C168" s="828" t="s">
        <v>254</v>
      </c>
      <c r="D168" s="828"/>
      <c r="E168" s="828"/>
      <c r="F168" s="828"/>
      <c r="G168" s="828"/>
      <c r="H168" s="828"/>
      <c r="I168" s="828"/>
      <c r="J168" s="947" t="s">
        <v>255</v>
      </c>
      <c r="K168" s="948"/>
      <c r="L168" s="948"/>
      <c r="M168" s="948"/>
      <c r="N168" s="948"/>
      <c r="O168" s="948"/>
      <c r="P168" s="416" t="s">
        <v>256</v>
      </c>
      <c r="Q168" s="416"/>
      <c r="R168" s="416"/>
      <c r="S168" s="416"/>
      <c r="T168" s="416"/>
      <c r="U168" s="416"/>
      <c r="V168" s="416"/>
      <c r="W168" s="416"/>
      <c r="X168" s="416"/>
      <c r="Y168" s="830" t="s">
        <v>257</v>
      </c>
      <c r="Z168" s="831"/>
      <c r="AA168" s="831"/>
      <c r="AB168" s="831"/>
      <c r="AC168" s="947" t="s">
        <v>258</v>
      </c>
      <c r="AD168" s="947"/>
      <c r="AE168" s="947"/>
      <c r="AF168" s="947"/>
      <c r="AG168" s="947"/>
      <c r="AH168" s="830" t="s">
        <v>318</v>
      </c>
      <c r="AI168" s="828"/>
      <c r="AJ168" s="828"/>
      <c r="AK168" s="828"/>
      <c r="AL168" s="828" t="s">
        <v>260</v>
      </c>
      <c r="AM168" s="828"/>
      <c r="AN168" s="828"/>
      <c r="AO168" s="832"/>
      <c r="AP168" s="947" t="s">
        <v>261</v>
      </c>
      <c r="AQ168" s="947"/>
      <c r="AR168" s="947"/>
      <c r="AS168" s="947"/>
      <c r="AT168" s="947"/>
      <c r="AU168" s="947"/>
      <c r="AV168" s="947"/>
      <c r="AW168" s="947"/>
      <c r="AX168" s="947"/>
      <c r="AY168" s="31">
        <f>$AY$166</f>
        <v>0</v>
      </c>
    </row>
    <row r="169" spans="1:51" ht="26.25" hidden="1"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hidden="1"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hidden="1"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hidden="1"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hidden="1"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hidden="1"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hidden="1"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hidden="1"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hidden="1"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hidden="1"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hidden="1"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hidden="1"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hidden="1"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hidden="1"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hidden="1"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hidden="1"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hidden="1"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hidden="1"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hidden="1"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hidden="1"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hidden="1"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hidden="1"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hidden="1"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hidden="1"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hidden="1"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hidden="1"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hidden="1"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hidden="1"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hidden="1"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hidden="1"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814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828"/>
      <c r="B201" s="828"/>
      <c r="C201" s="828" t="s">
        <v>254</v>
      </c>
      <c r="D201" s="828"/>
      <c r="E201" s="828"/>
      <c r="F201" s="828"/>
      <c r="G201" s="828"/>
      <c r="H201" s="828"/>
      <c r="I201" s="828"/>
      <c r="J201" s="947" t="s">
        <v>255</v>
      </c>
      <c r="K201" s="948"/>
      <c r="L201" s="948"/>
      <c r="M201" s="948"/>
      <c r="N201" s="948"/>
      <c r="O201" s="948"/>
      <c r="P201" s="416" t="s">
        <v>256</v>
      </c>
      <c r="Q201" s="416"/>
      <c r="R201" s="416"/>
      <c r="S201" s="416"/>
      <c r="T201" s="416"/>
      <c r="U201" s="416"/>
      <c r="V201" s="416"/>
      <c r="W201" s="416"/>
      <c r="X201" s="416"/>
      <c r="Y201" s="830" t="s">
        <v>257</v>
      </c>
      <c r="Z201" s="831"/>
      <c r="AA201" s="831"/>
      <c r="AB201" s="831"/>
      <c r="AC201" s="947" t="s">
        <v>258</v>
      </c>
      <c r="AD201" s="947"/>
      <c r="AE201" s="947"/>
      <c r="AF201" s="947"/>
      <c r="AG201" s="947"/>
      <c r="AH201" s="830" t="s">
        <v>318</v>
      </c>
      <c r="AI201" s="828"/>
      <c r="AJ201" s="828"/>
      <c r="AK201" s="828"/>
      <c r="AL201" s="828" t="s">
        <v>260</v>
      </c>
      <c r="AM201" s="828"/>
      <c r="AN201" s="828"/>
      <c r="AO201" s="832"/>
      <c r="AP201" s="947" t="s">
        <v>261</v>
      </c>
      <c r="AQ201" s="947"/>
      <c r="AR201" s="947"/>
      <c r="AS201" s="947"/>
      <c r="AT201" s="947"/>
      <c r="AU201" s="947"/>
      <c r="AV201" s="947"/>
      <c r="AW201" s="947"/>
      <c r="AX201" s="947"/>
      <c r="AY201" s="31">
        <f>$AY$199</f>
        <v>0</v>
      </c>
    </row>
    <row r="202" spans="1:51" ht="26.25" hidden="1"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hidden="1"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hidden="1"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hidden="1"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hidden="1"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hidden="1"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hidden="1"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hidden="1"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hidden="1"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hidden="1"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hidden="1"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hidden="1"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hidden="1"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hidden="1"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hidden="1"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hidden="1"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hidden="1"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hidden="1"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hidden="1"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hidden="1"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hidden="1"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hidden="1"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hidden="1"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hidden="1"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hidden="1"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hidden="1"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hidden="1"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hidden="1"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hidden="1"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hidden="1"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815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828"/>
      <c r="B234" s="828"/>
      <c r="C234" s="828" t="s">
        <v>254</v>
      </c>
      <c r="D234" s="828"/>
      <c r="E234" s="828"/>
      <c r="F234" s="828"/>
      <c r="G234" s="828"/>
      <c r="H234" s="828"/>
      <c r="I234" s="828"/>
      <c r="J234" s="947" t="s">
        <v>255</v>
      </c>
      <c r="K234" s="948"/>
      <c r="L234" s="948"/>
      <c r="M234" s="948"/>
      <c r="N234" s="948"/>
      <c r="O234" s="948"/>
      <c r="P234" s="416" t="s">
        <v>256</v>
      </c>
      <c r="Q234" s="416"/>
      <c r="R234" s="416"/>
      <c r="S234" s="416"/>
      <c r="T234" s="416"/>
      <c r="U234" s="416"/>
      <c r="V234" s="416"/>
      <c r="W234" s="416"/>
      <c r="X234" s="416"/>
      <c r="Y234" s="830" t="s">
        <v>257</v>
      </c>
      <c r="Z234" s="831"/>
      <c r="AA234" s="831"/>
      <c r="AB234" s="831"/>
      <c r="AC234" s="947" t="s">
        <v>258</v>
      </c>
      <c r="AD234" s="947"/>
      <c r="AE234" s="947"/>
      <c r="AF234" s="947"/>
      <c r="AG234" s="947"/>
      <c r="AH234" s="830" t="s">
        <v>318</v>
      </c>
      <c r="AI234" s="828"/>
      <c r="AJ234" s="828"/>
      <c r="AK234" s="828"/>
      <c r="AL234" s="828" t="s">
        <v>260</v>
      </c>
      <c r="AM234" s="828"/>
      <c r="AN234" s="828"/>
      <c r="AO234" s="832"/>
      <c r="AP234" s="947" t="s">
        <v>261</v>
      </c>
      <c r="AQ234" s="947"/>
      <c r="AR234" s="947"/>
      <c r="AS234" s="947"/>
      <c r="AT234" s="947"/>
      <c r="AU234" s="947"/>
      <c r="AV234" s="947"/>
      <c r="AW234" s="947"/>
      <c r="AX234" s="947"/>
      <c r="AY234" s="74">
        <f>$AY$232</f>
        <v>0</v>
      </c>
    </row>
    <row r="235" spans="1:51" ht="26.25" hidden="1"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hidden="1"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hidden="1"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hidden="1"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hidden="1"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hidden="1"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hidden="1"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hidden="1"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hidden="1"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hidden="1"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hidden="1"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hidden="1"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hidden="1"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hidden="1"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hidden="1"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hidden="1"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hidden="1"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hidden="1"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hidden="1"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hidden="1"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hidden="1"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hidden="1"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hidden="1"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hidden="1"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hidden="1"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hidden="1"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hidden="1"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hidden="1"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hidden="1"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hidden="1"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816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828"/>
      <c r="B267" s="828"/>
      <c r="C267" s="828" t="s">
        <v>254</v>
      </c>
      <c r="D267" s="828"/>
      <c r="E267" s="828"/>
      <c r="F267" s="828"/>
      <c r="G267" s="828"/>
      <c r="H267" s="828"/>
      <c r="I267" s="828"/>
      <c r="J267" s="947" t="s">
        <v>255</v>
      </c>
      <c r="K267" s="948"/>
      <c r="L267" s="948"/>
      <c r="M267" s="948"/>
      <c r="N267" s="948"/>
      <c r="O267" s="948"/>
      <c r="P267" s="416" t="s">
        <v>256</v>
      </c>
      <c r="Q267" s="416"/>
      <c r="R267" s="416"/>
      <c r="S267" s="416"/>
      <c r="T267" s="416"/>
      <c r="U267" s="416"/>
      <c r="V267" s="416"/>
      <c r="W267" s="416"/>
      <c r="X267" s="416"/>
      <c r="Y267" s="830" t="s">
        <v>257</v>
      </c>
      <c r="Z267" s="831"/>
      <c r="AA267" s="831"/>
      <c r="AB267" s="831"/>
      <c r="AC267" s="947" t="s">
        <v>258</v>
      </c>
      <c r="AD267" s="947"/>
      <c r="AE267" s="947"/>
      <c r="AF267" s="947"/>
      <c r="AG267" s="947"/>
      <c r="AH267" s="830" t="s">
        <v>318</v>
      </c>
      <c r="AI267" s="828"/>
      <c r="AJ267" s="828"/>
      <c r="AK267" s="828"/>
      <c r="AL267" s="828" t="s">
        <v>260</v>
      </c>
      <c r="AM267" s="828"/>
      <c r="AN267" s="828"/>
      <c r="AO267" s="832"/>
      <c r="AP267" s="947" t="s">
        <v>261</v>
      </c>
      <c r="AQ267" s="947"/>
      <c r="AR267" s="947"/>
      <c r="AS267" s="947"/>
      <c r="AT267" s="947"/>
      <c r="AU267" s="947"/>
      <c r="AV267" s="947"/>
      <c r="AW267" s="947"/>
      <c r="AX267" s="947"/>
      <c r="AY267" s="31">
        <f>$AY$265</f>
        <v>0</v>
      </c>
    </row>
    <row r="268" spans="1:51" ht="26.25" hidden="1"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hidden="1"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hidden="1"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hidden="1"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hidden="1"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hidden="1"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hidden="1"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hidden="1"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hidden="1"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hidden="1"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hidden="1"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hidden="1"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hidden="1"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hidden="1"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hidden="1"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hidden="1"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hidden="1"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hidden="1"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hidden="1"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hidden="1"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hidden="1"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hidden="1"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hidden="1"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hidden="1"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hidden="1"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hidden="1"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hidden="1"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hidden="1"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hidden="1"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hidden="1"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817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828"/>
      <c r="B300" s="828"/>
      <c r="C300" s="828" t="s">
        <v>254</v>
      </c>
      <c r="D300" s="828"/>
      <c r="E300" s="828"/>
      <c r="F300" s="828"/>
      <c r="G300" s="828"/>
      <c r="H300" s="828"/>
      <c r="I300" s="828"/>
      <c r="J300" s="947" t="s">
        <v>255</v>
      </c>
      <c r="K300" s="948"/>
      <c r="L300" s="948"/>
      <c r="M300" s="948"/>
      <c r="N300" s="948"/>
      <c r="O300" s="948"/>
      <c r="P300" s="416" t="s">
        <v>256</v>
      </c>
      <c r="Q300" s="416"/>
      <c r="R300" s="416"/>
      <c r="S300" s="416"/>
      <c r="T300" s="416"/>
      <c r="U300" s="416"/>
      <c r="V300" s="416"/>
      <c r="W300" s="416"/>
      <c r="X300" s="416"/>
      <c r="Y300" s="830" t="s">
        <v>257</v>
      </c>
      <c r="Z300" s="831"/>
      <c r="AA300" s="831"/>
      <c r="AB300" s="831"/>
      <c r="AC300" s="947" t="s">
        <v>258</v>
      </c>
      <c r="AD300" s="947"/>
      <c r="AE300" s="947"/>
      <c r="AF300" s="947"/>
      <c r="AG300" s="947"/>
      <c r="AH300" s="830" t="s">
        <v>318</v>
      </c>
      <c r="AI300" s="828"/>
      <c r="AJ300" s="828"/>
      <c r="AK300" s="828"/>
      <c r="AL300" s="828" t="s">
        <v>260</v>
      </c>
      <c r="AM300" s="828"/>
      <c r="AN300" s="828"/>
      <c r="AO300" s="832"/>
      <c r="AP300" s="947" t="s">
        <v>261</v>
      </c>
      <c r="AQ300" s="947"/>
      <c r="AR300" s="947"/>
      <c r="AS300" s="947"/>
      <c r="AT300" s="947"/>
      <c r="AU300" s="947"/>
      <c r="AV300" s="947"/>
      <c r="AW300" s="947"/>
      <c r="AX300" s="947"/>
      <c r="AY300" s="31">
        <f>$AY$298</f>
        <v>0</v>
      </c>
    </row>
    <row r="301" spans="1:51" ht="26.25" hidden="1"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hidden="1"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hidden="1"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hidden="1"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hidden="1"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hidden="1"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hidden="1"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hidden="1"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hidden="1"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hidden="1"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hidden="1"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hidden="1"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hidden="1"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hidden="1"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hidden="1"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hidden="1"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hidden="1"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hidden="1"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hidden="1"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hidden="1"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hidden="1"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hidden="1"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hidden="1"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hidden="1"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hidden="1"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hidden="1"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hidden="1"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hidden="1"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hidden="1"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hidden="1"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818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828"/>
      <c r="B333" s="828"/>
      <c r="C333" s="828" t="s">
        <v>254</v>
      </c>
      <c r="D333" s="828"/>
      <c r="E333" s="828"/>
      <c r="F333" s="828"/>
      <c r="G333" s="828"/>
      <c r="H333" s="828"/>
      <c r="I333" s="828"/>
      <c r="J333" s="947" t="s">
        <v>255</v>
      </c>
      <c r="K333" s="948"/>
      <c r="L333" s="948"/>
      <c r="M333" s="948"/>
      <c r="N333" s="948"/>
      <c r="O333" s="948"/>
      <c r="P333" s="416" t="s">
        <v>256</v>
      </c>
      <c r="Q333" s="416"/>
      <c r="R333" s="416"/>
      <c r="S333" s="416"/>
      <c r="T333" s="416"/>
      <c r="U333" s="416"/>
      <c r="V333" s="416"/>
      <c r="W333" s="416"/>
      <c r="X333" s="416"/>
      <c r="Y333" s="830" t="s">
        <v>257</v>
      </c>
      <c r="Z333" s="831"/>
      <c r="AA333" s="831"/>
      <c r="AB333" s="831"/>
      <c r="AC333" s="947" t="s">
        <v>258</v>
      </c>
      <c r="AD333" s="947"/>
      <c r="AE333" s="947"/>
      <c r="AF333" s="947"/>
      <c r="AG333" s="947"/>
      <c r="AH333" s="830" t="s">
        <v>318</v>
      </c>
      <c r="AI333" s="828"/>
      <c r="AJ333" s="828"/>
      <c r="AK333" s="828"/>
      <c r="AL333" s="828" t="s">
        <v>260</v>
      </c>
      <c r="AM333" s="828"/>
      <c r="AN333" s="828"/>
      <c r="AO333" s="832"/>
      <c r="AP333" s="947" t="s">
        <v>261</v>
      </c>
      <c r="AQ333" s="947"/>
      <c r="AR333" s="947"/>
      <c r="AS333" s="947"/>
      <c r="AT333" s="947"/>
      <c r="AU333" s="947"/>
      <c r="AV333" s="947"/>
      <c r="AW333" s="947"/>
      <c r="AX333" s="947"/>
      <c r="AY333" s="31">
        <f>$AY$331</f>
        <v>0</v>
      </c>
    </row>
    <row r="334" spans="1:51" ht="26.25" hidden="1"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hidden="1"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hidden="1"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hidden="1"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hidden="1"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hidden="1"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hidden="1"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hidden="1"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hidden="1"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hidden="1"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hidden="1"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hidden="1"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hidden="1"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hidden="1"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hidden="1"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hidden="1"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hidden="1"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hidden="1"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hidden="1"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hidden="1"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hidden="1"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hidden="1"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hidden="1"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hidden="1"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hidden="1"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hidden="1"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hidden="1"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hidden="1"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hidden="1"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hidden="1"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819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828"/>
      <c r="B366" s="828"/>
      <c r="C366" s="828" t="s">
        <v>254</v>
      </c>
      <c r="D366" s="828"/>
      <c r="E366" s="828"/>
      <c r="F366" s="828"/>
      <c r="G366" s="828"/>
      <c r="H366" s="828"/>
      <c r="I366" s="828"/>
      <c r="J366" s="947" t="s">
        <v>255</v>
      </c>
      <c r="K366" s="948"/>
      <c r="L366" s="948"/>
      <c r="M366" s="948"/>
      <c r="N366" s="948"/>
      <c r="O366" s="948"/>
      <c r="P366" s="416" t="s">
        <v>256</v>
      </c>
      <c r="Q366" s="416"/>
      <c r="R366" s="416"/>
      <c r="S366" s="416"/>
      <c r="T366" s="416"/>
      <c r="U366" s="416"/>
      <c r="V366" s="416"/>
      <c r="W366" s="416"/>
      <c r="X366" s="416"/>
      <c r="Y366" s="830" t="s">
        <v>257</v>
      </c>
      <c r="Z366" s="831"/>
      <c r="AA366" s="831"/>
      <c r="AB366" s="831"/>
      <c r="AC366" s="947" t="s">
        <v>258</v>
      </c>
      <c r="AD366" s="947"/>
      <c r="AE366" s="947"/>
      <c r="AF366" s="947"/>
      <c r="AG366" s="947"/>
      <c r="AH366" s="830" t="s">
        <v>318</v>
      </c>
      <c r="AI366" s="828"/>
      <c r="AJ366" s="828"/>
      <c r="AK366" s="828"/>
      <c r="AL366" s="828" t="s">
        <v>260</v>
      </c>
      <c r="AM366" s="828"/>
      <c r="AN366" s="828"/>
      <c r="AO366" s="832"/>
      <c r="AP366" s="947" t="s">
        <v>261</v>
      </c>
      <c r="AQ366" s="947"/>
      <c r="AR366" s="947"/>
      <c r="AS366" s="947"/>
      <c r="AT366" s="947"/>
      <c r="AU366" s="947"/>
      <c r="AV366" s="947"/>
      <c r="AW366" s="947"/>
      <c r="AX366" s="947"/>
      <c r="AY366" s="31">
        <f>$AY$364</f>
        <v>0</v>
      </c>
    </row>
    <row r="367" spans="1:51" ht="26.25" hidden="1"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hidden="1"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hidden="1"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hidden="1"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hidden="1"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hidden="1"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hidden="1"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hidden="1"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hidden="1"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hidden="1"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hidden="1"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hidden="1"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hidden="1"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hidden="1"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hidden="1"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hidden="1"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hidden="1"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hidden="1"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hidden="1"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hidden="1"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hidden="1"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hidden="1"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hidden="1"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hidden="1"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hidden="1"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hidden="1"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hidden="1"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hidden="1"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hidden="1"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hidden="1"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820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828"/>
      <c r="B399" s="828"/>
      <c r="C399" s="828" t="s">
        <v>254</v>
      </c>
      <c r="D399" s="828"/>
      <c r="E399" s="828"/>
      <c r="F399" s="828"/>
      <c r="G399" s="828"/>
      <c r="H399" s="828"/>
      <c r="I399" s="828"/>
      <c r="J399" s="947" t="s">
        <v>255</v>
      </c>
      <c r="K399" s="948"/>
      <c r="L399" s="948"/>
      <c r="M399" s="948"/>
      <c r="N399" s="948"/>
      <c r="O399" s="948"/>
      <c r="P399" s="416" t="s">
        <v>256</v>
      </c>
      <c r="Q399" s="416"/>
      <c r="R399" s="416"/>
      <c r="S399" s="416"/>
      <c r="T399" s="416"/>
      <c r="U399" s="416"/>
      <c r="V399" s="416"/>
      <c r="W399" s="416"/>
      <c r="X399" s="416"/>
      <c r="Y399" s="830" t="s">
        <v>257</v>
      </c>
      <c r="Z399" s="831"/>
      <c r="AA399" s="831"/>
      <c r="AB399" s="831"/>
      <c r="AC399" s="947" t="s">
        <v>258</v>
      </c>
      <c r="AD399" s="947"/>
      <c r="AE399" s="947"/>
      <c r="AF399" s="947"/>
      <c r="AG399" s="947"/>
      <c r="AH399" s="830" t="s">
        <v>318</v>
      </c>
      <c r="AI399" s="828"/>
      <c r="AJ399" s="828"/>
      <c r="AK399" s="828"/>
      <c r="AL399" s="828" t="s">
        <v>260</v>
      </c>
      <c r="AM399" s="828"/>
      <c r="AN399" s="828"/>
      <c r="AO399" s="832"/>
      <c r="AP399" s="947" t="s">
        <v>261</v>
      </c>
      <c r="AQ399" s="947"/>
      <c r="AR399" s="947"/>
      <c r="AS399" s="947"/>
      <c r="AT399" s="947"/>
      <c r="AU399" s="947"/>
      <c r="AV399" s="947"/>
      <c r="AW399" s="947"/>
      <c r="AX399" s="947"/>
      <c r="AY399" s="31">
        <f>$AY$397</f>
        <v>0</v>
      </c>
    </row>
    <row r="400" spans="1:51" ht="26.25" hidden="1"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hidden="1"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hidden="1"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hidden="1"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hidden="1"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hidden="1"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hidden="1"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hidden="1"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hidden="1"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hidden="1"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hidden="1"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hidden="1"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hidden="1"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hidden="1"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hidden="1"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hidden="1"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hidden="1"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hidden="1"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hidden="1"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hidden="1"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hidden="1"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hidden="1"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hidden="1"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hidden="1"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hidden="1"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hidden="1"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hidden="1"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hidden="1"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hidden="1"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hidden="1"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821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828"/>
      <c r="B432" s="828"/>
      <c r="C432" s="828" t="s">
        <v>254</v>
      </c>
      <c r="D432" s="828"/>
      <c r="E432" s="828"/>
      <c r="F432" s="828"/>
      <c r="G432" s="828"/>
      <c r="H432" s="828"/>
      <c r="I432" s="828"/>
      <c r="J432" s="947" t="s">
        <v>255</v>
      </c>
      <c r="K432" s="948"/>
      <c r="L432" s="948"/>
      <c r="M432" s="948"/>
      <c r="N432" s="948"/>
      <c r="O432" s="948"/>
      <c r="P432" s="416" t="s">
        <v>256</v>
      </c>
      <c r="Q432" s="416"/>
      <c r="R432" s="416"/>
      <c r="S432" s="416"/>
      <c r="T432" s="416"/>
      <c r="U432" s="416"/>
      <c r="V432" s="416"/>
      <c r="W432" s="416"/>
      <c r="X432" s="416"/>
      <c r="Y432" s="830" t="s">
        <v>257</v>
      </c>
      <c r="Z432" s="831"/>
      <c r="AA432" s="831"/>
      <c r="AB432" s="831"/>
      <c r="AC432" s="947" t="s">
        <v>258</v>
      </c>
      <c r="AD432" s="947"/>
      <c r="AE432" s="947"/>
      <c r="AF432" s="947"/>
      <c r="AG432" s="947"/>
      <c r="AH432" s="830" t="s">
        <v>318</v>
      </c>
      <c r="AI432" s="828"/>
      <c r="AJ432" s="828"/>
      <c r="AK432" s="828"/>
      <c r="AL432" s="828" t="s">
        <v>260</v>
      </c>
      <c r="AM432" s="828"/>
      <c r="AN432" s="828"/>
      <c r="AO432" s="832"/>
      <c r="AP432" s="947" t="s">
        <v>261</v>
      </c>
      <c r="AQ432" s="947"/>
      <c r="AR432" s="947"/>
      <c r="AS432" s="947"/>
      <c r="AT432" s="947"/>
      <c r="AU432" s="947"/>
      <c r="AV432" s="947"/>
      <c r="AW432" s="947"/>
      <c r="AX432" s="947"/>
      <c r="AY432" s="31">
        <f>$AY$430</f>
        <v>0</v>
      </c>
    </row>
    <row r="433" spans="1:51" ht="26.25" hidden="1"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hidden="1"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hidden="1"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hidden="1"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hidden="1"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hidden="1"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hidden="1"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hidden="1"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hidden="1"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hidden="1"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hidden="1"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hidden="1"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hidden="1"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hidden="1"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hidden="1"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hidden="1"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hidden="1"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hidden="1"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hidden="1"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hidden="1"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hidden="1"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hidden="1"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hidden="1"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hidden="1"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hidden="1"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hidden="1"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hidden="1"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hidden="1"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hidden="1"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hidden="1"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822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828"/>
      <c r="B465" s="828"/>
      <c r="C465" s="828" t="s">
        <v>254</v>
      </c>
      <c r="D465" s="828"/>
      <c r="E465" s="828"/>
      <c r="F465" s="828"/>
      <c r="G465" s="828"/>
      <c r="H465" s="828"/>
      <c r="I465" s="828"/>
      <c r="J465" s="947" t="s">
        <v>255</v>
      </c>
      <c r="K465" s="948"/>
      <c r="L465" s="948"/>
      <c r="M465" s="948"/>
      <c r="N465" s="948"/>
      <c r="O465" s="948"/>
      <c r="P465" s="416" t="s">
        <v>256</v>
      </c>
      <c r="Q465" s="416"/>
      <c r="R465" s="416"/>
      <c r="S465" s="416"/>
      <c r="T465" s="416"/>
      <c r="U465" s="416"/>
      <c r="V465" s="416"/>
      <c r="W465" s="416"/>
      <c r="X465" s="416"/>
      <c r="Y465" s="830" t="s">
        <v>257</v>
      </c>
      <c r="Z465" s="831"/>
      <c r="AA465" s="831"/>
      <c r="AB465" s="831"/>
      <c r="AC465" s="947" t="s">
        <v>258</v>
      </c>
      <c r="AD465" s="947"/>
      <c r="AE465" s="947"/>
      <c r="AF465" s="947"/>
      <c r="AG465" s="947"/>
      <c r="AH465" s="830" t="s">
        <v>318</v>
      </c>
      <c r="AI465" s="828"/>
      <c r="AJ465" s="828"/>
      <c r="AK465" s="828"/>
      <c r="AL465" s="828" t="s">
        <v>260</v>
      </c>
      <c r="AM465" s="828"/>
      <c r="AN465" s="828"/>
      <c r="AO465" s="832"/>
      <c r="AP465" s="947" t="s">
        <v>261</v>
      </c>
      <c r="AQ465" s="947"/>
      <c r="AR465" s="947"/>
      <c r="AS465" s="947"/>
      <c r="AT465" s="947"/>
      <c r="AU465" s="947"/>
      <c r="AV465" s="947"/>
      <c r="AW465" s="947"/>
      <c r="AX465" s="947"/>
      <c r="AY465" s="31">
        <f>$AY$463</f>
        <v>0</v>
      </c>
    </row>
    <row r="466" spans="1:51" ht="26.25" hidden="1"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hidden="1"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hidden="1"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hidden="1"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hidden="1"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hidden="1"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hidden="1"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hidden="1"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hidden="1"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hidden="1"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hidden="1"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hidden="1"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hidden="1"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hidden="1"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hidden="1"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hidden="1"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hidden="1"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hidden="1"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hidden="1"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hidden="1"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hidden="1"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hidden="1"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hidden="1"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hidden="1"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hidden="1"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hidden="1"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hidden="1"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hidden="1"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hidden="1"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hidden="1"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823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828"/>
      <c r="B498" s="828"/>
      <c r="C498" s="828" t="s">
        <v>254</v>
      </c>
      <c r="D498" s="828"/>
      <c r="E498" s="828"/>
      <c r="F498" s="828"/>
      <c r="G498" s="828"/>
      <c r="H498" s="828"/>
      <c r="I498" s="828"/>
      <c r="J498" s="947" t="s">
        <v>255</v>
      </c>
      <c r="K498" s="948"/>
      <c r="L498" s="948"/>
      <c r="M498" s="948"/>
      <c r="N498" s="948"/>
      <c r="O498" s="948"/>
      <c r="P498" s="416" t="s">
        <v>256</v>
      </c>
      <c r="Q498" s="416"/>
      <c r="R498" s="416"/>
      <c r="S498" s="416"/>
      <c r="T498" s="416"/>
      <c r="U498" s="416"/>
      <c r="V498" s="416"/>
      <c r="W498" s="416"/>
      <c r="X498" s="416"/>
      <c r="Y498" s="830" t="s">
        <v>257</v>
      </c>
      <c r="Z498" s="831"/>
      <c r="AA498" s="831"/>
      <c r="AB498" s="831"/>
      <c r="AC498" s="947" t="s">
        <v>258</v>
      </c>
      <c r="AD498" s="947"/>
      <c r="AE498" s="947"/>
      <c r="AF498" s="947"/>
      <c r="AG498" s="947"/>
      <c r="AH498" s="830" t="s">
        <v>318</v>
      </c>
      <c r="AI498" s="828"/>
      <c r="AJ498" s="828"/>
      <c r="AK498" s="828"/>
      <c r="AL498" s="828" t="s">
        <v>260</v>
      </c>
      <c r="AM498" s="828"/>
      <c r="AN498" s="828"/>
      <c r="AO498" s="832"/>
      <c r="AP498" s="947" t="s">
        <v>261</v>
      </c>
      <c r="AQ498" s="947"/>
      <c r="AR498" s="947"/>
      <c r="AS498" s="947"/>
      <c r="AT498" s="947"/>
      <c r="AU498" s="947"/>
      <c r="AV498" s="947"/>
      <c r="AW498" s="947"/>
      <c r="AX498" s="947"/>
      <c r="AY498" s="31">
        <f>$AY$496</f>
        <v>0</v>
      </c>
    </row>
    <row r="499" spans="1:51" ht="26.25" hidden="1"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hidden="1"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hidden="1"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hidden="1"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hidden="1"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hidden="1"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hidden="1"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hidden="1"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hidden="1"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hidden="1"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hidden="1"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hidden="1"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hidden="1"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hidden="1"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hidden="1"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hidden="1"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hidden="1"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hidden="1"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hidden="1"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hidden="1"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hidden="1"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hidden="1"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hidden="1"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hidden="1"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hidden="1"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hidden="1"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hidden="1"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hidden="1"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hidden="1"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hidden="1"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824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828"/>
      <c r="B531" s="828"/>
      <c r="C531" s="828" t="s">
        <v>254</v>
      </c>
      <c r="D531" s="828"/>
      <c r="E531" s="828"/>
      <c r="F531" s="828"/>
      <c r="G531" s="828"/>
      <c r="H531" s="828"/>
      <c r="I531" s="828"/>
      <c r="J531" s="947" t="s">
        <v>255</v>
      </c>
      <c r="K531" s="948"/>
      <c r="L531" s="948"/>
      <c r="M531" s="948"/>
      <c r="N531" s="948"/>
      <c r="O531" s="948"/>
      <c r="P531" s="416" t="s">
        <v>256</v>
      </c>
      <c r="Q531" s="416"/>
      <c r="R531" s="416"/>
      <c r="S531" s="416"/>
      <c r="T531" s="416"/>
      <c r="U531" s="416"/>
      <c r="V531" s="416"/>
      <c r="W531" s="416"/>
      <c r="X531" s="416"/>
      <c r="Y531" s="830" t="s">
        <v>257</v>
      </c>
      <c r="Z531" s="831"/>
      <c r="AA531" s="831"/>
      <c r="AB531" s="831"/>
      <c r="AC531" s="947" t="s">
        <v>258</v>
      </c>
      <c r="AD531" s="947"/>
      <c r="AE531" s="947"/>
      <c r="AF531" s="947"/>
      <c r="AG531" s="947"/>
      <c r="AH531" s="830" t="s">
        <v>318</v>
      </c>
      <c r="AI531" s="828"/>
      <c r="AJ531" s="828"/>
      <c r="AK531" s="828"/>
      <c r="AL531" s="828" t="s">
        <v>260</v>
      </c>
      <c r="AM531" s="828"/>
      <c r="AN531" s="828"/>
      <c r="AO531" s="832"/>
      <c r="AP531" s="947" t="s">
        <v>261</v>
      </c>
      <c r="AQ531" s="947"/>
      <c r="AR531" s="947"/>
      <c r="AS531" s="947"/>
      <c r="AT531" s="947"/>
      <c r="AU531" s="947"/>
      <c r="AV531" s="947"/>
      <c r="AW531" s="947"/>
      <c r="AX531" s="947"/>
      <c r="AY531" s="31">
        <f>$AY$529</f>
        <v>0</v>
      </c>
    </row>
    <row r="532" spans="1:51" ht="26.25" hidden="1"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hidden="1"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hidden="1"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hidden="1"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hidden="1"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hidden="1"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hidden="1"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hidden="1"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hidden="1"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hidden="1"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hidden="1"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hidden="1"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hidden="1"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hidden="1"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hidden="1"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hidden="1"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hidden="1"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hidden="1"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hidden="1"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hidden="1"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hidden="1"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hidden="1"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hidden="1"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hidden="1"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hidden="1"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hidden="1"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hidden="1"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hidden="1"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hidden="1"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hidden="1"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825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828"/>
      <c r="B564" s="828"/>
      <c r="C564" s="828" t="s">
        <v>254</v>
      </c>
      <c r="D564" s="828"/>
      <c r="E564" s="828"/>
      <c r="F564" s="828"/>
      <c r="G564" s="828"/>
      <c r="H564" s="828"/>
      <c r="I564" s="828"/>
      <c r="J564" s="947" t="s">
        <v>255</v>
      </c>
      <c r="K564" s="948"/>
      <c r="L564" s="948"/>
      <c r="M564" s="948"/>
      <c r="N564" s="948"/>
      <c r="O564" s="948"/>
      <c r="P564" s="416" t="s">
        <v>256</v>
      </c>
      <c r="Q564" s="416"/>
      <c r="R564" s="416"/>
      <c r="S564" s="416"/>
      <c r="T564" s="416"/>
      <c r="U564" s="416"/>
      <c r="V564" s="416"/>
      <c r="W564" s="416"/>
      <c r="X564" s="416"/>
      <c r="Y564" s="830" t="s">
        <v>257</v>
      </c>
      <c r="Z564" s="831"/>
      <c r="AA564" s="831"/>
      <c r="AB564" s="831"/>
      <c r="AC564" s="947" t="s">
        <v>258</v>
      </c>
      <c r="AD564" s="947"/>
      <c r="AE564" s="947"/>
      <c r="AF564" s="947"/>
      <c r="AG564" s="947"/>
      <c r="AH564" s="830" t="s">
        <v>318</v>
      </c>
      <c r="AI564" s="828"/>
      <c r="AJ564" s="828"/>
      <c r="AK564" s="828"/>
      <c r="AL564" s="828" t="s">
        <v>260</v>
      </c>
      <c r="AM564" s="828"/>
      <c r="AN564" s="828"/>
      <c r="AO564" s="832"/>
      <c r="AP564" s="947" t="s">
        <v>261</v>
      </c>
      <c r="AQ564" s="947"/>
      <c r="AR564" s="947"/>
      <c r="AS564" s="947"/>
      <c r="AT564" s="947"/>
      <c r="AU564" s="947"/>
      <c r="AV564" s="947"/>
      <c r="AW564" s="947"/>
      <c r="AX564" s="947"/>
      <c r="AY564" s="31">
        <f>$AY$562</f>
        <v>0</v>
      </c>
    </row>
    <row r="565" spans="1:51" ht="26.25" hidden="1"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hidden="1"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hidden="1"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hidden="1"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hidden="1"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hidden="1"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hidden="1"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hidden="1"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hidden="1"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hidden="1"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hidden="1"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hidden="1"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hidden="1"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hidden="1"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hidden="1"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hidden="1"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hidden="1"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hidden="1"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hidden="1"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hidden="1"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hidden="1"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hidden="1"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hidden="1"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hidden="1"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hidden="1"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hidden="1"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hidden="1"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hidden="1"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hidden="1"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hidden="1"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578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828"/>
      <c r="B597" s="828"/>
      <c r="C597" s="828" t="s">
        <v>254</v>
      </c>
      <c r="D597" s="828"/>
      <c r="E597" s="828"/>
      <c r="F597" s="828"/>
      <c r="G597" s="828"/>
      <c r="H597" s="828"/>
      <c r="I597" s="828"/>
      <c r="J597" s="947" t="s">
        <v>255</v>
      </c>
      <c r="K597" s="948"/>
      <c r="L597" s="948"/>
      <c r="M597" s="948"/>
      <c r="N597" s="948"/>
      <c r="O597" s="948"/>
      <c r="P597" s="416" t="s">
        <v>256</v>
      </c>
      <c r="Q597" s="416"/>
      <c r="R597" s="416"/>
      <c r="S597" s="416"/>
      <c r="T597" s="416"/>
      <c r="U597" s="416"/>
      <c r="V597" s="416"/>
      <c r="W597" s="416"/>
      <c r="X597" s="416"/>
      <c r="Y597" s="830" t="s">
        <v>257</v>
      </c>
      <c r="Z597" s="831"/>
      <c r="AA597" s="831"/>
      <c r="AB597" s="831"/>
      <c r="AC597" s="947" t="s">
        <v>258</v>
      </c>
      <c r="AD597" s="947"/>
      <c r="AE597" s="947"/>
      <c r="AF597" s="947"/>
      <c r="AG597" s="947"/>
      <c r="AH597" s="830" t="s">
        <v>318</v>
      </c>
      <c r="AI597" s="828"/>
      <c r="AJ597" s="828"/>
      <c r="AK597" s="828"/>
      <c r="AL597" s="828" t="s">
        <v>260</v>
      </c>
      <c r="AM597" s="828"/>
      <c r="AN597" s="828"/>
      <c r="AO597" s="832"/>
      <c r="AP597" s="947" t="s">
        <v>261</v>
      </c>
      <c r="AQ597" s="947"/>
      <c r="AR597" s="947"/>
      <c r="AS597" s="947"/>
      <c r="AT597" s="947"/>
      <c r="AU597" s="947"/>
      <c r="AV597" s="947"/>
      <c r="AW597" s="947"/>
      <c r="AX597" s="947"/>
      <c r="AY597" s="31">
        <f>$AY$595</f>
        <v>0</v>
      </c>
    </row>
    <row r="598" spans="1:51" ht="26.25" hidden="1"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hidden="1"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hidden="1"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hidden="1"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hidden="1"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hidden="1"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hidden="1"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hidden="1"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hidden="1"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hidden="1"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hidden="1"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hidden="1"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hidden="1"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hidden="1"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hidden="1"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hidden="1"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hidden="1"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hidden="1"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hidden="1"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hidden="1"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hidden="1"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hidden="1"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hidden="1"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hidden="1"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hidden="1"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hidden="1"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hidden="1"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hidden="1"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hidden="1"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hidden="1"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826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828"/>
      <c r="B630" s="828"/>
      <c r="C630" s="828" t="s">
        <v>254</v>
      </c>
      <c r="D630" s="828"/>
      <c r="E630" s="828"/>
      <c r="F630" s="828"/>
      <c r="G630" s="828"/>
      <c r="H630" s="828"/>
      <c r="I630" s="828"/>
      <c r="J630" s="947" t="s">
        <v>255</v>
      </c>
      <c r="K630" s="948"/>
      <c r="L630" s="948"/>
      <c r="M630" s="948"/>
      <c r="N630" s="948"/>
      <c r="O630" s="948"/>
      <c r="P630" s="416" t="s">
        <v>256</v>
      </c>
      <c r="Q630" s="416"/>
      <c r="R630" s="416"/>
      <c r="S630" s="416"/>
      <c r="T630" s="416"/>
      <c r="U630" s="416"/>
      <c r="V630" s="416"/>
      <c r="W630" s="416"/>
      <c r="X630" s="416"/>
      <c r="Y630" s="830" t="s">
        <v>257</v>
      </c>
      <c r="Z630" s="831"/>
      <c r="AA630" s="831"/>
      <c r="AB630" s="831"/>
      <c r="AC630" s="947" t="s">
        <v>258</v>
      </c>
      <c r="AD630" s="947"/>
      <c r="AE630" s="947"/>
      <c r="AF630" s="947"/>
      <c r="AG630" s="947"/>
      <c r="AH630" s="830" t="s">
        <v>318</v>
      </c>
      <c r="AI630" s="828"/>
      <c r="AJ630" s="828"/>
      <c r="AK630" s="828"/>
      <c r="AL630" s="828" t="s">
        <v>260</v>
      </c>
      <c r="AM630" s="828"/>
      <c r="AN630" s="828"/>
      <c r="AO630" s="832"/>
      <c r="AP630" s="947" t="s">
        <v>261</v>
      </c>
      <c r="AQ630" s="947"/>
      <c r="AR630" s="947"/>
      <c r="AS630" s="947"/>
      <c r="AT630" s="947"/>
      <c r="AU630" s="947"/>
      <c r="AV630" s="947"/>
      <c r="AW630" s="947"/>
      <c r="AX630" s="947"/>
      <c r="AY630" s="31">
        <f>$AY$628</f>
        <v>0</v>
      </c>
    </row>
    <row r="631" spans="1:51" ht="26.25" hidden="1"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hidden="1"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hidden="1"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hidden="1"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hidden="1"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hidden="1"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hidden="1"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hidden="1"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hidden="1"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hidden="1"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hidden="1"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hidden="1"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hidden="1"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hidden="1"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hidden="1"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hidden="1"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hidden="1"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hidden="1"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hidden="1"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hidden="1"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hidden="1"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hidden="1"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hidden="1"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hidden="1"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hidden="1"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hidden="1"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hidden="1"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hidden="1"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hidden="1"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hidden="1"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827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828"/>
      <c r="B663" s="828"/>
      <c r="C663" s="828" t="s">
        <v>254</v>
      </c>
      <c r="D663" s="828"/>
      <c r="E663" s="828"/>
      <c r="F663" s="828"/>
      <c r="G663" s="828"/>
      <c r="H663" s="828"/>
      <c r="I663" s="828"/>
      <c r="J663" s="947" t="s">
        <v>255</v>
      </c>
      <c r="K663" s="948"/>
      <c r="L663" s="948"/>
      <c r="M663" s="948"/>
      <c r="N663" s="948"/>
      <c r="O663" s="948"/>
      <c r="P663" s="416" t="s">
        <v>256</v>
      </c>
      <c r="Q663" s="416"/>
      <c r="R663" s="416"/>
      <c r="S663" s="416"/>
      <c r="T663" s="416"/>
      <c r="U663" s="416"/>
      <c r="V663" s="416"/>
      <c r="W663" s="416"/>
      <c r="X663" s="416"/>
      <c r="Y663" s="830" t="s">
        <v>257</v>
      </c>
      <c r="Z663" s="831"/>
      <c r="AA663" s="831"/>
      <c r="AB663" s="831"/>
      <c r="AC663" s="947" t="s">
        <v>258</v>
      </c>
      <c r="AD663" s="947"/>
      <c r="AE663" s="947"/>
      <c r="AF663" s="947"/>
      <c r="AG663" s="947"/>
      <c r="AH663" s="830" t="s">
        <v>318</v>
      </c>
      <c r="AI663" s="828"/>
      <c r="AJ663" s="828"/>
      <c r="AK663" s="828"/>
      <c r="AL663" s="828" t="s">
        <v>260</v>
      </c>
      <c r="AM663" s="828"/>
      <c r="AN663" s="828"/>
      <c r="AO663" s="832"/>
      <c r="AP663" s="947" t="s">
        <v>261</v>
      </c>
      <c r="AQ663" s="947"/>
      <c r="AR663" s="947"/>
      <c r="AS663" s="947"/>
      <c r="AT663" s="947"/>
      <c r="AU663" s="947"/>
      <c r="AV663" s="947"/>
      <c r="AW663" s="947"/>
      <c r="AX663" s="947"/>
      <c r="AY663" s="31">
        <f>$AY$661</f>
        <v>0</v>
      </c>
    </row>
    <row r="664" spans="1:51" ht="26.25" hidden="1"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hidden="1"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hidden="1"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hidden="1"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hidden="1"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hidden="1"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hidden="1"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hidden="1"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hidden="1"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hidden="1"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hidden="1"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hidden="1"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hidden="1"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hidden="1"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hidden="1"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hidden="1"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hidden="1"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hidden="1"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hidden="1"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hidden="1"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hidden="1"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hidden="1"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hidden="1"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hidden="1"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hidden="1"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hidden="1"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hidden="1"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hidden="1"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hidden="1"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hidden="1"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828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828"/>
      <c r="B696" s="828"/>
      <c r="C696" s="828" t="s">
        <v>254</v>
      </c>
      <c r="D696" s="828"/>
      <c r="E696" s="828"/>
      <c r="F696" s="828"/>
      <c r="G696" s="828"/>
      <c r="H696" s="828"/>
      <c r="I696" s="828"/>
      <c r="J696" s="947" t="s">
        <v>255</v>
      </c>
      <c r="K696" s="948"/>
      <c r="L696" s="948"/>
      <c r="M696" s="948"/>
      <c r="N696" s="948"/>
      <c r="O696" s="948"/>
      <c r="P696" s="416" t="s">
        <v>256</v>
      </c>
      <c r="Q696" s="416"/>
      <c r="R696" s="416"/>
      <c r="S696" s="416"/>
      <c r="T696" s="416"/>
      <c r="U696" s="416"/>
      <c r="V696" s="416"/>
      <c r="W696" s="416"/>
      <c r="X696" s="416"/>
      <c r="Y696" s="830" t="s">
        <v>257</v>
      </c>
      <c r="Z696" s="831"/>
      <c r="AA696" s="831"/>
      <c r="AB696" s="831"/>
      <c r="AC696" s="947" t="s">
        <v>258</v>
      </c>
      <c r="AD696" s="947"/>
      <c r="AE696" s="947"/>
      <c r="AF696" s="947"/>
      <c r="AG696" s="947"/>
      <c r="AH696" s="830" t="s">
        <v>318</v>
      </c>
      <c r="AI696" s="828"/>
      <c r="AJ696" s="828"/>
      <c r="AK696" s="828"/>
      <c r="AL696" s="828" t="s">
        <v>260</v>
      </c>
      <c r="AM696" s="828"/>
      <c r="AN696" s="828"/>
      <c r="AO696" s="832"/>
      <c r="AP696" s="947" t="s">
        <v>261</v>
      </c>
      <c r="AQ696" s="947"/>
      <c r="AR696" s="947"/>
      <c r="AS696" s="947"/>
      <c r="AT696" s="947"/>
      <c r="AU696" s="947"/>
      <c r="AV696" s="947"/>
      <c r="AW696" s="947"/>
      <c r="AX696" s="947"/>
      <c r="AY696" s="31">
        <f>$AY$694</f>
        <v>0</v>
      </c>
    </row>
    <row r="697" spans="1:51" ht="26.25" hidden="1"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hidden="1"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hidden="1"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hidden="1"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hidden="1"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hidden="1"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hidden="1"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hidden="1"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hidden="1"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hidden="1"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hidden="1"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hidden="1"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hidden="1"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hidden="1"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hidden="1"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hidden="1"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hidden="1"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hidden="1"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hidden="1"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hidden="1"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hidden="1"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hidden="1"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hidden="1"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hidden="1"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hidden="1"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hidden="1"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hidden="1"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hidden="1"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hidden="1"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hidden="1"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829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828"/>
      <c r="B729" s="828"/>
      <c r="C729" s="828" t="s">
        <v>254</v>
      </c>
      <c r="D729" s="828"/>
      <c r="E729" s="828"/>
      <c r="F729" s="828"/>
      <c r="G729" s="828"/>
      <c r="H729" s="828"/>
      <c r="I729" s="828"/>
      <c r="J729" s="947" t="s">
        <v>255</v>
      </c>
      <c r="K729" s="948"/>
      <c r="L729" s="948"/>
      <c r="M729" s="948"/>
      <c r="N729" s="948"/>
      <c r="O729" s="948"/>
      <c r="P729" s="416" t="s">
        <v>256</v>
      </c>
      <c r="Q729" s="416"/>
      <c r="R729" s="416"/>
      <c r="S729" s="416"/>
      <c r="T729" s="416"/>
      <c r="U729" s="416"/>
      <c r="V729" s="416"/>
      <c r="W729" s="416"/>
      <c r="X729" s="416"/>
      <c r="Y729" s="830" t="s">
        <v>257</v>
      </c>
      <c r="Z729" s="831"/>
      <c r="AA729" s="831"/>
      <c r="AB729" s="831"/>
      <c r="AC729" s="947" t="s">
        <v>258</v>
      </c>
      <c r="AD729" s="947"/>
      <c r="AE729" s="947"/>
      <c r="AF729" s="947"/>
      <c r="AG729" s="947"/>
      <c r="AH729" s="830" t="s">
        <v>318</v>
      </c>
      <c r="AI729" s="828"/>
      <c r="AJ729" s="828"/>
      <c r="AK729" s="828"/>
      <c r="AL729" s="828" t="s">
        <v>260</v>
      </c>
      <c r="AM729" s="828"/>
      <c r="AN729" s="828"/>
      <c r="AO729" s="832"/>
      <c r="AP729" s="947" t="s">
        <v>261</v>
      </c>
      <c r="AQ729" s="947"/>
      <c r="AR729" s="947"/>
      <c r="AS729" s="947"/>
      <c r="AT729" s="947"/>
      <c r="AU729" s="947"/>
      <c r="AV729" s="947"/>
      <c r="AW729" s="947"/>
      <c r="AX729" s="947"/>
      <c r="AY729" s="31">
        <f>$AY$727</f>
        <v>0</v>
      </c>
    </row>
    <row r="730" spans="1:51" ht="26.25" hidden="1"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hidden="1"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hidden="1"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hidden="1"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hidden="1"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hidden="1"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hidden="1"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hidden="1"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hidden="1"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hidden="1"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hidden="1"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hidden="1"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hidden="1"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hidden="1"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hidden="1"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hidden="1"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hidden="1"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hidden="1"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hidden="1"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hidden="1"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hidden="1"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hidden="1"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hidden="1"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hidden="1"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hidden="1"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hidden="1"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hidden="1"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hidden="1"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hidden="1"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hidden="1"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830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828"/>
      <c r="B762" s="828"/>
      <c r="C762" s="828" t="s">
        <v>254</v>
      </c>
      <c r="D762" s="828"/>
      <c r="E762" s="828"/>
      <c r="F762" s="828"/>
      <c r="G762" s="828"/>
      <c r="H762" s="828"/>
      <c r="I762" s="828"/>
      <c r="J762" s="947" t="s">
        <v>255</v>
      </c>
      <c r="K762" s="948"/>
      <c r="L762" s="948"/>
      <c r="M762" s="948"/>
      <c r="N762" s="948"/>
      <c r="O762" s="948"/>
      <c r="P762" s="416" t="s">
        <v>256</v>
      </c>
      <c r="Q762" s="416"/>
      <c r="R762" s="416"/>
      <c r="S762" s="416"/>
      <c r="T762" s="416"/>
      <c r="U762" s="416"/>
      <c r="V762" s="416"/>
      <c r="W762" s="416"/>
      <c r="X762" s="416"/>
      <c r="Y762" s="830" t="s">
        <v>257</v>
      </c>
      <c r="Z762" s="831"/>
      <c r="AA762" s="831"/>
      <c r="AB762" s="831"/>
      <c r="AC762" s="947" t="s">
        <v>258</v>
      </c>
      <c r="AD762" s="947"/>
      <c r="AE762" s="947"/>
      <c r="AF762" s="947"/>
      <c r="AG762" s="947"/>
      <c r="AH762" s="830" t="s">
        <v>318</v>
      </c>
      <c r="AI762" s="828"/>
      <c r="AJ762" s="828"/>
      <c r="AK762" s="828"/>
      <c r="AL762" s="828" t="s">
        <v>260</v>
      </c>
      <c r="AM762" s="828"/>
      <c r="AN762" s="828"/>
      <c r="AO762" s="832"/>
      <c r="AP762" s="947" t="s">
        <v>261</v>
      </c>
      <c r="AQ762" s="947"/>
      <c r="AR762" s="947"/>
      <c r="AS762" s="947"/>
      <c r="AT762" s="947"/>
      <c r="AU762" s="947"/>
      <c r="AV762" s="947"/>
      <c r="AW762" s="947"/>
      <c r="AX762" s="947"/>
      <c r="AY762" s="31">
        <f>$AY$760</f>
        <v>0</v>
      </c>
    </row>
    <row r="763" spans="1:51" ht="26.25" hidden="1"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hidden="1"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hidden="1"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hidden="1"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hidden="1"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hidden="1"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hidden="1"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hidden="1"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hidden="1"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hidden="1"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hidden="1"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hidden="1"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hidden="1"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hidden="1"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hidden="1"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hidden="1"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hidden="1"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hidden="1"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hidden="1"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hidden="1"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hidden="1"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hidden="1"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hidden="1"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hidden="1"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hidden="1"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hidden="1"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hidden="1"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hidden="1"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hidden="1"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hidden="1"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831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828"/>
      <c r="B795" s="828"/>
      <c r="C795" s="828" t="s">
        <v>254</v>
      </c>
      <c r="D795" s="828"/>
      <c r="E795" s="828"/>
      <c r="F795" s="828"/>
      <c r="G795" s="828"/>
      <c r="H795" s="828"/>
      <c r="I795" s="828"/>
      <c r="J795" s="947" t="s">
        <v>255</v>
      </c>
      <c r="K795" s="948"/>
      <c r="L795" s="948"/>
      <c r="M795" s="948"/>
      <c r="N795" s="948"/>
      <c r="O795" s="948"/>
      <c r="P795" s="416" t="s">
        <v>256</v>
      </c>
      <c r="Q795" s="416"/>
      <c r="R795" s="416"/>
      <c r="S795" s="416"/>
      <c r="T795" s="416"/>
      <c r="U795" s="416"/>
      <c r="V795" s="416"/>
      <c r="W795" s="416"/>
      <c r="X795" s="416"/>
      <c r="Y795" s="830" t="s">
        <v>257</v>
      </c>
      <c r="Z795" s="831"/>
      <c r="AA795" s="831"/>
      <c r="AB795" s="831"/>
      <c r="AC795" s="947" t="s">
        <v>258</v>
      </c>
      <c r="AD795" s="947"/>
      <c r="AE795" s="947"/>
      <c r="AF795" s="947"/>
      <c r="AG795" s="947"/>
      <c r="AH795" s="830" t="s">
        <v>318</v>
      </c>
      <c r="AI795" s="828"/>
      <c r="AJ795" s="828"/>
      <c r="AK795" s="828"/>
      <c r="AL795" s="828" t="s">
        <v>260</v>
      </c>
      <c r="AM795" s="828"/>
      <c r="AN795" s="828"/>
      <c r="AO795" s="832"/>
      <c r="AP795" s="947" t="s">
        <v>261</v>
      </c>
      <c r="AQ795" s="947"/>
      <c r="AR795" s="947"/>
      <c r="AS795" s="947"/>
      <c r="AT795" s="947"/>
      <c r="AU795" s="947"/>
      <c r="AV795" s="947"/>
      <c r="AW795" s="947"/>
      <c r="AX795" s="947"/>
      <c r="AY795" s="31">
        <f>$AY$793</f>
        <v>0</v>
      </c>
    </row>
    <row r="796" spans="1:51" ht="26.25" hidden="1"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hidden="1"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hidden="1"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hidden="1"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hidden="1"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hidden="1"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hidden="1"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hidden="1"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hidden="1"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hidden="1"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hidden="1"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hidden="1"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hidden="1"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hidden="1"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hidden="1"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hidden="1"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hidden="1"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hidden="1"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hidden="1"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hidden="1"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hidden="1"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hidden="1"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hidden="1"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hidden="1"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hidden="1"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hidden="1"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hidden="1"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hidden="1"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hidden="1"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hidden="1"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832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828"/>
      <c r="B828" s="828"/>
      <c r="C828" s="828" t="s">
        <v>254</v>
      </c>
      <c r="D828" s="828"/>
      <c r="E828" s="828"/>
      <c r="F828" s="828"/>
      <c r="G828" s="828"/>
      <c r="H828" s="828"/>
      <c r="I828" s="828"/>
      <c r="J828" s="947" t="s">
        <v>255</v>
      </c>
      <c r="K828" s="948"/>
      <c r="L828" s="948"/>
      <c r="M828" s="948"/>
      <c r="N828" s="948"/>
      <c r="O828" s="948"/>
      <c r="P828" s="416" t="s">
        <v>256</v>
      </c>
      <c r="Q828" s="416"/>
      <c r="R828" s="416"/>
      <c r="S828" s="416"/>
      <c r="T828" s="416"/>
      <c r="U828" s="416"/>
      <c r="V828" s="416"/>
      <c r="W828" s="416"/>
      <c r="X828" s="416"/>
      <c r="Y828" s="830" t="s">
        <v>257</v>
      </c>
      <c r="Z828" s="831"/>
      <c r="AA828" s="831"/>
      <c r="AB828" s="831"/>
      <c r="AC828" s="947" t="s">
        <v>258</v>
      </c>
      <c r="AD828" s="947"/>
      <c r="AE828" s="947"/>
      <c r="AF828" s="947"/>
      <c r="AG828" s="947"/>
      <c r="AH828" s="830" t="s">
        <v>318</v>
      </c>
      <c r="AI828" s="828"/>
      <c r="AJ828" s="828"/>
      <c r="AK828" s="828"/>
      <c r="AL828" s="828" t="s">
        <v>260</v>
      </c>
      <c r="AM828" s="828"/>
      <c r="AN828" s="828"/>
      <c r="AO828" s="832"/>
      <c r="AP828" s="947" t="s">
        <v>261</v>
      </c>
      <c r="AQ828" s="947"/>
      <c r="AR828" s="947"/>
      <c r="AS828" s="947"/>
      <c r="AT828" s="947"/>
      <c r="AU828" s="947"/>
      <c r="AV828" s="947"/>
      <c r="AW828" s="947"/>
      <c r="AX828" s="947"/>
      <c r="AY828" s="31">
        <f>$AY$826</f>
        <v>0</v>
      </c>
    </row>
    <row r="829" spans="1:51" ht="26.25" hidden="1"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hidden="1"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hidden="1"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hidden="1"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hidden="1"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hidden="1"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hidden="1"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hidden="1"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hidden="1"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hidden="1"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hidden="1"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hidden="1"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hidden="1"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hidden="1"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hidden="1"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hidden="1"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hidden="1"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hidden="1"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hidden="1"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hidden="1"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hidden="1"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hidden="1"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hidden="1"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hidden="1"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hidden="1"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hidden="1"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hidden="1"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hidden="1"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hidden="1"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hidden="1"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833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828"/>
      <c r="B861" s="828"/>
      <c r="C861" s="828" t="s">
        <v>254</v>
      </c>
      <c r="D861" s="828"/>
      <c r="E861" s="828"/>
      <c r="F861" s="828"/>
      <c r="G861" s="828"/>
      <c r="H861" s="828"/>
      <c r="I861" s="828"/>
      <c r="J861" s="947" t="s">
        <v>255</v>
      </c>
      <c r="K861" s="948"/>
      <c r="L861" s="948"/>
      <c r="M861" s="948"/>
      <c r="N861" s="948"/>
      <c r="O861" s="948"/>
      <c r="P861" s="416" t="s">
        <v>256</v>
      </c>
      <c r="Q861" s="416"/>
      <c r="R861" s="416"/>
      <c r="S861" s="416"/>
      <c r="T861" s="416"/>
      <c r="U861" s="416"/>
      <c r="V861" s="416"/>
      <c r="W861" s="416"/>
      <c r="X861" s="416"/>
      <c r="Y861" s="830" t="s">
        <v>257</v>
      </c>
      <c r="Z861" s="831"/>
      <c r="AA861" s="831"/>
      <c r="AB861" s="831"/>
      <c r="AC861" s="947" t="s">
        <v>258</v>
      </c>
      <c r="AD861" s="947"/>
      <c r="AE861" s="947"/>
      <c r="AF861" s="947"/>
      <c r="AG861" s="947"/>
      <c r="AH861" s="830" t="s">
        <v>318</v>
      </c>
      <c r="AI861" s="828"/>
      <c r="AJ861" s="828"/>
      <c r="AK861" s="828"/>
      <c r="AL861" s="828" t="s">
        <v>260</v>
      </c>
      <c r="AM861" s="828"/>
      <c r="AN861" s="828"/>
      <c r="AO861" s="832"/>
      <c r="AP861" s="947" t="s">
        <v>261</v>
      </c>
      <c r="AQ861" s="947"/>
      <c r="AR861" s="947"/>
      <c r="AS861" s="947"/>
      <c r="AT861" s="947"/>
      <c r="AU861" s="947"/>
      <c r="AV861" s="947"/>
      <c r="AW861" s="947"/>
      <c r="AX861" s="947"/>
      <c r="AY861" s="31">
        <f>$AY$859</f>
        <v>0</v>
      </c>
    </row>
    <row r="862" spans="1:51" ht="26.25" hidden="1"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hidden="1"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hidden="1"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hidden="1"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hidden="1"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hidden="1"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hidden="1"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hidden="1"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hidden="1"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hidden="1"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hidden="1"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hidden="1"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hidden="1"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hidden="1"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hidden="1"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hidden="1"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hidden="1"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hidden="1"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hidden="1"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hidden="1"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hidden="1"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hidden="1"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hidden="1"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hidden="1"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hidden="1"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hidden="1"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hidden="1"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hidden="1"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hidden="1"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hidden="1"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834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828"/>
      <c r="B894" s="828"/>
      <c r="C894" s="828" t="s">
        <v>254</v>
      </c>
      <c r="D894" s="828"/>
      <c r="E894" s="828"/>
      <c r="F894" s="828"/>
      <c r="G894" s="828"/>
      <c r="H894" s="828"/>
      <c r="I894" s="828"/>
      <c r="J894" s="947" t="s">
        <v>255</v>
      </c>
      <c r="K894" s="948"/>
      <c r="L894" s="948"/>
      <c r="M894" s="948"/>
      <c r="N894" s="948"/>
      <c r="O894" s="948"/>
      <c r="P894" s="416" t="s">
        <v>256</v>
      </c>
      <c r="Q894" s="416"/>
      <c r="R894" s="416"/>
      <c r="S894" s="416"/>
      <c r="T894" s="416"/>
      <c r="U894" s="416"/>
      <c r="V894" s="416"/>
      <c r="W894" s="416"/>
      <c r="X894" s="416"/>
      <c r="Y894" s="830" t="s">
        <v>257</v>
      </c>
      <c r="Z894" s="831"/>
      <c r="AA894" s="831"/>
      <c r="AB894" s="831"/>
      <c r="AC894" s="947" t="s">
        <v>258</v>
      </c>
      <c r="AD894" s="947"/>
      <c r="AE894" s="947"/>
      <c r="AF894" s="947"/>
      <c r="AG894" s="947"/>
      <c r="AH894" s="830" t="s">
        <v>318</v>
      </c>
      <c r="AI894" s="828"/>
      <c r="AJ894" s="828"/>
      <c r="AK894" s="828"/>
      <c r="AL894" s="828" t="s">
        <v>260</v>
      </c>
      <c r="AM894" s="828"/>
      <c r="AN894" s="828"/>
      <c r="AO894" s="832"/>
      <c r="AP894" s="947" t="s">
        <v>261</v>
      </c>
      <c r="AQ894" s="947"/>
      <c r="AR894" s="947"/>
      <c r="AS894" s="947"/>
      <c r="AT894" s="947"/>
      <c r="AU894" s="947"/>
      <c r="AV894" s="947"/>
      <c r="AW894" s="947"/>
      <c r="AX894" s="947"/>
      <c r="AY894" s="31">
        <f>$AY$892</f>
        <v>0</v>
      </c>
    </row>
    <row r="895" spans="1:51" ht="26.25" hidden="1"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hidden="1"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hidden="1"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hidden="1"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hidden="1"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hidden="1"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hidden="1"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hidden="1"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hidden="1"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hidden="1"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hidden="1"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hidden="1"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hidden="1"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hidden="1"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hidden="1"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hidden="1"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hidden="1"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hidden="1"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hidden="1"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hidden="1"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hidden="1"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hidden="1"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hidden="1"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hidden="1"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hidden="1"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hidden="1"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hidden="1"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hidden="1"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hidden="1"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hidden="1"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835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828"/>
      <c r="B927" s="828"/>
      <c r="C927" s="828" t="s">
        <v>254</v>
      </c>
      <c r="D927" s="828"/>
      <c r="E927" s="828"/>
      <c r="F927" s="828"/>
      <c r="G927" s="828"/>
      <c r="H927" s="828"/>
      <c r="I927" s="828"/>
      <c r="J927" s="947" t="s">
        <v>255</v>
      </c>
      <c r="K927" s="948"/>
      <c r="L927" s="948"/>
      <c r="M927" s="948"/>
      <c r="N927" s="948"/>
      <c r="O927" s="948"/>
      <c r="P927" s="416" t="s">
        <v>256</v>
      </c>
      <c r="Q927" s="416"/>
      <c r="R927" s="416"/>
      <c r="S927" s="416"/>
      <c r="T927" s="416"/>
      <c r="U927" s="416"/>
      <c r="V927" s="416"/>
      <c r="W927" s="416"/>
      <c r="X927" s="416"/>
      <c r="Y927" s="830" t="s">
        <v>257</v>
      </c>
      <c r="Z927" s="831"/>
      <c r="AA927" s="831"/>
      <c r="AB927" s="831"/>
      <c r="AC927" s="947" t="s">
        <v>258</v>
      </c>
      <c r="AD927" s="947"/>
      <c r="AE927" s="947"/>
      <c r="AF927" s="947"/>
      <c r="AG927" s="947"/>
      <c r="AH927" s="830" t="s">
        <v>318</v>
      </c>
      <c r="AI927" s="828"/>
      <c r="AJ927" s="828"/>
      <c r="AK927" s="828"/>
      <c r="AL927" s="828" t="s">
        <v>260</v>
      </c>
      <c r="AM927" s="828"/>
      <c r="AN927" s="828"/>
      <c r="AO927" s="832"/>
      <c r="AP927" s="947" t="s">
        <v>261</v>
      </c>
      <c r="AQ927" s="947"/>
      <c r="AR927" s="947"/>
      <c r="AS927" s="947"/>
      <c r="AT927" s="947"/>
      <c r="AU927" s="947"/>
      <c r="AV927" s="947"/>
      <c r="AW927" s="947"/>
      <c r="AX927" s="947"/>
      <c r="AY927" s="31">
        <f>$AY$925</f>
        <v>0</v>
      </c>
    </row>
    <row r="928" spans="1:51" ht="26.25" hidden="1"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hidden="1"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hidden="1"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hidden="1"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hidden="1"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hidden="1"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hidden="1"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hidden="1"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hidden="1"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hidden="1"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hidden="1"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hidden="1"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hidden="1"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hidden="1"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hidden="1"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hidden="1"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hidden="1"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hidden="1"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hidden="1"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hidden="1"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hidden="1"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hidden="1"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hidden="1"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hidden="1"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hidden="1"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hidden="1"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hidden="1"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hidden="1"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hidden="1"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hidden="1"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836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828"/>
      <c r="B960" s="828"/>
      <c r="C960" s="828" t="s">
        <v>254</v>
      </c>
      <c r="D960" s="828"/>
      <c r="E960" s="828"/>
      <c r="F960" s="828"/>
      <c r="G960" s="828"/>
      <c r="H960" s="828"/>
      <c r="I960" s="828"/>
      <c r="J960" s="947" t="s">
        <v>255</v>
      </c>
      <c r="K960" s="948"/>
      <c r="L960" s="948"/>
      <c r="M960" s="948"/>
      <c r="N960" s="948"/>
      <c r="O960" s="948"/>
      <c r="P960" s="416" t="s">
        <v>256</v>
      </c>
      <c r="Q960" s="416"/>
      <c r="R960" s="416"/>
      <c r="S960" s="416"/>
      <c r="T960" s="416"/>
      <c r="U960" s="416"/>
      <c r="V960" s="416"/>
      <c r="W960" s="416"/>
      <c r="X960" s="416"/>
      <c r="Y960" s="830" t="s">
        <v>257</v>
      </c>
      <c r="Z960" s="831"/>
      <c r="AA960" s="831"/>
      <c r="AB960" s="831"/>
      <c r="AC960" s="947" t="s">
        <v>258</v>
      </c>
      <c r="AD960" s="947"/>
      <c r="AE960" s="947"/>
      <c r="AF960" s="947"/>
      <c r="AG960" s="947"/>
      <c r="AH960" s="830" t="s">
        <v>318</v>
      </c>
      <c r="AI960" s="828"/>
      <c r="AJ960" s="828"/>
      <c r="AK960" s="828"/>
      <c r="AL960" s="828" t="s">
        <v>260</v>
      </c>
      <c r="AM960" s="828"/>
      <c r="AN960" s="828"/>
      <c r="AO960" s="832"/>
      <c r="AP960" s="947" t="s">
        <v>261</v>
      </c>
      <c r="AQ960" s="947"/>
      <c r="AR960" s="947"/>
      <c r="AS960" s="947"/>
      <c r="AT960" s="947"/>
      <c r="AU960" s="947"/>
      <c r="AV960" s="947"/>
      <c r="AW960" s="947"/>
      <c r="AX960" s="947"/>
      <c r="AY960" s="31">
        <f>$AY$958</f>
        <v>0</v>
      </c>
    </row>
    <row r="961" spans="1:51" ht="26.25" hidden="1"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hidden="1"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hidden="1"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hidden="1"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hidden="1"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hidden="1"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hidden="1"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hidden="1"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hidden="1"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hidden="1"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hidden="1"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hidden="1"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hidden="1"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hidden="1"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hidden="1"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hidden="1"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hidden="1"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hidden="1"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hidden="1"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hidden="1"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hidden="1"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hidden="1"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hidden="1"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hidden="1"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hidden="1"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hidden="1"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hidden="1"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hidden="1"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hidden="1"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hidden="1"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837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828"/>
      <c r="B993" s="828"/>
      <c r="C993" s="828" t="s">
        <v>254</v>
      </c>
      <c r="D993" s="828"/>
      <c r="E993" s="828"/>
      <c r="F993" s="828"/>
      <c r="G993" s="828"/>
      <c r="H993" s="828"/>
      <c r="I993" s="828"/>
      <c r="J993" s="947" t="s">
        <v>255</v>
      </c>
      <c r="K993" s="948"/>
      <c r="L993" s="948"/>
      <c r="M993" s="948"/>
      <c r="N993" s="948"/>
      <c r="O993" s="948"/>
      <c r="P993" s="416" t="s">
        <v>256</v>
      </c>
      <c r="Q993" s="416"/>
      <c r="R993" s="416"/>
      <c r="S993" s="416"/>
      <c r="T993" s="416"/>
      <c r="U993" s="416"/>
      <c r="V993" s="416"/>
      <c r="W993" s="416"/>
      <c r="X993" s="416"/>
      <c r="Y993" s="830" t="s">
        <v>257</v>
      </c>
      <c r="Z993" s="831"/>
      <c r="AA993" s="831"/>
      <c r="AB993" s="831"/>
      <c r="AC993" s="947" t="s">
        <v>258</v>
      </c>
      <c r="AD993" s="947"/>
      <c r="AE993" s="947"/>
      <c r="AF993" s="947"/>
      <c r="AG993" s="947"/>
      <c r="AH993" s="830" t="s">
        <v>318</v>
      </c>
      <c r="AI993" s="828"/>
      <c r="AJ993" s="828"/>
      <c r="AK993" s="828"/>
      <c r="AL993" s="828" t="s">
        <v>260</v>
      </c>
      <c r="AM993" s="828"/>
      <c r="AN993" s="828"/>
      <c r="AO993" s="832"/>
      <c r="AP993" s="947" t="s">
        <v>261</v>
      </c>
      <c r="AQ993" s="947"/>
      <c r="AR993" s="947"/>
      <c r="AS993" s="947"/>
      <c r="AT993" s="947"/>
      <c r="AU993" s="947"/>
      <c r="AV993" s="947"/>
      <c r="AW993" s="947"/>
      <c r="AX993" s="947"/>
      <c r="AY993" s="31">
        <f>$AY$991</f>
        <v>0</v>
      </c>
    </row>
    <row r="994" spans="1:51" ht="26.25" hidden="1"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hidden="1"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hidden="1"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hidden="1"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hidden="1"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hidden="1"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hidden="1"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hidden="1"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hidden="1"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hidden="1"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hidden="1"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hidden="1"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hidden="1"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hidden="1"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hidden="1"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hidden="1"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hidden="1"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hidden="1"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hidden="1"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hidden="1"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hidden="1"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hidden="1"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hidden="1"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hidden="1"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hidden="1"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hidden="1"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hidden="1"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hidden="1"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hidden="1"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hidden="1"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838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828"/>
      <c r="B1026" s="828"/>
      <c r="C1026" s="828" t="s">
        <v>254</v>
      </c>
      <c r="D1026" s="828"/>
      <c r="E1026" s="828"/>
      <c r="F1026" s="828"/>
      <c r="G1026" s="828"/>
      <c r="H1026" s="828"/>
      <c r="I1026" s="828"/>
      <c r="J1026" s="947" t="s">
        <v>255</v>
      </c>
      <c r="K1026" s="948"/>
      <c r="L1026" s="948"/>
      <c r="M1026" s="948"/>
      <c r="N1026" s="948"/>
      <c r="O1026" s="948"/>
      <c r="P1026" s="416" t="s">
        <v>256</v>
      </c>
      <c r="Q1026" s="416"/>
      <c r="R1026" s="416"/>
      <c r="S1026" s="416"/>
      <c r="T1026" s="416"/>
      <c r="U1026" s="416"/>
      <c r="V1026" s="416"/>
      <c r="W1026" s="416"/>
      <c r="X1026" s="416"/>
      <c r="Y1026" s="830" t="s">
        <v>257</v>
      </c>
      <c r="Z1026" s="831"/>
      <c r="AA1026" s="831"/>
      <c r="AB1026" s="831"/>
      <c r="AC1026" s="947" t="s">
        <v>258</v>
      </c>
      <c r="AD1026" s="947"/>
      <c r="AE1026" s="947"/>
      <c r="AF1026" s="947"/>
      <c r="AG1026" s="947"/>
      <c r="AH1026" s="830" t="s">
        <v>318</v>
      </c>
      <c r="AI1026" s="828"/>
      <c r="AJ1026" s="828"/>
      <c r="AK1026" s="828"/>
      <c r="AL1026" s="828" t="s">
        <v>260</v>
      </c>
      <c r="AM1026" s="828"/>
      <c r="AN1026" s="828"/>
      <c r="AO1026" s="832"/>
      <c r="AP1026" s="947" t="s">
        <v>261</v>
      </c>
      <c r="AQ1026" s="947"/>
      <c r="AR1026" s="947"/>
      <c r="AS1026" s="947"/>
      <c r="AT1026" s="947"/>
      <c r="AU1026" s="947"/>
      <c r="AV1026" s="947"/>
      <c r="AW1026" s="947"/>
      <c r="AX1026" s="947"/>
      <c r="AY1026" s="31">
        <f>$AY$1024</f>
        <v>0</v>
      </c>
    </row>
    <row r="1027" spans="1:51" ht="26.25" hidden="1"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hidden="1"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hidden="1"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hidden="1"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hidden="1"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hidden="1"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hidden="1"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hidden="1"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hidden="1"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hidden="1"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hidden="1"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hidden="1"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hidden="1"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hidden="1"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hidden="1"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hidden="1"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hidden="1"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hidden="1"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hidden="1"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hidden="1"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hidden="1"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hidden="1"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hidden="1"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hidden="1"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hidden="1"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hidden="1"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hidden="1"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hidden="1"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hidden="1"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hidden="1"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839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828"/>
      <c r="B1059" s="828"/>
      <c r="C1059" s="828" t="s">
        <v>254</v>
      </c>
      <c r="D1059" s="828"/>
      <c r="E1059" s="828"/>
      <c r="F1059" s="828"/>
      <c r="G1059" s="828"/>
      <c r="H1059" s="828"/>
      <c r="I1059" s="828"/>
      <c r="J1059" s="947" t="s">
        <v>255</v>
      </c>
      <c r="K1059" s="948"/>
      <c r="L1059" s="948"/>
      <c r="M1059" s="948"/>
      <c r="N1059" s="948"/>
      <c r="O1059" s="948"/>
      <c r="P1059" s="416" t="s">
        <v>256</v>
      </c>
      <c r="Q1059" s="416"/>
      <c r="R1059" s="416"/>
      <c r="S1059" s="416"/>
      <c r="T1059" s="416"/>
      <c r="U1059" s="416"/>
      <c r="V1059" s="416"/>
      <c r="W1059" s="416"/>
      <c r="X1059" s="416"/>
      <c r="Y1059" s="830" t="s">
        <v>257</v>
      </c>
      <c r="Z1059" s="831"/>
      <c r="AA1059" s="831"/>
      <c r="AB1059" s="831"/>
      <c r="AC1059" s="947" t="s">
        <v>258</v>
      </c>
      <c r="AD1059" s="947"/>
      <c r="AE1059" s="947"/>
      <c r="AF1059" s="947"/>
      <c r="AG1059" s="947"/>
      <c r="AH1059" s="830" t="s">
        <v>318</v>
      </c>
      <c r="AI1059" s="828"/>
      <c r="AJ1059" s="828"/>
      <c r="AK1059" s="828"/>
      <c r="AL1059" s="828" t="s">
        <v>260</v>
      </c>
      <c r="AM1059" s="828"/>
      <c r="AN1059" s="828"/>
      <c r="AO1059" s="832"/>
      <c r="AP1059" s="947" t="s">
        <v>261</v>
      </c>
      <c r="AQ1059" s="947"/>
      <c r="AR1059" s="947"/>
      <c r="AS1059" s="947"/>
      <c r="AT1059" s="947"/>
      <c r="AU1059" s="947"/>
      <c r="AV1059" s="947"/>
      <c r="AW1059" s="947"/>
      <c r="AX1059" s="947"/>
      <c r="AY1059" s="31">
        <f>$AY$1057</f>
        <v>0</v>
      </c>
    </row>
    <row r="1060" spans="1:51" ht="26.25" hidden="1"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hidden="1"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hidden="1"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hidden="1"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hidden="1"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hidden="1"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hidden="1"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hidden="1"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hidden="1"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hidden="1"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hidden="1"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hidden="1"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hidden="1"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hidden="1"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hidden="1"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hidden="1"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hidden="1"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hidden="1"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hidden="1"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hidden="1"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hidden="1"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hidden="1"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hidden="1"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hidden="1"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hidden="1"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hidden="1"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hidden="1"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hidden="1"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hidden="1"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hidden="1"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840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828"/>
      <c r="B1092" s="828"/>
      <c r="C1092" s="828" t="s">
        <v>254</v>
      </c>
      <c r="D1092" s="828"/>
      <c r="E1092" s="828"/>
      <c r="F1092" s="828"/>
      <c r="G1092" s="828"/>
      <c r="H1092" s="828"/>
      <c r="I1092" s="828"/>
      <c r="J1092" s="947" t="s">
        <v>255</v>
      </c>
      <c r="K1092" s="948"/>
      <c r="L1092" s="948"/>
      <c r="M1092" s="948"/>
      <c r="N1092" s="948"/>
      <c r="O1092" s="948"/>
      <c r="P1092" s="416" t="s">
        <v>256</v>
      </c>
      <c r="Q1092" s="416"/>
      <c r="R1092" s="416"/>
      <c r="S1092" s="416"/>
      <c r="T1092" s="416"/>
      <c r="U1092" s="416"/>
      <c r="V1092" s="416"/>
      <c r="W1092" s="416"/>
      <c r="X1092" s="416"/>
      <c r="Y1092" s="830" t="s">
        <v>257</v>
      </c>
      <c r="Z1092" s="831"/>
      <c r="AA1092" s="831"/>
      <c r="AB1092" s="831"/>
      <c r="AC1092" s="947" t="s">
        <v>258</v>
      </c>
      <c r="AD1092" s="947"/>
      <c r="AE1092" s="947"/>
      <c r="AF1092" s="947"/>
      <c r="AG1092" s="947"/>
      <c r="AH1092" s="830" t="s">
        <v>318</v>
      </c>
      <c r="AI1092" s="828"/>
      <c r="AJ1092" s="828"/>
      <c r="AK1092" s="828"/>
      <c r="AL1092" s="828" t="s">
        <v>260</v>
      </c>
      <c r="AM1092" s="828"/>
      <c r="AN1092" s="828"/>
      <c r="AO1092" s="832"/>
      <c r="AP1092" s="947" t="s">
        <v>261</v>
      </c>
      <c r="AQ1092" s="947"/>
      <c r="AR1092" s="947"/>
      <c r="AS1092" s="947"/>
      <c r="AT1092" s="947"/>
      <c r="AU1092" s="947"/>
      <c r="AV1092" s="947"/>
      <c r="AW1092" s="947"/>
      <c r="AX1092" s="947"/>
      <c r="AY1092">
        <f>$AY$1090</f>
        <v>0</v>
      </c>
    </row>
    <row r="1093" spans="1:51" ht="26.25" hidden="1"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hidden="1"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hidden="1"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hidden="1"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hidden="1"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hidden="1"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hidden="1"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hidden="1"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hidden="1"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hidden="1"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hidden="1"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hidden="1"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hidden="1"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hidden="1"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hidden="1"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hidden="1"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hidden="1"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hidden="1"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hidden="1"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hidden="1"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hidden="1"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hidden="1"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hidden="1"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hidden="1"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hidden="1"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hidden="1"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hidden="1"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hidden="1"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hidden="1"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hidden="1"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841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828"/>
      <c r="B1125" s="828"/>
      <c r="C1125" s="828" t="s">
        <v>254</v>
      </c>
      <c r="D1125" s="828"/>
      <c r="E1125" s="828"/>
      <c r="F1125" s="828"/>
      <c r="G1125" s="828"/>
      <c r="H1125" s="828"/>
      <c r="I1125" s="828"/>
      <c r="J1125" s="947" t="s">
        <v>255</v>
      </c>
      <c r="K1125" s="948"/>
      <c r="L1125" s="948"/>
      <c r="M1125" s="948"/>
      <c r="N1125" s="948"/>
      <c r="O1125" s="948"/>
      <c r="P1125" s="416" t="s">
        <v>256</v>
      </c>
      <c r="Q1125" s="416"/>
      <c r="R1125" s="416"/>
      <c r="S1125" s="416"/>
      <c r="T1125" s="416"/>
      <c r="U1125" s="416"/>
      <c r="V1125" s="416"/>
      <c r="W1125" s="416"/>
      <c r="X1125" s="416"/>
      <c r="Y1125" s="830" t="s">
        <v>257</v>
      </c>
      <c r="Z1125" s="831"/>
      <c r="AA1125" s="831"/>
      <c r="AB1125" s="831"/>
      <c r="AC1125" s="947" t="s">
        <v>258</v>
      </c>
      <c r="AD1125" s="947"/>
      <c r="AE1125" s="947"/>
      <c r="AF1125" s="947"/>
      <c r="AG1125" s="947"/>
      <c r="AH1125" s="830" t="s">
        <v>318</v>
      </c>
      <c r="AI1125" s="828"/>
      <c r="AJ1125" s="828"/>
      <c r="AK1125" s="828"/>
      <c r="AL1125" s="828" t="s">
        <v>260</v>
      </c>
      <c r="AM1125" s="828"/>
      <c r="AN1125" s="828"/>
      <c r="AO1125" s="832"/>
      <c r="AP1125" s="947" t="s">
        <v>261</v>
      </c>
      <c r="AQ1125" s="947"/>
      <c r="AR1125" s="947"/>
      <c r="AS1125" s="947"/>
      <c r="AT1125" s="947"/>
      <c r="AU1125" s="947"/>
      <c r="AV1125" s="947"/>
      <c r="AW1125" s="947"/>
      <c r="AX1125" s="947"/>
      <c r="AY1125">
        <f>$AY$1123</f>
        <v>0</v>
      </c>
    </row>
    <row r="1126" spans="1:51" ht="26.25" hidden="1"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hidden="1"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hidden="1"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hidden="1"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hidden="1"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hidden="1"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hidden="1"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hidden="1"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hidden="1"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hidden="1"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hidden="1"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hidden="1"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hidden="1"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hidden="1"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hidden="1"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hidden="1"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hidden="1"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hidden="1"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hidden="1"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hidden="1"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hidden="1"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hidden="1"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hidden="1"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hidden="1"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hidden="1"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hidden="1"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hidden="1"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hidden="1"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hidden="1"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hidden="1"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842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828"/>
      <c r="B1158" s="828"/>
      <c r="C1158" s="828" t="s">
        <v>254</v>
      </c>
      <c r="D1158" s="828"/>
      <c r="E1158" s="828"/>
      <c r="F1158" s="828"/>
      <c r="G1158" s="828"/>
      <c r="H1158" s="828"/>
      <c r="I1158" s="828"/>
      <c r="J1158" s="947" t="s">
        <v>255</v>
      </c>
      <c r="K1158" s="948"/>
      <c r="L1158" s="948"/>
      <c r="M1158" s="948"/>
      <c r="N1158" s="948"/>
      <c r="O1158" s="948"/>
      <c r="P1158" s="416" t="s">
        <v>256</v>
      </c>
      <c r="Q1158" s="416"/>
      <c r="R1158" s="416"/>
      <c r="S1158" s="416"/>
      <c r="T1158" s="416"/>
      <c r="U1158" s="416"/>
      <c r="V1158" s="416"/>
      <c r="W1158" s="416"/>
      <c r="X1158" s="416"/>
      <c r="Y1158" s="830" t="s">
        <v>257</v>
      </c>
      <c r="Z1158" s="831"/>
      <c r="AA1158" s="831"/>
      <c r="AB1158" s="831"/>
      <c r="AC1158" s="947" t="s">
        <v>258</v>
      </c>
      <c r="AD1158" s="947"/>
      <c r="AE1158" s="947"/>
      <c r="AF1158" s="947"/>
      <c r="AG1158" s="947"/>
      <c r="AH1158" s="830" t="s">
        <v>318</v>
      </c>
      <c r="AI1158" s="828"/>
      <c r="AJ1158" s="828"/>
      <c r="AK1158" s="828"/>
      <c r="AL1158" s="828" t="s">
        <v>260</v>
      </c>
      <c r="AM1158" s="828"/>
      <c r="AN1158" s="828"/>
      <c r="AO1158" s="832"/>
      <c r="AP1158" s="947" t="s">
        <v>261</v>
      </c>
      <c r="AQ1158" s="947"/>
      <c r="AR1158" s="947"/>
      <c r="AS1158" s="947"/>
      <c r="AT1158" s="947"/>
      <c r="AU1158" s="947"/>
      <c r="AV1158" s="947"/>
      <c r="AW1158" s="947"/>
      <c r="AX1158" s="947"/>
      <c r="AY1158">
        <f>$AY$1156</f>
        <v>0</v>
      </c>
    </row>
    <row r="1159" spans="1:51" ht="26.25" hidden="1"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hidden="1"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hidden="1"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hidden="1"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hidden="1"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hidden="1"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hidden="1"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hidden="1"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hidden="1"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hidden="1"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hidden="1"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hidden="1"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hidden="1"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hidden="1"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hidden="1"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hidden="1"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hidden="1"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hidden="1"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hidden="1"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hidden="1"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hidden="1"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hidden="1"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hidden="1"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hidden="1"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hidden="1"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hidden="1"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hidden="1"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hidden="1"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hidden="1"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hidden="1"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843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828"/>
      <c r="B1191" s="828"/>
      <c r="C1191" s="828" t="s">
        <v>254</v>
      </c>
      <c r="D1191" s="828"/>
      <c r="E1191" s="828"/>
      <c r="F1191" s="828"/>
      <c r="G1191" s="828"/>
      <c r="H1191" s="828"/>
      <c r="I1191" s="828"/>
      <c r="J1191" s="947" t="s">
        <v>255</v>
      </c>
      <c r="K1191" s="948"/>
      <c r="L1191" s="948"/>
      <c r="M1191" s="948"/>
      <c r="N1191" s="948"/>
      <c r="O1191" s="948"/>
      <c r="P1191" s="416" t="s">
        <v>256</v>
      </c>
      <c r="Q1191" s="416"/>
      <c r="R1191" s="416"/>
      <c r="S1191" s="416"/>
      <c r="T1191" s="416"/>
      <c r="U1191" s="416"/>
      <c r="V1191" s="416"/>
      <c r="W1191" s="416"/>
      <c r="X1191" s="416"/>
      <c r="Y1191" s="830" t="s">
        <v>257</v>
      </c>
      <c r="Z1191" s="831"/>
      <c r="AA1191" s="831"/>
      <c r="AB1191" s="831"/>
      <c r="AC1191" s="947" t="s">
        <v>258</v>
      </c>
      <c r="AD1191" s="947"/>
      <c r="AE1191" s="947"/>
      <c r="AF1191" s="947"/>
      <c r="AG1191" s="947"/>
      <c r="AH1191" s="830" t="s">
        <v>318</v>
      </c>
      <c r="AI1191" s="828"/>
      <c r="AJ1191" s="828"/>
      <c r="AK1191" s="828"/>
      <c r="AL1191" s="828" t="s">
        <v>260</v>
      </c>
      <c r="AM1191" s="828"/>
      <c r="AN1191" s="828"/>
      <c r="AO1191" s="832"/>
      <c r="AP1191" s="947" t="s">
        <v>261</v>
      </c>
      <c r="AQ1191" s="947"/>
      <c r="AR1191" s="947"/>
      <c r="AS1191" s="947"/>
      <c r="AT1191" s="947"/>
      <c r="AU1191" s="947"/>
      <c r="AV1191" s="947"/>
      <c r="AW1191" s="947"/>
      <c r="AX1191" s="947"/>
      <c r="AY1191">
        <f>$AY$1189</f>
        <v>0</v>
      </c>
    </row>
    <row r="1192" spans="1:51" ht="26.25" hidden="1"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hidden="1"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hidden="1"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hidden="1"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hidden="1"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hidden="1"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hidden="1"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hidden="1"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hidden="1"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hidden="1"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hidden="1"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hidden="1"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hidden="1"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hidden="1"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hidden="1"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hidden="1"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hidden="1"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hidden="1"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hidden="1"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hidden="1"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hidden="1"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hidden="1"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hidden="1"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hidden="1"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hidden="1"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hidden="1"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hidden="1"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hidden="1"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hidden="1"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hidden="1"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844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828"/>
      <c r="B1224" s="828"/>
      <c r="C1224" s="828" t="s">
        <v>254</v>
      </c>
      <c r="D1224" s="828"/>
      <c r="E1224" s="828"/>
      <c r="F1224" s="828"/>
      <c r="G1224" s="828"/>
      <c r="H1224" s="828"/>
      <c r="I1224" s="828"/>
      <c r="J1224" s="947" t="s">
        <v>255</v>
      </c>
      <c r="K1224" s="948"/>
      <c r="L1224" s="948"/>
      <c r="M1224" s="948"/>
      <c r="N1224" s="948"/>
      <c r="O1224" s="948"/>
      <c r="P1224" s="416" t="s">
        <v>256</v>
      </c>
      <c r="Q1224" s="416"/>
      <c r="R1224" s="416"/>
      <c r="S1224" s="416"/>
      <c r="T1224" s="416"/>
      <c r="U1224" s="416"/>
      <c r="V1224" s="416"/>
      <c r="W1224" s="416"/>
      <c r="X1224" s="416"/>
      <c r="Y1224" s="830" t="s">
        <v>257</v>
      </c>
      <c r="Z1224" s="831"/>
      <c r="AA1224" s="831"/>
      <c r="AB1224" s="831"/>
      <c r="AC1224" s="947" t="s">
        <v>258</v>
      </c>
      <c r="AD1224" s="947"/>
      <c r="AE1224" s="947"/>
      <c r="AF1224" s="947"/>
      <c r="AG1224" s="947"/>
      <c r="AH1224" s="830" t="s">
        <v>318</v>
      </c>
      <c r="AI1224" s="828"/>
      <c r="AJ1224" s="828"/>
      <c r="AK1224" s="828"/>
      <c r="AL1224" s="828" t="s">
        <v>260</v>
      </c>
      <c r="AM1224" s="828"/>
      <c r="AN1224" s="828"/>
      <c r="AO1224" s="832"/>
      <c r="AP1224" s="947" t="s">
        <v>261</v>
      </c>
      <c r="AQ1224" s="947"/>
      <c r="AR1224" s="947"/>
      <c r="AS1224" s="947"/>
      <c r="AT1224" s="947"/>
      <c r="AU1224" s="947"/>
      <c r="AV1224" s="947"/>
      <c r="AW1224" s="947"/>
      <c r="AX1224" s="947"/>
      <c r="AY1224">
        <f>$AY$1222</f>
        <v>0</v>
      </c>
    </row>
    <row r="1225" spans="1:51" ht="26.25" hidden="1"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hidden="1"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hidden="1"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hidden="1"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hidden="1"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hidden="1"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hidden="1"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hidden="1"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hidden="1"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hidden="1"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hidden="1"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hidden="1"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hidden="1"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hidden="1"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hidden="1"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hidden="1"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hidden="1"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hidden="1"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hidden="1"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hidden="1"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hidden="1"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hidden="1"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hidden="1"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hidden="1"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hidden="1"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hidden="1"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hidden="1"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hidden="1"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hidden="1"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hidden="1"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845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828"/>
      <c r="B1257" s="828"/>
      <c r="C1257" s="828" t="s">
        <v>254</v>
      </c>
      <c r="D1257" s="828"/>
      <c r="E1257" s="828"/>
      <c r="F1257" s="828"/>
      <c r="G1257" s="828"/>
      <c r="H1257" s="828"/>
      <c r="I1257" s="828"/>
      <c r="J1257" s="947" t="s">
        <v>255</v>
      </c>
      <c r="K1257" s="948"/>
      <c r="L1257" s="948"/>
      <c r="M1257" s="948"/>
      <c r="N1257" s="948"/>
      <c r="O1257" s="948"/>
      <c r="P1257" s="416" t="s">
        <v>256</v>
      </c>
      <c r="Q1257" s="416"/>
      <c r="R1257" s="416"/>
      <c r="S1257" s="416"/>
      <c r="T1257" s="416"/>
      <c r="U1257" s="416"/>
      <c r="V1257" s="416"/>
      <c r="W1257" s="416"/>
      <c r="X1257" s="416"/>
      <c r="Y1257" s="830" t="s">
        <v>257</v>
      </c>
      <c r="Z1257" s="831"/>
      <c r="AA1257" s="831"/>
      <c r="AB1257" s="831"/>
      <c r="AC1257" s="947" t="s">
        <v>258</v>
      </c>
      <c r="AD1257" s="947"/>
      <c r="AE1257" s="947"/>
      <c r="AF1257" s="947"/>
      <c r="AG1257" s="947"/>
      <c r="AH1257" s="830" t="s">
        <v>318</v>
      </c>
      <c r="AI1257" s="828"/>
      <c r="AJ1257" s="828"/>
      <c r="AK1257" s="828"/>
      <c r="AL1257" s="828" t="s">
        <v>260</v>
      </c>
      <c r="AM1257" s="828"/>
      <c r="AN1257" s="828"/>
      <c r="AO1257" s="832"/>
      <c r="AP1257" s="947" t="s">
        <v>261</v>
      </c>
      <c r="AQ1257" s="947"/>
      <c r="AR1257" s="947"/>
      <c r="AS1257" s="947"/>
      <c r="AT1257" s="947"/>
      <c r="AU1257" s="947"/>
      <c r="AV1257" s="947"/>
      <c r="AW1257" s="947"/>
      <c r="AX1257" s="947"/>
      <c r="AY1257">
        <f>$AY$1255</f>
        <v>0</v>
      </c>
    </row>
    <row r="1258" spans="1:51" ht="26.25" hidden="1"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hidden="1"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hidden="1"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hidden="1"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hidden="1"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hidden="1"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hidden="1"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hidden="1"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hidden="1"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hidden="1"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hidden="1"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hidden="1"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hidden="1"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hidden="1"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hidden="1"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hidden="1"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hidden="1"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hidden="1"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hidden="1"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hidden="1"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hidden="1"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hidden="1"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hidden="1"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hidden="1"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hidden="1"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hidden="1"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hidden="1"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hidden="1"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hidden="1"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hidden="1"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846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828"/>
      <c r="B1290" s="828"/>
      <c r="C1290" s="828" t="s">
        <v>254</v>
      </c>
      <c r="D1290" s="828"/>
      <c r="E1290" s="828"/>
      <c r="F1290" s="828"/>
      <c r="G1290" s="828"/>
      <c r="H1290" s="828"/>
      <c r="I1290" s="828"/>
      <c r="J1290" s="947" t="s">
        <v>255</v>
      </c>
      <c r="K1290" s="948"/>
      <c r="L1290" s="948"/>
      <c r="M1290" s="948"/>
      <c r="N1290" s="948"/>
      <c r="O1290" s="948"/>
      <c r="P1290" s="416" t="s">
        <v>256</v>
      </c>
      <c r="Q1290" s="416"/>
      <c r="R1290" s="416"/>
      <c r="S1290" s="416"/>
      <c r="T1290" s="416"/>
      <c r="U1290" s="416"/>
      <c r="V1290" s="416"/>
      <c r="W1290" s="416"/>
      <c r="X1290" s="416"/>
      <c r="Y1290" s="830" t="s">
        <v>257</v>
      </c>
      <c r="Z1290" s="831"/>
      <c r="AA1290" s="831"/>
      <c r="AB1290" s="831"/>
      <c r="AC1290" s="947" t="s">
        <v>258</v>
      </c>
      <c r="AD1290" s="947"/>
      <c r="AE1290" s="947"/>
      <c r="AF1290" s="947"/>
      <c r="AG1290" s="947"/>
      <c r="AH1290" s="830" t="s">
        <v>318</v>
      </c>
      <c r="AI1290" s="828"/>
      <c r="AJ1290" s="828"/>
      <c r="AK1290" s="828"/>
      <c r="AL1290" s="828" t="s">
        <v>260</v>
      </c>
      <c r="AM1290" s="828"/>
      <c r="AN1290" s="828"/>
      <c r="AO1290" s="832"/>
      <c r="AP1290" s="947" t="s">
        <v>261</v>
      </c>
      <c r="AQ1290" s="947"/>
      <c r="AR1290" s="947"/>
      <c r="AS1290" s="947"/>
      <c r="AT1290" s="947"/>
      <c r="AU1290" s="947"/>
      <c r="AV1290" s="947"/>
      <c r="AW1290" s="947"/>
      <c r="AX1290" s="947"/>
      <c r="AY1290">
        <f>$AY$1288</f>
        <v>0</v>
      </c>
    </row>
    <row r="1291" spans="1:51" ht="26.25" hidden="1"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hidden="1"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hidden="1"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hidden="1"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hidden="1"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hidden="1"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hidden="1"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hidden="1"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hidden="1"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hidden="1"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hidden="1"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hidden="1"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hidden="1"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hidden="1"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hidden="1"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hidden="1"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hidden="1"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hidden="1"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hidden="1"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hidden="1"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hidden="1"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hidden="1"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hidden="1"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hidden="1"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hidden="1"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hidden="1"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hidden="1"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hidden="1"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hidden="1"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hidden="1"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P1310:X1310"/>
    <mergeCell ref="Y1310:AB1310"/>
    <mergeCell ref="AC1310:AG1310"/>
    <mergeCell ref="AH1310:AK1310"/>
    <mergeCell ref="AH1307:AK1307"/>
    <mergeCell ref="AL1307:AO1307"/>
    <mergeCell ref="AP1307:AX1307"/>
    <mergeCell ref="P1313:X1313"/>
    <mergeCell ref="Y1313:AB1313"/>
    <mergeCell ref="AC1313:AG1313"/>
    <mergeCell ref="J1309:O1309"/>
    <mergeCell ref="P1309:X1309"/>
    <mergeCell ref="Y1309:AB1309"/>
    <mergeCell ref="AC1309:AG1309"/>
    <mergeCell ref="AH1309:AK1309"/>
    <mergeCell ref="AL1309:AO1309"/>
    <mergeCell ref="AP1309:AX1309"/>
    <mergeCell ref="C1310:I1310"/>
    <mergeCell ref="J1310:O1310"/>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Y1306:AB1306"/>
    <mergeCell ref="AC1306:AG1306"/>
    <mergeCell ref="AH1306:AK1306"/>
    <mergeCell ref="AL1306:AO1306"/>
    <mergeCell ref="AP1306:AX1306"/>
    <mergeCell ref="AL1301:AO1301"/>
    <mergeCell ref="AP1301:AX1301"/>
    <mergeCell ref="C1302:I1302"/>
    <mergeCell ref="J1302:O1302"/>
    <mergeCell ref="P1302:X1302"/>
    <mergeCell ref="Y1302:AB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AL1296:AO1296"/>
    <mergeCell ref="AP1296:AX1296"/>
    <mergeCell ref="C1297:I1297"/>
    <mergeCell ref="J1297:O1297"/>
    <mergeCell ref="P1297:X1297"/>
    <mergeCell ref="Y1297:AB1297"/>
    <mergeCell ref="AC1297:AG1297"/>
    <mergeCell ref="AH1297:AK1297"/>
    <mergeCell ref="AP1304:AX1304"/>
    <mergeCell ref="C1305:I1305"/>
    <mergeCell ref="J1305:O1305"/>
    <mergeCell ref="P1305:X1305"/>
    <mergeCell ref="Y1305:AB1305"/>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C1265:AG1265"/>
    <mergeCell ref="AH1265:AK1265"/>
    <mergeCell ref="AL1265:AO1265"/>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48:AX1248"/>
    <mergeCell ref="C1249:I1249"/>
    <mergeCell ref="J1249:O1249"/>
    <mergeCell ref="P1249:X1249"/>
    <mergeCell ref="Y1249:AB1249"/>
    <mergeCell ref="AC1249:AG1249"/>
    <mergeCell ref="AH1249:AK1249"/>
    <mergeCell ref="AL1249:AO1249"/>
    <mergeCell ref="AP1249:AX1249"/>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J1227:O1227"/>
    <mergeCell ref="P1227:X1227"/>
    <mergeCell ref="Y1227:AB1227"/>
    <mergeCell ref="AC1227:AG1227"/>
    <mergeCell ref="AH1227:AK1227"/>
    <mergeCell ref="AL1227:AO1227"/>
    <mergeCell ref="P1231:X1231"/>
    <mergeCell ref="Y1231:AB1231"/>
    <mergeCell ref="AC1231:AG1231"/>
    <mergeCell ref="AH1231:AK1231"/>
    <mergeCell ref="AL1231:AO1231"/>
    <mergeCell ref="AP1231:AX1231"/>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C1207:AG1207"/>
    <mergeCell ref="AH1207:AK1207"/>
    <mergeCell ref="AL1207:AO1207"/>
    <mergeCell ref="AH1211:AK1211"/>
    <mergeCell ref="AL1211:AO1211"/>
    <mergeCell ref="AP1211:AX1211"/>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Y4:AB4"/>
    <mergeCell ref="AL4:AO4"/>
    <mergeCell ref="AP4:AX4"/>
    <mergeCell ref="J5:O5"/>
    <mergeCell ref="Y5:AB5"/>
    <mergeCell ref="AL5:AO5"/>
    <mergeCell ref="AP5:AX5"/>
    <mergeCell ref="J6:O6"/>
    <mergeCell ref="Y6:AB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C4:AG4"/>
    <mergeCell ref="AC5:AG5"/>
    <mergeCell ref="AC6:AG6"/>
    <mergeCell ref="P4:X4"/>
    <mergeCell ref="P5:X5"/>
    <mergeCell ref="P6:X6"/>
    <mergeCell ref="C5:I5"/>
    <mergeCell ref="C6:I6"/>
    <mergeCell ref="A9:B9"/>
    <mergeCell ref="A8:B8"/>
    <mergeCell ref="A7:B7"/>
    <mergeCell ref="J7:O7"/>
    <mergeCell ref="Y7:AB7"/>
    <mergeCell ref="AL7:AO7"/>
    <mergeCell ref="AP7:AX7"/>
    <mergeCell ref="J8:O8"/>
    <mergeCell ref="Y8:AB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J9:O9"/>
    <mergeCell ref="Y9:AB9"/>
    <mergeCell ref="AL9:AO9"/>
    <mergeCell ref="AP9:AX9"/>
    <mergeCell ref="C10:I10"/>
    <mergeCell ref="J10:O10"/>
    <mergeCell ref="P10:X10"/>
    <mergeCell ref="Y10:AB10"/>
    <mergeCell ref="AC10:AG10"/>
    <mergeCell ref="AH10:AK10"/>
    <mergeCell ref="AL10:AO10"/>
    <mergeCell ref="AP10:AX10"/>
    <mergeCell ref="AC7:AG7"/>
    <mergeCell ref="AC8:AG8"/>
    <mergeCell ref="AC9:AG9"/>
    <mergeCell ref="P7:X7"/>
    <mergeCell ref="P8:X8"/>
    <mergeCell ref="P9:X9"/>
    <mergeCell ref="C7:I7"/>
    <mergeCell ref="C8:I8"/>
    <mergeCell ref="C9:I9"/>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Y37:AB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Y38:AB38"/>
    <mergeCell ref="AL38:AO38"/>
    <mergeCell ref="AP38:AX38"/>
    <mergeCell ref="C39:I39"/>
    <mergeCell ref="J39:O39"/>
    <mergeCell ref="P39:X39"/>
    <mergeCell ref="Y39:AB39"/>
    <mergeCell ref="AC39:AG39"/>
    <mergeCell ref="AH39:AK39"/>
    <mergeCell ref="AL39:AO39"/>
    <mergeCell ref="AP39:AX39"/>
    <mergeCell ref="P37:X37"/>
    <mergeCell ref="P38:X38"/>
    <mergeCell ref="AC37:AG37"/>
    <mergeCell ref="AH37:AK37"/>
    <mergeCell ref="AC38:AG38"/>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P1207:AX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L1218:AO1218"/>
    <mergeCell ref="AP1218:AX1218"/>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C1219:I1219"/>
    <mergeCell ref="J1219:O1219"/>
    <mergeCell ref="P1219:X1219"/>
    <mergeCell ref="Y1219:AB1219"/>
    <mergeCell ref="AC1219:AG1219"/>
    <mergeCell ref="AH1219:AK1219"/>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P1265:AX1265"/>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P1283:AX1283"/>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A1314:B1314"/>
    <mergeCell ref="A1313:B1313"/>
    <mergeCell ref="A1312:B1312"/>
    <mergeCell ref="C1313:I1313"/>
    <mergeCell ref="J1313:O1313"/>
    <mergeCell ref="C1307:I1307"/>
    <mergeCell ref="J1307:O1307"/>
    <mergeCell ref="P1307:X1307"/>
    <mergeCell ref="Y1307:AB1307"/>
    <mergeCell ref="AC1307:AG1307"/>
    <mergeCell ref="AH1311:AK1311"/>
    <mergeCell ref="AL1311:AO1311"/>
    <mergeCell ref="AP1311:AX1311"/>
    <mergeCell ref="AH1313:AK1313"/>
    <mergeCell ref="AL1313:AO1313"/>
    <mergeCell ref="AP1313:AX1313"/>
    <mergeCell ref="AC1302:AG1302"/>
    <mergeCell ref="AH1302:AK1302"/>
    <mergeCell ref="AL1302:AO1302"/>
    <mergeCell ref="AH38:AK38"/>
    <mergeCell ref="AH7:AK7"/>
    <mergeCell ref="AH8:AK8"/>
    <mergeCell ref="AH9:AK9"/>
    <mergeCell ref="AH4:AK4"/>
    <mergeCell ref="AH5:AK5"/>
    <mergeCell ref="AH6:AK6"/>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8" scale="98"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D508F7-2386-40EA-8B29-C0264B992651}">
  <ds:schemaRefs>
    <ds:schemaRef ds:uri="http://schemas.microsoft.com/sharepoint/v3/contenttype/forms"/>
  </ds:schemaRefs>
</ds:datastoreItem>
</file>

<file path=customXml/itemProps2.xml><?xml version="1.0" encoding="utf-8"?>
<ds:datastoreItem xmlns:ds="http://schemas.openxmlformats.org/officeDocument/2006/customXml" ds:itemID="{0D4909D0-D50D-4FAC-A4FC-29EBD54EF802}">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3C2820C-522C-4AE4-9962-F98101384E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
  <dcterms:created xsi:type="dcterms:W3CDTF">2012-03-13T00:50:25Z</dcterms:created>
  <dcterms:modified xsi:type="dcterms:W3CDTF">2023-06-30T05:56:51Z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