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D785D2D-6772-49C2-887F-ACFDA15657E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8" i="11" l="1"/>
  <c r="AY340" i="11"/>
  <c r="AY336" i="11"/>
  <c r="AY337" i="11"/>
  <c r="AY341" i="11"/>
  <c r="AY329" i="11"/>
  <c r="AY326" i="11"/>
  <c r="AY328" i="11"/>
  <c r="AY322" i="11"/>
  <c r="AY330" i="11"/>
  <c r="AY331" i="11"/>
  <c r="AY323" i="11"/>
  <c r="AY324" i="11"/>
  <c r="AY325" i="11"/>
  <c r="AY332" i="11"/>
  <c r="AY397" i="11"/>
  <c r="AY69" i="11"/>
  <c r="AY327" i="11"/>
  <c r="AY398"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202" i="11" l="1"/>
  <c r="AY175" i="11"/>
  <c r="AY155" i="11"/>
  <c r="AY151" i="11"/>
  <c r="AY152" i="11"/>
  <c r="AY153" i="11"/>
  <c r="AY154" i="11"/>
  <c r="AY142" i="11"/>
  <c r="AY141" i="11"/>
  <c r="AY144" i="11"/>
  <c r="AY116" i="11"/>
  <c r="AY121" i="11"/>
  <c r="AY115" i="11"/>
  <c r="AY176" i="11"/>
  <c r="AY193" i="11"/>
  <c r="AY203" i="11"/>
  <c r="AY209" i="11"/>
  <c r="AY128" i="11"/>
  <c r="AY163" i="11"/>
  <c r="AY134" i="11"/>
  <c r="AY101" i="11"/>
  <c r="AY117" i="11"/>
  <c r="AY123" i="11"/>
  <c r="AY129" i="11"/>
  <c r="AY164" i="11"/>
  <c r="AY143" i="11"/>
  <c r="AY171" i="11"/>
  <c r="AY177" i="11"/>
  <c r="AY204" i="11"/>
  <c r="AY210" i="11"/>
  <c r="AY124" i="11"/>
  <c r="AY178" i="11"/>
  <c r="AY198" i="11"/>
  <c r="AY205" i="11"/>
  <c r="AY211" i="11"/>
  <c r="AY118" i="11"/>
  <c r="AY130" i="11"/>
  <c r="AY113" i="11"/>
  <c r="AY125" i="11"/>
  <c r="AY145" i="11"/>
  <c r="AY212" i="11"/>
  <c r="AY119" i="11"/>
  <c r="AY137" i="11"/>
  <c r="AY179" i="11"/>
  <c r="AY206"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7" i="11" s="1"/>
  <c r="AY88" i="11"/>
  <c r="AY91" i="11" s="1"/>
  <c r="AY78" i="11"/>
  <c r="AY85" i="11" s="1"/>
  <c r="AY44" i="11"/>
  <c r="AY52" i="11" s="1"/>
  <c r="AY63" i="11" l="1"/>
  <c r="AY83" i="11"/>
  <c r="AY81" i="11"/>
  <c r="AY82" i="11"/>
  <c r="AY87" i="11"/>
  <c r="AY89" i="11"/>
  <c r="AY95" i="11"/>
  <c r="AY84" i="11"/>
  <c r="AY96" i="11"/>
  <c r="AY79" i="11"/>
  <c r="AY80" i="11"/>
  <c r="AY86" i="11"/>
  <c r="AY92" i="11"/>
  <c r="AY94" i="11"/>
  <c r="AY55" i="11"/>
  <c r="AY90"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<sst xmlns="http://schemas.openxmlformats.org/spreadsheetml/2006/main" count="2184" uniqueCount="805">
  <si>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</si>
  <si>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</si>
  <si>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</si>
  <si>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</si>
  <si>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</si>
  <si>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</si>
  <si>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</si>
  <si>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</si>
  <si>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鉱物資源開発の推進のための探査等事業委託費</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</si>
  <si>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</si>
  <si>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</si>
  <si>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</si>
  <si>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</si>
  <si>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</si>
  <si>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</si>
  <si>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</si>
  <si>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</si>
  <si>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鉱物資源課</t>
  </si>
  <si>
    <t>課長　有馬　伸明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</si>
  <si>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</si>
  <si>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</si>
  <si>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・特別会計に関する法律施行令第50条第7項第11号</t>
  </si>
  <si>
    <t>関係する
計画、通知等</t>
    <phoneticPr fontId="5"/>
  </si>
  <si>
    <t>・「資源確保指針」（平成20年3月28日閣議了解）
・「資源確保戦略」（平成24年6月27日公表）
・「新国際資源戦略」（令和2年3月30日公表）
・「成長戦略実行計画」（令和3年6月18日閣議決定）
・「経済財政運営と改革の基本方針 2021」（令和3年6月18日閣議決定）
・「2050年カーボンニュートラルに伴うグリーン成長戦略」（令和3年6月18日策定）
・「エネルギー基本計画」（令和3年10月22日閣議決定）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</si>
  <si>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</si>
  <si>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</si>
  <si>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</si>
  <si>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省エネルギー社会の実現や再生可能エネルギーの導入加速に資する省エネルギー機器や再生可能エネルギー関連設備の製造には、銅、コバルト、リチウム、レアアース等の鉱物資源が不可欠である。これらの鉱物資源の大宗を海外に依存する我が国にとって、供給の不確実性を低減させることが重要であるため、供給源の多角化を図り、鉱物資源の安定供給確保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</si>
  <si>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</si>
  <si>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省エネルギー機器や再生可能エネルギー関連設備の製造に不可欠な鉱物資源の安定供給確保を図るため、蓄電池及びモーター用として使用量が世界レベルで大幅かつ急速に拡大しているニッケル、リチウム、コバルト、レアアース等、今後の需給のひっ迫が懸念される鉱物資源について、重点的に資源探査等を行い、有望な調査結果が得られた場合には、資源開発の権利等を我が国企業に引き継ぐ。また、資源ナショナリズムが急速に高まりつつある中、資源外交の一環として、我が国の有する探鉱・環境保全に関する優れた技術・ノウハウの技術移転等により資源国との関係強化を図るための技術調査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</si>
  <si>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</si>
  <si>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</si>
  <si>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</si>
  <si>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</si>
  <si>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</si>
  <si>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</si>
  <si>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</si>
  <si>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</si>
  <si>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</si>
  <si>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</si>
  <si>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</si>
  <si>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</si>
  <si>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</si>
  <si>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</si>
  <si>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</si>
  <si>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</si>
  <si>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</si>
  <si>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</si>
  <si>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</si>
  <si>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</si>
  <si>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</si>
  <si>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</si>
  <si>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　国内外での自動車の電動化や省エネ・再エネ機器の普及・拡大により、その製造に必要不可欠な鉱物資源のうち、資源獲得競争が年々激化している鉱物資源について、供給源多角化・安定供給確保に繋げるため、発見リスクが高く民間企業単独での参入が困難な初期段階の資源探査件数を増やすもの。</t>
  </si>
  <si>
    <t>活動内容
（アクティビティ）</t>
    <phoneticPr fontId="5"/>
  </si>
  <si>
    <t>資源国における資源探査や資源国との関係強化のための技術調査等を実施する。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</si>
  <si>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</si>
  <si>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</si>
  <si>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</si>
  <si>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</si>
  <si>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</si>
  <si>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</si>
  <si>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</si>
  <si>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資源探査において有望な調査結果が得られた場合には、資源開発の権利等を我が国企業に引き継ぐことによって、鉱物資源の供給源の多角化を図り、安定供給を確保する。</t>
  </si>
  <si>
    <t>プロジェクト件数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</si>
  <si>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</si>
  <si>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</si>
  <si>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</si>
  <si>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</si>
  <si>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</si>
  <si>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</si>
  <si>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各年度執行額／　プロジェクト件数　　　　</t>
    <phoneticPr fontId="5"/>
  </si>
  <si>
    <t>百万円</t>
  </si>
  <si>
    <t>計算式</t>
    <rPh sb="0" eb="2">
      <t>ケイサン</t>
    </rPh>
    <rPh sb="2" eb="3">
      <t>シキ</t>
    </rPh>
    <phoneticPr fontId="5"/>
  </si>
  <si>
    <t>百万円/件</t>
    <phoneticPr fontId="5"/>
  </si>
  <si>
    <t>2,077/16</t>
  </si>
  <si>
    <t>1,805/18</t>
  </si>
  <si>
    <t>1,876/18</t>
  </si>
  <si>
    <t>1,860/19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</si>
  <si>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</si>
  <si>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</si>
  <si>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</si>
  <si>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</si>
  <si>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</si>
  <si>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</si>
  <si>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</si>
  <si>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ベースメタル（銅）の潜在的な資源量の確保</t>
  </si>
  <si>
    <t>ベースメタル（銅）の潜在的な資源量（累計）</t>
  </si>
  <si>
    <t>成果実績</t>
    <rPh sb="0" eb="2">
      <t>セイカ</t>
    </rPh>
    <rPh sb="2" eb="4">
      <t>ジッセキ</t>
    </rPh>
    <phoneticPr fontId="5"/>
  </si>
  <si>
    <t>万トン</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</si>
  <si>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</si>
  <si>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</si>
  <si>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</si>
  <si>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</si>
  <si>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「独立行政法人石油天然ガス・金属鉱物資源機構第４期中期目標」（平成３０年３月１日制定）
「独立行政法人石油天然ガス・金属鉱物資源機構第４期中期計画」（平成３０年３月３０日認可）　及び　主務大臣による各年度の業務実績評価のうち金属資源開発支援分野に係る評価</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</si>
  <si>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</si>
  <si>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</si>
  <si>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</si>
  <si>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</si>
  <si>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</si>
  <si>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</si>
  <si>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</si>
  <si>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</si>
  <si>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ボーリングによる新規着鉱を得た件数</t>
  </si>
  <si>
    <t>ベースメタルの自給率
2030年までにベースメタル（銅、鉛、亜鉛、錫）の自給率80％以上に引き上げるとともに、2050年までに国内需要量相当を確保する。</t>
  </si>
  <si>
    <t>ベースメタルの自給率
2050年までに達成すべき目標であり、単年度目標ではないことから、目標値は最終年度欄にのみ記載する。</t>
  </si>
  <si>
    <t>％</t>
  </si>
  <si>
    <t>・エネルギー基本計画（令和3年10月閣議決定）
・JOGMEC「鉱物資源自給率調査」</t>
  </si>
  <si>
    <t>秘密保持契約締結数</t>
  </si>
  <si>
    <t>ー</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</si>
  <si>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</si>
  <si>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</si>
  <si>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</si>
  <si>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</si>
  <si>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</si>
  <si>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</si>
  <si>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</si>
  <si>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</si>
  <si>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</si>
  <si>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</si>
  <si>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</si>
  <si>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</si>
  <si>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</si>
  <si>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</si>
  <si>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</si>
  <si>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</si>
  <si>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</si>
  <si>
    <t>施策</t>
    <phoneticPr fontId="5"/>
  </si>
  <si>
    <t>６－２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</si>
  <si>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</si>
  <si>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</si>
  <si>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</si>
  <si>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６ページ目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</si>
  <si>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</si>
  <si>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</si>
  <si>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</si>
  <si>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</si>
  <si>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</si>
  <si>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</si>
  <si>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</si>
  <si>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</si>
  <si>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</si>
  <si>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</si>
  <si>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</si>
  <si>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省エネルギー社会の実現や再生可能エネルギーの導入加速に資する省エネ機器や再生可能エネルギー関連設備の製造に必要不可欠な鉱物資源の安定供給確保は産業界から高いニーズが寄せられている。</t>
  </si>
  <si>
    <t>地方自治体、民間等に委ねることができない事業なのか。</t>
    <phoneticPr fontId="5"/>
  </si>
  <si>
    <t>偏在性の高い鉱物資源の探査は様々なリスクから成功率が極めて低いため民間企業等の参入リスクが高く、国が資源外交等と組み合わせて実施すべき事業である。</t>
  </si>
  <si>
    <t>政策目的の達成手段として必要かつ適切な事業か。政策体系の中で優先度の高い事業か。</t>
    <phoneticPr fontId="5"/>
  </si>
  <si>
    <t>鉱物資源の代替供給源の確保及び安定供給確保のため、本事業で行う探査等は必要かつ適切であり、優先度の高い事業である。</t>
  </si>
  <si>
    <t>事業の効率性</t>
    <phoneticPr fontId="5"/>
  </si>
  <si>
    <t>競争性が確保されているなど支出先の選定は妥当か。　</t>
    <phoneticPr fontId="5"/>
  </si>
  <si>
    <t>鉱物資源開発の推進のための探査等事業は第１期（平成２０年度～２４年度）の初年度を含め２年間（平成２０年度、２１年度）一般競争入札(総合評価方式）を実施し、独立行政法人石油天然ガス・金属鉱物資源機構を受託者として決定した。また、本事業は、各国政府系地質調査機関等との間で締結された資源量調査等の研究協力に関するMOUにて実施主体が定められている。このことから、会計法第29条の3第4項の随意契約を行った事業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</si>
  <si>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</si>
  <si>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</si>
  <si>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</si>
  <si>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</si>
  <si>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有望案件については、入札により投入コスト以上で売却譲渡・国庫納付しており、受益者負担は妥当である。</t>
  </si>
  <si>
    <t>単位当たりコスト等の水準は妥当か。</t>
    <rPh sb="8" eb="9">
      <t>トウ</t>
    </rPh>
    <phoneticPr fontId="5"/>
  </si>
  <si>
    <t>鉱物資源の探査においては、近年鉱石品位の低下、鉱山の深部化、奥地化、高地化等により、初期投資コストが増大しているなか、本事業では、JV相手企業との価格交渉や効率的資源探査調査の提案等を通じてコスト削減に努めており妥当である。</t>
  </si>
  <si>
    <t>資金の流れの中間段階での支出は合理的なものとなっているか。</t>
    <phoneticPr fontId="5"/>
  </si>
  <si>
    <t>中間段階での支出は、本事業の主体となる海外での共同探鉱事業に必要な調査費用等であり、資金は合理的に支出している。</t>
  </si>
  <si>
    <t>費目・使途が事業目的に即し真に必要なものに限定されているか。</t>
    <phoneticPr fontId="5"/>
  </si>
  <si>
    <t>費目・使途は、海外での共同探鉱事業に必要な調査費用等、事業遂行に必要なものに限定している。</t>
  </si>
  <si>
    <t>不用率が大きい場合、その理由は妥当か。（理由を右に記載）</t>
    <phoneticPr fontId="5"/>
  </si>
  <si>
    <t>‐</t>
  </si>
  <si>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</si>
  <si>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</si>
  <si>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JVパートナーとの調整、探査に必要な許認可手続き遅延等により、事業開始時の想定よりも調査期間が長期化したことによる繰越であり、繰越は妥当である（明許繰越取得済）。</t>
  </si>
  <si>
    <t>その他コスト削減や効率化に向けた工夫は行われているか。</t>
    <phoneticPr fontId="5"/>
  </si>
  <si>
    <t>権益引き継ぎ対象となる鉱山会社、商社と意見交換をしながら事業を実施し、戦略的に重要な鉱種に厳選し、調査が中途段階であっても、開発段階まで到達する可能性が低いと判断された場合には事業を中止する等、効率化に向けた工夫がなされている。</t>
  </si>
  <si>
    <t>事業の有効性</t>
    <rPh sb="0" eb="2">
      <t>ジギョウ</t>
    </rPh>
    <rPh sb="3" eb="6">
      <t>ユウコウセイ</t>
    </rPh>
    <phoneticPr fontId="5"/>
  </si>
  <si>
    <t>成果実績は成果目標に見合ったものとなっているか。</t>
    <phoneticPr fontId="5"/>
  </si>
  <si>
    <t>リスクの高い初期段階の探査事業において有望な鉱床を発見すること自体難易度が高く、将来の探査成果の確約が困難な中、ベースメタル（銅）の潜在的な資源量75万トンの確保に向け、着実に実績を挙げており、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</si>
  <si>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</si>
  <si>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有望な権益を確実に得るため、ある程度他者による探査が進んだ案件に権益参入しており、その実効性は高い。</t>
  </si>
  <si>
    <t>活動実績は見込みに見合ったものであるか。</t>
    <phoneticPr fontId="5"/>
  </si>
  <si>
    <t>見込みに見合った活動実績が得られている。</t>
  </si>
  <si>
    <t>整備された施設や成果物は十分に活用されているか。</t>
    <phoneticPr fontId="5"/>
  </si>
  <si>
    <t>鉱物資源の賦存状況や探査手法等調査によって得られた知識・ノウハウは、同類鉱種の探査に活用されている。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</si>
  <si>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</si>
  <si>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</si>
  <si>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鉱物資源開発の推進のための探査等事業については、再生可能エネルギーや省エネルギーの機器の製造に不可欠な鉱種が対象。希少金属開発推進基盤整備事業は、本事業で扱わない鉱種が対象。</t>
  </si>
  <si>
    <t>希少金属資源開発推進基盤整備事業</t>
  </si>
  <si>
    <t>点検・改善結果</t>
    <rPh sb="0" eb="2">
      <t>テンケン</t>
    </rPh>
    <rPh sb="3" eb="5">
      <t>カイゼン</t>
    </rPh>
    <rPh sb="5" eb="7">
      <t>ケッカ</t>
    </rPh>
    <phoneticPr fontId="5"/>
  </si>
  <si>
    <t>点検結果</t>
    <rPh sb="0" eb="2">
      <t>テンケン</t>
    </rPh>
    <rPh sb="2" eb="4">
      <t>ケッカ</t>
    </rPh>
    <phoneticPr fontId="5"/>
  </si>
  <si>
    <t>探鉱事業を行う国・地域の選定及び事業実施の選定等に当たっては、外部有識者との議論や鉱山会社・商社との意見交換を実施しており、これらの議論等を踏まえ、戦略的に重要な鉱種や案件を選定している。また、調査が中途段階であっても、開発段階まで到達する可能性が低いと判断された場合には事業を中止する等の果断な措置も行い、効率的な予算執行に努めている。</t>
  </si>
  <si>
    <t>改善の
方向性</t>
    <rPh sb="0" eb="2">
      <t>カイゼン</t>
    </rPh>
    <rPh sb="4" eb="7">
      <t>ホウコウセイ</t>
    </rPh>
    <phoneticPr fontId="5"/>
  </si>
  <si>
    <t>昨今の金属価格の低迷等に伴い、民間企業の探鉱支出は急減するなど、探鉱を巡る状況が激変しているため、それを踏まえた事業実施選定等の在り方を検討する。また、本事業において海外政府機関との共同事業の後に鉱業権の取得を初期段階から行うなど、権益取得を確実にするための工夫を検討する。</t>
  </si>
  <si>
    <t>外部有識者の所見</t>
    <rPh sb="0" eb="2">
      <t>ガイブ</t>
    </rPh>
    <rPh sb="2" eb="5">
      <t>ユウシキシャ</t>
    </rPh>
    <rPh sb="6" eb="8">
      <t>ショケン</t>
    </rPh>
    <phoneticPr fontId="5"/>
  </si>
  <si>
    <t>鉱物資源（ベースメタル）の自給率（金属需要に占める自主開発鉱石とリサイクル原料の割合。平成30年度は50％）を令和12年に80％以上に引き上げるという目標に対して、現行の進捗状況・効果を明確に示すこと。今後の事業計画・ベンチマークを明確にし、進捗と成果のチェックと情報開示を行うこと。</t>
    <phoneticPr fontId="5"/>
  </si>
  <si>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</si>
  <si>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</si>
  <si>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</si>
  <si>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</si>
  <si>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</si>
  <si>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進捗状況については「成果目標及び成果実績（アウトカム）」欄に記載のとおりであり、今後とも本事業を着実に実施することで、目標達成を目指していく。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</si>
  <si>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</si>
  <si>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</si>
  <si>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</si>
  <si>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</si>
  <si>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</si>
  <si>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</si>
  <si>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</si>
  <si>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新27-0037</t>
  </si>
  <si>
    <t>平成28年度</t>
    <rPh sb="0" eb="2">
      <t>ヘイセイ</t>
    </rPh>
    <phoneticPr fontId="5"/>
  </si>
  <si>
    <t>0384</t>
  </si>
  <si>
    <t>平成29年度</t>
    <rPh sb="0" eb="2">
      <t>ヘイセイ</t>
    </rPh>
    <phoneticPr fontId="5"/>
  </si>
  <si>
    <t>0310</t>
  </si>
  <si>
    <t>平成30年度</t>
    <rPh sb="0" eb="2">
      <t>ヘイセイ</t>
    </rPh>
    <phoneticPr fontId="5"/>
  </si>
  <si>
    <t>0280</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</si>
  <si>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</si>
  <si>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</si>
  <si>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</si>
  <si>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</si>
  <si>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</si>
  <si>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</si>
  <si>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A.独立行政法人石油天然ガス・金属鉱物資源機構</t>
    <phoneticPr fontId="5"/>
  </si>
  <si>
    <t>B.国立研究開発法人産業技術総合研究所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</si>
  <si>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</si>
  <si>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</si>
  <si>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</si>
  <si>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</si>
  <si>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 xml:space="preserve">鉱物資源基盤調査、環境保全等調査
</t>
  </si>
  <si>
    <t>補助員費、旅費、物品費等</t>
  </si>
  <si>
    <t>再委託費</t>
  </si>
  <si>
    <t>資源調査コンサルティング、法務コンサルティング、環境保全等調査</t>
  </si>
  <si>
    <t>再委託・外注費</t>
  </si>
  <si>
    <t>分析業務、物理探査実証試験等</t>
  </si>
  <si>
    <t>一般管理費</t>
  </si>
  <si>
    <t>C.デロイトトーマツコンサルティング合同会社</t>
    <phoneticPr fontId="5"/>
  </si>
  <si>
    <t>D.国際事業支援センター株式会社</t>
    <phoneticPr fontId="5"/>
  </si>
  <si>
    <t>人件費</t>
  </si>
  <si>
    <t>調査費</t>
  </si>
  <si>
    <t>鉱物資源の共同探鉱事業等に係る現地支援業務</t>
  </si>
  <si>
    <t>消費税</t>
  </si>
  <si>
    <t>E.三菱ＵＦＪリサーチ＆コンサルティング株式会社</t>
    <phoneticPr fontId="5"/>
  </si>
  <si>
    <t>F. Hannan Metals Peru SAC</t>
    <phoneticPr fontId="5"/>
  </si>
  <si>
    <t>レアメタルの安定供給促進策立案調査</t>
  </si>
  <si>
    <t>資源調査コンサルティング</t>
  </si>
  <si>
    <t>G.大学共同利用機関法人高エネルギー加速器研究機構</t>
    <phoneticPr fontId="5"/>
  </si>
  <si>
    <t>H.日鉄鉱コンサルタント株式会社</t>
    <phoneticPr fontId="5"/>
  </si>
  <si>
    <t>消耗品</t>
  </si>
  <si>
    <t>用地交渉費、現地測定費、解析・報告書作成費等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</si>
  <si>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</si>
  <si>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</si>
  <si>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</si>
  <si>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</si>
  <si>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</si>
  <si>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</si>
  <si>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</si>
  <si>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</si>
  <si>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</si>
  <si>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</si>
  <si>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</si>
  <si>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</si>
  <si>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独立行政法人石油天然ガス・金属鉱物資源機構</t>
  </si>
  <si>
    <t>鉱物資源基盤調査、環境保全等調査</t>
  </si>
  <si>
    <t>随意契約
（その他）</t>
  </si>
  <si>
    <t>本事業は、外国政府との関係において一部調査では、我が国の資源確保政策の一環として資源外交に基づき、相手国政府機関と共同で資源探査を実施している。これらの案件は、複数年調査をMOU等で締結しており、単年度で事業が終了すると外交上問題が生じることから、複数年度に亘らなければ事業の目的を達成できないものである。</t>
  </si>
  <si>
    <t>B</t>
    <phoneticPr fontId="5"/>
  </si>
  <si>
    <t>国立研究開発法人産業技術総合研究所</t>
  </si>
  <si>
    <t>資源開発可能性調査</t>
  </si>
  <si>
    <t>C</t>
    <phoneticPr fontId="5"/>
  </si>
  <si>
    <t>デロイトトーマツコンサルティング合同会社</t>
  </si>
  <si>
    <t>鉱物資源確保戦略策定に係る基礎調査</t>
  </si>
  <si>
    <t>一般競争契約
（総合評価）</t>
  </si>
  <si>
    <t>株式会社矢野経済研究所</t>
  </si>
  <si>
    <t>鉱物資源等取引環境の適正化調査</t>
  </si>
  <si>
    <t>D</t>
    <phoneticPr fontId="5"/>
  </si>
  <si>
    <t>国際事業支援センター株式会社</t>
  </si>
  <si>
    <t>一般競争契約
（最低価格）</t>
  </si>
  <si>
    <t>E</t>
    <phoneticPr fontId="5"/>
  </si>
  <si>
    <t>三菱ＵＦＪリサーチ＆コンサルティング株式会社</t>
  </si>
  <si>
    <t>随意契約
（企画競争）</t>
  </si>
  <si>
    <t>株式会社ＪＴＢ</t>
  </si>
  <si>
    <t>「クリティカルマテリアル・ミネラル会合」に係る運営業務等</t>
  </si>
  <si>
    <t>F</t>
    <phoneticPr fontId="5"/>
  </si>
  <si>
    <t>Hannan Metals Peru SAC</t>
  </si>
  <si>
    <t>Anglo American Peru S.A.</t>
  </si>
  <si>
    <t>Geomantos Minerals S.p.A.</t>
  </si>
  <si>
    <t>Southern Ecuador Holdings</t>
  </si>
  <si>
    <t>BeMetals Corp.</t>
  </si>
  <si>
    <t>Namibia Critical Metals Inc.</t>
  </si>
  <si>
    <t>Vantage LLC</t>
  </si>
  <si>
    <t>Nexa Recursos Minerais S.A.</t>
  </si>
  <si>
    <t>OOO Samgeoltexservis</t>
  </si>
  <si>
    <t>Apurimac Copper SA</t>
  </si>
  <si>
    <t>G</t>
    <phoneticPr fontId="5"/>
  </si>
  <si>
    <t>大学共同利用機関法人高エネルギー加速器研究機構</t>
  </si>
  <si>
    <t>放射光を用いた風化花崗岩中の元素存在状態の解析</t>
  </si>
  <si>
    <t>H</t>
    <phoneticPr fontId="5"/>
  </si>
  <si>
    <t>日鉄鉱コンサルタント株式会社</t>
  </si>
  <si>
    <t>釜石鉱山周辺における物理探査実証試験　他</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</si>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</sst>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67235</xdr:colOff>
      <xdr:row>269</xdr:row>
      <xdr:rowOff>11206</xdr:rowOff>
    </xdr:from>
    <xdr:to>
      <xdr:col>49</xdr:col>
      <xdr:colOff>257643</xdr:colOff>
      <xdr:row>284</xdr:row>
      <xdr:rowOff>277102</xdr:rowOff>
    </xdr:to>
    <xdr:grpSp>
      <xdr:nvGrpSpPr>
        <xdr:cNvPr id="3" name="グループ化 2">
          <a:extLst>
            <a:ext uri="{FF2B5EF4-FFF2-40B4-BE49-F238E27FC236}">
              <a16:creationId xmlns:a16="http://schemas.microsoft.com/office/drawing/2014/main" id="{4480B572-5015-4031-BE98-8EC7DF1BC7AC}"/>
            </a:ext>
          </a:extLst>
        </xdr:cNvPr>
        <xdr:cNvGrpSpPr/>
      </xdr:nvGrpSpPr>
      <xdr:grpSpPr>
        <a:xfrm>
          <a:off x="1267385" y="47207581"/>
          <a:ext cx="8791483" cy="5552271"/>
          <a:chOff x="1336221" y="44119800"/>
          <a:chExt cx="8863761" cy="5476631"/>
        </a:xfrm>
      </xdr:grpSpPr>
      <xdr:sp macro="" textlink="">
        <xdr:nvSpPr>
          <xdr:cNvPr id="4" name="Rectangle 15">
            <a:extLst>
              <a:ext uri="{FF2B5EF4-FFF2-40B4-BE49-F238E27FC236}">
                <a16:creationId xmlns:a16="http://schemas.microsoft.com/office/drawing/2014/main" id="{F08F2ABD-D97C-4285-AFDA-3F493A035F6E}"/>
              </a:ext>
            </a:extLst>
          </xdr:cNvPr>
          <xdr:cNvSpPr>
            <a:spLocks noChangeArrowheads="1"/>
          </xdr:cNvSpPr>
        </xdr:nvSpPr>
        <xdr:spPr bwMode="auto">
          <a:xfrm>
            <a:off x="8640384" y="45643045"/>
            <a:ext cx="1528461" cy="213549"/>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委託</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一般競争入札</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5" name="大かっこ 4">
            <a:extLst>
              <a:ext uri="{FF2B5EF4-FFF2-40B4-BE49-F238E27FC236}">
                <a16:creationId xmlns:a16="http://schemas.microsoft.com/office/drawing/2014/main" id="{768C756A-7ECC-42D9-B425-30E68C492467}"/>
              </a:ext>
            </a:extLst>
          </xdr:cNvPr>
          <xdr:cNvSpPr/>
        </xdr:nvSpPr>
        <xdr:spPr bwMode="auto">
          <a:xfrm>
            <a:off x="8843434" y="46641663"/>
            <a:ext cx="1235921" cy="5316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鉱物資源確保戦略策定に係る基礎調査</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6" name="Rectangle 5">
            <a:extLst>
              <a:ext uri="{FF2B5EF4-FFF2-40B4-BE49-F238E27FC236}">
                <a16:creationId xmlns:a16="http://schemas.microsoft.com/office/drawing/2014/main" id="{9144C78A-945F-49EF-81CC-65964E0E4FA5}"/>
              </a:ext>
            </a:extLst>
          </xdr:cNvPr>
          <xdr:cNvSpPr>
            <a:spLocks noChangeArrowheads="1"/>
          </xdr:cNvSpPr>
        </xdr:nvSpPr>
        <xdr:spPr bwMode="auto">
          <a:xfrm>
            <a:off x="8674367" y="45854125"/>
            <a:ext cx="1525615" cy="720965"/>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C</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．民間企業（２者）</a:t>
            </a:r>
            <a:endParaRPr lang="en-US" altLang="ja-JP" sz="1050">
              <a:effectLst/>
              <a:latin typeface="ＭＳ Ｐゴシック" panose="020B0600070205080204" pitchFamily="50" charset="-128"/>
              <a:ea typeface="ＭＳ Ｐゴシック" panose="020B0600070205080204" pitchFamily="50" charset="-128"/>
              <a:cs typeface="+mn-cs"/>
            </a:endParaRPr>
          </a:p>
          <a:p>
            <a:pPr algn="ctr" rtl="0"/>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３１</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7" name="Rectangle 15">
            <a:extLst>
              <a:ext uri="{FF2B5EF4-FFF2-40B4-BE49-F238E27FC236}">
                <a16:creationId xmlns:a16="http://schemas.microsoft.com/office/drawing/2014/main" id="{A4E98AC8-1838-46B9-9B5B-6EA7CB18B53F}"/>
              </a:ext>
            </a:extLst>
          </xdr:cNvPr>
          <xdr:cNvSpPr>
            <a:spLocks noChangeArrowheads="1"/>
          </xdr:cNvSpPr>
        </xdr:nvSpPr>
        <xdr:spPr bwMode="auto">
          <a:xfrm>
            <a:off x="2858128" y="45681790"/>
            <a:ext cx="1550355" cy="210346"/>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r" rtl="0">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委託</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随意契約（その他）</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8" name="正方形/長方形 7">
            <a:extLst>
              <a:ext uri="{FF2B5EF4-FFF2-40B4-BE49-F238E27FC236}">
                <a16:creationId xmlns:a16="http://schemas.microsoft.com/office/drawing/2014/main" id="{E8458979-5070-47EE-B601-1C6AFA9878EF}"/>
              </a:ext>
            </a:extLst>
          </xdr:cNvPr>
          <xdr:cNvSpPr/>
        </xdr:nvSpPr>
        <xdr:spPr bwMode="auto">
          <a:xfrm>
            <a:off x="4556198" y="44119800"/>
            <a:ext cx="1894783" cy="61895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１，８７６百万円</a:t>
            </a:r>
          </a:p>
        </xdr:txBody>
      </xdr:sp>
      <xdr:sp macro="" textlink="">
        <xdr:nvSpPr>
          <xdr:cNvPr id="9" name="正方形/長方形 8">
            <a:extLst>
              <a:ext uri="{FF2B5EF4-FFF2-40B4-BE49-F238E27FC236}">
                <a16:creationId xmlns:a16="http://schemas.microsoft.com/office/drawing/2014/main" id="{F2EB1D42-56F8-466A-B270-5F22E9BA9E24}"/>
              </a:ext>
            </a:extLst>
          </xdr:cNvPr>
          <xdr:cNvSpPr/>
        </xdr:nvSpPr>
        <xdr:spPr bwMode="auto">
          <a:xfrm>
            <a:off x="2151440" y="45922453"/>
            <a:ext cx="2795277" cy="72096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Ａ．独立行政法人石油天然ガス・金属鉱物資源機構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１，７４７百万円</a:t>
            </a:r>
            <a:endParaRPr kumimoji="1" lang="en-US" altLang="ja-JP" sz="1050" u="none">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10" name="直線矢印コネクタ 9">
            <a:extLst>
              <a:ext uri="{FF2B5EF4-FFF2-40B4-BE49-F238E27FC236}">
                <a16:creationId xmlns:a16="http://schemas.microsoft.com/office/drawing/2014/main" id="{4C93C805-6B26-4695-A7B2-9C63AE87CF7B}"/>
              </a:ext>
            </a:extLst>
          </xdr:cNvPr>
          <xdr:cNvCxnSpPr/>
        </xdr:nvCxnSpPr>
        <xdr:spPr bwMode="auto">
          <a:xfrm>
            <a:off x="3695269" y="45239192"/>
            <a:ext cx="1613" cy="3462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F2F6ED58-3F9B-4512-A9B6-EE7495153448}"/>
              </a:ext>
            </a:extLst>
          </xdr:cNvPr>
          <xdr:cNvCxnSpPr>
            <a:stCxn id="8" idx="2"/>
          </xdr:cNvCxnSpPr>
        </xdr:nvCxnSpPr>
        <xdr:spPr>
          <a:xfrm>
            <a:off x="5503591" y="44738758"/>
            <a:ext cx="0" cy="51653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2E3D5CA9-9319-4777-9626-9067AE0DD4D8}"/>
              </a:ext>
            </a:extLst>
          </xdr:cNvPr>
          <xdr:cNvCxnSpPr/>
        </xdr:nvCxnSpPr>
        <xdr:spPr>
          <a:xfrm flipH="1">
            <a:off x="3685116" y="45239462"/>
            <a:ext cx="532508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Rectangle 15">
            <a:extLst>
              <a:ext uri="{FF2B5EF4-FFF2-40B4-BE49-F238E27FC236}">
                <a16:creationId xmlns:a16="http://schemas.microsoft.com/office/drawing/2014/main" id="{3F797A30-A3CB-4BB9-9B2D-A7FFEBC536AE}"/>
              </a:ext>
            </a:extLst>
          </xdr:cNvPr>
          <xdr:cNvSpPr>
            <a:spLocks noChangeArrowheads="1"/>
          </xdr:cNvSpPr>
        </xdr:nvSpPr>
        <xdr:spPr bwMode="auto">
          <a:xfrm>
            <a:off x="6851192" y="45636998"/>
            <a:ext cx="1539345" cy="215884"/>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委託</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随意契約（その他）</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14" name="大かっこ 13">
            <a:extLst>
              <a:ext uri="{FF2B5EF4-FFF2-40B4-BE49-F238E27FC236}">
                <a16:creationId xmlns:a16="http://schemas.microsoft.com/office/drawing/2014/main" id="{E6A05F98-0583-48DD-B7A7-E6C849642085}"/>
              </a:ext>
            </a:extLst>
          </xdr:cNvPr>
          <xdr:cNvSpPr/>
        </xdr:nvSpPr>
        <xdr:spPr bwMode="auto">
          <a:xfrm>
            <a:off x="6639545" y="46642654"/>
            <a:ext cx="1243073" cy="5194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l"/>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鉱物開発可能性調査</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5" name="Rectangle 5">
            <a:extLst>
              <a:ext uri="{FF2B5EF4-FFF2-40B4-BE49-F238E27FC236}">
                <a16:creationId xmlns:a16="http://schemas.microsoft.com/office/drawing/2014/main" id="{9D0A996D-B8A9-401D-96B0-E381840797FF}"/>
              </a:ext>
            </a:extLst>
          </xdr:cNvPr>
          <xdr:cNvSpPr>
            <a:spLocks noChangeArrowheads="1"/>
          </xdr:cNvSpPr>
        </xdr:nvSpPr>
        <xdr:spPr bwMode="auto">
          <a:xfrm>
            <a:off x="6748992" y="45850435"/>
            <a:ext cx="1681490" cy="726860"/>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B</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．国立研究開発法人産業技術総合研究所</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algn="ct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xnSp macro="">
        <xdr:nvCxnSpPr>
          <xdr:cNvPr id="16" name="直線矢印コネクタ 15">
            <a:extLst>
              <a:ext uri="{FF2B5EF4-FFF2-40B4-BE49-F238E27FC236}">
                <a16:creationId xmlns:a16="http://schemas.microsoft.com/office/drawing/2014/main" id="{D667A40E-5192-45AD-B04C-8B8580BCAEA0}"/>
              </a:ext>
            </a:extLst>
          </xdr:cNvPr>
          <xdr:cNvCxnSpPr/>
        </xdr:nvCxnSpPr>
        <xdr:spPr bwMode="auto">
          <a:xfrm>
            <a:off x="7628318" y="45252821"/>
            <a:ext cx="2869" cy="3432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39F30FB8-AF29-418A-8C36-EB4015FF486E}"/>
              </a:ext>
            </a:extLst>
          </xdr:cNvPr>
          <xdr:cNvCxnSpPr/>
        </xdr:nvCxnSpPr>
        <xdr:spPr bwMode="auto">
          <a:xfrm flipH="1">
            <a:off x="9004150" y="45246774"/>
            <a:ext cx="874" cy="3539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Rectangle 5">
            <a:extLst>
              <a:ext uri="{FF2B5EF4-FFF2-40B4-BE49-F238E27FC236}">
                <a16:creationId xmlns:a16="http://schemas.microsoft.com/office/drawing/2014/main" id="{D88485CE-894A-4018-9F08-BC456A0FF254}"/>
              </a:ext>
            </a:extLst>
          </xdr:cNvPr>
          <xdr:cNvSpPr>
            <a:spLocks noChangeArrowheads="1"/>
          </xdr:cNvSpPr>
        </xdr:nvSpPr>
        <xdr:spPr bwMode="auto">
          <a:xfrm>
            <a:off x="6559246" y="48041787"/>
            <a:ext cx="1591432" cy="726861"/>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G</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．大学共同利用機関法人等（２者）</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pPr algn="ct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9" name="Rectangle 15">
            <a:extLst>
              <a:ext uri="{FF2B5EF4-FFF2-40B4-BE49-F238E27FC236}">
                <a16:creationId xmlns:a16="http://schemas.microsoft.com/office/drawing/2014/main" id="{9CB1E60F-55DD-4BD9-B447-2A4D6A49EB08}"/>
              </a:ext>
            </a:extLst>
          </xdr:cNvPr>
          <xdr:cNvSpPr>
            <a:spLocks noChangeArrowheads="1"/>
          </xdr:cNvSpPr>
        </xdr:nvSpPr>
        <xdr:spPr bwMode="auto">
          <a:xfrm>
            <a:off x="6319911" y="47716728"/>
            <a:ext cx="2046751" cy="427271"/>
          </a:xfrm>
          <a:prstGeom prst="rect">
            <a:avLst/>
          </a:prstGeom>
          <a:noFill/>
          <a:ln w="9525">
            <a:no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委託</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lang="ja-JP" altLang="ja-JP" sz="1050" b="0" i="0" baseline="0">
                <a:effectLst/>
                <a:latin typeface="ＭＳ Ｐゴシック" panose="020B0600070205080204" pitchFamily="50" charset="-128"/>
                <a:ea typeface="ＭＳ Ｐゴシック" panose="020B0600070205080204" pitchFamily="50" charset="-128"/>
                <a:cs typeface="+mn-cs"/>
              </a:rPr>
              <a:t>随意契約（その他）</a:t>
            </a:r>
            <a:r>
              <a:rPr lang="en-US" altLang="ja-JP" sz="1050" b="0" i="0" baseline="0">
                <a:effectLst/>
                <a:latin typeface="ＭＳ Ｐゴシック" panose="020B0600070205080204" pitchFamily="50" charset="-128"/>
                <a:ea typeface="ＭＳ Ｐゴシック" panose="020B0600070205080204" pitchFamily="50" charset="-128"/>
                <a:cs typeface="+mn-cs"/>
              </a:rPr>
              <a:t>】</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20" name="大かっこ 19">
            <a:extLst>
              <a:ext uri="{FF2B5EF4-FFF2-40B4-BE49-F238E27FC236}">
                <a16:creationId xmlns:a16="http://schemas.microsoft.com/office/drawing/2014/main" id="{E40AC941-DFAC-493A-A30F-AC7AD12CABAE}"/>
              </a:ext>
            </a:extLst>
          </xdr:cNvPr>
          <xdr:cNvSpPr/>
        </xdr:nvSpPr>
        <xdr:spPr bwMode="auto">
          <a:xfrm>
            <a:off x="6640134" y="48834523"/>
            <a:ext cx="1339246" cy="313117"/>
          </a:xfrm>
          <a:prstGeom prst="bracketPair">
            <a:avLst>
              <a:gd name="adj" fmla="val 98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tIns="36000" bIns="36000" rtlCol="0" anchor="ctr"/>
          <a:lstStyle/>
          <a:p>
            <a:pPr algn="ctr">
              <a:lnSpc>
                <a:spcPts val="1300"/>
              </a:lnSpc>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各種分析、解析等</a:t>
            </a:r>
          </a:p>
        </xdr:txBody>
      </xdr:sp>
      <xdr:sp macro="" textlink="">
        <xdr:nvSpPr>
          <xdr:cNvPr id="21" name="Rectangle 4">
            <a:extLst>
              <a:ext uri="{FF2B5EF4-FFF2-40B4-BE49-F238E27FC236}">
                <a16:creationId xmlns:a16="http://schemas.microsoft.com/office/drawing/2014/main" id="{EA585B1F-D413-4189-B174-55A22036E083}"/>
              </a:ext>
            </a:extLst>
          </xdr:cNvPr>
          <xdr:cNvSpPr>
            <a:spLocks noChangeArrowheads="1"/>
          </xdr:cNvSpPr>
        </xdr:nvSpPr>
        <xdr:spPr bwMode="auto">
          <a:xfrm>
            <a:off x="1363436" y="48042408"/>
            <a:ext cx="1587892" cy="719442"/>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D</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．民間企業（１者）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４百万円</a:t>
            </a:r>
          </a:p>
        </xdr:txBody>
      </xdr:sp>
      <xdr:sp macro="" textlink="">
        <xdr:nvSpPr>
          <xdr:cNvPr id="22" name="Rectangle 15">
            <a:extLst>
              <a:ext uri="{FF2B5EF4-FFF2-40B4-BE49-F238E27FC236}">
                <a16:creationId xmlns:a16="http://schemas.microsoft.com/office/drawing/2014/main" id="{8A1A5034-E9F8-4295-863A-F58AF61B9239}"/>
              </a:ext>
            </a:extLst>
          </xdr:cNvPr>
          <xdr:cNvSpPr>
            <a:spLocks noChangeArrowheads="1"/>
          </xdr:cNvSpPr>
        </xdr:nvSpPr>
        <xdr:spPr bwMode="auto">
          <a:xfrm>
            <a:off x="4733694" y="47827939"/>
            <a:ext cx="1491145" cy="213091"/>
          </a:xfrm>
          <a:prstGeom prst="rect">
            <a:avLst/>
          </a:prstGeom>
          <a:solidFill>
            <a:srgbClr val="FFFFFF"/>
          </a:solidFill>
          <a:ln w="9525">
            <a:noFill/>
            <a:miter lim="800000"/>
            <a:headEnd/>
            <a:tailEnd/>
          </a:ln>
        </xdr:spPr>
        <xdr:txBody>
          <a:bodyPr vertOverflow="overflow" horzOverflow="overflow" wrap="none" lIns="74295" tIns="8890" rIns="74295" bIns="8890" anchor="ctr" upright="1"/>
          <a:lstStyle/>
          <a:p>
            <a:pPr algn="ctr" rtl="0"/>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委託</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随意契約（</a:t>
            </a:r>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3" name="大かっこ 22">
            <a:extLst>
              <a:ext uri="{FF2B5EF4-FFF2-40B4-BE49-F238E27FC236}">
                <a16:creationId xmlns:a16="http://schemas.microsoft.com/office/drawing/2014/main" id="{78A7F44E-3B0D-42A5-A711-58FEBDAA1333}"/>
              </a:ext>
            </a:extLst>
          </xdr:cNvPr>
          <xdr:cNvSpPr/>
        </xdr:nvSpPr>
        <xdr:spPr bwMode="auto">
          <a:xfrm>
            <a:off x="3528854" y="46769420"/>
            <a:ext cx="2387456" cy="4597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tIns="0" bIns="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cs typeface="+mn-cs"/>
              </a:rPr>
              <a:t>鉱物資源基盤調査、環境保全等調査</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24" name="Rectangle 15">
            <a:extLst>
              <a:ext uri="{FF2B5EF4-FFF2-40B4-BE49-F238E27FC236}">
                <a16:creationId xmlns:a16="http://schemas.microsoft.com/office/drawing/2014/main" id="{84C73604-912C-4B62-9282-F143EA169FB8}"/>
              </a:ext>
            </a:extLst>
          </xdr:cNvPr>
          <xdr:cNvSpPr>
            <a:spLocks noChangeArrowheads="1"/>
          </xdr:cNvSpPr>
        </xdr:nvSpPr>
        <xdr:spPr bwMode="auto">
          <a:xfrm>
            <a:off x="3070577" y="47816634"/>
            <a:ext cx="1508834" cy="209895"/>
          </a:xfrm>
          <a:prstGeom prst="rect">
            <a:avLst/>
          </a:prstGeom>
          <a:noFill/>
          <a:ln w="9525">
            <a:noFill/>
            <a:miter lim="800000"/>
            <a:headEnd/>
            <a:tailEnd/>
          </a:ln>
        </xdr:spPr>
        <xdr:txBody>
          <a:bodyPr vertOverflow="overflow" horzOverflow="overflow" wrap="none" lIns="74295" tIns="8890" rIns="74295" bIns="8890" anchor="ctr" upright="1"/>
          <a:lstStyle/>
          <a:p>
            <a:pPr algn="ctr" rtl="0">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委託</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随意契約（企画競争）</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cxnSp macro="">
        <xdr:nvCxnSpPr>
          <xdr:cNvPr id="25" name="直線矢印コネクタ 24">
            <a:extLst>
              <a:ext uri="{FF2B5EF4-FFF2-40B4-BE49-F238E27FC236}">
                <a16:creationId xmlns:a16="http://schemas.microsoft.com/office/drawing/2014/main" id="{3B93D20A-D270-4064-B787-D480A240F51B}"/>
              </a:ext>
            </a:extLst>
          </xdr:cNvPr>
          <xdr:cNvCxnSpPr/>
        </xdr:nvCxnSpPr>
        <xdr:spPr bwMode="auto">
          <a:xfrm flipH="1">
            <a:off x="2181225" y="47314804"/>
            <a:ext cx="2431" cy="4755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C7AD2BC5-B16D-4027-93F4-2177C8C2EB29}"/>
              </a:ext>
            </a:extLst>
          </xdr:cNvPr>
          <xdr:cNvCxnSpPr/>
        </xdr:nvCxnSpPr>
        <xdr:spPr bwMode="auto">
          <a:xfrm flipV="1">
            <a:off x="3468461" y="46645740"/>
            <a:ext cx="0" cy="683683"/>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F0591F23-20CA-4F77-9B4A-1C2F47AC54E2}"/>
              </a:ext>
            </a:extLst>
          </xdr:cNvPr>
          <xdr:cNvCxnSpPr/>
        </xdr:nvCxnSpPr>
        <xdr:spPr bwMode="auto">
          <a:xfrm flipH="1">
            <a:off x="3940492" y="47337874"/>
            <a:ext cx="1252" cy="4531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24886B-2951-46BC-B3EB-9FF5478CA93F}"/>
              </a:ext>
            </a:extLst>
          </xdr:cNvPr>
          <xdr:cNvCxnSpPr/>
        </xdr:nvCxnSpPr>
        <xdr:spPr bwMode="auto">
          <a:xfrm>
            <a:off x="2175034" y="47315498"/>
            <a:ext cx="3480094" cy="0"/>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321B5CD6-6AD7-4174-B16E-2A084D348C49}"/>
              </a:ext>
            </a:extLst>
          </xdr:cNvPr>
          <xdr:cNvCxnSpPr/>
        </xdr:nvCxnSpPr>
        <xdr:spPr bwMode="auto">
          <a:xfrm>
            <a:off x="5656306" y="47317932"/>
            <a:ext cx="85" cy="4877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Rectangle 5">
            <a:extLst>
              <a:ext uri="{FF2B5EF4-FFF2-40B4-BE49-F238E27FC236}">
                <a16:creationId xmlns:a16="http://schemas.microsoft.com/office/drawing/2014/main" id="{C3E000BE-A49C-41C6-98A9-0ABF8016BEA3}"/>
              </a:ext>
            </a:extLst>
          </xdr:cNvPr>
          <xdr:cNvSpPr>
            <a:spLocks noChangeArrowheads="1"/>
          </xdr:cNvSpPr>
        </xdr:nvSpPr>
        <xdr:spPr bwMode="auto">
          <a:xfrm>
            <a:off x="3063886" y="48042409"/>
            <a:ext cx="1558016" cy="719442"/>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4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E</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．民間企業等（２者）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4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３２百万円</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31" name="Rectangle 15">
            <a:extLst>
              <a:ext uri="{FF2B5EF4-FFF2-40B4-BE49-F238E27FC236}">
                <a16:creationId xmlns:a16="http://schemas.microsoft.com/office/drawing/2014/main" id="{7749423F-29DD-49B4-90A5-6328548AC5F3}"/>
              </a:ext>
            </a:extLst>
          </xdr:cNvPr>
          <xdr:cNvSpPr>
            <a:spLocks noChangeArrowheads="1"/>
          </xdr:cNvSpPr>
        </xdr:nvSpPr>
        <xdr:spPr bwMode="auto">
          <a:xfrm>
            <a:off x="1366296" y="47807045"/>
            <a:ext cx="1491146" cy="209895"/>
          </a:xfrm>
          <a:prstGeom prst="rect">
            <a:avLst/>
          </a:prstGeom>
          <a:noFill/>
          <a:ln w="9525">
            <a:no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請負</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一般競争入札</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32" name="Rectangle 5">
            <a:extLst>
              <a:ext uri="{FF2B5EF4-FFF2-40B4-BE49-F238E27FC236}">
                <a16:creationId xmlns:a16="http://schemas.microsoft.com/office/drawing/2014/main" id="{FADD6B1A-D9F7-457A-9CBC-65495E97EC57}"/>
              </a:ext>
            </a:extLst>
          </xdr:cNvPr>
          <xdr:cNvSpPr>
            <a:spLocks noChangeArrowheads="1"/>
          </xdr:cNvSpPr>
        </xdr:nvSpPr>
        <xdr:spPr bwMode="auto">
          <a:xfrm>
            <a:off x="4733934" y="48044772"/>
            <a:ext cx="1646341" cy="719442"/>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400"/>
              </a:lnSpc>
              <a:defRPr sz="1000"/>
            </a:pP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F</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２１</a:t>
            </a:r>
            <a:r>
              <a:rPr lang="ja-JP" altLang="ja-JP" sz="10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400"/>
              </a:lnSpc>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１，３３７百万円</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sp macro="" textlink="">
        <xdr:nvSpPr>
          <xdr:cNvPr id="33" name="大かっこ 32">
            <a:extLst>
              <a:ext uri="{FF2B5EF4-FFF2-40B4-BE49-F238E27FC236}">
                <a16:creationId xmlns:a16="http://schemas.microsoft.com/office/drawing/2014/main" id="{107115F6-0655-4FE1-A717-D8FBDF292A7B}"/>
              </a:ext>
            </a:extLst>
          </xdr:cNvPr>
          <xdr:cNvSpPr/>
        </xdr:nvSpPr>
        <xdr:spPr bwMode="auto">
          <a:xfrm>
            <a:off x="4793946" y="48853081"/>
            <a:ext cx="1507511" cy="706637"/>
          </a:xfrm>
          <a:prstGeom prst="bracketPair">
            <a:avLst>
              <a:gd name="adj" fmla="val 980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tIns="36000" bIns="36000" rtlCol="0" anchor="ctr"/>
          <a:lstStyle/>
          <a:p>
            <a:pPr>
              <a:lnSpc>
                <a:spcPts val="1300"/>
              </a:lnSpc>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法務コンサルティング、資源調査コンサルティング等</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34" name="大かっこ 33">
            <a:extLst>
              <a:ext uri="{FF2B5EF4-FFF2-40B4-BE49-F238E27FC236}">
                <a16:creationId xmlns:a16="http://schemas.microsoft.com/office/drawing/2014/main" id="{7378E9E8-941F-4666-A63E-8EAD34532E32}"/>
              </a:ext>
            </a:extLst>
          </xdr:cNvPr>
          <xdr:cNvSpPr/>
        </xdr:nvSpPr>
        <xdr:spPr bwMode="auto">
          <a:xfrm>
            <a:off x="8359298" y="48829708"/>
            <a:ext cx="1460625" cy="3949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物理探査実証試験等</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 name="Rectangle 5">
            <a:extLst>
              <a:ext uri="{FF2B5EF4-FFF2-40B4-BE49-F238E27FC236}">
                <a16:creationId xmlns:a16="http://schemas.microsoft.com/office/drawing/2014/main" id="{AB4D86BA-AE7F-4282-956B-F471724B6A92}"/>
              </a:ext>
            </a:extLst>
          </xdr:cNvPr>
          <xdr:cNvSpPr>
            <a:spLocks noChangeArrowheads="1"/>
          </xdr:cNvSpPr>
        </xdr:nvSpPr>
        <xdr:spPr bwMode="auto">
          <a:xfrm>
            <a:off x="8230960" y="48031204"/>
            <a:ext cx="1671964" cy="726861"/>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H</a:t>
            </a: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．民間企業（７者）</a:t>
            </a:r>
            <a:endPar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２６</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 name="Rectangle 15">
            <a:extLst>
              <a:ext uri="{FF2B5EF4-FFF2-40B4-BE49-F238E27FC236}">
                <a16:creationId xmlns:a16="http://schemas.microsoft.com/office/drawing/2014/main" id="{07309250-754D-4561-9A9D-8D72320033AF}"/>
              </a:ext>
            </a:extLst>
          </xdr:cNvPr>
          <xdr:cNvSpPr>
            <a:spLocks noChangeArrowheads="1"/>
          </xdr:cNvSpPr>
        </xdr:nvSpPr>
        <xdr:spPr bwMode="auto">
          <a:xfrm>
            <a:off x="7986635" y="47722776"/>
            <a:ext cx="2168376" cy="427271"/>
          </a:xfrm>
          <a:prstGeom prst="rect">
            <a:avLst/>
          </a:prstGeom>
          <a:noFill/>
          <a:ln w="9525">
            <a:no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請負</a:t>
            </a:r>
            <a:r>
              <a:rPr lang="en-US" altLang="ja-JP"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rPr>
              <a:t>【</a:t>
            </a:r>
            <a:r>
              <a:rPr lang="ja-JP" altLang="en-US" sz="1050" b="0" i="0" baseline="0">
                <a:effectLst/>
                <a:latin typeface="ＭＳ Ｐゴシック" panose="020B0600070205080204" pitchFamily="50" charset="-128"/>
                <a:ea typeface="ＭＳ Ｐゴシック" panose="020B0600070205080204" pitchFamily="50" charset="-128"/>
                <a:cs typeface="+mn-cs"/>
              </a:rPr>
              <a:t>一般競争</a:t>
            </a:r>
            <a:r>
              <a:rPr lang="ja-JP" altLang="ja-JP" sz="1050" b="0" i="0" baseline="0">
                <a:effectLst/>
                <a:latin typeface="ＭＳ Ｐゴシック" panose="020B0600070205080204" pitchFamily="50" charset="-128"/>
                <a:ea typeface="ＭＳ Ｐゴシック" panose="020B0600070205080204" pitchFamily="50" charset="-128"/>
                <a:cs typeface="+mn-cs"/>
              </a:rPr>
              <a:t>（</a:t>
            </a:r>
            <a:r>
              <a:rPr lang="ja-JP" altLang="en-US" sz="1050" b="0" i="0" baseline="0">
                <a:effectLst/>
                <a:latin typeface="ＭＳ Ｐゴシック" panose="020B0600070205080204" pitchFamily="50" charset="-128"/>
                <a:ea typeface="ＭＳ Ｐゴシック" panose="020B0600070205080204" pitchFamily="50" charset="-128"/>
                <a:cs typeface="+mn-cs"/>
              </a:rPr>
              <a:t>最低価格</a:t>
            </a:r>
            <a:r>
              <a:rPr lang="ja-JP" altLang="ja-JP" sz="1050" b="0" i="0" baseline="0">
                <a:effectLst/>
                <a:latin typeface="ＭＳ Ｐゴシック" panose="020B0600070205080204" pitchFamily="50" charset="-128"/>
                <a:ea typeface="ＭＳ Ｐゴシック" panose="020B0600070205080204" pitchFamily="50" charset="-128"/>
                <a:cs typeface="+mn-cs"/>
              </a:rPr>
              <a:t>）</a:t>
            </a:r>
            <a:r>
              <a:rPr lang="en-US" altLang="ja-JP" sz="1050" b="0" i="0" baseline="0">
                <a:effectLst/>
                <a:latin typeface="ＭＳ Ｐゴシック" panose="020B0600070205080204" pitchFamily="50" charset="-128"/>
                <a:ea typeface="ＭＳ Ｐゴシック" panose="020B0600070205080204" pitchFamily="50" charset="-128"/>
                <a:cs typeface="+mn-cs"/>
              </a:rPr>
              <a:t>】</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cxnSp macro="">
        <xdr:nvCxnSpPr>
          <xdr:cNvPr id="37" name="直線コネクタ 36">
            <a:extLst>
              <a:ext uri="{FF2B5EF4-FFF2-40B4-BE49-F238E27FC236}">
                <a16:creationId xmlns:a16="http://schemas.microsoft.com/office/drawing/2014/main" id="{47DE401F-6CCF-468D-B829-6E4B38ABA009}"/>
              </a:ext>
            </a:extLst>
          </xdr:cNvPr>
          <xdr:cNvCxnSpPr/>
        </xdr:nvCxnSpPr>
        <xdr:spPr bwMode="auto">
          <a:xfrm>
            <a:off x="7100657" y="47292512"/>
            <a:ext cx="1863726" cy="0"/>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DA04149A-6742-45C1-95E6-830D9C45FF45}"/>
              </a:ext>
            </a:extLst>
          </xdr:cNvPr>
          <xdr:cNvCxnSpPr/>
        </xdr:nvCxnSpPr>
        <xdr:spPr bwMode="auto">
          <a:xfrm>
            <a:off x="8972822" y="47300999"/>
            <a:ext cx="0" cy="4535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DE982FB1-D199-458C-9BC0-755BAB39F9DB}"/>
              </a:ext>
            </a:extLst>
          </xdr:cNvPr>
          <xdr:cNvCxnSpPr/>
        </xdr:nvCxnSpPr>
        <xdr:spPr bwMode="auto">
          <a:xfrm flipH="1">
            <a:off x="7095366" y="47291818"/>
            <a:ext cx="2431" cy="4755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6FF1A909-3D44-4F07-AA33-57E620DFB21B}"/>
              </a:ext>
            </a:extLst>
          </xdr:cNvPr>
          <xdr:cNvCxnSpPr/>
        </xdr:nvCxnSpPr>
        <xdr:spPr bwMode="auto">
          <a:xfrm flipV="1">
            <a:off x="7994196" y="46591009"/>
            <a:ext cx="0" cy="700616"/>
          </a:xfrm>
          <a:prstGeom prst="line">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1" name="大かっこ 40">
            <a:extLst>
              <a:ext uri="{FF2B5EF4-FFF2-40B4-BE49-F238E27FC236}">
                <a16:creationId xmlns:a16="http://schemas.microsoft.com/office/drawing/2014/main" id="{4FC53B5A-DB3B-461B-BDF2-CD47BF6FC685}"/>
              </a:ext>
            </a:extLst>
          </xdr:cNvPr>
          <xdr:cNvSpPr/>
        </xdr:nvSpPr>
        <xdr:spPr bwMode="auto">
          <a:xfrm>
            <a:off x="3109232" y="48849643"/>
            <a:ext cx="1510852" cy="746788"/>
          </a:xfrm>
          <a:prstGeom prst="bracketPair">
            <a:avLst>
              <a:gd name="adj" fmla="val 784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環境保全等調査、会議運営</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42" name="大かっこ 41">
            <a:extLst>
              <a:ext uri="{FF2B5EF4-FFF2-40B4-BE49-F238E27FC236}">
                <a16:creationId xmlns:a16="http://schemas.microsoft.com/office/drawing/2014/main" id="{D55D7E81-0B4B-482F-AB8B-63C74B373FFF}"/>
              </a:ext>
            </a:extLst>
          </xdr:cNvPr>
          <xdr:cNvSpPr/>
        </xdr:nvSpPr>
        <xdr:spPr bwMode="auto">
          <a:xfrm>
            <a:off x="1336221" y="48822429"/>
            <a:ext cx="1533268" cy="727123"/>
          </a:xfrm>
          <a:prstGeom prst="bracketPair">
            <a:avLst>
              <a:gd name="adj" fmla="val 11767"/>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鉱物資源の共同探鉱事業等に係る現地支援業務</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61"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308</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5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1982</v>
      </c>
      <c r="Q13" s="220"/>
      <c r="R13" s="220"/>
      <c r="S13" s="220"/>
      <c r="T13" s="220"/>
      <c r="U13" s="220"/>
      <c r="V13" s="221"/>
      <c r="W13" s="219">
        <v>1867</v>
      </c>
      <c r="X13" s="220"/>
      <c r="Y13" s="220"/>
      <c r="Z13" s="220"/>
      <c r="AA13" s="220"/>
      <c r="AB13" s="220"/>
      <c r="AC13" s="221"/>
      <c r="AD13" s="219">
        <v>1867</v>
      </c>
      <c r="AE13" s="220"/>
      <c r="AF13" s="220"/>
      <c r="AG13" s="220"/>
      <c r="AH13" s="220"/>
      <c r="AI13" s="220"/>
      <c r="AJ13" s="221"/>
      <c r="AK13" s="219">
        <v>1860</v>
      </c>
      <c r="AL13" s="220"/>
      <c r="AM13" s="220"/>
      <c r="AN13" s="220"/>
      <c r="AO13" s="220"/>
      <c r="AP13" s="220"/>
      <c r="AQ13" s="221"/>
      <c r="AR13" s="231">
        <v>2000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500</v>
      </c>
      <c r="Q15" s="220"/>
      <c r="R15" s="220"/>
      <c r="S15" s="220"/>
      <c r="T15" s="220"/>
      <c r="U15" s="220"/>
      <c r="V15" s="221"/>
      <c r="W15" s="219">
        <v>300</v>
      </c>
      <c r="X15" s="220"/>
      <c r="Y15" s="220"/>
      <c r="Z15" s="220"/>
      <c r="AA15" s="220"/>
      <c r="AB15" s="220"/>
      <c r="AC15" s="221"/>
      <c r="AD15" s="219">
        <v>305</v>
      </c>
      <c r="AE15" s="220"/>
      <c r="AF15" s="220"/>
      <c r="AG15" s="220"/>
      <c r="AH15" s="220"/>
      <c r="AI15" s="220"/>
      <c r="AJ15" s="221"/>
      <c r="AK15" s="219">
        <v>166</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-300</v>
      </c>
      <c r="Q16" s="220"/>
      <c r="R16" s="220"/>
      <c r="S16" s="220"/>
      <c r="T16" s="220"/>
      <c r="U16" s="220"/>
      <c r="V16" s="221"/>
      <c r="W16" s="219">
        <v>-305</v>
      </c>
      <c r="X16" s="220"/>
      <c r="Y16" s="220"/>
      <c r="Z16" s="220"/>
      <c r="AA16" s="220"/>
      <c r="AB16" s="220"/>
      <c r="AC16" s="221"/>
      <c r="AD16" s="219">
        <v>-166</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2182</v>
      </c>
      <c r="Q18" s="264"/>
      <c r="R18" s="264"/>
      <c r="S18" s="264"/>
      <c r="T18" s="264"/>
      <c r="U18" s="264"/>
      <c r="V18" s="265"/>
      <c r="W18" s="263">
        <f>SUM(W13:AC17)</f>
        <v>1862</v>
      </c>
      <c r="X18" s="264"/>
      <c r="Y18" s="264"/>
      <c r="Z18" s="264"/>
      <c r="AA18" s="264"/>
      <c r="AB18" s="264"/>
      <c r="AC18" s="265"/>
      <c r="AD18" s="263">
        <f>SUM(AD13:AJ17)</f>
        <v>2006</v>
      </c>
      <c r="AE18" s="264"/>
      <c r="AF18" s="264"/>
      <c r="AG18" s="264"/>
      <c r="AH18" s="264"/>
      <c r="AI18" s="264"/>
      <c r="AJ18" s="265"/>
      <c r="AK18" s="263">
        <f>SUM(AK13:AQ17)</f>
        <v>2026</v>
      </c>
      <c r="AL18" s="264"/>
      <c r="AM18" s="264"/>
      <c r="AN18" s="264"/>
      <c r="AO18" s="264"/>
      <c r="AP18" s="264"/>
      <c r="AQ18" s="265"/>
      <c r="AR18" s="263">
        <f>SUM(AR13:AX17)</f>
        <v>2000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2077</v>
      </c>
      <c r="Q19" s="220"/>
      <c r="R19" s="220"/>
      <c r="S19" s="220"/>
      <c r="T19" s="220"/>
      <c r="U19" s="220"/>
      <c r="V19" s="221"/>
      <c r="W19" s="219">
        <v>1805</v>
      </c>
      <c r="X19" s="220"/>
      <c r="Y19" s="220"/>
      <c r="Z19" s="220"/>
      <c r="AA19" s="220"/>
      <c r="AB19" s="220"/>
      <c r="AC19" s="221"/>
      <c r="AD19" s="219">
        <v>1876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0.95187901008249309</v>
      </c>
      <c r="Q20" s="295"/>
      <c r="R20" s="295"/>
      <c r="S20" s="295"/>
      <c r="T20" s="295"/>
      <c r="U20" s="295"/>
      <c r="V20" s="295"/>
      <c r="W20" s="295">
        <f>IF(W18=0, "-", SUM(W19)/W18)</f>
        <v>0.96938775510204078</v>
      </c>
      <c r="X20" s="295"/>
      <c r="Y20" s="295"/>
      <c r="Z20" s="295"/>
      <c r="AA20" s="295"/>
      <c r="AB20" s="295"/>
      <c r="AC20" s="295"/>
      <c r="AD20" s="295">
        <f>IF(AD18=0, "-", SUM(AD19)/AD18)</f>
        <v>0.93519441674975079</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1.0479313824419778</v>
      </c>
      <c r="Q21" s="295"/>
      <c r="R21" s="295"/>
      <c r="S21" s="295"/>
      <c r="T21" s="295"/>
      <c r="U21" s="295"/>
      <c r="V21" s="295"/>
      <c r="W21" s="295">
        <f>IF(W19=0, "-", SUM(W19)/SUM(W13,W14))</f>
        <v>0.96679164434922338</v>
      </c>
      <c r="X21" s="295"/>
      <c r="Y21" s="295"/>
      <c r="Z21" s="295"/>
      <c r="AA21" s="295"/>
      <c r="AB21" s="295"/>
      <c r="AC21" s="295"/>
      <c r="AD21" s="295">
        <f>IF(AD19=0, "-", SUM(AD19)/SUM(AD13,AD14))</f>
        <v>1.004820567755758</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40.5" customHeight="1" x14ac:dyDescent="0.15">
      <c r="A23" s="306"/>
      <c r="B23" s="307"/>
      <c r="C23" s="307"/>
      <c r="D23" s="307"/>
      <c r="E23" s="307"/>
      <c r="F23" s="308"/>
      <c r="G23" s="280" t="s">
        <v>8</v>
      </c>
      <c r="H23" s="281"/>
      <c r="I23" s="281"/>
      <c r="J23" s="281"/>
      <c r="K23" s="281"/>
      <c r="L23" s="281"/>
      <c r="M23" s="281"/>
      <c r="N23" s="281"/>
      <c r="O23" s="282"/>
      <c r="P23" s="231">
        <v>1860</v>
      </c>
      <c r="Q23" s="232"/>
      <c r="R23" s="232"/>
      <c r="S23" s="232"/>
      <c r="T23" s="232"/>
      <c r="U23" s="232"/>
      <c r="V23" s="283"/>
      <c r="W23" s="231">
        <v>2000</v>
      </c>
      <c r="X23" s="232"/>
      <c r="Y23" s="232"/>
      <c r="Z23" s="232"/>
      <c r="AA23" s="232"/>
      <c r="AB23" s="232"/>
      <c r="AC23" s="283"/>
      <c r="AD23" s="284" t="s">
        <v>52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6.7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6.7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6.7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6.7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6.7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40.5" customHeight="1" thickBot="1" x14ac:dyDescent="0.2">
      <c r="A29" s="306"/>
      <c r="B29" s="307"/>
      <c r="C29" s="307"/>
      <c r="D29" s="307"/>
      <c r="E29" s="307"/>
      <c r="F29" s="308"/>
      <c r="G29" s="130" t="s">
        <v>43</v>
      </c>
      <c r="H29" s="131"/>
      <c r="I29" s="131"/>
      <c r="J29" s="131"/>
      <c r="K29" s="131"/>
      <c r="L29" s="131"/>
      <c r="M29" s="131"/>
      <c r="N29" s="131"/>
      <c r="O29" s="132"/>
      <c r="P29" s="333">
        <f>AK13</f>
        <v>1860</v>
      </c>
      <c r="Q29" s="334"/>
      <c r="R29" s="334"/>
      <c r="S29" s="334"/>
      <c r="T29" s="334"/>
      <c r="U29" s="334"/>
      <c r="V29" s="335"/>
      <c r="W29" s="336">
        <f>AR13</f>
        <v>2000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53</v>
      </c>
      <c r="B30" s="340"/>
      <c r="C30" s="340"/>
      <c r="D30" s="340"/>
      <c r="E30" s="340"/>
      <c r="F30" s="341"/>
      <c r="G30" s="314"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55</v>
      </c>
      <c r="B31" s="320"/>
      <c r="C31" s="320"/>
      <c r="D31" s="320"/>
      <c r="E31" s="320"/>
      <c r="F31" s="321"/>
      <c r="G31" s="352" t="s">
        <v>56</v>
      </c>
      <c r="H31" s="353"/>
      <c r="I31" s="353"/>
      <c r="J31" s="353"/>
      <c r="K31" s="353"/>
      <c r="L31" s="353"/>
      <c r="M31" s="353"/>
      <c r="N31" s="353"/>
      <c r="O31" s="353"/>
      <c r="P31" s="354" t="s">
        <v>57</v>
      </c>
      <c r="Q31" s="353"/>
      <c r="R31" s="353"/>
      <c r="S31" s="353"/>
      <c r="T31" s="353"/>
      <c r="U31" s="353"/>
      <c r="V31" s="353"/>
      <c r="W31" s="353"/>
      <c r="X31" s="355"/>
      <c r="Y31" s="356"/>
      <c r="Z31" s="357"/>
      <c r="AA31" s="358"/>
      <c r="AB31" s="402" t="s">
        <v>58</v>
      </c>
      <c r="AC31" s="402"/>
      <c r="AD31" s="402"/>
      <c r="AE31" s="403" t="s">
        <v>32</v>
      </c>
      <c r="AF31" s="404"/>
      <c r="AG31" s="404"/>
      <c r="AH31" s="405"/>
      <c r="AI31" s="403" t="s">
        <v>33</v>
      </c>
      <c r="AJ31" s="404"/>
      <c r="AK31" s="404"/>
      <c r="AL31" s="405"/>
      <c r="AM31" s="403" t="s">
        <v>59</v>
      </c>
      <c r="AN31" s="404"/>
      <c r="AO31" s="404"/>
      <c r="AP31" s="405"/>
      <c r="AQ31" s="412" t="s">
        <v>60</v>
      </c>
      <c r="AR31" s="413"/>
      <c r="AS31" s="413"/>
      <c r="AT31" s="414"/>
      <c r="AU31" s="412" t="s">
        <v>61</v>
      </c>
      <c r="AV31" s="413"/>
      <c r="AW31" s="413"/>
      <c r="AX31" s="415"/>
    </row>
    <row r="32" spans="1:50" ht="54" customHeight="1" x14ac:dyDescent="0.15">
      <c r="A32" s="350"/>
      <c r="B32" s="320"/>
      <c r="C32" s="320"/>
      <c r="D32" s="320"/>
      <c r="E32" s="320"/>
      <c r="F32" s="321"/>
      <c r="G32" s="359" t="s">
        <v>62</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2"/>
      <c r="AD32" s="372"/>
      <c r="AE32" s="373">
        <v>16</v>
      </c>
      <c r="AF32" s="373"/>
      <c r="AG32" s="373"/>
      <c r="AH32" s="373"/>
      <c r="AI32" s="373">
        <v>18</v>
      </c>
      <c r="AJ32" s="373"/>
      <c r="AK32" s="373"/>
      <c r="AL32" s="373"/>
      <c r="AM32" s="373">
        <v>18</v>
      </c>
      <c r="AN32" s="373"/>
      <c r="AO32" s="373"/>
      <c r="AP32" s="373"/>
      <c r="AQ32" s="399" t="s">
        <v>1</v>
      </c>
      <c r="AR32" s="373"/>
      <c r="AS32" s="373"/>
      <c r="AT32" s="373"/>
      <c r="AU32" s="390" t="s">
        <v>1</v>
      </c>
      <c r="AV32" s="406"/>
      <c r="AW32" s="406"/>
      <c r="AX32" s="407"/>
    </row>
    <row r="33" spans="1:51" ht="54"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8" t="s">
        <v>66</v>
      </c>
      <c r="Z33" s="409"/>
      <c r="AA33" s="410"/>
      <c r="AB33" s="372" t="s">
        <v>65</v>
      </c>
      <c r="AC33" s="372"/>
      <c r="AD33" s="372"/>
      <c r="AE33" s="373">
        <v>19</v>
      </c>
      <c r="AF33" s="373"/>
      <c r="AG33" s="373"/>
      <c r="AH33" s="373"/>
      <c r="AI33" s="373">
        <v>19</v>
      </c>
      <c r="AJ33" s="373"/>
      <c r="AK33" s="373"/>
      <c r="AL33" s="373"/>
      <c r="AM33" s="373">
        <v>19</v>
      </c>
      <c r="AN33" s="373"/>
      <c r="AO33" s="373"/>
      <c r="AP33" s="373"/>
      <c r="AQ33" s="373">
        <v>19</v>
      </c>
      <c r="AR33" s="373"/>
      <c r="AS33" s="373"/>
      <c r="AT33" s="373"/>
      <c r="AU33" s="411">
        <v>19</v>
      </c>
      <c r="AV33" s="406"/>
      <c r="AW33" s="406"/>
      <c r="AX33" s="407"/>
    </row>
    <row r="34" spans="1:51" ht="23.25" customHeight="1" x14ac:dyDescent="0.15">
      <c r="A34" s="436" t="s">
        <v>67</v>
      </c>
      <c r="B34" s="131"/>
      <c r="C34" s="131"/>
      <c r="D34" s="131"/>
      <c r="E34" s="131"/>
      <c r="F34" s="437"/>
      <c r="G34" s="226" t="s">
        <v>68</v>
      </c>
      <c r="H34" s="226"/>
      <c r="I34" s="226"/>
      <c r="J34" s="226"/>
      <c r="K34" s="226"/>
      <c r="L34" s="226"/>
      <c r="M34" s="226"/>
      <c r="N34" s="226"/>
      <c r="O34" s="226"/>
      <c r="P34" s="226"/>
      <c r="Q34" s="226"/>
      <c r="R34" s="226"/>
      <c r="S34" s="226"/>
      <c r="T34" s="226"/>
      <c r="U34" s="226"/>
      <c r="V34" s="226"/>
      <c r="W34" s="226"/>
      <c r="X34" s="255"/>
      <c r="Y34" s="443"/>
      <c r="Z34" s="444"/>
      <c r="AA34" s="445"/>
      <c r="AB34" s="225" t="s">
        <v>58</v>
      </c>
      <c r="AC34" s="226"/>
      <c r="AD34" s="255"/>
      <c r="AE34" s="225" t="s">
        <v>32</v>
      </c>
      <c r="AF34" s="226"/>
      <c r="AG34" s="226"/>
      <c r="AH34" s="255"/>
      <c r="AI34" s="225" t="s">
        <v>33</v>
      </c>
      <c r="AJ34" s="226"/>
      <c r="AK34" s="226"/>
      <c r="AL34" s="255"/>
      <c r="AM34" s="225" t="s">
        <v>59</v>
      </c>
      <c r="AN34" s="226"/>
      <c r="AO34" s="226"/>
      <c r="AP34" s="255"/>
      <c r="AQ34" s="417" t="s">
        <v>69</v>
      </c>
      <c r="AR34" s="418"/>
      <c r="AS34" s="418"/>
      <c r="AT34" s="418"/>
      <c r="AU34" s="418"/>
      <c r="AV34" s="418"/>
      <c r="AW34" s="418"/>
      <c r="AX34" s="419"/>
    </row>
    <row r="35" spans="1:51" ht="23.25" customHeight="1" x14ac:dyDescent="0.15">
      <c r="A35" s="438"/>
      <c r="B35" s="439"/>
      <c r="C35" s="439"/>
      <c r="D35" s="439"/>
      <c r="E35" s="439"/>
      <c r="F35" s="440"/>
      <c r="G35" s="395" t="s">
        <v>70</v>
      </c>
      <c r="H35" s="396"/>
      <c r="I35" s="396"/>
      <c r="J35" s="396"/>
      <c r="K35" s="396"/>
      <c r="L35" s="396"/>
      <c r="M35" s="396"/>
      <c r="N35" s="396"/>
      <c r="O35" s="396"/>
      <c r="P35" s="396"/>
      <c r="Q35" s="396"/>
      <c r="R35" s="396"/>
      <c r="S35" s="396"/>
      <c r="T35" s="396"/>
      <c r="U35" s="396"/>
      <c r="V35" s="396"/>
      <c r="W35" s="396"/>
      <c r="X35" s="396"/>
      <c r="Y35" s="420" t="s">
        <v>67</v>
      </c>
      <c r="Z35" s="421"/>
      <c r="AA35" s="422"/>
      <c r="AB35" s="423" t="s">
        <v>71</v>
      </c>
      <c r="AC35" s="424"/>
      <c r="AD35" s="425"/>
      <c r="AE35" s="399">
        <v>130</v>
      </c>
      <c r="AF35" s="399"/>
      <c r="AG35" s="399"/>
      <c r="AH35" s="399"/>
      <c r="AI35" s="399">
        <v>100</v>
      </c>
      <c r="AJ35" s="399"/>
      <c r="AK35" s="399"/>
      <c r="AL35" s="399"/>
      <c r="AM35" s="399">
        <v>104</v>
      </c>
      <c r="AN35" s="399"/>
      <c r="AO35" s="399"/>
      <c r="AP35" s="399"/>
      <c r="AQ35" s="390">
        <v>98</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72</v>
      </c>
      <c r="Z36" s="400"/>
      <c r="AA36" s="401"/>
      <c r="AB36" s="426" t="s">
        <v>73</v>
      </c>
      <c r="AC36" s="427"/>
      <c r="AD36" s="428"/>
      <c r="AE36" s="429" t="s">
        <v>74</v>
      </c>
      <c r="AF36" s="429"/>
      <c r="AG36" s="429"/>
      <c r="AH36" s="429"/>
      <c r="AI36" s="429" t="s">
        <v>75</v>
      </c>
      <c r="AJ36" s="429"/>
      <c r="AK36" s="429"/>
      <c r="AL36" s="429"/>
      <c r="AM36" s="429" t="s">
        <v>76</v>
      </c>
      <c r="AN36" s="429"/>
      <c r="AO36" s="429"/>
      <c r="AP36" s="429"/>
      <c r="AQ36" s="429" t="s">
        <v>77</v>
      </c>
      <c r="AR36" s="429"/>
      <c r="AS36" s="429"/>
      <c r="AT36" s="429"/>
      <c r="AU36" s="429"/>
      <c r="AV36" s="429"/>
      <c r="AW36" s="429"/>
      <c r="AX36" s="430"/>
    </row>
    <row r="37" spans="1:51" ht="18.75" customHeight="1" x14ac:dyDescent="0.15">
      <c r="A37" s="465" t="s">
        <v>78</v>
      </c>
      <c r="B37" s="466"/>
      <c r="C37" s="466"/>
      <c r="D37" s="466"/>
      <c r="E37" s="466"/>
      <c r="F37" s="467"/>
      <c r="G37" s="475" t="s">
        <v>79</v>
      </c>
      <c r="H37" s="325"/>
      <c r="I37" s="325"/>
      <c r="J37" s="325"/>
      <c r="K37" s="325"/>
      <c r="L37" s="325"/>
      <c r="M37" s="325"/>
      <c r="N37" s="325"/>
      <c r="O37" s="326"/>
      <c r="P37" s="329" t="s">
        <v>80</v>
      </c>
      <c r="Q37" s="325"/>
      <c r="R37" s="325"/>
      <c r="S37" s="325"/>
      <c r="T37" s="325"/>
      <c r="U37" s="325"/>
      <c r="V37" s="325"/>
      <c r="W37" s="325"/>
      <c r="X37" s="326"/>
      <c r="Y37" s="476"/>
      <c r="Z37" s="477"/>
      <c r="AA37" s="478"/>
      <c r="AB37" s="482" t="s">
        <v>58</v>
      </c>
      <c r="AC37" s="483"/>
      <c r="AD37" s="484"/>
      <c r="AE37" s="482" t="s">
        <v>32</v>
      </c>
      <c r="AF37" s="483"/>
      <c r="AG37" s="483"/>
      <c r="AH37" s="484"/>
      <c r="AI37" s="487" t="s">
        <v>33</v>
      </c>
      <c r="AJ37" s="487"/>
      <c r="AK37" s="487"/>
      <c r="AL37" s="482"/>
      <c r="AM37" s="487" t="s">
        <v>59</v>
      </c>
      <c r="AN37" s="487"/>
      <c r="AO37" s="487"/>
      <c r="AP37" s="482"/>
      <c r="AQ37" s="456" t="s">
        <v>81</v>
      </c>
      <c r="AR37" s="457"/>
      <c r="AS37" s="457"/>
      <c r="AT37" s="458"/>
      <c r="AU37" s="325" t="s">
        <v>82</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7</v>
      </c>
      <c r="AR38" s="432"/>
      <c r="AS38" s="433" t="s">
        <v>83</v>
      </c>
      <c r="AT38" s="434"/>
      <c r="AU38" s="435">
        <v>9</v>
      </c>
      <c r="AV38" s="435"/>
      <c r="AW38" s="327" t="s">
        <v>84</v>
      </c>
      <c r="AX38" s="332"/>
    </row>
    <row r="39" spans="1:51" ht="23.25" customHeight="1" x14ac:dyDescent="0.15">
      <c r="A39" s="471"/>
      <c r="B39" s="469"/>
      <c r="C39" s="469"/>
      <c r="D39" s="469"/>
      <c r="E39" s="469"/>
      <c r="F39" s="470"/>
      <c r="G39" s="376" t="s">
        <v>85</v>
      </c>
      <c r="H39" s="133"/>
      <c r="I39" s="133"/>
      <c r="J39" s="133"/>
      <c r="K39" s="133"/>
      <c r="L39" s="133"/>
      <c r="M39" s="133"/>
      <c r="N39" s="133"/>
      <c r="O39" s="377"/>
      <c r="P39" s="143" t="s">
        <v>86</v>
      </c>
      <c r="Q39" s="143"/>
      <c r="R39" s="143"/>
      <c r="S39" s="143"/>
      <c r="T39" s="143"/>
      <c r="U39" s="143"/>
      <c r="V39" s="143"/>
      <c r="W39" s="143"/>
      <c r="X39" s="144"/>
      <c r="Y39" s="386" t="s">
        <v>87</v>
      </c>
      <c r="Z39" s="387"/>
      <c r="AA39" s="388"/>
      <c r="AB39" s="389" t="s">
        <v>88</v>
      </c>
      <c r="AC39" s="389"/>
      <c r="AD39" s="389"/>
      <c r="AE39" s="390">
        <v>45</v>
      </c>
      <c r="AF39" s="374"/>
      <c r="AG39" s="374"/>
      <c r="AH39" s="374"/>
      <c r="AI39" s="390">
        <v>63</v>
      </c>
      <c r="AJ39" s="374"/>
      <c r="AK39" s="374"/>
      <c r="AL39" s="374"/>
      <c r="AM39" s="390">
        <v>62</v>
      </c>
      <c r="AN39" s="374"/>
      <c r="AO39" s="374"/>
      <c r="AP39" s="374"/>
      <c r="AQ39" s="392" t="s">
        <v>1</v>
      </c>
      <c r="AR39" s="393"/>
      <c r="AS39" s="393"/>
      <c r="AT39" s="394"/>
      <c r="AU39" s="374" t="s">
        <v>1</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89</v>
      </c>
      <c r="Z40" s="226"/>
      <c r="AA40" s="255"/>
      <c r="AB40" s="446" t="s">
        <v>88</v>
      </c>
      <c r="AC40" s="446"/>
      <c r="AD40" s="446"/>
      <c r="AE40" s="390" t="s">
        <v>1</v>
      </c>
      <c r="AF40" s="374"/>
      <c r="AG40" s="374"/>
      <c r="AH40" s="374"/>
      <c r="AI40" s="390" t="s">
        <v>1</v>
      </c>
      <c r="AJ40" s="374"/>
      <c r="AK40" s="374"/>
      <c r="AL40" s="374"/>
      <c r="AM40" s="390" t="s">
        <v>1</v>
      </c>
      <c r="AN40" s="374"/>
      <c r="AO40" s="374"/>
      <c r="AP40" s="374"/>
      <c r="AQ40" s="392">
        <v>120</v>
      </c>
      <c r="AR40" s="393"/>
      <c r="AS40" s="393"/>
      <c r="AT40" s="394"/>
      <c r="AU40" s="374">
        <v>150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90</v>
      </c>
      <c r="Z41" s="226"/>
      <c r="AA41" s="255"/>
      <c r="AB41" s="391" t="s">
        <v>91</v>
      </c>
      <c r="AC41" s="391"/>
      <c r="AD41" s="391"/>
      <c r="AE41" s="390" t="s">
        <v>1</v>
      </c>
      <c r="AF41" s="374"/>
      <c r="AG41" s="374"/>
      <c r="AH41" s="374"/>
      <c r="AI41" s="390" t="s">
        <v>1</v>
      </c>
      <c r="AJ41" s="374"/>
      <c r="AK41" s="374"/>
      <c r="AL41" s="374"/>
      <c r="AM41" s="390" t="s">
        <v>1</v>
      </c>
      <c r="AN41" s="374"/>
      <c r="AO41" s="374"/>
      <c r="AP41" s="374"/>
      <c r="AQ41" s="390" t="s">
        <v>1</v>
      </c>
      <c r="AR41" s="374"/>
      <c r="AS41" s="374"/>
      <c r="AT41" s="374"/>
      <c r="AU41" s="374" t="s">
        <v>1</v>
      </c>
      <c r="AV41" s="374"/>
      <c r="AW41" s="374"/>
      <c r="AX41" s="375"/>
    </row>
    <row r="42" spans="1:51" ht="23.25" customHeight="1" x14ac:dyDescent="0.15">
      <c r="A42" s="459" t="s">
        <v>92</v>
      </c>
      <c r="B42" s="454"/>
      <c r="C42" s="454"/>
      <c r="D42" s="454"/>
      <c r="E42" s="454"/>
      <c r="F42" s="455"/>
      <c r="G42" s="376"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98</v>
      </c>
      <c r="C49" s="454"/>
      <c r="D49" s="454"/>
      <c r="E49" s="454"/>
      <c r="F49" s="455"/>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64" t="s">
        <v>58</v>
      </c>
      <c r="AC49" s="865"/>
      <c r="AD49" s="866"/>
      <c r="AE49" s="416" t="s">
        <v>32</v>
      </c>
      <c r="AF49" s="416"/>
      <c r="AG49" s="416"/>
      <c r="AH49" s="416"/>
      <c r="AI49" s="416" t="s">
        <v>33</v>
      </c>
      <c r="AJ49" s="416"/>
      <c r="AK49" s="416"/>
      <c r="AL49" s="416"/>
      <c r="AM49" s="416" t="s">
        <v>59</v>
      </c>
      <c r="AN49" s="416"/>
      <c r="AO49" s="416"/>
      <c r="AP49" s="416"/>
      <c r="AQ49" s="489" t="s">
        <v>81</v>
      </c>
      <c r="AR49" s="490"/>
      <c r="AS49" s="490"/>
      <c r="AT49" s="491"/>
      <c r="AU49" s="492" t="s">
        <v>82</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83</v>
      </c>
      <c r="AT50" s="434"/>
      <c r="AU50" s="435"/>
      <c r="AV50" s="435"/>
      <c r="AW50" s="327" t="s">
        <v>84</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101</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89</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90</v>
      </c>
      <c r="Z53" s="766"/>
      <c r="AA53" s="767"/>
      <c r="AB53" s="553" t="s">
        <v>91</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98</v>
      </c>
      <c r="C54" s="454"/>
      <c r="D54" s="454"/>
      <c r="E54" s="454"/>
      <c r="F54" s="455"/>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64" t="s">
        <v>58</v>
      </c>
      <c r="AC54" s="865"/>
      <c r="AD54" s="866"/>
      <c r="AE54" s="416" t="s">
        <v>32</v>
      </c>
      <c r="AF54" s="416"/>
      <c r="AG54" s="416"/>
      <c r="AH54" s="416"/>
      <c r="AI54" s="416" t="s">
        <v>33</v>
      </c>
      <c r="AJ54" s="416"/>
      <c r="AK54" s="416"/>
      <c r="AL54" s="416"/>
      <c r="AM54" s="416" t="s">
        <v>59</v>
      </c>
      <c r="AN54" s="416"/>
      <c r="AO54" s="416"/>
      <c r="AP54" s="416"/>
      <c r="AQ54" s="489" t="s">
        <v>81</v>
      </c>
      <c r="AR54" s="490"/>
      <c r="AS54" s="490"/>
      <c r="AT54" s="491"/>
      <c r="AU54" s="492" t="s">
        <v>82</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83</v>
      </c>
      <c r="AT55" s="434"/>
      <c r="AU55" s="435"/>
      <c r="AV55" s="435"/>
      <c r="AW55" s="327" t="s">
        <v>84</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101</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89</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90</v>
      </c>
      <c r="Z58" s="766"/>
      <c r="AA58" s="767"/>
      <c r="AB58" s="553" t="s">
        <v>91</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98</v>
      </c>
      <c r="C59" s="454"/>
      <c r="D59" s="454"/>
      <c r="E59" s="454"/>
      <c r="F59" s="455"/>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64" t="s">
        <v>58</v>
      </c>
      <c r="AC59" s="865"/>
      <c r="AD59" s="866"/>
      <c r="AE59" s="416" t="s">
        <v>32</v>
      </c>
      <c r="AF59" s="416"/>
      <c r="AG59" s="416"/>
      <c r="AH59" s="416"/>
      <c r="AI59" s="416" t="s">
        <v>33</v>
      </c>
      <c r="AJ59" s="416"/>
      <c r="AK59" s="416"/>
      <c r="AL59" s="416"/>
      <c r="AM59" s="416" t="s">
        <v>59</v>
      </c>
      <c r="AN59" s="416"/>
      <c r="AO59" s="416"/>
      <c r="AP59" s="416"/>
      <c r="AQ59" s="489" t="s">
        <v>81</v>
      </c>
      <c r="AR59" s="490"/>
      <c r="AS59" s="490"/>
      <c r="AT59" s="491"/>
      <c r="AU59" s="492" t="s">
        <v>82</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83</v>
      </c>
      <c r="AT60" s="434"/>
      <c r="AU60" s="435"/>
      <c r="AV60" s="435"/>
      <c r="AW60" s="327" t="s">
        <v>84</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101</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89</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90</v>
      </c>
      <c r="Z63" s="766"/>
      <c r="AA63" s="767"/>
      <c r="AB63" s="553" t="s">
        <v>91</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15">
      <c r="A65" s="350" t="s">
        <v>55</v>
      </c>
      <c r="B65" s="320"/>
      <c r="C65" s="320"/>
      <c r="D65" s="320"/>
      <c r="E65" s="320"/>
      <c r="F65" s="321"/>
      <c r="G65" s="352" t="s">
        <v>56</v>
      </c>
      <c r="H65" s="353"/>
      <c r="I65" s="353"/>
      <c r="J65" s="353"/>
      <c r="K65" s="353"/>
      <c r="L65" s="353"/>
      <c r="M65" s="353"/>
      <c r="N65" s="353"/>
      <c r="O65" s="353"/>
      <c r="P65" s="354" t="s">
        <v>57</v>
      </c>
      <c r="Q65" s="353"/>
      <c r="R65" s="353"/>
      <c r="S65" s="353"/>
      <c r="T65" s="353"/>
      <c r="U65" s="353"/>
      <c r="V65" s="353"/>
      <c r="W65" s="353"/>
      <c r="X65" s="355"/>
      <c r="Y65" s="356"/>
      <c r="Z65" s="357"/>
      <c r="AA65" s="358"/>
      <c r="AB65" s="402" t="s">
        <v>58</v>
      </c>
      <c r="AC65" s="402"/>
      <c r="AD65" s="402"/>
      <c r="AE65" s="403" t="s">
        <v>32</v>
      </c>
      <c r="AF65" s="404"/>
      <c r="AG65" s="404"/>
      <c r="AH65" s="405"/>
      <c r="AI65" s="403" t="s">
        <v>33</v>
      </c>
      <c r="AJ65" s="404"/>
      <c r="AK65" s="404"/>
      <c r="AL65" s="405"/>
      <c r="AM65" s="403" t="s">
        <v>59</v>
      </c>
      <c r="AN65" s="404"/>
      <c r="AO65" s="404"/>
      <c r="AP65" s="405"/>
      <c r="AQ65" s="412" t="s">
        <v>60</v>
      </c>
      <c r="AR65" s="413"/>
      <c r="AS65" s="413"/>
      <c r="AT65" s="414"/>
      <c r="AU65" s="412" t="s">
        <v>61</v>
      </c>
      <c r="AV65" s="413"/>
      <c r="AW65" s="413"/>
      <c r="AX65" s="415"/>
      <c r="AY65">
        <f>COUNTA($G$66)</f>
        <v>1</v>
      </c>
    </row>
    <row r="66" spans="1:51" ht="54" customHeight="1" x14ac:dyDescent="0.15">
      <c r="A66" s="350"/>
      <c r="B66" s="320"/>
      <c r="C66" s="320"/>
      <c r="D66" s="320"/>
      <c r="E66" s="320"/>
      <c r="F66" s="321"/>
      <c r="G66" s="359" t="s">
        <v>62</v>
      </c>
      <c r="H66" s="360"/>
      <c r="I66" s="360"/>
      <c r="J66" s="360"/>
      <c r="K66" s="360"/>
      <c r="L66" s="360"/>
      <c r="M66" s="360"/>
      <c r="N66" s="360"/>
      <c r="O66" s="360"/>
      <c r="P66" s="363" t="s">
        <v>102</v>
      </c>
      <c r="Q66" s="364"/>
      <c r="R66" s="364"/>
      <c r="S66" s="364"/>
      <c r="T66" s="364"/>
      <c r="U66" s="364"/>
      <c r="V66" s="364"/>
      <c r="W66" s="364"/>
      <c r="X66" s="365"/>
      <c r="Y66" s="369" t="s">
        <v>64</v>
      </c>
      <c r="Z66" s="370"/>
      <c r="AA66" s="371"/>
      <c r="AB66" s="372" t="s">
        <v>65</v>
      </c>
      <c r="AC66" s="372"/>
      <c r="AD66" s="372"/>
      <c r="AE66" s="373">
        <v>3</v>
      </c>
      <c r="AF66" s="373"/>
      <c r="AG66" s="373"/>
      <c r="AH66" s="373"/>
      <c r="AI66" s="373">
        <v>1</v>
      </c>
      <c r="AJ66" s="373"/>
      <c r="AK66" s="373"/>
      <c r="AL66" s="373"/>
      <c r="AM66" s="373">
        <v>2</v>
      </c>
      <c r="AN66" s="373"/>
      <c r="AO66" s="373"/>
      <c r="AP66" s="373"/>
      <c r="AQ66" s="399" t="s">
        <v>1</v>
      </c>
      <c r="AR66" s="373"/>
      <c r="AS66" s="373"/>
      <c r="AT66" s="373"/>
      <c r="AU66" s="390" t="s">
        <v>1</v>
      </c>
      <c r="AV66" s="406"/>
      <c r="AW66" s="406"/>
      <c r="AX66" s="407"/>
      <c r="AY66">
        <f>$AY$65</f>
        <v>1</v>
      </c>
    </row>
    <row r="67" spans="1:51" ht="54"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8" t="s">
        <v>66</v>
      </c>
      <c r="Z67" s="409"/>
      <c r="AA67" s="410"/>
      <c r="AB67" s="372" t="s">
        <v>65</v>
      </c>
      <c r="AC67" s="372"/>
      <c r="AD67" s="372"/>
      <c r="AE67" s="373">
        <v>1</v>
      </c>
      <c r="AF67" s="373"/>
      <c r="AG67" s="373"/>
      <c r="AH67" s="373"/>
      <c r="AI67" s="373">
        <v>1</v>
      </c>
      <c r="AJ67" s="373"/>
      <c r="AK67" s="373"/>
      <c r="AL67" s="373"/>
      <c r="AM67" s="373">
        <v>1</v>
      </c>
      <c r="AN67" s="373"/>
      <c r="AO67" s="373"/>
      <c r="AP67" s="373"/>
      <c r="AQ67" s="373">
        <v>1</v>
      </c>
      <c r="AR67" s="373"/>
      <c r="AS67" s="373"/>
      <c r="AT67" s="373"/>
      <c r="AU67" s="411">
        <v>1</v>
      </c>
      <c r="AV67" s="406"/>
      <c r="AW67" s="406"/>
      <c r="AX67" s="407"/>
      <c r="AY67">
        <f>$AY$65</f>
        <v>1</v>
      </c>
    </row>
    <row r="68" spans="1:51" ht="23.25" hidden="1" customHeight="1" x14ac:dyDescent="0.15">
      <c r="A68" s="436" t="s">
        <v>67</v>
      </c>
      <c r="B68" s="131"/>
      <c r="C68" s="131"/>
      <c r="D68" s="131"/>
      <c r="E68" s="131"/>
      <c r="F68" s="437"/>
      <c r="G68" s="226" t="s">
        <v>68</v>
      </c>
      <c r="H68" s="226"/>
      <c r="I68" s="226"/>
      <c r="J68" s="226"/>
      <c r="K68" s="226"/>
      <c r="L68" s="226"/>
      <c r="M68" s="226"/>
      <c r="N68" s="226"/>
      <c r="O68" s="226"/>
      <c r="P68" s="226"/>
      <c r="Q68" s="226"/>
      <c r="R68" s="226"/>
      <c r="S68" s="226"/>
      <c r="T68" s="226"/>
      <c r="U68" s="226"/>
      <c r="V68" s="226"/>
      <c r="W68" s="226"/>
      <c r="X68" s="255"/>
      <c r="Y68" s="443"/>
      <c r="Z68" s="444"/>
      <c r="AA68" s="445"/>
      <c r="AB68" s="225" t="s">
        <v>58</v>
      </c>
      <c r="AC68" s="226"/>
      <c r="AD68" s="255"/>
      <c r="AE68" s="416" t="s">
        <v>32</v>
      </c>
      <c r="AF68" s="416"/>
      <c r="AG68" s="416"/>
      <c r="AH68" s="416"/>
      <c r="AI68" s="416" t="s">
        <v>33</v>
      </c>
      <c r="AJ68" s="416"/>
      <c r="AK68" s="416"/>
      <c r="AL68" s="416"/>
      <c r="AM68" s="416" t="s">
        <v>59</v>
      </c>
      <c r="AN68" s="416"/>
      <c r="AO68" s="416"/>
      <c r="AP68" s="416"/>
      <c r="AQ68" s="417" t="s">
        <v>69</v>
      </c>
      <c r="AR68" s="418"/>
      <c r="AS68" s="418"/>
      <c r="AT68" s="418"/>
      <c r="AU68" s="418"/>
      <c r="AV68" s="418"/>
      <c r="AW68" s="418"/>
      <c r="AX68" s="419"/>
      <c r="AY68">
        <f>IF(SUBSTITUTE(SUBSTITUTE($G$69,"／",""),"　","")="",0,1)</f>
        <v>1</v>
      </c>
    </row>
    <row r="69" spans="1:51" ht="23.25" hidden="1" customHeight="1" x14ac:dyDescent="0.15">
      <c r="A69" s="438"/>
      <c r="B69" s="439"/>
      <c r="C69" s="439"/>
      <c r="D69" s="439"/>
      <c r="E69" s="439"/>
      <c r="F69" s="440"/>
      <c r="G69" s="395">
        <v>0</v>
      </c>
      <c r="H69" s="396"/>
      <c r="I69" s="396"/>
      <c r="J69" s="396"/>
      <c r="K69" s="396"/>
      <c r="L69" s="396"/>
      <c r="M69" s="396"/>
      <c r="N69" s="396"/>
      <c r="O69" s="396"/>
      <c r="P69" s="396"/>
      <c r="Q69" s="396"/>
      <c r="R69" s="396"/>
      <c r="S69" s="396"/>
      <c r="T69" s="396"/>
      <c r="U69" s="396"/>
      <c r="V69" s="396"/>
      <c r="W69" s="396"/>
      <c r="X69" s="396"/>
      <c r="Y69" s="420" t="s">
        <v>67</v>
      </c>
      <c r="Z69" s="421"/>
      <c r="AA69" s="422"/>
      <c r="AB69" s="423" t="s">
        <v>71</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1</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72</v>
      </c>
      <c r="Z70" s="400"/>
      <c r="AA70" s="401"/>
      <c r="AB70" s="426" t="s">
        <v>73</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1</v>
      </c>
    </row>
    <row r="71" spans="1:51" ht="18.75" customHeight="1" x14ac:dyDescent="0.15">
      <c r="A71" s="496" t="s">
        <v>78</v>
      </c>
      <c r="B71" s="497"/>
      <c r="C71" s="497"/>
      <c r="D71" s="497"/>
      <c r="E71" s="497"/>
      <c r="F71" s="498"/>
      <c r="G71" s="475" t="s">
        <v>79</v>
      </c>
      <c r="H71" s="325"/>
      <c r="I71" s="325"/>
      <c r="J71" s="325"/>
      <c r="K71" s="325"/>
      <c r="L71" s="325"/>
      <c r="M71" s="325"/>
      <c r="N71" s="325"/>
      <c r="O71" s="326"/>
      <c r="P71" s="329" t="s">
        <v>80</v>
      </c>
      <c r="Q71" s="325"/>
      <c r="R71" s="325"/>
      <c r="S71" s="325"/>
      <c r="T71" s="325"/>
      <c r="U71" s="325"/>
      <c r="V71" s="325"/>
      <c r="W71" s="325"/>
      <c r="X71" s="326"/>
      <c r="Y71" s="476"/>
      <c r="Z71" s="477"/>
      <c r="AA71" s="478"/>
      <c r="AB71" s="482" t="s">
        <v>58</v>
      </c>
      <c r="AC71" s="483"/>
      <c r="AD71" s="484"/>
      <c r="AE71" s="416" t="s">
        <v>32</v>
      </c>
      <c r="AF71" s="416"/>
      <c r="AG71" s="416"/>
      <c r="AH71" s="416"/>
      <c r="AI71" s="416" t="s">
        <v>33</v>
      </c>
      <c r="AJ71" s="416"/>
      <c r="AK71" s="416"/>
      <c r="AL71" s="416"/>
      <c r="AM71" s="416" t="s">
        <v>59</v>
      </c>
      <c r="AN71" s="416"/>
      <c r="AO71" s="416"/>
      <c r="AP71" s="416"/>
      <c r="AQ71" s="456" t="s">
        <v>81</v>
      </c>
      <c r="AR71" s="457"/>
      <c r="AS71" s="457"/>
      <c r="AT71" s="458"/>
      <c r="AU71" s="325" t="s">
        <v>82</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12</v>
      </c>
      <c r="AR72" s="432"/>
      <c r="AS72" s="433" t="s">
        <v>83</v>
      </c>
      <c r="AT72" s="434"/>
      <c r="AU72" s="435">
        <v>32</v>
      </c>
      <c r="AV72" s="435"/>
      <c r="AW72" s="327" t="s">
        <v>84</v>
      </c>
      <c r="AX72" s="332"/>
      <c r="AY72">
        <f t="shared" ref="AY72:AY77" si="1">$AY$71</f>
        <v>1</v>
      </c>
    </row>
    <row r="73" spans="1:51" ht="45" customHeight="1" x14ac:dyDescent="0.15">
      <c r="A73" s="502"/>
      <c r="B73" s="500"/>
      <c r="C73" s="500"/>
      <c r="D73" s="500"/>
      <c r="E73" s="500"/>
      <c r="F73" s="501"/>
      <c r="G73" s="376" t="s">
        <v>103</v>
      </c>
      <c r="H73" s="133"/>
      <c r="I73" s="133"/>
      <c r="J73" s="133"/>
      <c r="K73" s="133"/>
      <c r="L73" s="133"/>
      <c r="M73" s="133"/>
      <c r="N73" s="133"/>
      <c r="O73" s="377"/>
      <c r="P73" s="143" t="s">
        <v>104</v>
      </c>
      <c r="Q73" s="143"/>
      <c r="R73" s="143"/>
      <c r="S73" s="143"/>
      <c r="T73" s="143"/>
      <c r="U73" s="143"/>
      <c r="V73" s="143"/>
      <c r="W73" s="143"/>
      <c r="X73" s="144"/>
      <c r="Y73" s="386" t="s">
        <v>87</v>
      </c>
      <c r="Z73" s="387"/>
      <c r="AA73" s="388"/>
      <c r="AB73" s="389" t="s">
        <v>105</v>
      </c>
      <c r="AC73" s="389"/>
      <c r="AD73" s="389"/>
      <c r="AE73" s="390">
        <v>52.1</v>
      </c>
      <c r="AF73" s="374"/>
      <c r="AG73" s="374"/>
      <c r="AH73" s="374"/>
      <c r="AI73" s="390">
        <v>50.4</v>
      </c>
      <c r="AJ73" s="374"/>
      <c r="AK73" s="374"/>
      <c r="AL73" s="374"/>
      <c r="AM73" s="390" t="s">
        <v>1</v>
      </c>
      <c r="AN73" s="374"/>
      <c r="AO73" s="374"/>
      <c r="AP73" s="374"/>
      <c r="AQ73" s="392" t="s">
        <v>1</v>
      </c>
      <c r="AR73" s="393"/>
      <c r="AS73" s="393"/>
      <c r="AT73" s="394"/>
      <c r="AU73" s="374" t="s">
        <v>1</v>
      </c>
      <c r="AV73" s="374"/>
      <c r="AW73" s="374"/>
      <c r="AX73" s="375"/>
      <c r="AY73">
        <f t="shared" si="1"/>
        <v>1</v>
      </c>
    </row>
    <row r="74" spans="1:51" ht="45"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89</v>
      </c>
      <c r="Z74" s="226"/>
      <c r="AA74" s="255"/>
      <c r="AB74" s="446" t="s">
        <v>105</v>
      </c>
      <c r="AC74" s="446"/>
      <c r="AD74" s="446"/>
      <c r="AE74" s="390" t="s">
        <v>1</v>
      </c>
      <c r="AF74" s="374"/>
      <c r="AG74" s="374"/>
      <c r="AH74" s="374"/>
      <c r="AI74" s="390" t="s">
        <v>1</v>
      </c>
      <c r="AJ74" s="374"/>
      <c r="AK74" s="374"/>
      <c r="AL74" s="374"/>
      <c r="AM74" s="390" t="s">
        <v>1</v>
      </c>
      <c r="AN74" s="374"/>
      <c r="AO74" s="374"/>
      <c r="AP74" s="374"/>
      <c r="AQ74" s="392">
        <v>80</v>
      </c>
      <c r="AR74" s="393"/>
      <c r="AS74" s="393"/>
      <c r="AT74" s="394"/>
      <c r="AU74" s="374">
        <v>100</v>
      </c>
      <c r="AV74" s="374"/>
      <c r="AW74" s="374"/>
      <c r="AX74" s="375"/>
      <c r="AY74">
        <f t="shared" si="1"/>
        <v>1</v>
      </c>
    </row>
    <row r="75" spans="1:51" ht="45"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90</v>
      </c>
      <c r="Z75" s="226"/>
      <c r="AA75" s="255"/>
      <c r="AB75" s="391" t="s">
        <v>91</v>
      </c>
      <c r="AC75" s="391"/>
      <c r="AD75" s="391"/>
      <c r="AE75" s="390" t="s">
        <v>1</v>
      </c>
      <c r="AF75" s="374"/>
      <c r="AG75" s="374"/>
      <c r="AH75" s="374"/>
      <c r="AI75" s="390" t="s">
        <v>1</v>
      </c>
      <c r="AJ75" s="374"/>
      <c r="AK75" s="374"/>
      <c r="AL75" s="374"/>
      <c r="AM75" s="390" t="s">
        <v>1</v>
      </c>
      <c r="AN75" s="374"/>
      <c r="AO75" s="374"/>
      <c r="AP75" s="374"/>
      <c r="AQ75" s="392" t="s">
        <v>1</v>
      </c>
      <c r="AR75" s="393"/>
      <c r="AS75" s="393"/>
      <c r="AT75" s="394"/>
      <c r="AU75" s="374" t="s">
        <v>1</v>
      </c>
      <c r="AV75" s="374"/>
      <c r="AW75" s="374"/>
      <c r="AX75" s="375"/>
      <c r="AY75">
        <f t="shared" si="1"/>
        <v>1</v>
      </c>
    </row>
    <row r="76" spans="1:51" ht="23.25" customHeight="1" x14ac:dyDescent="0.15">
      <c r="A76" s="459" t="s">
        <v>92</v>
      </c>
      <c r="B76" s="454"/>
      <c r="C76" s="454"/>
      <c r="D76" s="454"/>
      <c r="E76" s="454"/>
      <c r="F76" s="455"/>
      <c r="G76" s="376" t="s">
        <v>106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98</v>
      </c>
      <c r="C83" s="454"/>
      <c r="D83" s="454"/>
      <c r="E83" s="454"/>
      <c r="F83" s="455"/>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64" t="s">
        <v>58</v>
      </c>
      <c r="AC83" s="865"/>
      <c r="AD83" s="866"/>
      <c r="AE83" s="416" t="s">
        <v>32</v>
      </c>
      <c r="AF83" s="416"/>
      <c r="AG83" s="416"/>
      <c r="AH83" s="416"/>
      <c r="AI83" s="416" t="s">
        <v>33</v>
      </c>
      <c r="AJ83" s="416"/>
      <c r="AK83" s="416"/>
      <c r="AL83" s="416"/>
      <c r="AM83" s="416" t="s">
        <v>59</v>
      </c>
      <c r="AN83" s="416"/>
      <c r="AO83" s="416"/>
      <c r="AP83" s="416"/>
      <c r="AQ83" s="489" t="s">
        <v>81</v>
      </c>
      <c r="AR83" s="490"/>
      <c r="AS83" s="490"/>
      <c r="AT83" s="491"/>
      <c r="AU83" s="492" t="s">
        <v>82</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83</v>
      </c>
      <c r="AT84" s="434"/>
      <c r="AU84" s="435"/>
      <c r="AV84" s="435"/>
      <c r="AW84" s="327" t="s">
        <v>84</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101</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89</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90</v>
      </c>
      <c r="Z87" s="766"/>
      <c r="AA87" s="767"/>
      <c r="AB87" s="553" t="s">
        <v>91</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98</v>
      </c>
      <c r="C88" s="454"/>
      <c r="D88" s="454"/>
      <c r="E88" s="454"/>
      <c r="F88" s="455"/>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64" t="s">
        <v>58</v>
      </c>
      <c r="AC88" s="865"/>
      <c r="AD88" s="866"/>
      <c r="AE88" s="416" t="s">
        <v>32</v>
      </c>
      <c r="AF88" s="416"/>
      <c r="AG88" s="416"/>
      <c r="AH88" s="416"/>
      <c r="AI88" s="416" t="s">
        <v>33</v>
      </c>
      <c r="AJ88" s="416"/>
      <c r="AK88" s="416"/>
      <c r="AL88" s="416"/>
      <c r="AM88" s="416" t="s">
        <v>59</v>
      </c>
      <c r="AN88" s="416"/>
      <c r="AO88" s="416"/>
      <c r="AP88" s="416"/>
      <c r="AQ88" s="489" t="s">
        <v>81</v>
      </c>
      <c r="AR88" s="490"/>
      <c r="AS88" s="490"/>
      <c r="AT88" s="491"/>
      <c r="AU88" s="492" t="s">
        <v>82</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83</v>
      </c>
      <c r="AT89" s="434"/>
      <c r="AU89" s="435"/>
      <c r="AV89" s="435"/>
      <c r="AW89" s="327" t="s">
        <v>84</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101</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89</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90</v>
      </c>
      <c r="Z92" s="766"/>
      <c r="AA92" s="767"/>
      <c r="AB92" s="553" t="s">
        <v>91</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64" t="s">
        <v>58</v>
      </c>
      <c r="AC93" s="865"/>
      <c r="AD93" s="866"/>
      <c r="AE93" s="416" t="s">
        <v>32</v>
      </c>
      <c r="AF93" s="416"/>
      <c r="AG93" s="416"/>
      <c r="AH93" s="416"/>
      <c r="AI93" s="416" t="s">
        <v>33</v>
      </c>
      <c r="AJ93" s="416"/>
      <c r="AK93" s="416"/>
      <c r="AL93" s="416"/>
      <c r="AM93" s="416" t="s">
        <v>59</v>
      </c>
      <c r="AN93" s="416"/>
      <c r="AO93" s="416"/>
      <c r="AP93" s="416"/>
      <c r="AQ93" s="489" t="s">
        <v>81</v>
      </c>
      <c r="AR93" s="490"/>
      <c r="AS93" s="490"/>
      <c r="AT93" s="491"/>
      <c r="AU93" s="492" t="s">
        <v>82</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83</v>
      </c>
      <c r="AT94" s="434"/>
      <c r="AU94" s="435"/>
      <c r="AV94" s="435"/>
      <c r="AW94" s="327" t="s">
        <v>84</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101</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89</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90</v>
      </c>
      <c r="Z97" s="766"/>
      <c r="AA97" s="767"/>
      <c r="AB97" s="553" t="s">
        <v>91</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x14ac:dyDescent="0.15">
      <c r="A99" s="350" t="s">
        <v>55</v>
      </c>
      <c r="B99" s="320"/>
      <c r="C99" s="320"/>
      <c r="D99" s="320"/>
      <c r="E99" s="320"/>
      <c r="F99" s="321"/>
      <c r="G99" s="352" t="s">
        <v>56</v>
      </c>
      <c r="H99" s="353"/>
      <c r="I99" s="353"/>
      <c r="J99" s="353"/>
      <c r="K99" s="353"/>
      <c r="L99" s="353"/>
      <c r="M99" s="353"/>
      <c r="N99" s="353"/>
      <c r="O99" s="353"/>
      <c r="P99" s="354" t="s">
        <v>57</v>
      </c>
      <c r="Q99" s="353"/>
      <c r="R99" s="353"/>
      <c r="S99" s="353"/>
      <c r="T99" s="353"/>
      <c r="U99" s="353"/>
      <c r="V99" s="353"/>
      <c r="W99" s="353"/>
      <c r="X99" s="355"/>
      <c r="Y99" s="356"/>
      <c r="Z99" s="357"/>
      <c r="AA99" s="358"/>
      <c r="AB99" s="402" t="s">
        <v>58</v>
      </c>
      <c r="AC99" s="402"/>
      <c r="AD99" s="402"/>
      <c r="AE99" s="416" t="s">
        <v>32</v>
      </c>
      <c r="AF99" s="416"/>
      <c r="AG99" s="416"/>
      <c r="AH99" s="416"/>
      <c r="AI99" s="416" t="s">
        <v>33</v>
      </c>
      <c r="AJ99" s="416"/>
      <c r="AK99" s="416"/>
      <c r="AL99" s="416"/>
      <c r="AM99" s="416" t="s">
        <v>59</v>
      </c>
      <c r="AN99" s="416"/>
      <c r="AO99" s="416"/>
      <c r="AP99" s="416"/>
      <c r="AQ99" s="412" t="s">
        <v>60</v>
      </c>
      <c r="AR99" s="413"/>
      <c r="AS99" s="413"/>
      <c r="AT99" s="414"/>
      <c r="AU99" s="412" t="s">
        <v>61</v>
      </c>
      <c r="AV99" s="413"/>
      <c r="AW99" s="413"/>
      <c r="AX99" s="415"/>
      <c r="AY99">
        <f>COUNTA($G$100)</f>
        <v>1</v>
      </c>
    </row>
    <row r="100" spans="1:51" ht="52.5" customHeight="1" x14ac:dyDescent="0.15">
      <c r="A100" s="350"/>
      <c r="B100" s="320"/>
      <c r="C100" s="320"/>
      <c r="D100" s="320"/>
      <c r="E100" s="320"/>
      <c r="F100" s="321"/>
      <c r="G100" s="359" t="s">
        <v>62</v>
      </c>
      <c r="H100" s="360"/>
      <c r="I100" s="360"/>
      <c r="J100" s="360"/>
      <c r="K100" s="360"/>
      <c r="L100" s="360"/>
      <c r="M100" s="360"/>
      <c r="N100" s="360"/>
      <c r="O100" s="360"/>
      <c r="P100" s="363" t="s">
        <v>107</v>
      </c>
      <c r="Q100" s="364"/>
      <c r="R100" s="364"/>
      <c r="S100" s="364"/>
      <c r="T100" s="364"/>
      <c r="U100" s="364"/>
      <c r="V100" s="364"/>
      <c r="W100" s="364"/>
      <c r="X100" s="365"/>
      <c r="Y100" s="369" t="s">
        <v>64</v>
      </c>
      <c r="Z100" s="370"/>
      <c r="AA100" s="371"/>
      <c r="AB100" s="372" t="s">
        <v>65</v>
      </c>
      <c r="AC100" s="372"/>
      <c r="AD100" s="372"/>
      <c r="AE100" s="373">
        <v>6</v>
      </c>
      <c r="AF100" s="373"/>
      <c r="AG100" s="373"/>
      <c r="AH100" s="373"/>
      <c r="AI100" s="373">
        <v>5</v>
      </c>
      <c r="AJ100" s="373"/>
      <c r="AK100" s="373"/>
      <c r="AL100" s="373"/>
      <c r="AM100" s="373">
        <v>5</v>
      </c>
      <c r="AN100" s="373"/>
      <c r="AO100" s="373"/>
      <c r="AP100" s="373"/>
      <c r="AQ100" s="373" t="s">
        <v>108</v>
      </c>
      <c r="AR100" s="373"/>
      <c r="AS100" s="373"/>
      <c r="AT100" s="373"/>
      <c r="AU100" s="411" t="s">
        <v>108</v>
      </c>
      <c r="AV100" s="406"/>
      <c r="AW100" s="406"/>
      <c r="AX100" s="407"/>
      <c r="AY100">
        <f>$AY$99</f>
        <v>1</v>
      </c>
    </row>
    <row r="101" spans="1:51" ht="52.5" customHeight="1" thickBot="1" x14ac:dyDescent="0.2">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8" t="s">
        <v>66</v>
      </c>
      <c r="Z101" s="409"/>
      <c r="AA101" s="410"/>
      <c r="AB101" s="372" t="s">
        <v>65</v>
      </c>
      <c r="AC101" s="372"/>
      <c r="AD101" s="372"/>
      <c r="AE101" s="373">
        <v>5</v>
      </c>
      <c r="AF101" s="373"/>
      <c r="AG101" s="373"/>
      <c r="AH101" s="373"/>
      <c r="AI101" s="373">
        <v>5</v>
      </c>
      <c r="AJ101" s="373"/>
      <c r="AK101" s="373"/>
      <c r="AL101" s="373"/>
      <c r="AM101" s="373">
        <v>5</v>
      </c>
      <c r="AN101" s="373"/>
      <c r="AO101" s="373"/>
      <c r="AP101" s="373"/>
      <c r="AQ101" s="373">
        <v>5</v>
      </c>
      <c r="AR101" s="373"/>
      <c r="AS101" s="373"/>
      <c r="AT101" s="373"/>
      <c r="AU101" s="411">
        <v>5</v>
      </c>
      <c r="AV101" s="406"/>
      <c r="AW101" s="406"/>
      <c r="AX101" s="407"/>
      <c r="AY101">
        <f>$AY$99</f>
        <v>1</v>
      </c>
    </row>
    <row r="102" spans="1:51" ht="23.25" hidden="1" customHeight="1" x14ac:dyDescent="0.15">
      <c r="A102" s="459" t="s">
        <v>67</v>
      </c>
      <c r="B102" s="343"/>
      <c r="C102" s="343"/>
      <c r="D102" s="343"/>
      <c r="E102" s="343"/>
      <c r="F102" s="460"/>
      <c r="G102" s="226" t="s">
        <v>68</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58</v>
      </c>
      <c r="AC102" s="226"/>
      <c r="AD102" s="255"/>
      <c r="AE102" s="416" t="s">
        <v>32</v>
      </c>
      <c r="AF102" s="416"/>
      <c r="AG102" s="416"/>
      <c r="AH102" s="416"/>
      <c r="AI102" s="416" t="s">
        <v>33</v>
      </c>
      <c r="AJ102" s="416"/>
      <c r="AK102" s="416"/>
      <c r="AL102" s="416"/>
      <c r="AM102" s="416" t="s">
        <v>59</v>
      </c>
      <c r="AN102" s="416"/>
      <c r="AO102" s="416"/>
      <c r="AP102" s="416"/>
      <c r="AQ102" s="417" t="s">
        <v>69</v>
      </c>
      <c r="AR102" s="418"/>
      <c r="AS102" s="418"/>
      <c r="AT102" s="418"/>
      <c r="AU102" s="418"/>
      <c r="AV102" s="418"/>
      <c r="AW102" s="418"/>
      <c r="AX102" s="419"/>
      <c r="AY102">
        <f>IF(SUBSTITUTE(SUBSTITUTE($G$103,"／",""),"　","")="",0,1)</f>
        <v>1</v>
      </c>
    </row>
    <row r="103" spans="1:51" ht="23.25" hidden="1" customHeight="1" x14ac:dyDescent="0.15">
      <c r="A103" s="461"/>
      <c r="B103" s="325"/>
      <c r="C103" s="325"/>
      <c r="D103" s="325"/>
      <c r="E103" s="325"/>
      <c r="F103" s="462"/>
      <c r="G103" s="395">
        <v>0</v>
      </c>
      <c r="H103" s="396"/>
      <c r="I103" s="396"/>
      <c r="J103" s="396"/>
      <c r="K103" s="396"/>
      <c r="L103" s="396"/>
      <c r="M103" s="396"/>
      <c r="N103" s="396"/>
      <c r="O103" s="396"/>
      <c r="P103" s="396"/>
      <c r="Q103" s="396"/>
      <c r="R103" s="396"/>
      <c r="S103" s="396"/>
      <c r="T103" s="396"/>
      <c r="U103" s="396"/>
      <c r="V103" s="396"/>
      <c r="W103" s="396"/>
      <c r="X103" s="396"/>
      <c r="Y103" s="420" t="s">
        <v>67</v>
      </c>
      <c r="Z103" s="421"/>
      <c r="AA103" s="422"/>
      <c r="AB103" s="423" t="s">
        <v>71</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1</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72</v>
      </c>
      <c r="Z104" s="400"/>
      <c r="AA104" s="401"/>
      <c r="AB104" s="426" t="s">
        <v>73</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1</v>
      </c>
    </row>
    <row r="105" spans="1:51" ht="18.75" hidden="1" customHeight="1" x14ac:dyDescent="0.15">
      <c r="A105" s="496" t="s">
        <v>78</v>
      </c>
      <c r="B105" s="497"/>
      <c r="C105" s="497"/>
      <c r="D105" s="497"/>
      <c r="E105" s="497"/>
      <c r="F105" s="498"/>
      <c r="G105" s="475" t="s">
        <v>79</v>
      </c>
      <c r="H105" s="325"/>
      <c r="I105" s="325"/>
      <c r="J105" s="325"/>
      <c r="K105" s="325"/>
      <c r="L105" s="325"/>
      <c r="M105" s="325"/>
      <c r="N105" s="325"/>
      <c r="O105" s="326"/>
      <c r="P105" s="329" t="s">
        <v>80</v>
      </c>
      <c r="Q105" s="325"/>
      <c r="R105" s="325"/>
      <c r="S105" s="325"/>
      <c r="T105" s="325"/>
      <c r="U105" s="325"/>
      <c r="V105" s="325"/>
      <c r="W105" s="325"/>
      <c r="X105" s="326"/>
      <c r="Y105" s="476"/>
      <c r="Z105" s="477"/>
      <c r="AA105" s="478"/>
      <c r="AB105" s="482" t="s">
        <v>58</v>
      </c>
      <c r="AC105" s="483"/>
      <c r="AD105" s="484"/>
      <c r="AE105" s="416" t="s">
        <v>32</v>
      </c>
      <c r="AF105" s="416"/>
      <c r="AG105" s="416"/>
      <c r="AH105" s="416"/>
      <c r="AI105" s="416" t="s">
        <v>33</v>
      </c>
      <c r="AJ105" s="416"/>
      <c r="AK105" s="416"/>
      <c r="AL105" s="416"/>
      <c r="AM105" s="416" t="s">
        <v>59</v>
      </c>
      <c r="AN105" s="416"/>
      <c r="AO105" s="416"/>
      <c r="AP105" s="416"/>
      <c r="AQ105" s="456" t="s">
        <v>81</v>
      </c>
      <c r="AR105" s="457"/>
      <c r="AS105" s="457"/>
      <c r="AT105" s="458"/>
      <c r="AU105" s="325" t="s">
        <v>82</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83</v>
      </c>
      <c r="AT106" s="434"/>
      <c r="AU106" s="435">
        <v>0</v>
      </c>
      <c r="AV106" s="435"/>
      <c r="AW106" s="327" t="s">
        <v>84</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87</v>
      </c>
      <c r="Z107" s="387"/>
      <c r="AA107" s="388"/>
      <c r="AB107" s="389" t="s">
        <v>105</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89</v>
      </c>
      <c r="Z108" s="226"/>
      <c r="AA108" s="255"/>
      <c r="AB108" s="446" t="s">
        <v>105</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90</v>
      </c>
      <c r="Z109" s="226"/>
      <c r="AA109" s="255"/>
      <c r="AB109" s="391" t="s">
        <v>91</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92</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98</v>
      </c>
      <c r="C117" s="454"/>
      <c r="D117" s="454"/>
      <c r="E117" s="454"/>
      <c r="F117" s="455"/>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64" t="s">
        <v>58</v>
      </c>
      <c r="AC117" s="865"/>
      <c r="AD117" s="866"/>
      <c r="AE117" s="416" t="s">
        <v>32</v>
      </c>
      <c r="AF117" s="416"/>
      <c r="AG117" s="416"/>
      <c r="AH117" s="416"/>
      <c r="AI117" s="416" t="s">
        <v>33</v>
      </c>
      <c r="AJ117" s="416"/>
      <c r="AK117" s="416"/>
      <c r="AL117" s="416"/>
      <c r="AM117" s="416" t="s">
        <v>59</v>
      </c>
      <c r="AN117" s="416"/>
      <c r="AO117" s="416"/>
      <c r="AP117" s="416"/>
      <c r="AQ117" s="489" t="s">
        <v>81</v>
      </c>
      <c r="AR117" s="490"/>
      <c r="AS117" s="490"/>
      <c r="AT117" s="491"/>
      <c r="AU117" s="492" t="s">
        <v>82</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83</v>
      </c>
      <c r="AT118" s="434"/>
      <c r="AU118" s="435"/>
      <c r="AV118" s="435"/>
      <c r="AW118" s="327" t="s">
        <v>84</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101</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89</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90</v>
      </c>
      <c r="Z121" s="766"/>
      <c r="AA121" s="767"/>
      <c r="AB121" s="553" t="s">
        <v>91</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98</v>
      </c>
      <c r="C122" s="454"/>
      <c r="D122" s="454"/>
      <c r="E122" s="454"/>
      <c r="F122" s="455"/>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64" t="s">
        <v>58</v>
      </c>
      <c r="AC122" s="865"/>
      <c r="AD122" s="866"/>
      <c r="AE122" s="416" t="s">
        <v>32</v>
      </c>
      <c r="AF122" s="416"/>
      <c r="AG122" s="416"/>
      <c r="AH122" s="416"/>
      <c r="AI122" s="416" t="s">
        <v>33</v>
      </c>
      <c r="AJ122" s="416"/>
      <c r="AK122" s="416"/>
      <c r="AL122" s="416"/>
      <c r="AM122" s="416" t="s">
        <v>59</v>
      </c>
      <c r="AN122" s="416"/>
      <c r="AO122" s="416"/>
      <c r="AP122" s="416"/>
      <c r="AQ122" s="489" t="s">
        <v>81</v>
      </c>
      <c r="AR122" s="490"/>
      <c r="AS122" s="490"/>
      <c r="AT122" s="491"/>
      <c r="AU122" s="492" t="s">
        <v>82</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83</v>
      </c>
      <c r="AT123" s="434"/>
      <c r="AU123" s="435"/>
      <c r="AV123" s="435"/>
      <c r="AW123" s="327" t="s">
        <v>84</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101</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89</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90</v>
      </c>
      <c r="Z126" s="766"/>
      <c r="AA126" s="767"/>
      <c r="AB126" s="553" t="s">
        <v>91</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98</v>
      </c>
      <c r="C127" s="454"/>
      <c r="D127" s="454"/>
      <c r="E127" s="454"/>
      <c r="F127" s="455"/>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64" t="s">
        <v>58</v>
      </c>
      <c r="AC127" s="865"/>
      <c r="AD127" s="866"/>
      <c r="AE127" s="416" t="s">
        <v>32</v>
      </c>
      <c r="AF127" s="416"/>
      <c r="AG127" s="416"/>
      <c r="AH127" s="416"/>
      <c r="AI127" s="416" t="s">
        <v>33</v>
      </c>
      <c r="AJ127" s="416"/>
      <c r="AK127" s="416"/>
      <c r="AL127" s="416"/>
      <c r="AM127" s="416" t="s">
        <v>59</v>
      </c>
      <c r="AN127" s="416"/>
      <c r="AO127" s="416"/>
      <c r="AP127" s="416"/>
      <c r="AQ127" s="489" t="s">
        <v>81</v>
      </c>
      <c r="AR127" s="490"/>
      <c r="AS127" s="490"/>
      <c r="AT127" s="491"/>
      <c r="AU127" s="492" t="s">
        <v>82</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83</v>
      </c>
      <c r="AT128" s="434"/>
      <c r="AU128" s="435"/>
      <c r="AV128" s="435"/>
      <c r="AW128" s="327" t="s">
        <v>84</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101</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89</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90</v>
      </c>
      <c r="Z131" s="766"/>
      <c r="AA131" s="767"/>
      <c r="AB131" s="553" t="s">
        <v>91</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55</v>
      </c>
      <c r="B133" s="320"/>
      <c r="C133" s="320"/>
      <c r="D133" s="320"/>
      <c r="E133" s="320"/>
      <c r="F133" s="321"/>
      <c r="G133" s="352" t="s">
        <v>56</v>
      </c>
      <c r="H133" s="353"/>
      <c r="I133" s="353"/>
      <c r="J133" s="353"/>
      <c r="K133" s="353"/>
      <c r="L133" s="353"/>
      <c r="M133" s="353"/>
      <c r="N133" s="353"/>
      <c r="O133" s="353"/>
      <c r="P133" s="354" t="s">
        <v>57</v>
      </c>
      <c r="Q133" s="353"/>
      <c r="R133" s="353"/>
      <c r="S133" s="353"/>
      <c r="T133" s="353"/>
      <c r="U133" s="353"/>
      <c r="V133" s="353"/>
      <c r="W133" s="353"/>
      <c r="X133" s="355"/>
      <c r="Y133" s="356"/>
      <c r="Z133" s="357"/>
      <c r="AA133" s="358"/>
      <c r="AB133" s="402" t="s">
        <v>58</v>
      </c>
      <c r="AC133" s="402"/>
      <c r="AD133" s="402"/>
      <c r="AE133" s="416" t="s">
        <v>32</v>
      </c>
      <c r="AF133" s="416"/>
      <c r="AG133" s="416"/>
      <c r="AH133" s="416"/>
      <c r="AI133" s="416" t="s">
        <v>33</v>
      </c>
      <c r="AJ133" s="416"/>
      <c r="AK133" s="416"/>
      <c r="AL133" s="416"/>
      <c r="AM133" s="416" t="s">
        <v>59</v>
      </c>
      <c r="AN133" s="416"/>
      <c r="AO133" s="416"/>
      <c r="AP133" s="416"/>
      <c r="AQ133" s="412" t="s">
        <v>60</v>
      </c>
      <c r="AR133" s="413"/>
      <c r="AS133" s="413"/>
      <c r="AT133" s="414"/>
      <c r="AU133" s="412" t="s">
        <v>61</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64</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1"/>
      <c r="AV134" s="406"/>
      <c r="AW134" s="406"/>
      <c r="AX134" s="407"/>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8" t="s">
        <v>66</v>
      </c>
      <c r="Z135" s="409"/>
      <c r="AA135" s="410"/>
      <c r="AB135" s="372"/>
      <c r="AC135" s="372"/>
      <c r="AD135" s="372"/>
      <c r="AE135" s="373"/>
      <c r="AF135" s="373"/>
      <c r="AG135" s="373"/>
      <c r="AH135" s="373"/>
      <c r="AI135" s="373"/>
      <c r="AJ135" s="373"/>
      <c r="AK135" s="373"/>
      <c r="AL135" s="373"/>
      <c r="AM135" s="373"/>
      <c r="AN135" s="373"/>
      <c r="AO135" s="373"/>
      <c r="AP135" s="373"/>
      <c r="AQ135" s="373"/>
      <c r="AR135" s="373"/>
      <c r="AS135" s="373"/>
      <c r="AT135" s="373"/>
      <c r="AU135" s="411"/>
      <c r="AV135" s="406"/>
      <c r="AW135" s="406"/>
      <c r="AX135" s="407"/>
      <c r="AY135">
        <f>$AY$133</f>
        <v>0</v>
      </c>
    </row>
    <row r="136" spans="1:51" ht="23.25" hidden="1" customHeight="1" x14ac:dyDescent="0.15">
      <c r="A136" s="459" t="s">
        <v>67</v>
      </c>
      <c r="B136" s="343"/>
      <c r="C136" s="343"/>
      <c r="D136" s="343"/>
      <c r="E136" s="343"/>
      <c r="F136" s="460"/>
      <c r="G136" s="226" t="s">
        <v>68</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58</v>
      </c>
      <c r="AC136" s="226"/>
      <c r="AD136" s="255"/>
      <c r="AE136" s="416" t="s">
        <v>32</v>
      </c>
      <c r="AF136" s="416"/>
      <c r="AG136" s="416"/>
      <c r="AH136" s="416"/>
      <c r="AI136" s="416" t="s">
        <v>33</v>
      </c>
      <c r="AJ136" s="416"/>
      <c r="AK136" s="416"/>
      <c r="AL136" s="416"/>
      <c r="AM136" s="416" t="s">
        <v>59</v>
      </c>
      <c r="AN136" s="416"/>
      <c r="AO136" s="416"/>
      <c r="AP136" s="416"/>
      <c r="AQ136" s="417" t="s">
        <v>69</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109</v>
      </c>
      <c r="H137" s="396"/>
      <c r="I137" s="396"/>
      <c r="J137" s="396"/>
      <c r="K137" s="396"/>
      <c r="L137" s="396"/>
      <c r="M137" s="396"/>
      <c r="N137" s="396"/>
      <c r="O137" s="396"/>
      <c r="P137" s="396"/>
      <c r="Q137" s="396"/>
      <c r="R137" s="396"/>
      <c r="S137" s="396"/>
      <c r="T137" s="396"/>
      <c r="U137" s="396"/>
      <c r="V137" s="396"/>
      <c r="W137" s="396"/>
      <c r="X137" s="396"/>
      <c r="Y137" s="420" t="s">
        <v>67</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72</v>
      </c>
      <c r="Z138" s="400"/>
      <c r="AA138" s="401"/>
      <c r="AB138" s="426" t="s">
        <v>110</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78</v>
      </c>
      <c r="B139" s="497"/>
      <c r="C139" s="497"/>
      <c r="D139" s="497"/>
      <c r="E139" s="497"/>
      <c r="F139" s="498"/>
      <c r="G139" s="475" t="s">
        <v>79</v>
      </c>
      <c r="H139" s="325"/>
      <c r="I139" s="325"/>
      <c r="J139" s="325"/>
      <c r="K139" s="325"/>
      <c r="L139" s="325"/>
      <c r="M139" s="325"/>
      <c r="N139" s="325"/>
      <c r="O139" s="326"/>
      <c r="P139" s="329" t="s">
        <v>80</v>
      </c>
      <c r="Q139" s="325"/>
      <c r="R139" s="325"/>
      <c r="S139" s="325"/>
      <c r="T139" s="325"/>
      <c r="U139" s="325"/>
      <c r="V139" s="325"/>
      <c r="W139" s="325"/>
      <c r="X139" s="326"/>
      <c r="Y139" s="476"/>
      <c r="Z139" s="477"/>
      <c r="AA139" s="478"/>
      <c r="AB139" s="482" t="s">
        <v>58</v>
      </c>
      <c r="AC139" s="483"/>
      <c r="AD139" s="484"/>
      <c r="AE139" s="416" t="s">
        <v>32</v>
      </c>
      <c r="AF139" s="416"/>
      <c r="AG139" s="416"/>
      <c r="AH139" s="416"/>
      <c r="AI139" s="416" t="s">
        <v>33</v>
      </c>
      <c r="AJ139" s="416"/>
      <c r="AK139" s="416"/>
      <c r="AL139" s="416"/>
      <c r="AM139" s="416" t="s">
        <v>59</v>
      </c>
      <c r="AN139" s="416"/>
      <c r="AO139" s="416"/>
      <c r="AP139" s="416"/>
      <c r="AQ139" s="456" t="s">
        <v>81</v>
      </c>
      <c r="AR139" s="457"/>
      <c r="AS139" s="457"/>
      <c r="AT139" s="458"/>
      <c r="AU139" s="325" t="s">
        <v>82</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83</v>
      </c>
      <c r="AT140" s="434"/>
      <c r="AU140" s="435"/>
      <c r="AV140" s="435"/>
      <c r="AW140" s="327" t="s">
        <v>84</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87</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89</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90</v>
      </c>
      <c r="Z143" s="226"/>
      <c r="AA143" s="255"/>
      <c r="AB143" s="391" t="s">
        <v>91</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92</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98</v>
      </c>
      <c r="C151" s="454"/>
      <c r="D151" s="454"/>
      <c r="E151" s="454"/>
      <c r="F151" s="455"/>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64" t="s">
        <v>58</v>
      </c>
      <c r="AC151" s="865"/>
      <c r="AD151" s="866"/>
      <c r="AE151" s="416" t="s">
        <v>32</v>
      </c>
      <c r="AF151" s="416"/>
      <c r="AG151" s="416"/>
      <c r="AH151" s="416"/>
      <c r="AI151" s="416" t="s">
        <v>33</v>
      </c>
      <c r="AJ151" s="416"/>
      <c r="AK151" s="416"/>
      <c r="AL151" s="416"/>
      <c r="AM151" s="416" t="s">
        <v>59</v>
      </c>
      <c r="AN151" s="416"/>
      <c r="AO151" s="416"/>
      <c r="AP151" s="416"/>
      <c r="AQ151" s="489" t="s">
        <v>81</v>
      </c>
      <c r="AR151" s="490"/>
      <c r="AS151" s="490"/>
      <c r="AT151" s="491"/>
      <c r="AU151" s="492" t="s">
        <v>82</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83</v>
      </c>
      <c r="AT152" s="434"/>
      <c r="AU152" s="435"/>
      <c r="AV152" s="435"/>
      <c r="AW152" s="327" t="s">
        <v>84</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101</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89</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90</v>
      </c>
      <c r="Z155" s="766"/>
      <c r="AA155" s="767"/>
      <c r="AB155" s="553" t="s">
        <v>91</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98</v>
      </c>
      <c r="C156" s="454"/>
      <c r="D156" s="454"/>
      <c r="E156" s="454"/>
      <c r="F156" s="455"/>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64" t="s">
        <v>58</v>
      </c>
      <c r="AC156" s="865"/>
      <c r="AD156" s="866"/>
      <c r="AE156" s="416" t="s">
        <v>32</v>
      </c>
      <c r="AF156" s="416"/>
      <c r="AG156" s="416"/>
      <c r="AH156" s="416"/>
      <c r="AI156" s="416" t="s">
        <v>33</v>
      </c>
      <c r="AJ156" s="416"/>
      <c r="AK156" s="416"/>
      <c r="AL156" s="416"/>
      <c r="AM156" s="416" t="s">
        <v>59</v>
      </c>
      <c r="AN156" s="416"/>
      <c r="AO156" s="416"/>
      <c r="AP156" s="416"/>
      <c r="AQ156" s="489" t="s">
        <v>81</v>
      </c>
      <c r="AR156" s="490"/>
      <c r="AS156" s="490"/>
      <c r="AT156" s="491"/>
      <c r="AU156" s="492" t="s">
        <v>82</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83</v>
      </c>
      <c r="AT157" s="434"/>
      <c r="AU157" s="435"/>
      <c r="AV157" s="435"/>
      <c r="AW157" s="327" t="s">
        <v>84</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101</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89</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90</v>
      </c>
      <c r="Z160" s="766"/>
      <c r="AA160" s="767"/>
      <c r="AB160" s="553" t="s">
        <v>91</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98</v>
      </c>
      <c r="C161" s="454"/>
      <c r="D161" s="454"/>
      <c r="E161" s="454"/>
      <c r="F161" s="455"/>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64" t="s">
        <v>58</v>
      </c>
      <c r="AC161" s="865"/>
      <c r="AD161" s="866"/>
      <c r="AE161" s="416" t="s">
        <v>32</v>
      </c>
      <c r="AF161" s="416"/>
      <c r="AG161" s="416"/>
      <c r="AH161" s="416"/>
      <c r="AI161" s="416" t="s">
        <v>33</v>
      </c>
      <c r="AJ161" s="416"/>
      <c r="AK161" s="416"/>
      <c r="AL161" s="416"/>
      <c r="AM161" s="416" t="s">
        <v>59</v>
      </c>
      <c r="AN161" s="416"/>
      <c r="AO161" s="416"/>
      <c r="AP161" s="416"/>
      <c r="AQ161" s="489" t="s">
        <v>81</v>
      </c>
      <c r="AR161" s="490"/>
      <c r="AS161" s="490"/>
      <c r="AT161" s="491"/>
      <c r="AU161" s="492" t="s">
        <v>82</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83</v>
      </c>
      <c r="AT162" s="434"/>
      <c r="AU162" s="435"/>
      <c r="AV162" s="435"/>
      <c r="AW162" s="327" t="s">
        <v>84</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101</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89</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90</v>
      </c>
      <c r="Z165" s="879"/>
      <c r="AA165" s="880"/>
      <c r="AB165" s="881" t="s">
        <v>91</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55</v>
      </c>
      <c r="B167" s="320"/>
      <c r="C167" s="320"/>
      <c r="D167" s="320"/>
      <c r="E167" s="320"/>
      <c r="F167" s="321"/>
      <c r="G167" s="352" t="s">
        <v>56</v>
      </c>
      <c r="H167" s="353"/>
      <c r="I167" s="353"/>
      <c r="J167" s="353"/>
      <c r="K167" s="353"/>
      <c r="L167" s="353"/>
      <c r="M167" s="353"/>
      <c r="N167" s="353"/>
      <c r="O167" s="353"/>
      <c r="P167" s="354" t="s">
        <v>57</v>
      </c>
      <c r="Q167" s="353"/>
      <c r="R167" s="353"/>
      <c r="S167" s="353"/>
      <c r="T167" s="353"/>
      <c r="U167" s="353"/>
      <c r="V167" s="353"/>
      <c r="W167" s="353"/>
      <c r="X167" s="355"/>
      <c r="Y167" s="356"/>
      <c r="Z167" s="357"/>
      <c r="AA167" s="358"/>
      <c r="AB167" s="402" t="s">
        <v>58</v>
      </c>
      <c r="AC167" s="402"/>
      <c r="AD167" s="402"/>
      <c r="AE167" s="416" t="s">
        <v>32</v>
      </c>
      <c r="AF167" s="416"/>
      <c r="AG167" s="416"/>
      <c r="AH167" s="416"/>
      <c r="AI167" s="416" t="s">
        <v>33</v>
      </c>
      <c r="AJ167" s="416"/>
      <c r="AK167" s="416"/>
      <c r="AL167" s="416"/>
      <c r="AM167" s="416" t="s">
        <v>59</v>
      </c>
      <c r="AN167" s="416"/>
      <c r="AO167" s="416"/>
      <c r="AP167" s="416"/>
      <c r="AQ167" s="412" t="s">
        <v>60</v>
      </c>
      <c r="AR167" s="413"/>
      <c r="AS167" s="413"/>
      <c r="AT167" s="414"/>
      <c r="AU167" s="412" t="s">
        <v>61</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64</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1"/>
      <c r="AV168" s="406"/>
      <c r="AW168" s="406"/>
      <c r="AX168" s="407"/>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8" t="s">
        <v>66</v>
      </c>
      <c r="Z169" s="409"/>
      <c r="AA169" s="410"/>
      <c r="AB169" s="372"/>
      <c r="AC169" s="372"/>
      <c r="AD169" s="372"/>
      <c r="AE169" s="373"/>
      <c r="AF169" s="373"/>
      <c r="AG169" s="373"/>
      <c r="AH169" s="373"/>
      <c r="AI169" s="373"/>
      <c r="AJ169" s="373"/>
      <c r="AK169" s="373"/>
      <c r="AL169" s="373"/>
      <c r="AM169" s="373"/>
      <c r="AN169" s="373"/>
      <c r="AO169" s="373"/>
      <c r="AP169" s="373"/>
      <c r="AQ169" s="373"/>
      <c r="AR169" s="373"/>
      <c r="AS169" s="373"/>
      <c r="AT169" s="373"/>
      <c r="AU169" s="411"/>
      <c r="AV169" s="406"/>
      <c r="AW169" s="406"/>
      <c r="AX169" s="407"/>
      <c r="AY169">
        <f>$AY$167</f>
        <v>0</v>
      </c>
    </row>
    <row r="170" spans="1:51" ht="23.25" hidden="1" customHeight="1" x14ac:dyDescent="0.15">
      <c r="A170" s="459" t="s">
        <v>67</v>
      </c>
      <c r="B170" s="343"/>
      <c r="C170" s="343"/>
      <c r="D170" s="343"/>
      <c r="E170" s="343"/>
      <c r="F170" s="460"/>
      <c r="G170" s="226" t="s">
        <v>68</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58</v>
      </c>
      <c r="AC170" s="226"/>
      <c r="AD170" s="255"/>
      <c r="AE170" s="416" t="s">
        <v>32</v>
      </c>
      <c r="AF170" s="416"/>
      <c r="AG170" s="416"/>
      <c r="AH170" s="416"/>
      <c r="AI170" s="416" t="s">
        <v>33</v>
      </c>
      <c r="AJ170" s="416"/>
      <c r="AK170" s="416"/>
      <c r="AL170" s="416"/>
      <c r="AM170" s="416" t="s">
        <v>59</v>
      </c>
      <c r="AN170" s="416"/>
      <c r="AO170" s="416"/>
      <c r="AP170" s="416"/>
      <c r="AQ170" s="417" t="s">
        <v>69</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109</v>
      </c>
      <c r="H171" s="396"/>
      <c r="I171" s="396"/>
      <c r="J171" s="396"/>
      <c r="K171" s="396"/>
      <c r="L171" s="396"/>
      <c r="M171" s="396"/>
      <c r="N171" s="396"/>
      <c r="O171" s="396"/>
      <c r="P171" s="396"/>
      <c r="Q171" s="396"/>
      <c r="R171" s="396"/>
      <c r="S171" s="396"/>
      <c r="T171" s="396"/>
      <c r="U171" s="396"/>
      <c r="V171" s="396"/>
      <c r="W171" s="396"/>
      <c r="X171" s="396"/>
      <c r="Y171" s="420" t="s">
        <v>67</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72</v>
      </c>
      <c r="Z172" s="400"/>
      <c r="AA172" s="401"/>
      <c r="AB172" s="426" t="s">
        <v>110</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78</v>
      </c>
      <c r="B173" s="497"/>
      <c r="C173" s="497"/>
      <c r="D173" s="497"/>
      <c r="E173" s="497"/>
      <c r="F173" s="498"/>
      <c r="G173" s="475" t="s">
        <v>79</v>
      </c>
      <c r="H173" s="325"/>
      <c r="I173" s="325"/>
      <c r="J173" s="325"/>
      <c r="K173" s="325"/>
      <c r="L173" s="325"/>
      <c r="M173" s="325"/>
      <c r="N173" s="325"/>
      <c r="O173" s="326"/>
      <c r="P173" s="329" t="s">
        <v>80</v>
      </c>
      <c r="Q173" s="325"/>
      <c r="R173" s="325"/>
      <c r="S173" s="325"/>
      <c r="T173" s="325"/>
      <c r="U173" s="325"/>
      <c r="V173" s="325"/>
      <c r="W173" s="325"/>
      <c r="X173" s="326"/>
      <c r="Y173" s="476"/>
      <c r="Z173" s="477"/>
      <c r="AA173" s="478"/>
      <c r="AB173" s="482" t="s">
        <v>58</v>
      </c>
      <c r="AC173" s="483"/>
      <c r="AD173" s="484"/>
      <c r="AE173" s="416" t="s">
        <v>32</v>
      </c>
      <c r="AF173" s="416"/>
      <c r="AG173" s="416"/>
      <c r="AH173" s="416"/>
      <c r="AI173" s="416" t="s">
        <v>33</v>
      </c>
      <c r="AJ173" s="416"/>
      <c r="AK173" s="416"/>
      <c r="AL173" s="416"/>
      <c r="AM173" s="416" t="s">
        <v>59</v>
      </c>
      <c r="AN173" s="416"/>
      <c r="AO173" s="416"/>
      <c r="AP173" s="416"/>
      <c r="AQ173" s="456" t="s">
        <v>81</v>
      </c>
      <c r="AR173" s="457"/>
      <c r="AS173" s="457"/>
      <c r="AT173" s="458"/>
      <c r="AU173" s="325" t="s">
        <v>82</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83</v>
      </c>
      <c r="AT174" s="434"/>
      <c r="AU174" s="435"/>
      <c r="AV174" s="435"/>
      <c r="AW174" s="327" t="s">
        <v>84</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87</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89</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90</v>
      </c>
      <c r="Z177" s="226"/>
      <c r="AA177" s="255"/>
      <c r="AB177" s="391" t="s">
        <v>91</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92</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98</v>
      </c>
      <c r="C185" s="454"/>
      <c r="D185" s="454"/>
      <c r="E185" s="454"/>
      <c r="F185" s="455"/>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64" t="s">
        <v>58</v>
      </c>
      <c r="AC185" s="865"/>
      <c r="AD185" s="866"/>
      <c r="AE185" s="416" t="s">
        <v>32</v>
      </c>
      <c r="AF185" s="416"/>
      <c r="AG185" s="416"/>
      <c r="AH185" s="416"/>
      <c r="AI185" s="416" t="s">
        <v>33</v>
      </c>
      <c r="AJ185" s="416"/>
      <c r="AK185" s="416"/>
      <c r="AL185" s="416"/>
      <c r="AM185" s="416" t="s">
        <v>59</v>
      </c>
      <c r="AN185" s="416"/>
      <c r="AO185" s="416"/>
      <c r="AP185" s="416"/>
      <c r="AQ185" s="489" t="s">
        <v>81</v>
      </c>
      <c r="AR185" s="490"/>
      <c r="AS185" s="490"/>
      <c r="AT185" s="491"/>
      <c r="AU185" s="492" t="s">
        <v>82</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83</v>
      </c>
      <c r="AT186" s="434"/>
      <c r="AU186" s="435"/>
      <c r="AV186" s="435"/>
      <c r="AW186" s="327" t="s">
        <v>84</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101</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89</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90</v>
      </c>
      <c r="Z189" s="766"/>
      <c r="AA189" s="767"/>
      <c r="AB189" s="553" t="s">
        <v>91</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98</v>
      </c>
      <c r="C190" s="454"/>
      <c r="D190" s="454"/>
      <c r="E190" s="454"/>
      <c r="F190" s="455"/>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64" t="s">
        <v>58</v>
      </c>
      <c r="AC190" s="865"/>
      <c r="AD190" s="866"/>
      <c r="AE190" s="416" t="s">
        <v>32</v>
      </c>
      <c r="AF190" s="416"/>
      <c r="AG190" s="416"/>
      <c r="AH190" s="416"/>
      <c r="AI190" s="416" t="s">
        <v>33</v>
      </c>
      <c r="AJ190" s="416"/>
      <c r="AK190" s="416"/>
      <c r="AL190" s="416"/>
      <c r="AM190" s="416" t="s">
        <v>59</v>
      </c>
      <c r="AN190" s="416"/>
      <c r="AO190" s="416"/>
      <c r="AP190" s="416"/>
      <c r="AQ190" s="489" t="s">
        <v>81</v>
      </c>
      <c r="AR190" s="490"/>
      <c r="AS190" s="490"/>
      <c r="AT190" s="491"/>
      <c r="AU190" s="492" t="s">
        <v>82</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83</v>
      </c>
      <c r="AT191" s="434"/>
      <c r="AU191" s="435"/>
      <c r="AV191" s="435"/>
      <c r="AW191" s="327" t="s">
        <v>84</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101</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89</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90</v>
      </c>
      <c r="Z194" s="766"/>
      <c r="AA194" s="767"/>
      <c r="AB194" s="553" t="s">
        <v>91</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98</v>
      </c>
      <c r="C195" s="454"/>
      <c r="D195" s="454"/>
      <c r="E195" s="454"/>
      <c r="F195" s="455"/>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64" t="s">
        <v>58</v>
      </c>
      <c r="AC195" s="865"/>
      <c r="AD195" s="866"/>
      <c r="AE195" s="416" t="s">
        <v>32</v>
      </c>
      <c r="AF195" s="416"/>
      <c r="AG195" s="416"/>
      <c r="AH195" s="416"/>
      <c r="AI195" s="416" t="s">
        <v>33</v>
      </c>
      <c r="AJ195" s="416"/>
      <c r="AK195" s="416"/>
      <c r="AL195" s="416"/>
      <c r="AM195" s="416" t="s">
        <v>59</v>
      </c>
      <c r="AN195" s="416"/>
      <c r="AO195" s="416"/>
      <c r="AP195" s="416"/>
      <c r="AQ195" s="489" t="s">
        <v>81</v>
      </c>
      <c r="AR195" s="490"/>
      <c r="AS195" s="490"/>
      <c r="AT195" s="491"/>
      <c r="AU195" s="492" t="s">
        <v>82</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83</v>
      </c>
      <c r="AT196" s="434"/>
      <c r="AU196" s="435"/>
      <c r="AV196" s="435"/>
      <c r="AW196" s="327" t="s">
        <v>84</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101</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89</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90</v>
      </c>
      <c r="Z199" s="879"/>
      <c r="AA199" s="880"/>
      <c r="AB199" s="881" t="s">
        <v>91</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111</v>
      </c>
      <c r="B200" s="566"/>
      <c r="C200" s="566"/>
      <c r="D200" s="566"/>
      <c r="E200" s="566"/>
      <c r="F200" s="567"/>
      <c r="G200" s="539"/>
      <c r="H200" s="541" t="s">
        <v>79</v>
      </c>
      <c r="I200" s="541"/>
      <c r="J200" s="541"/>
      <c r="K200" s="541"/>
      <c r="L200" s="541"/>
      <c r="M200" s="541"/>
      <c r="N200" s="541"/>
      <c r="O200" s="542"/>
      <c r="P200" s="544" t="s">
        <v>80</v>
      </c>
      <c r="Q200" s="541"/>
      <c r="R200" s="541"/>
      <c r="S200" s="541"/>
      <c r="T200" s="541"/>
      <c r="U200" s="541"/>
      <c r="V200" s="542"/>
      <c r="W200" s="546" t="s">
        <v>112</v>
      </c>
      <c r="X200" s="547"/>
      <c r="Y200" s="550"/>
      <c r="Z200" s="550"/>
      <c r="AA200" s="551"/>
      <c r="AB200" s="544" t="s">
        <v>58</v>
      </c>
      <c r="AC200" s="541"/>
      <c r="AD200" s="542"/>
      <c r="AE200" s="416" t="s">
        <v>32</v>
      </c>
      <c r="AF200" s="416"/>
      <c r="AG200" s="416"/>
      <c r="AH200" s="416"/>
      <c r="AI200" s="416" t="s">
        <v>33</v>
      </c>
      <c r="AJ200" s="416"/>
      <c r="AK200" s="416"/>
      <c r="AL200" s="416"/>
      <c r="AM200" s="416" t="s">
        <v>59</v>
      </c>
      <c r="AN200" s="416"/>
      <c r="AO200" s="416"/>
      <c r="AP200" s="416"/>
      <c r="AQ200" s="489" t="s">
        <v>81</v>
      </c>
      <c r="AR200" s="490"/>
      <c r="AS200" s="490"/>
      <c r="AT200" s="491"/>
      <c r="AU200" s="535" t="s">
        <v>82</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83</v>
      </c>
      <c r="AT201" s="434"/>
      <c r="AU201" s="435"/>
      <c r="AV201" s="435"/>
      <c r="AW201" s="537" t="s">
        <v>84</v>
      </c>
      <c r="AX201" s="538"/>
      <c r="AY201">
        <f t="shared" ref="AY201:AY207" si="10">$AY$200</f>
        <v>0</v>
      </c>
    </row>
    <row r="202" spans="1:51" ht="23.25" hidden="1" customHeight="1" x14ac:dyDescent="0.15">
      <c r="A202" s="350"/>
      <c r="B202" s="320"/>
      <c r="C202" s="320"/>
      <c r="D202" s="320"/>
      <c r="E202" s="320"/>
      <c r="F202" s="321"/>
      <c r="G202" s="518" t="s">
        <v>113</v>
      </c>
      <c r="H202" s="521"/>
      <c r="I202" s="396"/>
      <c r="J202" s="396"/>
      <c r="K202" s="396"/>
      <c r="L202" s="396"/>
      <c r="M202" s="396"/>
      <c r="N202" s="396"/>
      <c r="O202" s="522"/>
      <c r="P202" s="521"/>
      <c r="Q202" s="396"/>
      <c r="R202" s="396"/>
      <c r="S202" s="396"/>
      <c r="T202" s="396"/>
      <c r="U202" s="396"/>
      <c r="V202" s="522"/>
      <c r="W202" s="526"/>
      <c r="X202" s="527"/>
      <c r="Y202" s="532" t="s">
        <v>87</v>
      </c>
      <c r="Z202" s="532"/>
      <c r="AA202" s="533"/>
      <c r="AB202" s="534" t="s">
        <v>114</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89</v>
      </c>
      <c r="Z203" s="278"/>
      <c r="AA203" s="310"/>
      <c r="AB203" s="569" t="s">
        <v>114</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90</v>
      </c>
      <c r="Z204" s="278"/>
      <c r="AA204" s="310"/>
      <c r="AB204" s="553" t="s">
        <v>105</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115</v>
      </c>
      <c r="B205" s="320"/>
      <c r="C205" s="320"/>
      <c r="D205" s="320"/>
      <c r="E205" s="320"/>
      <c r="F205" s="321"/>
      <c r="G205" s="519" t="s">
        <v>116</v>
      </c>
      <c r="H205" s="556"/>
      <c r="I205" s="556"/>
      <c r="J205" s="556"/>
      <c r="K205" s="556"/>
      <c r="L205" s="556"/>
      <c r="M205" s="556"/>
      <c r="N205" s="556"/>
      <c r="O205" s="556"/>
      <c r="P205" s="556"/>
      <c r="Q205" s="556"/>
      <c r="R205" s="556"/>
      <c r="S205" s="556"/>
      <c r="T205" s="556"/>
      <c r="U205" s="556"/>
      <c r="V205" s="556"/>
      <c r="W205" s="559" t="s">
        <v>117</v>
      </c>
      <c r="X205" s="560"/>
      <c r="Y205" s="532" t="s">
        <v>87</v>
      </c>
      <c r="Z205" s="532"/>
      <c r="AA205" s="533"/>
      <c r="AB205" s="534" t="s">
        <v>114</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89</v>
      </c>
      <c r="Z206" s="278"/>
      <c r="AA206" s="310"/>
      <c r="AB206" s="569" t="s">
        <v>114</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90</v>
      </c>
      <c r="Z207" s="278"/>
      <c r="AA207" s="310"/>
      <c r="AB207" s="553" t="s">
        <v>105</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111</v>
      </c>
      <c r="B208" s="454"/>
      <c r="C208" s="454"/>
      <c r="D208" s="454"/>
      <c r="E208" s="454"/>
      <c r="F208" s="455"/>
      <c r="G208" s="574"/>
      <c r="H208" s="490" t="s">
        <v>79</v>
      </c>
      <c r="I208" s="490"/>
      <c r="J208" s="490"/>
      <c r="K208" s="490"/>
      <c r="L208" s="490"/>
      <c r="M208" s="490"/>
      <c r="N208" s="490"/>
      <c r="O208" s="491"/>
      <c r="P208" s="489" t="s">
        <v>80</v>
      </c>
      <c r="Q208" s="490"/>
      <c r="R208" s="490"/>
      <c r="S208" s="490"/>
      <c r="T208" s="490"/>
      <c r="U208" s="490"/>
      <c r="V208" s="490"/>
      <c r="W208" s="490"/>
      <c r="X208" s="491"/>
      <c r="Y208" s="577"/>
      <c r="Z208" s="578"/>
      <c r="AA208" s="579"/>
      <c r="AB208" s="346" t="s">
        <v>58</v>
      </c>
      <c r="AC208" s="343"/>
      <c r="AD208" s="344"/>
      <c r="AE208" s="140" t="s">
        <v>32</v>
      </c>
      <c r="AF208" s="140"/>
      <c r="AG208" s="140"/>
      <c r="AH208" s="140"/>
      <c r="AI208" s="416" t="s">
        <v>33</v>
      </c>
      <c r="AJ208" s="416"/>
      <c r="AK208" s="416"/>
      <c r="AL208" s="416"/>
      <c r="AM208" s="416" t="s">
        <v>59</v>
      </c>
      <c r="AN208" s="416"/>
      <c r="AO208" s="416"/>
      <c r="AP208" s="416"/>
      <c r="AQ208" s="489" t="s">
        <v>81</v>
      </c>
      <c r="AR208" s="490"/>
      <c r="AS208" s="490"/>
      <c r="AT208" s="491"/>
      <c r="AU208" s="570" t="s">
        <v>82</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83</v>
      </c>
      <c r="AT209" s="434"/>
      <c r="AU209" s="431"/>
      <c r="AV209" s="432"/>
      <c r="AW209" s="433" t="s">
        <v>84</v>
      </c>
      <c r="AX209" s="573"/>
      <c r="AY209">
        <f>$AY$208</f>
        <v>0</v>
      </c>
    </row>
    <row r="210" spans="1:51" ht="23.25" hidden="1" customHeight="1" x14ac:dyDescent="0.15">
      <c r="A210" s="350"/>
      <c r="B210" s="320"/>
      <c r="C210" s="320"/>
      <c r="D210" s="320"/>
      <c r="E210" s="320"/>
      <c r="F210" s="321"/>
      <c r="G210" s="583" t="s">
        <v>113</v>
      </c>
      <c r="H210" s="143"/>
      <c r="I210" s="143"/>
      <c r="J210" s="143"/>
      <c r="K210" s="143"/>
      <c r="L210" s="143"/>
      <c r="M210" s="143"/>
      <c r="N210" s="143"/>
      <c r="O210" s="144"/>
      <c r="P210" s="143"/>
      <c r="Q210" s="143"/>
      <c r="R210" s="143"/>
      <c r="S210" s="143"/>
      <c r="T210" s="143"/>
      <c r="U210" s="143"/>
      <c r="V210" s="143"/>
      <c r="W210" s="143"/>
      <c r="X210" s="144"/>
      <c r="Y210" s="586" t="s">
        <v>87</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89</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90</v>
      </c>
      <c r="Z212" s="490"/>
      <c r="AA212" s="491"/>
      <c r="AB212" s="589" t="s">
        <v>91</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118</v>
      </c>
      <c r="B213" s="627"/>
      <c r="C213" s="627"/>
      <c r="D213" s="627"/>
      <c r="E213" s="323" t="s">
        <v>119</v>
      </c>
      <c r="F213" s="324"/>
      <c r="G213" s="86" t="s">
        <v>116</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120</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121</v>
      </c>
      <c r="AP214" s="643"/>
      <c r="AQ214" s="643"/>
      <c r="AR214" s="85"/>
      <c r="AS214" s="642"/>
      <c r="AT214" s="643"/>
      <c r="AU214" s="643"/>
      <c r="AV214" s="643"/>
      <c r="AW214" s="643"/>
      <c r="AX214" s="644"/>
      <c r="AY214">
        <f>COUNTIF($AR$214,"☑")</f>
        <v>0</v>
      </c>
    </row>
    <row r="215" spans="1:51" ht="45" customHeight="1" x14ac:dyDescent="0.15">
      <c r="A215" s="632" t="s">
        <v>122</v>
      </c>
      <c r="B215" s="633"/>
      <c r="C215" s="635" t="s">
        <v>123</v>
      </c>
      <c r="D215" s="633"/>
      <c r="E215" s="636" t="s">
        <v>124</v>
      </c>
      <c r="F215" s="637"/>
      <c r="G215" s="638" t="s">
        <v>125</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126</v>
      </c>
      <c r="F216" s="455"/>
      <c r="G216" s="142" t="s">
        <v>127</v>
      </c>
      <c r="H216" s="143"/>
      <c r="I216" s="143"/>
      <c r="J216" s="143"/>
      <c r="K216" s="143"/>
      <c r="L216" s="143"/>
      <c r="M216" s="143"/>
      <c r="N216" s="143"/>
      <c r="O216" s="143"/>
      <c r="P216" s="143"/>
      <c r="Q216" s="143"/>
      <c r="R216" s="143"/>
      <c r="S216" s="143"/>
      <c r="T216" s="143"/>
      <c r="U216" s="143"/>
      <c r="V216" s="144"/>
      <c r="W216" s="610" t="s">
        <v>128</v>
      </c>
      <c r="X216" s="611"/>
      <c r="Y216" s="611"/>
      <c r="Z216" s="611"/>
      <c r="AA216" s="612"/>
      <c r="AB216" s="613" t="s">
        <v>129</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130</v>
      </c>
      <c r="X217" s="617"/>
      <c r="Y217" s="617"/>
      <c r="Z217" s="617"/>
      <c r="AA217" s="618"/>
      <c r="AB217" s="613" t="s">
        <v>131</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132</v>
      </c>
      <c r="D218" s="620"/>
      <c r="E218" s="453" t="s">
        <v>133</v>
      </c>
      <c r="F218" s="455"/>
      <c r="G218" s="600" t="s">
        <v>134</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135</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130</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136</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137</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138</v>
      </c>
      <c r="AE222" s="606"/>
      <c r="AF222" s="606"/>
      <c r="AG222" s="608" t="s">
        <v>139</v>
      </c>
      <c r="AH222" s="606"/>
      <c r="AI222" s="606"/>
      <c r="AJ222" s="606"/>
      <c r="AK222" s="606"/>
      <c r="AL222" s="606"/>
      <c r="AM222" s="606"/>
      <c r="AN222" s="606"/>
      <c r="AO222" s="606"/>
      <c r="AP222" s="606"/>
      <c r="AQ222" s="606"/>
      <c r="AR222" s="606"/>
      <c r="AS222" s="606"/>
      <c r="AT222" s="606"/>
      <c r="AU222" s="606"/>
      <c r="AV222" s="606"/>
      <c r="AW222" s="606"/>
      <c r="AX222" s="609"/>
    </row>
    <row r="223" spans="1:51" ht="63.75" customHeight="1" x14ac:dyDescent="0.15">
      <c r="A223" s="678" t="s">
        <v>140</v>
      </c>
      <c r="B223" s="679"/>
      <c r="C223" s="684" t="s">
        <v>141</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142</v>
      </c>
      <c r="AE223" s="688"/>
      <c r="AF223" s="688"/>
      <c r="AG223" s="689" t="s">
        <v>143</v>
      </c>
      <c r="AH223" s="690"/>
      <c r="AI223" s="690"/>
      <c r="AJ223" s="690"/>
      <c r="AK223" s="690"/>
      <c r="AL223" s="690"/>
      <c r="AM223" s="690"/>
      <c r="AN223" s="690"/>
      <c r="AO223" s="690"/>
      <c r="AP223" s="690"/>
      <c r="AQ223" s="690"/>
      <c r="AR223" s="690"/>
      <c r="AS223" s="690"/>
      <c r="AT223" s="690"/>
      <c r="AU223" s="690"/>
      <c r="AV223" s="690"/>
      <c r="AW223" s="690"/>
      <c r="AX223" s="691"/>
    </row>
    <row r="224" spans="1:51" ht="49.5" customHeight="1" x14ac:dyDescent="0.15">
      <c r="A224" s="680"/>
      <c r="B224" s="681"/>
      <c r="C224" s="692" t="s">
        <v>144</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142</v>
      </c>
      <c r="AE224" s="669"/>
      <c r="AF224" s="669"/>
      <c r="AG224" s="695" t="s">
        <v>145</v>
      </c>
      <c r="AH224" s="696"/>
      <c r="AI224" s="696"/>
      <c r="AJ224" s="696"/>
      <c r="AK224" s="696"/>
      <c r="AL224" s="696"/>
      <c r="AM224" s="696"/>
      <c r="AN224" s="696"/>
      <c r="AO224" s="696"/>
      <c r="AP224" s="696"/>
      <c r="AQ224" s="696"/>
      <c r="AR224" s="696"/>
      <c r="AS224" s="696"/>
      <c r="AT224" s="696"/>
      <c r="AU224" s="696"/>
      <c r="AV224" s="696"/>
      <c r="AW224" s="696"/>
      <c r="AX224" s="697"/>
    </row>
    <row r="225" spans="1:50" ht="49.5" customHeight="1" x14ac:dyDescent="0.15">
      <c r="A225" s="682"/>
      <c r="B225" s="683"/>
      <c r="C225" s="698" t="s">
        <v>146</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142</v>
      </c>
      <c r="AE225" s="702"/>
      <c r="AF225" s="702"/>
      <c r="AG225" s="659" t="s">
        <v>147</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148</v>
      </c>
      <c r="B226" s="645"/>
      <c r="C226" s="651" t="s">
        <v>149</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142</v>
      </c>
      <c r="AE226" s="656"/>
      <c r="AF226" s="656"/>
      <c r="AG226" s="657" t="s">
        <v>150</v>
      </c>
      <c r="AH226" s="143"/>
      <c r="AI226" s="143"/>
      <c r="AJ226" s="143"/>
      <c r="AK226" s="143"/>
      <c r="AL226" s="143"/>
      <c r="AM226" s="143"/>
      <c r="AN226" s="143"/>
      <c r="AO226" s="143"/>
      <c r="AP226" s="143"/>
      <c r="AQ226" s="143"/>
      <c r="AR226" s="143"/>
      <c r="AS226" s="143"/>
      <c r="AT226" s="143"/>
      <c r="AU226" s="143"/>
      <c r="AV226" s="143"/>
      <c r="AW226" s="143"/>
      <c r="AX226" s="658"/>
    </row>
    <row r="227" spans="1:50" ht="49.5" customHeight="1" x14ac:dyDescent="0.15">
      <c r="A227" s="646"/>
      <c r="B227" s="647"/>
      <c r="C227" s="661"/>
      <c r="D227" s="662"/>
      <c r="E227" s="665" t="s">
        <v>151</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152</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49.5" customHeight="1" x14ac:dyDescent="0.15">
      <c r="A228" s="646"/>
      <c r="B228" s="647"/>
      <c r="C228" s="663"/>
      <c r="D228" s="664"/>
      <c r="E228" s="671" t="s">
        <v>153</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152</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32.25" customHeight="1" x14ac:dyDescent="0.15">
      <c r="A229" s="646"/>
      <c r="B229" s="648"/>
      <c r="C229" s="676" t="s">
        <v>154</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142</v>
      </c>
      <c r="AE229" s="721"/>
      <c r="AF229" s="721"/>
      <c r="AG229" s="722" t="s">
        <v>155</v>
      </c>
      <c r="AH229" s="723"/>
      <c r="AI229" s="723"/>
      <c r="AJ229" s="723"/>
      <c r="AK229" s="723"/>
      <c r="AL229" s="723"/>
      <c r="AM229" s="723"/>
      <c r="AN229" s="723"/>
      <c r="AO229" s="723"/>
      <c r="AP229" s="723"/>
      <c r="AQ229" s="723"/>
      <c r="AR229" s="723"/>
      <c r="AS229" s="723"/>
      <c r="AT229" s="723"/>
      <c r="AU229" s="723"/>
      <c r="AV229" s="723"/>
      <c r="AW229" s="723"/>
      <c r="AX229" s="724"/>
    </row>
    <row r="230" spans="1:50" ht="79.5" customHeight="1" x14ac:dyDescent="0.15">
      <c r="A230" s="646"/>
      <c r="B230" s="648"/>
      <c r="C230" s="715" t="s">
        <v>156</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142</v>
      </c>
      <c r="AE230" s="669"/>
      <c r="AF230" s="669"/>
      <c r="AG230" s="695" t="s">
        <v>157</v>
      </c>
      <c r="AH230" s="696"/>
      <c r="AI230" s="696"/>
      <c r="AJ230" s="696"/>
      <c r="AK230" s="696"/>
      <c r="AL230" s="696"/>
      <c r="AM230" s="696"/>
      <c r="AN230" s="696"/>
      <c r="AO230" s="696"/>
      <c r="AP230" s="696"/>
      <c r="AQ230" s="696"/>
      <c r="AR230" s="696"/>
      <c r="AS230" s="696"/>
      <c r="AT230" s="696"/>
      <c r="AU230" s="696"/>
      <c r="AV230" s="696"/>
      <c r="AW230" s="696"/>
      <c r="AX230" s="697"/>
    </row>
    <row r="231" spans="1:50" ht="48" customHeight="1" x14ac:dyDescent="0.15">
      <c r="A231" s="646"/>
      <c r="B231" s="648"/>
      <c r="C231" s="715" t="s">
        <v>158</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142</v>
      </c>
      <c r="AE231" s="669"/>
      <c r="AF231" s="669"/>
      <c r="AG231" s="695" t="s">
        <v>159</v>
      </c>
      <c r="AH231" s="696"/>
      <c r="AI231" s="696"/>
      <c r="AJ231" s="696"/>
      <c r="AK231" s="696"/>
      <c r="AL231" s="696"/>
      <c r="AM231" s="696"/>
      <c r="AN231" s="696"/>
      <c r="AO231" s="696"/>
      <c r="AP231" s="696"/>
      <c r="AQ231" s="696"/>
      <c r="AR231" s="696"/>
      <c r="AS231" s="696"/>
      <c r="AT231" s="696"/>
      <c r="AU231" s="696"/>
      <c r="AV231" s="696"/>
      <c r="AW231" s="696"/>
      <c r="AX231" s="697"/>
    </row>
    <row r="232" spans="1:50" ht="32.25" customHeight="1" x14ac:dyDescent="0.15">
      <c r="A232" s="646"/>
      <c r="B232" s="648"/>
      <c r="C232" s="715" t="s">
        <v>160</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142</v>
      </c>
      <c r="AE232" s="669"/>
      <c r="AF232" s="669"/>
      <c r="AG232" s="695" t="s">
        <v>161</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162</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163</v>
      </c>
      <c r="AE233" s="702"/>
      <c r="AF233" s="702"/>
      <c r="AG233" s="717" t="s">
        <v>164</v>
      </c>
      <c r="AH233" s="718"/>
      <c r="AI233" s="718"/>
      <c r="AJ233" s="718"/>
      <c r="AK233" s="718"/>
      <c r="AL233" s="718"/>
      <c r="AM233" s="718"/>
      <c r="AN233" s="718"/>
      <c r="AO233" s="718"/>
      <c r="AP233" s="718"/>
      <c r="AQ233" s="718"/>
      <c r="AR233" s="718"/>
      <c r="AS233" s="718"/>
      <c r="AT233" s="718"/>
      <c r="AU233" s="718"/>
      <c r="AV233" s="718"/>
      <c r="AW233" s="718"/>
      <c r="AX233" s="719"/>
    </row>
    <row r="234" spans="1:50" ht="51" customHeight="1" x14ac:dyDescent="0.15">
      <c r="A234" s="646"/>
      <c r="B234" s="648"/>
      <c r="C234" s="703" t="s">
        <v>165</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142</v>
      </c>
      <c r="AE234" s="669"/>
      <c r="AF234" s="670"/>
      <c r="AG234" s="695" t="s">
        <v>166</v>
      </c>
      <c r="AH234" s="696"/>
      <c r="AI234" s="696"/>
      <c r="AJ234" s="696"/>
      <c r="AK234" s="696"/>
      <c r="AL234" s="696"/>
      <c r="AM234" s="696"/>
      <c r="AN234" s="696"/>
      <c r="AO234" s="696"/>
      <c r="AP234" s="696"/>
      <c r="AQ234" s="696"/>
      <c r="AR234" s="696"/>
      <c r="AS234" s="696"/>
      <c r="AT234" s="696"/>
      <c r="AU234" s="696"/>
      <c r="AV234" s="696"/>
      <c r="AW234" s="696"/>
      <c r="AX234" s="697"/>
    </row>
    <row r="235" spans="1:50" ht="79.5" customHeight="1" x14ac:dyDescent="0.15">
      <c r="A235" s="649"/>
      <c r="B235" s="650"/>
      <c r="C235" s="706" t="s">
        <v>167</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142</v>
      </c>
      <c r="AE235" s="710"/>
      <c r="AF235" s="711"/>
      <c r="AG235" s="712" t="s">
        <v>168</v>
      </c>
      <c r="AH235" s="713"/>
      <c r="AI235" s="713"/>
      <c r="AJ235" s="713"/>
      <c r="AK235" s="713"/>
      <c r="AL235" s="713"/>
      <c r="AM235" s="713"/>
      <c r="AN235" s="713"/>
      <c r="AO235" s="713"/>
      <c r="AP235" s="713"/>
      <c r="AQ235" s="713"/>
      <c r="AR235" s="713"/>
      <c r="AS235" s="713"/>
      <c r="AT235" s="713"/>
      <c r="AU235" s="713"/>
      <c r="AV235" s="713"/>
      <c r="AW235" s="713"/>
      <c r="AX235" s="714"/>
    </row>
    <row r="236" spans="1:50" ht="81.75" customHeight="1" x14ac:dyDescent="0.15">
      <c r="A236" s="126" t="s">
        <v>169</v>
      </c>
      <c r="B236" s="727"/>
      <c r="C236" s="728" t="s">
        <v>170</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142</v>
      </c>
      <c r="AE236" s="721"/>
      <c r="AF236" s="731"/>
      <c r="AG236" s="722" t="s">
        <v>171</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172</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142</v>
      </c>
      <c r="AE237" s="736"/>
      <c r="AF237" s="736"/>
      <c r="AG237" s="695" t="s">
        <v>173</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174</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142</v>
      </c>
      <c r="AE238" s="669"/>
      <c r="AF238" s="669"/>
      <c r="AG238" s="695" t="s">
        <v>175</v>
      </c>
      <c r="AH238" s="696"/>
      <c r="AI238" s="696"/>
      <c r="AJ238" s="696"/>
      <c r="AK238" s="696"/>
      <c r="AL238" s="696"/>
      <c r="AM238" s="696"/>
      <c r="AN238" s="696"/>
      <c r="AO238" s="696"/>
      <c r="AP238" s="696"/>
      <c r="AQ238" s="696"/>
      <c r="AR238" s="696"/>
      <c r="AS238" s="696"/>
      <c r="AT238" s="696"/>
      <c r="AU238" s="696"/>
      <c r="AV238" s="696"/>
      <c r="AW238" s="696"/>
      <c r="AX238" s="697"/>
    </row>
    <row r="239" spans="1:50" ht="34.5" customHeight="1" x14ac:dyDescent="0.15">
      <c r="A239" s="649"/>
      <c r="B239" s="650"/>
      <c r="C239" s="715" t="s">
        <v>176</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142</v>
      </c>
      <c r="AE239" s="669"/>
      <c r="AF239" s="669"/>
      <c r="AG239" s="725" t="s">
        <v>177</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178</v>
      </c>
      <c r="B240" s="741"/>
      <c r="C240" s="746" t="s">
        <v>179</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142</v>
      </c>
      <c r="AE240" s="656"/>
      <c r="AF240" s="748"/>
      <c r="AG240" s="657" t="s">
        <v>180</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t="s">
        <v>181</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182</v>
      </c>
      <c r="B247" s="127"/>
      <c r="C247" s="130" t="s">
        <v>183</v>
      </c>
      <c r="D247" s="131"/>
      <c r="E247" s="131"/>
      <c r="F247" s="132"/>
      <c r="G247" s="133" t="s">
        <v>184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185</v>
      </c>
      <c r="D248" s="136"/>
      <c r="E248" s="136"/>
      <c r="F248" s="137"/>
      <c r="G248" s="138" t="s">
        <v>186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188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190</v>
      </c>
      <c r="B252" s="123"/>
      <c r="C252" s="123"/>
      <c r="D252" s="123"/>
      <c r="E252" s="124"/>
      <c r="F252" s="125" t="s">
        <v>191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88.5" customHeight="1" x14ac:dyDescent="0.15">
      <c r="A254" s="122" t="s">
        <v>193</v>
      </c>
      <c r="B254" s="123"/>
      <c r="C254" s="123"/>
      <c r="D254" s="123"/>
      <c r="E254" s="124"/>
      <c r="F254" s="125" t="s">
        <v>194</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195</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196</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hidden="1" customHeight="1" x14ac:dyDescent="0.15">
      <c r="A258" s="765" t="s">
        <v>197</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hidden="1" customHeight="1" x14ac:dyDescent="0.15">
      <c r="A259" s="140" t="s">
        <v>198</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hidden="1" customHeight="1" x14ac:dyDescent="0.15">
      <c r="A260" s="140" t="s">
        <v>199</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hidden="1" customHeight="1" x14ac:dyDescent="0.15">
      <c r="A261" s="140" t="s">
        <v>200</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201</v>
      </c>
      <c r="B262" s="140"/>
      <c r="C262" s="140"/>
      <c r="D262" s="140"/>
      <c r="E262" s="752" t="s">
        <v>202</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203</v>
      </c>
      <c r="B263" s="140"/>
      <c r="C263" s="140"/>
      <c r="D263" s="140"/>
      <c r="E263" s="752" t="s">
        <v>204</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205</v>
      </c>
      <c r="B264" s="140"/>
      <c r="C264" s="140"/>
      <c r="D264" s="140"/>
      <c r="E264" s="752" t="s">
        <v>206</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207</v>
      </c>
      <c r="B265" s="140"/>
      <c r="C265" s="140"/>
      <c r="D265" s="140"/>
      <c r="E265" s="752" t="s">
        <v>208</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275</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209</v>
      </c>
      <c r="B267" s="140"/>
      <c r="C267" s="140"/>
      <c r="D267" s="140"/>
      <c r="E267" s="770" t="s">
        <v>5</v>
      </c>
      <c r="F267" s="771"/>
      <c r="G267" s="771"/>
      <c r="H267" s="81"/>
      <c r="I267" s="771"/>
      <c r="J267" s="771"/>
      <c r="K267" s="81"/>
      <c r="L267" s="110">
        <v>267</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59</v>
      </c>
      <c r="B268" s="140"/>
      <c r="C268" s="140"/>
      <c r="D268" s="140"/>
      <c r="E268" s="773" t="s">
        <v>210</v>
      </c>
      <c r="F268" s="141"/>
      <c r="G268" s="771" t="s">
        <v>2</v>
      </c>
      <c r="H268" s="771"/>
      <c r="I268" s="771"/>
      <c r="J268" s="141" t="s">
        <v>211</v>
      </c>
      <c r="K268" s="141"/>
      <c r="L268" s="110">
        <v>311</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212</v>
      </c>
      <c r="B269" s="250"/>
      <c r="C269" s="250"/>
      <c r="D269" s="250"/>
      <c r="E269" s="250"/>
      <c r="F269" s="251"/>
      <c r="G269" s="71" t="s">
        <v>213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214</v>
      </c>
      <c r="B308" s="778"/>
      <c r="C308" s="778"/>
      <c r="D308" s="778"/>
      <c r="E308" s="778"/>
      <c r="F308" s="779"/>
      <c r="G308" s="783" t="s">
        <v>215</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216</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217</v>
      </c>
      <c r="H309" s="787"/>
      <c r="I309" s="787"/>
      <c r="J309" s="787"/>
      <c r="K309" s="787"/>
      <c r="L309" s="788" t="s">
        <v>218</v>
      </c>
      <c r="M309" s="787"/>
      <c r="N309" s="787"/>
      <c r="O309" s="787"/>
      <c r="P309" s="787"/>
      <c r="Q309" s="787"/>
      <c r="R309" s="787"/>
      <c r="S309" s="787"/>
      <c r="T309" s="787"/>
      <c r="U309" s="787"/>
      <c r="V309" s="787"/>
      <c r="W309" s="787"/>
      <c r="X309" s="789"/>
      <c r="Y309" s="800" t="s">
        <v>219</v>
      </c>
      <c r="Z309" s="801"/>
      <c r="AA309" s="801"/>
      <c r="AB309" s="802"/>
      <c r="AC309" s="130" t="s">
        <v>217</v>
      </c>
      <c r="AD309" s="787"/>
      <c r="AE309" s="787"/>
      <c r="AF309" s="787"/>
      <c r="AG309" s="787"/>
      <c r="AH309" s="788" t="s">
        <v>218</v>
      </c>
      <c r="AI309" s="787"/>
      <c r="AJ309" s="787"/>
      <c r="AK309" s="787"/>
      <c r="AL309" s="787"/>
      <c r="AM309" s="787"/>
      <c r="AN309" s="787"/>
      <c r="AO309" s="787"/>
      <c r="AP309" s="787"/>
      <c r="AQ309" s="787"/>
      <c r="AR309" s="787"/>
      <c r="AS309" s="787"/>
      <c r="AT309" s="789"/>
      <c r="AU309" s="800" t="s">
        <v>219</v>
      </c>
      <c r="AV309" s="801"/>
      <c r="AW309" s="801"/>
      <c r="AX309" s="803"/>
    </row>
    <row r="310" spans="1:50" ht="24.75" customHeight="1" x14ac:dyDescent="0.15">
      <c r="A310" s="780"/>
      <c r="B310" s="781"/>
      <c r="C310" s="781"/>
      <c r="D310" s="781"/>
      <c r="E310" s="781"/>
      <c r="F310" s="782"/>
      <c r="G310" s="804" t="s">
        <v>220</v>
      </c>
      <c r="H310" s="805"/>
      <c r="I310" s="805"/>
      <c r="J310" s="805"/>
      <c r="K310" s="806"/>
      <c r="L310" s="807" t="s">
        <v>221</v>
      </c>
      <c r="M310" s="808"/>
      <c r="N310" s="808"/>
      <c r="O310" s="808"/>
      <c r="P310" s="808"/>
      <c r="Q310" s="808"/>
      <c r="R310" s="808"/>
      <c r="S310" s="808"/>
      <c r="T310" s="808"/>
      <c r="U310" s="808"/>
      <c r="V310" s="808"/>
      <c r="W310" s="808"/>
      <c r="X310" s="809"/>
      <c r="Y310" s="810">
        <v>1467</v>
      </c>
      <c r="Z310" s="811"/>
      <c r="AA310" s="811"/>
      <c r="AB310" s="812"/>
      <c r="AC310" s="804" t="s">
        <v>220</v>
      </c>
      <c r="AD310" s="805"/>
      <c r="AE310" s="805"/>
      <c r="AF310" s="805"/>
      <c r="AG310" s="806"/>
      <c r="AH310" s="807" t="s">
        <v>222</v>
      </c>
      <c r="AI310" s="808"/>
      <c r="AJ310" s="808"/>
      <c r="AK310" s="808"/>
      <c r="AL310" s="808"/>
      <c r="AM310" s="808"/>
      <c r="AN310" s="808"/>
      <c r="AO310" s="808"/>
      <c r="AP310" s="808"/>
      <c r="AQ310" s="808"/>
      <c r="AR310" s="808"/>
      <c r="AS310" s="808"/>
      <c r="AT310" s="809"/>
      <c r="AU310" s="810">
        <v>38.299999999999997</v>
      </c>
      <c r="AV310" s="811"/>
      <c r="AW310" s="811"/>
      <c r="AX310" s="813"/>
    </row>
    <row r="311" spans="1:50" ht="24.75" customHeight="1" x14ac:dyDescent="0.15">
      <c r="A311" s="780"/>
      <c r="B311" s="781"/>
      <c r="C311" s="781"/>
      <c r="D311" s="781"/>
      <c r="E311" s="781"/>
      <c r="F311" s="782"/>
      <c r="G311" s="790" t="s">
        <v>223</v>
      </c>
      <c r="H311" s="791"/>
      <c r="I311" s="791"/>
      <c r="J311" s="791"/>
      <c r="K311" s="792"/>
      <c r="L311" s="793" t="s">
        <v>224</v>
      </c>
      <c r="M311" s="794"/>
      <c r="N311" s="794"/>
      <c r="O311" s="794"/>
      <c r="P311" s="794"/>
      <c r="Q311" s="794"/>
      <c r="R311" s="794"/>
      <c r="S311" s="794"/>
      <c r="T311" s="794"/>
      <c r="U311" s="794"/>
      <c r="V311" s="794"/>
      <c r="W311" s="794"/>
      <c r="X311" s="795"/>
      <c r="Y311" s="796">
        <v>280</v>
      </c>
      <c r="Z311" s="797"/>
      <c r="AA311" s="797"/>
      <c r="AB311" s="798"/>
      <c r="AC311" s="790" t="s">
        <v>225</v>
      </c>
      <c r="AD311" s="791"/>
      <c r="AE311" s="791"/>
      <c r="AF311" s="791"/>
      <c r="AG311" s="792"/>
      <c r="AH311" s="793" t="s">
        <v>226</v>
      </c>
      <c r="AI311" s="794"/>
      <c r="AJ311" s="794"/>
      <c r="AK311" s="794"/>
      <c r="AL311" s="794"/>
      <c r="AM311" s="794"/>
      <c r="AN311" s="794"/>
      <c r="AO311" s="794"/>
      <c r="AP311" s="794"/>
      <c r="AQ311" s="794"/>
      <c r="AR311" s="794"/>
      <c r="AS311" s="794"/>
      <c r="AT311" s="795"/>
      <c r="AU311" s="796">
        <v>26.4</v>
      </c>
      <c r="AV311" s="797"/>
      <c r="AW311" s="797"/>
      <c r="AX311" s="799"/>
    </row>
    <row r="312" spans="1:50" ht="24.7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t="s">
        <v>227</v>
      </c>
      <c r="AD312" s="791"/>
      <c r="AE312" s="791"/>
      <c r="AF312" s="791"/>
      <c r="AG312" s="792"/>
      <c r="AH312" s="793"/>
      <c r="AI312" s="794"/>
      <c r="AJ312" s="794"/>
      <c r="AK312" s="794"/>
      <c r="AL312" s="794"/>
      <c r="AM312" s="794"/>
      <c r="AN312" s="794"/>
      <c r="AO312" s="794"/>
      <c r="AP312" s="794"/>
      <c r="AQ312" s="794"/>
      <c r="AR312" s="794"/>
      <c r="AS312" s="794"/>
      <c r="AT312" s="795"/>
      <c r="AU312" s="796">
        <v>3.8</v>
      </c>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1747</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68.499999999999986</v>
      </c>
      <c r="AV320" s="820"/>
      <c r="AW320" s="820"/>
      <c r="AX320" s="822"/>
    </row>
    <row r="321" spans="1:51" ht="24.75" customHeight="1" x14ac:dyDescent="0.15">
      <c r="A321" s="780"/>
      <c r="B321" s="781"/>
      <c r="C321" s="781"/>
      <c r="D321" s="781"/>
      <c r="E321" s="781"/>
      <c r="F321" s="782"/>
      <c r="G321" s="783" t="s">
        <v>228</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229</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217</v>
      </c>
      <c r="H322" s="787"/>
      <c r="I322" s="787"/>
      <c r="J322" s="787"/>
      <c r="K322" s="787"/>
      <c r="L322" s="788" t="s">
        <v>218</v>
      </c>
      <c r="M322" s="787"/>
      <c r="N322" s="787"/>
      <c r="O322" s="787"/>
      <c r="P322" s="787"/>
      <c r="Q322" s="787"/>
      <c r="R322" s="787"/>
      <c r="S322" s="787"/>
      <c r="T322" s="787"/>
      <c r="U322" s="787"/>
      <c r="V322" s="787"/>
      <c r="W322" s="787"/>
      <c r="X322" s="789"/>
      <c r="Y322" s="800" t="s">
        <v>219</v>
      </c>
      <c r="Z322" s="801"/>
      <c r="AA322" s="801"/>
      <c r="AB322" s="802"/>
      <c r="AC322" s="130" t="s">
        <v>217</v>
      </c>
      <c r="AD322" s="787"/>
      <c r="AE322" s="787"/>
      <c r="AF322" s="787"/>
      <c r="AG322" s="787"/>
      <c r="AH322" s="788" t="s">
        <v>218</v>
      </c>
      <c r="AI322" s="787"/>
      <c r="AJ322" s="787"/>
      <c r="AK322" s="787"/>
      <c r="AL322" s="787"/>
      <c r="AM322" s="787"/>
      <c r="AN322" s="787"/>
      <c r="AO322" s="787"/>
      <c r="AP322" s="787"/>
      <c r="AQ322" s="787"/>
      <c r="AR322" s="787"/>
      <c r="AS322" s="787"/>
      <c r="AT322" s="789"/>
      <c r="AU322" s="800" t="s">
        <v>219</v>
      </c>
      <c r="AV322" s="801"/>
      <c r="AW322" s="801"/>
      <c r="AX322" s="803"/>
      <c r="AY322">
        <f t="shared" ref="AY322:AY333" si="11">$AY$321</f>
        <v>2</v>
      </c>
    </row>
    <row r="323" spans="1:51" ht="24.75" customHeight="1" x14ac:dyDescent="0.15">
      <c r="A323" s="780"/>
      <c r="B323" s="781"/>
      <c r="C323" s="781"/>
      <c r="D323" s="781"/>
      <c r="E323" s="781"/>
      <c r="F323" s="782"/>
      <c r="G323" s="804" t="s">
        <v>230</v>
      </c>
      <c r="H323" s="805"/>
      <c r="I323" s="805"/>
      <c r="J323" s="805"/>
      <c r="K323" s="806"/>
      <c r="L323" s="807" t="s">
        <v>230</v>
      </c>
      <c r="M323" s="808"/>
      <c r="N323" s="808"/>
      <c r="O323" s="808"/>
      <c r="P323" s="808"/>
      <c r="Q323" s="808"/>
      <c r="R323" s="808"/>
      <c r="S323" s="808"/>
      <c r="T323" s="808"/>
      <c r="U323" s="808"/>
      <c r="V323" s="808"/>
      <c r="W323" s="808"/>
      <c r="X323" s="809"/>
      <c r="Y323" s="810">
        <v>20</v>
      </c>
      <c r="Z323" s="811"/>
      <c r="AA323" s="811"/>
      <c r="AB323" s="812"/>
      <c r="AC323" s="804" t="s">
        <v>231</v>
      </c>
      <c r="AD323" s="805"/>
      <c r="AE323" s="805"/>
      <c r="AF323" s="805"/>
      <c r="AG323" s="806"/>
      <c r="AH323" s="807" t="s">
        <v>232</v>
      </c>
      <c r="AI323" s="808"/>
      <c r="AJ323" s="808"/>
      <c r="AK323" s="808"/>
      <c r="AL323" s="808"/>
      <c r="AM323" s="808"/>
      <c r="AN323" s="808"/>
      <c r="AO323" s="808"/>
      <c r="AP323" s="808"/>
      <c r="AQ323" s="808"/>
      <c r="AR323" s="808"/>
      <c r="AS323" s="808"/>
      <c r="AT323" s="809"/>
      <c r="AU323" s="810">
        <v>4</v>
      </c>
      <c r="AV323" s="811"/>
      <c r="AW323" s="811"/>
      <c r="AX323" s="813"/>
      <c r="AY323">
        <f t="shared" si="11"/>
        <v>2</v>
      </c>
    </row>
    <row r="324" spans="1:51" ht="24.75" customHeight="1" x14ac:dyDescent="0.15">
      <c r="A324" s="780"/>
      <c r="B324" s="781"/>
      <c r="C324" s="781"/>
      <c r="D324" s="781"/>
      <c r="E324" s="781"/>
      <c r="F324" s="782"/>
      <c r="G324" s="790" t="s">
        <v>233</v>
      </c>
      <c r="H324" s="791"/>
      <c r="I324" s="791"/>
      <c r="J324" s="791"/>
      <c r="K324" s="792"/>
      <c r="L324" s="793"/>
      <c r="M324" s="794"/>
      <c r="N324" s="794"/>
      <c r="O324" s="794"/>
      <c r="P324" s="794"/>
      <c r="Q324" s="794"/>
      <c r="R324" s="794"/>
      <c r="S324" s="794"/>
      <c r="T324" s="794"/>
      <c r="U324" s="794"/>
      <c r="V324" s="794"/>
      <c r="W324" s="794"/>
      <c r="X324" s="795"/>
      <c r="Y324" s="796">
        <v>2</v>
      </c>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2</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22</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4</v>
      </c>
      <c r="AV333" s="820"/>
      <c r="AW333" s="820"/>
      <c r="AX333" s="822"/>
      <c r="AY333">
        <f t="shared" si="11"/>
        <v>2</v>
      </c>
    </row>
    <row r="334" spans="1:51" ht="24.75" customHeight="1" x14ac:dyDescent="0.15">
      <c r="A334" s="780"/>
      <c r="B334" s="781"/>
      <c r="C334" s="781"/>
      <c r="D334" s="781"/>
      <c r="E334" s="781"/>
      <c r="F334" s="782"/>
      <c r="G334" s="783" t="s">
        <v>234</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235</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2</v>
      </c>
    </row>
    <row r="335" spans="1:51" ht="24.75" customHeight="1" x14ac:dyDescent="0.15">
      <c r="A335" s="780"/>
      <c r="B335" s="781"/>
      <c r="C335" s="781"/>
      <c r="D335" s="781"/>
      <c r="E335" s="781"/>
      <c r="F335" s="782"/>
      <c r="G335" s="130" t="s">
        <v>217</v>
      </c>
      <c r="H335" s="787"/>
      <c r="I335" s="787"/>
      <c r="J335" s="787"/>
      <c r="K335" s="787"/>
      <c r="L335" s="788" t="s">
        <v>218</v>
      </c>
      <c r="M335" s="787"/>
      <c r="N335" s="787"/>
      <c r="O335" s="787"/>
      <c r="P335" s="787"/>
      <c r="Q335" s="787"/>
      <c r="R335" s="787"/>
      <c r="S335" s="787"/>
      <c r="T335" s="787"/>
      <c r="U335" s="787"/>
      <c r="V335" s="787"/>
      <c r="W335" s="787"/>
      <c r="X335" s="789"/>
      <c r="Y335" s="800" t="s">
        <v>219</v>
      </c>
      <c r="Z335" s="801"/>
      <c r="AA335" s="801"/>
      <c r="AB335" s="802"/>
      <c r="AC335" s="130" t="s">
        <v>217</v>
      </c>
      <c r="AD335" s="787"/>
      <c r="AE335" s="787"/>
      <c r="AF335" s="787"/>
      <c r="AG335" s="787"/>
      <c r="AH335" s="788" t="s">
        <v>218</v>
      </c>
      <c r="AI335" s="787"/>
      <c r="AJ335" s="787"/>
      <c r="AK335" s="787"/>
      <c r="AL335" s="787"/>
      <c r="AM335" s="787"/>
      <c r="AN335" s="787"/>
      <c r="AO335" s="787"/>
      <c r="AP335" s="787"/>
      <c r="AQ335" s="787"/>
      <c r="AR335" s="787"/>
      <c r="AS335" s="787"/>
      <c r="AT335" s="789"/>
      <c r="AU335" s="800" t="s">
        <v>219</v>
      </c>
      <c r="AV335" s="801"/>
      <c r="AW335" s="801"/>
      <c r="AX335" s="803"/>
      <c r="AY335">
        <f t="shared" ref="AY335:AY341" si="12">$AY$334</f>
        <v>2</v>
      </c>
    </row>
    <row r="336" spans="1:51" ht="24.75" customHeight="1" x14ac:dyDescent="0.15">
      <c r="A336" s="780"/>
      <c r="B336" s="781"/>
      <c r="C336" s="781"/>
      <c r="D336" s="781"/>
      <c r="E336" s="781"/>
      <c r="F336" s="782"/>
      <c r="G336" s="804" t="s">
        <v>231</v>
      </c>
      <c r="H336" s="805"/>
      <c r="I336" s="805"/>
      <c r="J336" s="805"/>
      <c r="K336" s="806"/>
      <c r="L336" s="807" t="s">
        <v>236</v>
      </c>
      <c r="M336" s="808"/>
      <c r="N336" s="808"/>
      <c r="O336" s="808"/>
      <c r="P336" s="808"/>
      <c r="Q336" s="808"/>
      <c r="R336" s="808"/>
      <c r="S336" s="808"/>
      <c r="T336" s="808"/>
      <c r="U336" s="808"/>
      <c r="V336" s="808"/>
      <c r="W336" s="808"/>
      <c r="X336" s="809"/>
      <c r="Y336" s="810">
        <v>20</v>
      </c>
      <c r="Z336" s="811"/>
      <c r="AA336" s="811"/>
      <c r="AB336" s="812"/>
      <c r="AC336" s="804" t="s">
        <v>231</v>
      </c>
      <c r="AD336" s="805"/>
      <c r="AE336" s="805"/>
      <c r="AF336" s="805"/>
      <c r="AG336" s="806"/>
      <c r="AH336" s="807" t="s">
        <v>237</v>
      </c>
      <c r="AI336" s="808"/>
      <c r="AJ336" s="808"/>
      <c r="AK336" s="808"/>
      <c r="AL336" s="808"/>
      <c r="AM336" s="808"/>
      <c r="AN336" s="808"/>
      <c r="AO336" s="808"/>
      <c r="AP336" s="808"/>
      <c r="AQ336" s="808"/>
      <c r="AR336" s="808"/>
      <c r="AS336" s="808"/>
      <c r="AT336" s="809"/>
      <c r="AU336" s="810">
        <v>223</v>
      </c>
      <c r="AV336" s="811"/>
      <c r="AW336" s="811"/>
      <c r="AX336" s="813"/>
      <c r="AY336">
        <f t="shared" si="12"/>
        <v>2</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2</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2</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2</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2</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2</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2</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2</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2</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2</v>
      </c>
    </row>
    <row r="346" spans="1:51" ht="24.75"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20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223</v>
      </c>
      <c r="AV346" s="820"/>
      <c r="AW346" s="820"/>
      <c r="AX346" s="822"/>
      <c r="AY346">
        <f t="shared" si="13"/>
        <v>2</v>
      </c>
    </row>
    <row r="347" spans="1:51" ht="24.75" customHeight="1" x14ac:dyDescent="0.15">
      <c r="A347" s="780"/>
      <c r="B347" s="781"/>
      <c r="C347" s="781"/>
      <c r="D347" s="781"/>
      <c r="E347" s="781"/>
      <c r="F347" s="782"/>
      <c r="G347" s="783" t="s">
        <v>238</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239</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2</v>
      </c>
    </row>
    <row r="348" spans="1:51" ht="24.75" customHeight="1" x14ac:dyDescent="0.15">
      <c r="A348" s="780"/>
      <c r="B348" s="781"/>
      <c r="C348" s="781"/>
      <c r="D348" s="781"/>
      <c r="E348" s="781"/>
      <c r="F348" s="782"/>
      <c r="G348" s="130" t="s">
        <v>217</v>
      </c>
      <c r="H348" s="787"/>
      <c r="I348" s="787"/>
      <c r="J348" s="787"/>
      <c r="K348" s="787"/>
      <c r="L348" s="788" t="s">
        <v>218</v>
      </c>
      <c r="M348" s="787"/>
      <c r="N348" s="787"/>
      <c r="O348" s="787"/>
      <c r="P348" s="787"/>
      <c r="Q348" s="787"/>
      <c r="R348" s="787"/>
      <c r="S348" s="787"/>
      <c r="T348" s="787"/>
      <c r="U348" s="787"/>
      <c r="V348" s="787"/>
      <c r="W348" s="787"/>
      <c r="X348" s="789"/>
      <c r="Y348" s="800" t="s">
        <v>219</v>
      </c>
      <c r="Z348" s="801"/>
      <c r="AA348" s="801"/>
      <c r="AB348" s="802"/>
      <c r="AC348" s="130" t="s">
        <v>217</v>
      </c>
      <c r="AD348" s="787"/>
      <c r="AE348" s="787"/>
      <c r="AF348" s="787"/>
      <c r="AG348" s="787"/>
      <c r="AH348" s="788" t="s">
        <v>218</v>
      </c>
      <c r="AI348" s="787"/>
      <c r="AJ348" s="787"/>
      <c r="AK348" s="787"/>
      <c r="AL348" s="787"/>
      <c r="AM348" s="787"/>
      <c r="AN348" s="787"/>
      <c r="AO348" s="787"/>
      <c r="AP348" s="787"/>
      <c r="AQ348" s="787"/>
      <c r="AR348" s="787"/>
      <c r="AS348" s="787"/>
      <c r="AT348" s="789"/>
      <c r="AU348" s="800" t="s">
        <v>219</v>
      </c>
      <c r="AV348" s="801"/>
      <c r="AW348" s="801"/>
      <c r="AX348" s="803"/>
      <c r="AY348">
        <f>$AY$347</f>
        <v>2</v>
      </c>
    </row>
    <row r="349" spans="1:51" s="15" customFormat="1" ht="24.75" customHeight="1" x14ac:dyDescent="0.15">
      <c r="A349" s="780"/>
      <c r="B349" s="781"/>
      <c r="C349" s="781"/>
      <c r="D349" s="781"/>
      <c r="E349" s="781"/>
      <c r="F349" s="782"/>
      <c r="G349" s="804" t="s">
        <v>220</v>
      </c>
      <c r="H349" s="805"/>
      <c r="I349" s="805"/>
      <c r="J349" s="805"/>
      <c r="K349" s="806"/>
      <c r="L349" s="807" t="s">
        <v>240</v>
      </c>
      <c r="M349" s="808"/>
      <c r="N349" s="808"/>
      <c r="O349" s="808"/>
      <c r="P349" s="808"/>
      <c r="Q349" s="808"/>
      <c r="R349" s="808"/>
      <c r="S349" s="808"/>
      <c r="T349" s="808"/>
      <c r="U349" s="808"/>
      <c r="V349" s="808"/>
      <c r="W349" s="808"/>
      <c r="X349" s="809"/>
      <c r="Y349" s="810">
        <v>1.8</v>
      </c>
      <c r="Z349" s="811"/>
      <c r="AA349" s="811"/>
      <c r="AB349" s="812"/>
      <c r="AC349" s="804" t="s">
        <v>220</v>
      </c>
      <c r="AD349" s="805"/>
      <c r="AE349" s="805"/>
      <c r="AF349" s="805"/>
      <c r="AG349" s="806"/>
      <c r="AH349" s="807" t="s">
        <v>241</v>
      </c>
      <c r="AI349" s="808"/>
      <c r="AJ349" s="808"/>
      <c r="AK349" s="808"/>
      <c r="AL349" s="808"/>
      <c r="AM349" s="808"/>
      <c r="AN349" s="808"/>
      <c r="AO349" s="808"/>
      <c r="AP349" s="808"/>
      <c r="AQ349" s="808"/>
      <c r="AR349" s="808"/>
      <c r="AS349" s="808"/>
      <c r="AT349" s="809"/>
      <c r="AU349" s="810">
        <v>11.5</v>
      </c>
      <c r="AV349" s="811"/>
      <c r="AW349" s="811"/>
      <c r="AX349" s="813"/>
      <c r="AY349">
        <f t="shared" ref="AY349:AY359" si="14">$AY$347</f>
        <v>2</v>
      </c>
    </row>
    <row r="350" spans="1:51" ht="24.75" customHeight="1" x14ac:dyDescent="0.15">
      <c r="A350" s="780"/>
      <c r="B350" s="781"/>
      <c r="C350" s="781"/>
      <c r="D350" s="781"/>
      <c r="E350" s="781"/>
      <c r="F350" s="782"/>
      <c r="G350" s="790" t="s">
        <v>233</v>
      </c>
      <c r="H350" s="791"/>
      <c r="I350" s="791"/>
      <c r="J350" s="791"/>
      <c r="K350" s="792"/>
      <c r="L350" s="793"/>
      <c r="M350" s="794"/>
      <c r="N350" s="794"/>
      <c r="O350" s="794"/>
      <c r="P350" s="794"/>
      <c r="Q350" s="794"/>
      <c r="R350" s="794"/>
      <c r="S350" s="794"/>
      <c r="T350" s="794"/>
      <c r="U350" s="794"/>
      <c r="V350" s="794"/>
      <c r="W350" s="794"/>
      <c r="X350" s="795"/>
      <c r="Y350" s="796">
        <v>0.2</v>
      </c>
      <c r="Z350" s="797"/>
      <c r="AA350" s="797"/>
      <c r="AB350" s="798"/>
      <c r="AC350" s="790" t="s">
        <v>233</v>
      </c>
      <c r="AD350" s="791"/>
      <c r="AE350" s="791"/>
      <c r="AF350" s="791"/>
      <c r="AG350" s="792"/>
      <c r="AH350" s="793"/>
      <c r="AI350" s="794"/>
      <c r="AJ350" s="794"/>
      <c r="AK350" s="794"/>
      <c r="AL350" s="794"/>
      <c r="AM350" s="794"/>
      <c r="AN350" s="794"/>
      <c r="AO350" s="794"/>
      <c r="AP350" s="794"/>
      <c r="AQ350" s="794"/>
      <c r="AR350" s="794"/>
      <c r="AS350" s="794"/>
      <c r="AT350" s="795"/>
      <c r="AU350" s="796">
        <v>1.2</v>
      </c>
      <c r="AV350" s="797"/>
      <c r="AW350" s="797"/>
      <c r="AX350" s="799"/>
      <c r="AY350">
        <f t="shared" si="14"/>
        <v>2</v>
      </c>
    </row>
    <row r="351" spans="1:51" ht="24.75" customHeight="1" x14ac:dyDescent="0.15">
      <c r="A351" s="780"/>
      <c r="B351" s="781"/>
      <c r="C351" s="781"/>
      <c r="D351" s="781"/>
      <c r="E351" s="781"/>
      <c r="F351" s="782"/>
      <c r="G351" s="790" t="s">
        <v>227</v>
      </c>
      <c r="H351" s="791"/>
      <c r="I351" s="791"/>
      <c r="J351" s="791"/>
      <c r="K351" s="792"/>
      <c r="L351" s="793"/>
      <c r="M351" s="794"/>
      <c r="N351" s="794"/>
      <c r="O351" s="794"/>
      <c r="P351" s="794"/>
      <c r="Q351" s="794"/>
      <c r="R351" s="794"/>
      <c r="S351" s="794"/>
      <c r="T351" s="794"/>
      <c r="U351" s="794"/>
      <c r="V351" s="794"/>
      <c r="W351" s="794"/>
      <c r="X351" s="795"/>
      <c r="Y351" s="796">
        <v>0.2</v>
      </c>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2</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2</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2</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2</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2</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2</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2</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2</v>
      </c>
    </row>
    <row r="359" spans="1:51" ht="24.75"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2.2000000000000002</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12.7</v>
      </c>
      <c r="AV359" s="820"/>
      <c r="AW359" s="820"/>
      <c r="AX359" s="822"/>
      <c r="AY359">
        <f t="shared" si="14"/>
        <v>2</v>
      </c>
    </row>
    <row r="360" spans="1:51" ht="24.75" customHeight="1" thickBot="1" x14ac:dyDescent="0.2">
      <c r="A360" s="823" t="s">
        <v>242</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121</v>
      </c>
      <c r="AM360" s="827"/>
      <c r="AN360" s="827"/>
      <c r="AO360" s="83" t="s">
        <v>243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246</v>
      </c>
      <c r="D365" s="828"/>
      <c r="E365" s="828"/>
      <c r="F365" s="828"/>
      <c r="G365" s="828"/>
      <c r="H365" s="828"/>
      <c r="I365" s="828"/>
      <c r="J365" s="829" t="s">
        <v>247</v>
      </c>
      <c r="K365" s="140"/>
      <c r="L365" s="140"/>
      <c r="M365" s="140"/>
      <c r="N365" s="140"/>
      <c r="O365" s="140"/>
      <c r="P365" s="416" t="s">
        <v>248</v>
      </c>
      <c r="Q365" s="416"/>
      <c r="R365" s="416"/>
      <c r="S365" s="416"/>
      <c r="T365" s="416"/>
      <c r="U365" s="416"/>
      <c r="V365" s="416"/>
      <c r="W365" s="416"/>
      <c r="X365" s="416"/>
      <c r="Y365" s="830" t="s">
        <v>249</v>
      </c>
      <c r="Z365" s="831"/>
      <c r="AA365" s="831"/>
      <c r="AB365" s="831"/>
      <c r="AC365" s="829" t="s">
        <v>250</v>
      </c>
      <c r="AD365" s="829"/>
      <c r="AE365" s="829"/>
      <c r="AF365" s="829"/>
      <c r="AG365" s="829"/>
      <c r="AH365" s="830" t="s">
        <v>251</v>
      </c>
      <c r="AI365" s="828"/>
      <c r="AJ365" s="828"/>
      <c r="AK365" s="828"/>
      <c r="AL365" s="828" t="s">
        <v>252</v>
      </c>
      <c r="AM365" s="828"/>
      <c r="AN365" s="828"/>
      <c r="AO365" s="832"/>
      <c r="AP365" s="829" t="s">
        <v>253</v>
      </c>
      <c r="AQ365" s="829"/>
      <c r="AR365" s="829"/>
      <c r="AS365" s="829"/>
      <c r="AT365" s="829"/>
      <c r="AU365" s="829"/>
      <c r="AV365" s="829"/>
      <c r="AW365" s="829"/>
      <c r="AX365" s="829"/>
    </row>
    <row r="366" spans="1:51" ht="171.75" customHeight="1" x14ac:dyDescent="0.15">
      <c r="A366" s="838">
        <v>1</v>
      </c>
      <c r="B366" s="838">
        <v>1</v>
      </c>
      <c r="C366" s="840" t="s">
        <v>254</v>
      </c>
      <c r="D366" s="840"/>
      <c r="E366" s="840"/>
      <c r="F366" s="840"/>
      <c r="G366" s="840"/>
      <c r="H366" s="840"/>
      <c r="I366" s="840"/>
      <c r="J366" s="841">
        <v>4010405009573</v>
      </c>
      <c r="K366" s="842"/>
      <c r="L366" s="842"/>
      <c r="M366" s="842"/>
      <c r="N366" s="842"/>
      <c r="O366" s="842"/>
      <c r="P366" s="844" t="s">
        <v>255</v>
      </c>
      <c r="Q366" s="844"/>
      <c r="R366" s="844"/>
      <c r="S366" s="844"/>
      <c r="T366" s="844"/>
      <c r="U366" s="844"/>
      <c r="V366" s="844"/>
      <c r="W366" s="844"/>
      <c r="X366" s="844"/>
      <c r="Y366" s="845">
        <v>1747</v>
      </c>
      <c r="Z366" s="846"/>
      <c r="AA366" s="846"/>
      <c r="AB366" s="847"/>
      <c r="AC366" s="848" t="s">
        <v>256</v>
      </c>
      <c r="AD366" s="849"/>
      <c r="AE366" s="849"/>
      <c r="AF366" s="849"/>
      <c r="AG366" s="849"/>
      <c r="AH366" s="833" t="s">
        <v>164</v>
      </c>
      <c r="AI366" s="834"/>
      <c r="AJ366" s="834"/>
      <c r="AK366" s="834"/>
      <c r="AL366" s="835" t="s">
        <v>164</v>
      </c>
      <c r="AM366" s="836"/>
      <c r="AN366" s="836"/>
      <c r="AO366" s="837"/>
      <c r="AP366" s="629" t="s">
        <v>257</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246</v>
      </c>
      <c r="D398" s="828"/>
      <c r="E398" s="828"/>
      <c r="F398" s="828"/>
      <c r="G398" s="828"/>
      <c r="H398" s="828"/>
      <c r="I398" s="828"/>
      <c r="J398" s="829" t="s">
        <v>247</v>
      </c>
      <c r="K398" s="140"/>
      <c r="L398" s="140"/>
      <c r="M398" s="140"/>
      <c r="N398" s="140"/>
      <c r="O398" s="140"/>
      <c r="P398" s="416" t="s">
        <v>248</v>
      </c>
      <c r="Q398" s="416"/>
      <c r="R398" s="416"/>
      <c r="S398" s="416"/>
      <c r="T398" s="416"/>
      <c r="U398" s="416"/>
      <c r="V398" s="416"/>
      <c r="W398" s="416"/>
      <c r="X398" s="416"/>
      <c r="Y398" s="830" t="s">
        <v>249</v>
      </c>
      <c r="Z398" s="831"/>
      <c r="AA398" s="831"/>
      <c r="AB398" s="831"/>
      <c r="AC398" s="829" t="s">
        <v>250</v>
      </c>
      <c r="AD398" s="829"/>
      <c r="AE398" s="829"/>
      <c r="AF398" s="829"/>
      <c r="AG398" s="829"/>
      <c r="AH398" s="830" t="s">
        <v>251</v>
      </c>
      <c r="AI398" s="828"/>
      <c r="AJ398" s="828"/>
      <c r="AK398" s="828"/>
      <c r="AL398" s="828" t="s">
        <v>252</v>
      </c>
      <c r="AM398" s="828"/>
      <c r="AN398" s="828"/>
      <c r="AO398" s="832"/>
      <c r="AP398" s="829" t="s">
        <v>253</v>
      </c>
      <c r="AQ398" s="829"/>
      <c r="AR398" s="829"/>
      <c r="AS398" s="829"/>
      <c r="AT398" s="829"/>
      <c r="AU398" s="829"/>
      <c r="AV398" s="829"/>
      <c r="AW398" s="829"/>
      <c r="AX398" s="829"/>
      <c r="AY398">
        <f>$AY$396</f>
        <v>1</v>
      </c>
    </row>
    <row r="399" spans="1:51" ht="30" customHeight="1" x14ac:dyDescent="0.15">
      <c r="A399" s="838">
        <v>1</v>
      </c>
      <c r="B399" s="838">
        <v>1</v>
      </c>
      <c r="C399" s="840" t="s">
        <v>259</v>
      </c>
      <c r="D399" s="840"/>
      <c r="E399" s="840"/>
      <c r="F399" s="840"/>
      <c r="G399" s="840"/>
      <c r="H399" s="840"/>
      <c r="I399" s="840"/>
      <c r="J399" s="841">
        <v>7010005005425</v>
      </c>
      <c r="K399" s="842"/>
      <c r="L399" s="842"/>
      <c r="M399" s="842"/>
      <c r="N399" s="842"/>
      <c r="O399" s="842"/>
      <c r="P399" s="844" t="s">
        <v>260</v>
      </c>
      <c r="Q399" s="844"/>
      <c r="R399" s="844"/>
      <c r="S399" s="844"/>
      <c r="T399" s="844"/>
      <c r="U399" s="844"/>
      <c r="V399" s="844"/>
      <c r="W399" s="844"/>
      <c r="X399" s="844"/>
      <c r="Y399" s="845">
        <v>70.8</v>
      </c>
      <c r="Z399" s="846"/>
      <c r="AA399" s="846"/>
      <c r="AB399" s="847"/>
      <c r="AC399" s="848" t="s">
        <v>256</v>
      </c>
      <c r="AD399" s="849"/>
      <c r="AE399" s="849"/>
      <c r="AF399" s="849"/>
      <c r="AG399" s="849"/>
      <c r="AH399" s="833" t="s">
        <v>164</v>
      </c>
      <c r="AI399" s="834"/>
      <c r="AJ399" s="834"/>
      <c r="AK399" s="834"/>
      <c r="AL399" s="835" t="s">
        <v>164</v>
      </c>
      <c r="AM399" s="836"/>
      <c r="AN399" s="836"/>
      <c r="AO399" s="837"/>
      <c r="AP399" s="629" t="s">
        <v>164</v>
      </c>
      <c r="AQ399" s="629"/>
      <c r="AR399" s="629"/>
      <c r="AS399" s="629"/>
      <c r="AT399" s="629"/>
      <c r="AU399" s="629"/>
      <c r="AV399" s="629"/>
      <c r="AW399" s="629"/>
      <c r="AX399" s="629"/>
      <c r="AY399">
        <f>$AY$396</f>
        <v>1</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246</v>
      </c>
      <c r="D431" s="828"/>
      <c r="E431" s="828"/>
      <c r="F431" s="828"/>
      <c r="G431" s="828"/>
      <c r="H431" s="828"/>
      <c r="I431" s="828"/>
      <c r="J431" s="829" t="s">
        <v>247</v>
      </c>
      <c r="K431" s="140"/>
      <c r="L431" s="140"/>
      <c r="M431" s="140"/>
      <c r="N431" s="140"/>
      <c r="O431" s="140"/>
      <c r="P431" s="416" t="s">
        <v>248</v>
      </c>
      <c r="Q431" s="416"/>
      <c r="R431" s="416"/>
      <c r="S431" s="416"/>
      <c r="T431" s="416"/>
      <c r="U431" s="416"/>
      <c r="V431" s="416"/>
      <c r="W431" s="416"/>
      <c r="X431" s="416"/>
      <c r="Y431" s="830" t="s">
        <v>249</v>
      </c>
      <c r="Z431" s="831"/>
      <c r="AA431" s="831"/>
      <c r="AB431" s="831"/>
      <c r="AC431" s="829" t="s">
        <v>250</v>
      </c>
      <c r="AD431" s="829"/>
      <c r="AE431" s="829"/>
      <c r="AF431" s="829"/>
      <c r="AG431" s="829"/>
      <c r="AH431" s="830" t="s">
        <v>251</v>
      </c>
      <c r="AI431" s="828"/>
      <c r="AJ431" s="828"/>
      <c r="AK431" s="828"/>
      <c r="AL431" s="828" t="s">
        <v>252</v>
      </c>
      <c r="AM431" s="828"/>
      <c r="AN431" s="828"/>
      <c r="AO431" s="832"/>
      <c r="AP431" s="829" t="s">
        <v>253</v>
      </c>
      <c r="AQ431" s="829"/>
      <c r="AR431" s="829"/>
      <c r="AS431" s="829"/>
      <c r="AT431" s="829"/>
      <c r="AU431" s="829"/>
      <c r="AV431" s="829"/>
      <c r="AW431" s="829"/>
      <c r="AX431" s="829"/>
      <c r="AY431">
        <f>$AY$429</f>
        <v>1</v>
      </c>
    </row>
    <row r="432" spans="1:51" ht="30" customHeight="1" x14ac:dyDescent="0.15">
      <c r="A432" s="838">
        <v>1</v>
      </c>
      <c r="B432" s="838">
        <v>1</v>
      </c>
      <c r="C432" s="840" t="s">
        <v>262</v>
      </c>
      <c r="D432" s="840"/>
      <c r="E432" s="840"/>
      <c r="F432" s="840"/>
      <c r="G432" s="840"/>
      <c r="H432" s="840"/>
      <c r="I432" s="840"/>
      <c r="J432" s="841">
        <v>7010001088960</v>
      </c>
      <c r="K432" s="842"/>
      <c r="L432" s="842"/>
      <c r="M432" s="842"/>
      <c r="N432" s="842"/>
      <c r="O432" s="842"/>
      <c r="P432" s="844" t="s">
        <v>263</v>
      </c>
      <c r="Q432" s="844"/>
      <c r="R432" s="844"/>
      <c r="S432" s="844"/>
      <c r="T432" s="844"/>
      <c r="U432" s="844"/>
      <c r="V432" s="844"/>
      <c r="W432" s="844"/>
      <c r="X432" s="844"/>
      <c r="Y432" s="845">
        <v>22</v>
      </c>
      <c r="Z432" s="846"/>
      <c r="AA432" s="846"/>
      <c r="AB432" s="847"/>
      <c r="AC432" s="848" t="s">
        <v>264</v>
      </c>
      <c r="AD432" s="849"/>
      <c r="AE432" s="849"/>
      <c r="AF432" s="849"/>
      <c r="AG432" s="849"/>
      <c r="AH432" s="833">
        <v>2</v>
      </c>
      <c r="AI432" s="834"/>
      <c r="AJ432" s="834"/>
      <c r="AK432" s="834"/>
      <c r="AL432" s="835">
        <v>77.5</v>
      </c>
      <c r="AM432" s="836"/>
      <c r="AN432" s="836"/>
      <c r="AO432" s="837"/>
      <c r="AP432" s="629" t="s">
        <v>164</v>
      </c>
      <c r="AQ432" s="629"/>
      <c r="AR432" s="629"/>
      <c r="AS432" s="629"/>
      <c r="AT432" s="629"/>
      <c r="AU432" s="629"/>
      <c r="AV432" s="629"/>
      <c r="AW432" s="629"/>
      <c r="AX432" s="629"/>
      <c r="AY432">
        <f>$AY$429</f>
        <v>1</v>
      </c>
    </row>
    <row r="433" spans="1:51" ht="30" customHeight="1" x14ac:dyDescent="0.15">
      <c r="A433" s="838">
        <v>2</v>
      </c>
      <c r="B433" s="838">
        <v>1</v>
      </c>
      <c r="C433" s="840" t="s">
        <v>265</v>
      </c>
      <c r="D433" s="840"/>
      <c r="E433" s="840"/>
      <c r="F433" s="840"/>
      <c r="G433" s="840"/>
      <c r="H433" s="840"/>
      <c r="I433" s="840"/>
      <c r="J433" s="841">
        <v>3011201005528</v>
      </c>
      <c r="K433" s="842"/>
      <c r="L433" s="842"/>
      <c r="M433" s="842"/>
      <c r="N433" s="842"/>
      <c r="O433" s="842"/>
      <c r="P433" s="844" t="s">
        <v>266</v>
      </c>
      <c r="Q433" s="844"/>
      <c r="R433" s="844"/>
      <c r="S433" s="844"/>
      <c r="T433" s="844"/>
      <c r="U433" s="844"/>
      <c r="V433" s="844"/>
      <c r="W433" s="844"/>
      <c r="X433" s="844"/>
      <c r="Y433" s="845">
        <v>9</v>
      </c>
      <c r="Z433" s="846"/>
      <c r="AA433" s="846"/>
      <c r="AB433" s="847"/>
      <c r="AC433" s="848" t="s">
        <v>264</v>
      </c>
      <c r="AD433" s="849"/>
      <c r="AE433" s="849"/>
      <c r="AF433" s="849"/>
      <c r="AG433" s="849"/>
      <c r="AH433" s="833">
        <v>2</v>
      </c>
      <c r="AI433" s="834"/>
      <c r="AJ433" s="834"/>
      <c r="AK433" s="834"/>
      <c r="AL433" s="835">
        <v>55.5</v>
      </c>
      <c r="AM433" s="836"/>
      <c r="AN433" s="836"/>
      <c r="AO433" s="837"/>
      <c r="AP433" s="629" t="s">
        <v>164</v>
      </c>
      <c r="AQ433" s="629"/>
      <c r="AR433" s="629"/>
      <c r="AS433" s="629"/>
      <c r="AT433" s="629"/>
      <c r="AU433" s="629"/>
      <c r="AV433" s="629"/>
      <c r="AW433" s="629"/>
      <c r="AX433" s="629"/>
      <c r="AY433">
        <f>COUNTA($C$433)</f>
        <v>1</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246</v>
      </c>
      <c r="D464" s="828"/>
      <c r="E464" s="828"/>
      <c r="F464" s="828"/>
      <c r="G464" s="828"/>
      <c r="H464" s="828"/>
      <c r="I464" s="828"/>
      <c r="J464" s="829" t="s">
        <v>247</v>
      </c>
      <c r="K464" s="140"/>
      <c r="L464" s="140"/>
      <c r="M464" s="140"/>
      <c r="N464" s="140"/>
      <c r="O464" s="140"/>
      <c r="P464" s="416" t="s">
        <v>248</v>
      </c>
      <c r="Q464" s="416"/>
      <c r="R464" s="416"/>
      <c r="S464" s="416"/>
      <c r="T464" s="416"/>
      <c r="U464" s="416"/>
      <c r="V464" s="416"/>
      <c r="W464" s="416"/>
      <c r="X464" s="416"/>
      <c r="Y464" s="830" t="s">
        <v>249</v>
      </c>
      <c r="Z464" s="831"/>
      <c r="AA464" s="831"/>
      <c r="AB464" s="831"/>
      <c r="AC464" s="829" t="s">
        <v>250</v>
      </c>
      <c r="AD464" s="829"/>
      <c r="AE464" s="829"/>
      <c r="AF464" s="829"/>
      <c r="AG464" s="829"/>
      <c r="AH464" s="830" t="s">
        <v>251</v>
      </c>
      <c r="AI464" s="828"/>
      <c r="AJ464" s="828"/>
      <c r="AK464" s="828"/>
      <c r="AL464" s="828" t="s">
        <v>252</v>
      </c>
      <c r="AM464" s="828"/>
      <c r="AN464" s="828"/>
      <c r="AO464" s="832"/>
      <c r="AP464" s="829" t="s">
        <v>253</v>
      </c>
      <c r="AQ464" s="829"/>
      <c r="AR464" s="829"/>
      <c r="AS464" s="829"/>
      <c r="AT464" s="829"/>
      <c r="AU464" s="829"/>
      <c r="AV464" s="829"/>
      <c r="AW464" s="829"/>
      <c r="AX464" s="829"/>
      <c r="AY464">
        <f>$AY$462</f>
        <v>1</v>
      </c>
    </row>
    <row r="465" spans="1:51" ht="30" customHeight="1" x14ac:dyDescent="0.15">
      <c r="A465" s="838">
        <v>1</v>
      </c>
      <c r="B465" s="838">
        <v>1</v>
      </c>
      <c r="C465" s="840" t="s">
        <v>268</v>
      </c>
      <c r="D465" s="840"/>
      <c r="E465" s="840"/>
      <c r="F465" s="840"/>
      <c r="G465" s="840"/>
      <c r="H465" s="840"/>
      <c r="I465" s="840"/>
      <c r="J465" s="841">
        <v>8010001139580</v>
      </c>
      <c r="K465" s="842"/>
      <c r="L465" s="842"/>
      <c r="M465" s="842"/>
      <c r="N465" s="842"/>
      <c r="O465" s="842"/>
      <c r="P465" s="844" t="s">
        <v>232</v>
      </c>
      <c r="Q465" s="844"/>
      <c r="R465" s="844"/>
      <c r="S465" s="844"/>
      <c r="T465" s="844"/>
      <c r="U465" s="844"/>
      <c r="V465" s="844"/>
      <c r="W465" s="844"/>
      <c r="X465" s="844"/>
      <c r="Y465" s="845">
        <v>4</v>
      </c>
      <c r="Z465" s="846"/>
      <c r="AA465" s="846"/>
      <c r="AB465" s="847"/>
      <c r="AC465" s="848" t="s">
        <v>269</v>
      </c>
      <c r="AD465" s="849"/>
      <c r="AE465" s="849"/>
      <c r="AF465" s="849"/>
      <c r="AG465" s="849"/>
      <c r="AH465" s="833">
        <v>1</v>
      </c>
      <c r="AI465" s="834"/>
      <c r="AJ465" s="834"/>
      <c r="AK465" s="834"/>
      <c r="AL465" s="835">
        <v>100</v>
      </c>
      <c r="AM465" s="836"/>
      <c r="AN465" s="836"/>
      <c r="AO465" s="837"/>
      <c r="AP465" s="629" t="s">
        <v>164</v>
      </c>
      <c r="AQ465" s="629"/>
      <c r="AR465" s="629"/>
      <c r="AS465" s="629"/>
      <c r="AT465" s="629"/>
      <c r="AU465" s="629"/>
      <c r="AV465" s="629"/>
      <c r="AW465" s="629"/>
      <c r="AX465" s="629"/>
      <c r="AY465">
        <f>$AY$462</f>
        <v>1</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270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28"/>
      <c r="B497" s="828"/>
      <c r="C497" s="828" t="s">
        <v>246</v>
      </c>
      <c r="D497" s="828"/>
      <c r="E497" s="828"/>
      <c r="F497" s="828"/>
      <c r="G497" s="828"/>
      <c r="H497" s="828"/>
      <c r="I497" s="828"/>
      <c r="J497" s="829" t="s">
        <v>247</v>
      </c>
      <c r="K497" s="140"/>
      <c r="L497" s="140"/>
      <c r="M497" s="140"/>
      <c r="N497" s="140"/>
      <c r="O497" s="140"/>
      <c r="P497" s="416" t="s">
        <v>248</v>
      </c>
      <c r="Q497" s="416"/>
      <c r="R497" s="416"/>
      <c r="S497" s="416"/>
      <c r="T497" s="416"/>
      <c r="U497" s="416"/>
      <c r="V497" s="416"/>
      <c r="W497" s="416"/>
      <c r="X497" s="416"/>
      <c r="Y497" s="830" t="s">
        <v>249</v>
      </c>
      <c r="Z497" s="831"/>
      <c r="AA497" s="831"/>
      <c r="AB497" s="831"/>
      <c r="AC497" s="829" t="s">
        <v>250</v>
      </c>
      <c r="AD497" s="829"/>
      <c r="AE497" s="829"/>
      <c r="AF497" s="829"/>
      <c r="AG497" s="829"/>
      <c r="AH497" s="830" t="s">
        <v>251</v>
      </c>
      <c r="AI497" s="828"/>
      <c r="AJ497" s="828"/>
      <c r="AK497" s="828"/>
      <c r="AL497" s="828" t="s">
        <v>252</v>
      </c>
      <c r="AM497" s="828"/>
      <c r="AN497" s="828"/>
      <c r="AO497" s="832"/>
      <c r="AP497" s="829" t="s">
        <v>253</v>
      </c>
      <c r="AQ497" s="829"/>
      <c r="AR497" s="829"/>
      <c r="AS497" s="829"/>
      <c r="AT497" s="829"/>
      <c r="AU497" s="829"/>
      <c r="AV497" s="829"/>
      <c r="AW497" s="829"/>
      <c r="AX497" s="829"/>
      <c r="AY497">
        <f>$AY$495</f>
        <v>1</v>
      </c>
    </row>
    <row r="498" spans="1:51" ht="43.5" customHeight="1" x14ac:dyDescent="0.15">
      <c r="A498" s="838">
        <v>1</v>
      </c>
      <c r="B498" s="838">
        <v>1</v>
      </c>
      <c r="C498" s="840" t="s">
        <v>271</v>
      </c>
      <c r="D498" s="840"/>
      <c r="E498" s="840"/>
      <c r="F498" s="840"/>
      <c r="G498" s="840"/>
      <c r="H498" s="840"/>
      <c r="I498" s="840"/>
      <c r="J498" s="841">
        <v>3010401011971</v>
      </c>
      <c r="K498" s="842"/>
      <c r="L498" s="842"/>
      <c r="M498" s="842"/>
      <c r="N498" s="842"/>
      <c r="O498" s="842"/>
      <c r="P498" s="844" t="s">
        <v>236</v>
      </c>
      <c r="Q498" s="844"/>
      <c r="R498" s="844"/>
      <c r="S498" s="844"/>
      <c r="T498" s="844"/>
      <c r="U498" s="844"/>
      <c r="V498" s="844"/>
      <c r="W498" s="844"/>
      <c r="X498" s="844"/>
      <c r="Y498" s="845">
        <v>20</v>
      </c>
      <c r="Z498" s="846"/>
      <c r="AA498" s="846"/>
      <c r="AB498" s="847"/>
      <c r="AC498" s="848" t="s">
        <v>272</v>
      </c>
      <c r="AD498" s="849"/>
      <c r="AE498" s="849"/>
      <c r="AF498" s="849"/>
      <c r="AG498" s="849"/>
      <c r="AH498" s="833">
        <v>1</v>
      </c>
      <c r="AI498" s="834"/>
      <c r="AJ498" s="834"/>
      <c r="AK498" s="834"/>
      <c r="AL498" s="835">
        <v>100</v>
      </c>
      <c r="AM498" s="836"/>
      <c r="AN498" s="836"/>
      <c r="AO498" s="837"/>
      <c r="AP498" s="629" t="s">
        <v>164</v>
      </c>
      <c r="AQ498" s="629"/>
      <c r="AR498" s="629"/>
      <c r="AS498" s="629"/>
      <c r="AT498" s="629"/>
      <c r="AU498" s="629"/>
      <c r="AV498" s="629"/>
      <c r="AW498" s="629"/>
      <c r="AX498" s="629"/>
      <c r="AY498">
        <f>$AY$495</f>
        <v>1</v>
      </c>
    </row>
    <row r="499" spans="1:51" ht="38.25" customHeight="1" x14ac:dyDescent="0.15">
      <c r="A499" s="838">
        <v>2</v>
      </c>
      <c r="B499" s="838">
        <v>1</v>
      </c>
      <c r="C499" s="840" t="s">
        <v>273</v>
      </c>
      <c r="D499" s="840"/>
      <c r="E499" s="840"/>
      <c r="F499" s="840"/>
      <c r="G499" s="840"/>
      <c r="H499" s="840"/>
      <c r="I499" s="840"/>
      <c r="J499" s="841">
        <v>8010701012863</v>
      </c>
      <c r="K499" s="842"/>
      <c r="L499" s="842"/>
      <c r="M499" s="842"/>
      <c r="N499" s="842"/>
      <c r="O499" s="842"/>
      <c r="P499" s="844" t="s">
        <v>274</v>
      </c>
      <c r="Q499" s="844"/>
      <c r="R499" s="844"/>
      <c r="S499" s="844"/>
      <c r="T499" s="844"/>
      <c r="U499" s="844"/>
      <c r="V499" s="844"/>
      <c r="W499" s="844"/>
      <c r="X499" s="844"/>
      <c r="Y499" s="845">
        <v>12</v>
      </c>
      <c r="Z499" s="846"/>
      <c r="AA499" s="846"/>
      <c r="AB499" s="847"/>
      <c r="AC499" s="848" t="s">
        <v>272</v>
      </c>
      <c r="AD499" s="849"/>
      <c r="AE499" s="849"/>
      <c r="AF499" s="849"/>
      <c r="AG499" s="849"/>
      <c r="AH499" s="833">
        <v>1</v>
      </c>
      <c r="AI499" s="834"/>
      <c r="AJ499" s="834"/>
      <c r="AK499" s="834"/>
      <c r="AL499" s="835">
        <v>97.95</v>
      </c>
      <c r="AM499" s="836"/>
      <c r="AN499" s="836"/>
      <c r="AO499" s="837"/>
      <c r="AP499" s="629" t="s">
        <v>164</v>
      </c>
      <c r="AQ499" s="629"/>
      <c r="AR499" s="629"/>
      <c r="AS499" s="629"/>
      <c r="AT499" s="629"/>
      <c r="AU499" s="629"/>
      <c r="AV499" s="629"/>
      <c r="AW499" s="629"/>
      <c r="AX499" s="629"/>
      <c r="AY499">
        <f>COUNTA($C$499)</f>
        <v>1</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275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28"/>
      <c r="B530" s="828"/>
      <c r="C530" s="828" t="s">
        <v>246</v>
      </c>
      <c r="D530" s="828"/>
      <c r="E530" s="828"/>
      <c r="F530" s="828"/>
      <c r="G530" s="828"/>
      <c r="H530" s="828"/>
      <c r="I530" s="828"/>
      <c r="J530" s="829" t="s">
        <v>247</v>
      </c>
      <c r="K530" s="140"/>
      <c r="L530" s="140"/>
      <c r="M530" s="140"/>
      <c r="N530" s="140"/>
      <c r="O530" s="140"/>
      <c r="P530" s="416" t="s">
        <v>248</v>
      </c>
      <c r="Q530" s="416"/>
      <c r="R530" s="416"/>
      <c r="S530" s="416"/>
      <c r="T530" s="416"/>
      <c r="U530" s="416"/>
      <c r="V530" s="416"/>
      <c r="W530" s="416"/>
      <c r="X530" s="416"/>
      <c r="Y530" s="830" t="s">
        <v>249</v>
      </c>
      <c r="Z530" s="831"/>
      <c r="AA530" s="831"/>
      <c r="AB530" s="831"/>
      <c r="AC530" s="829" t="s">
        <v>250</v>
      </c>
      <c r="AD530" s="829"/>
      <c r="AE530" s="829"/>
      <c r="AF530" s="829"/>
      <c r="AG530" s="829"/>
      <c r="AH530" s="830" t="s">
        <v>251</v>
      </c>
      <c r="AI530" s="828"/>
      <c r="AJ530" s="828"/>
      <c r="AK530" s="828"/>
      <c r="AL530" s="828" t="s">
        <v>252</v>
      </c>
      <c r="AM530" s="828"/>
      <c r="AN530" s="828"/>
      <c r="AO530" s="832"/>
      <c r="AP530" s="829" t="s">
        <v>253</v>
      </c>
      <c r="AQ530" s="829"/>
      <c r="AR530" s="829"/>
      <c r="AS530" s="829"/>
      <c r="AT530" s="829"/>
      <c r="AU530" s="829"/>
      <c r="AV530" s="829"/>
      <c r="AW530" s="829"/>
      <c r="AX530" s="829"/>
      <c r="AY530">
        <f>$AY$528</f>
        <v>1</v>
      </c>
    </row>
    <row r="531" spans="1:51" ht="30" customHeight="1" x14ac:dyDescent="0.15">
      <c r="A531" s="838">
        <v>1</v>
      </c>
      <c r="B531" s="838">
        <v>1</v>
      </c>
      <c r="C531" s="840" t="s">
        <v>276</v>
      </c>
      <c r="D531" s="840"/>
      <c r="E531" s="840"/>
      <c r="F531" s="840"/>
      <c r="G531" s="840"/>
      <c r="H531" s="840"/>
      <c r="I531" s="840"/>
      <c r="J531" s="841" t="s">
        <v>164</v>
      </c>
      <c r="K531" s="842"/>
      <c r="L531" s="842"/>
      <c r="M531" s="842"/>
      <c r="N531" s="842"/>
      <c r="O531" s="842"/>
      <c r="P531" s="844" t="s">
        <v>237</v>
      </c>
      <c r="Q531" s="844"/>
      <c r="R531" s="844"/>
      <c r="S531" s="844"/>
      <c r="T531" s="844"/>
      <c r="U531" s="844"/>
      <c r="V531" s="844"/>
      <c r="W531" s="844"/>
      <c r="X531" s="844"/>
      <c r="Y531" s="845">
        <v>223</v>
      </c>
      <c r="Z531" s="846"/>
      <c r="AA531" s="846"/>
      <c r="AB531" s="847"/>
      <c r="AC531" s="848" t="s">
        <v>256</v>
      </c>
      <c r="AD531" s="849"/>
      <c r="AE531" s="849"/>
      <c r="AF531" s="849"/>
      <c r="AG531" s="849"/>
      <c r="AH531" s="833" t="s">
        <v>164</v>
      </c>
      <c r="AI531" s="834"/>
      <c r="AJ531" s="834"/>
      <c r="AK531" s="834"/>
      <c r="AL531" s="835" t="s">
        <v>164</v>
      </c>
      <c r="AM531" s="836"/>
      <c r="AN531" s="836"/>
      <c r="AO531" s="837"/>
      <c r="AP531" s="629" t="s">
        <v>164</v>
      </c>
      <c r="AQ531" s="629"/>
      <c r="AR531" s="629"/>
      <c r="AS531" s="629"/>
      <c r="AT531" s="629"/>
      <c r="AU531" s="629"/>
      <c r="AV531" s="629"/>
      <c r="AW531" s="629"/>
      <c r="AX531" s="629"/>
      <c r="AY531">
        <f>$AY$528</f>
        <v>1</v>
      </c>
    </row>
    <row r="532" spans="1:51" ht="30" customHeight="1" x14ac:dyDescent="0.15">
      <c r="A532" s="838">
        <v>2</v>
      </c>
      <c r="B532" s="838">
        <v>1</v>
      </c>
      <c r="C532" s="840" t="s">
        <v>277</v>
      </c>
      <c r="D532" s="840"/>
      <c r="E532" s="840"/>
      <c r="F532" s="840"/>
      <c r="G532" s="840"/>
      <c r="H532" s="840"/>
      <c r="I532" s="840"/>
      <c r="J532" s="841" t="s">
        <v>164</v>
      </c>
      <c r="K532" s="842"/>
      <c r="L532" s="842"/>
      <c r="M532" s="842"/>
      <c r="N532" s="842"/>
      <c r="O532" s="842"/>
      <c r="P532" s="844" t="s">
        <v>237</v>
      </c>
      <c r="Q532" s="844"/>
      <c r="R532" s="844"/>
      <c r="S532" s="844"/>
      <c r="T532" s="844"/>
      <c r="U532" s="844"/>
      <c r="V532" s="844"/>
      <c r="W532" s="844"/>
      <c r="X532" s="844"/>
      <c r="Y532" s="845">
        <v>210</v>
      </c>
      <c r="Z532" s="846"/>
      <c r="AA532" s="846"/>
      <c r="AB532" s="847"/>
      <c r="AC532" s="848" t="s">
        <v>256</v>
      </c>
      <c r="AD532" s="849"/>
      <c r="AE532" s="849"/>
      <c r="AF532" s="849"/>
      <c r="AG532" s="849"/>
      <c r="AH532" s="833" t="s">
        <v>164</v>
      </c>
      <c r="AI532" s="834"/>
      <c r="AJ532" s="834"/>
      <c r="AK532" s="834"/>
      <c r="AL532" s="835" t="s">
        <v>164</v>
      </c>
      <c r="AM532" s="836"/>
      <c r="AN532" s="836"/>
      <c r="AO532" s="837"/>
      <c r="AP532" s="629" t="s">
        <v>164</v>
      </c>
      <c r="AQ532" s="629"/>
      <c r="AR532" s="629"/>
      <c r="AS532" s="629"/>
      <c r="AT532" s="629"/>
      <c r="AU532" s="629"/>
      <c r="AV532" s="629"/>
      <c r="AW532" s="629"/>
      <c r="AX532" s="629"/>
      <c r="AY532">
        <f>COUNTA($C$532)</f>
        <v>1</v>
      </c>
    </row>
    <row r="533" spans="1:51" ht="30" customHeight="1" x14ac:dyDescent="0.15">
      <c r="A533" s="838">
        <v>3</v>
      </c>
      <c r="B533" s="838">
        <v>1</v>
      </c>
      <c r="C533" s="839" t="s">
        <v>278</v>
      </c>
      <c r="D533" s="840"/>
      <c r="E533" s="840"/>
      <c r="F533" s="840"/>
      <c r="G533" s="840"/>
      <c r="H533" s="840"/>
      <c r="I533" s="840"/>
      <c r="J533" s="841" t="s">
        <v>164</v>
      </c>
      <c r="K533" s="842"/>
      <c r="L533" s="842"/>
      <c r="M533" s="842"/>
      <c r="N533" s="842"/>
      <c r="O533" s="842"/>
      <c r="P533" s="843" t="s">
        <v>237</v>
      </c>
      <c r="Q533" s="844"/>
      <c r="R533" s="844"/>
      <c r="S533" s="844"/>
      <c r="T533" s="844"/>
      <c r="U533" s="844"/>
      <c r="V533" s="844"/>
      <c r="W533" s="844"/>
      <c r="X533" s="844"/>
      <c r="Y533" s="845">
        <v>148</v>
      </c>
      <c r="Z533" s="846"/>
      <c r="AA533" s="846"/>
      <c r="AB533" s="847"/>
      <c r="AC533" s="848" t="s">
        <v>256</v>
      </c>
      <c r="AD533" s="849"/>
      <c r="AE533" s="849"/>
      <c r="AF533" s="849"/>
      <c r="AG533" s="849"/>
      <c r="AH533" s="850" t="s">
        <v>164</v>
      </c>
      <c r="AI533" s="851"/>
      <c r="AJ533" s="851"/>
      <c r="AK533" s="851"/>
      <c r="AL533" s="835" t="s">
        <v>164</v>
      </c>
      <c r="AM533" s="836"/>
      <c r="AN533" s="836"/>
      <c r="AO533" s="837"/>
      <c r="AP533" s="629" t="s">
        <v>164</v>
      </c>
      <c r="AQ533" s="629"/>
      <c r="AR533" s="629"/>
      <c r="AS533" s="629"/>
      <c r="AT533" s="629"/>
      <c r="AU533" s="629"/>
      <c r="AV533" s="629"/>
      <c r="AW533" s="629"/>
      <c r="AX533" s="629"/>
      <c r="AY533">
        <f>COUNTA($C$533)</f>
        <v>1</v>
      </c>
    </row>
    <row r="534" spans="1:51" ht="30" customHeight="1" x14ac:dyDescent="0.15">
      <c r="A534" s="838">
        <v>4</v>
      </c>
      <c r="B534" s="838">
        <v>1</v>
      </c>
      <c r="C534" s="839" t="s">
        <v>279</v>
      </c>
      <c r="D534" s="840"/>
      <c r="E534" s="840"/>
      <c r="F534" s="840"/>
      <c r="G534" s="840"/>
      <c r="H534" s="840"/>
      <c r="I534" s="840"/>
      <c r="J534" s="841" t="s">
        <v>164</v>
      </c>
      <c r="K534" s="842"/>
      <c r="L534" s="842"/>
      <c r="M534" s="842"/>
      <c r="N534" s="842"/>
      <c r="O534" s="842"/>
      <c r="P534" s="843" t="s">
        <v>237</v>
      </c>
      <c r="Q534" s="844"/>
      <c r="R534" s="844"/>
      <c r="S534" s="844"/>
      <c r="T534" s="844"/>
      <c r="U534" s="844"/>
      <c r="V534" s="844"/>
      <c r="W534" s="844"/>
      <c r="X534" s="844"/>
      <c r="Y534" s="845">
        <v>87</v>
      </c>
      <c r="Z534" s="846"/>
      <c r="AA534" s="846"/>
      <c r="AB534" s="847"/>
      <c r="AC534" s="848" t="s">
        <v>256</v>
      </c>
      <c r="AD534" s="849"/>
      <c r="AE534" s="849"/>
      <c r="AF534" s="849"/>
      <c r="AG534" s="849"/>
      <c r="AH534" s="850" t="s">
        <v>164</v>
      </c>
      <c r="AI534" s="851"/>
      <c r="AJ534" s="851"/>
      <c r="AK534" s="851"/>
      <c r="AL534" s="835" t="s">
        <v>164</v>
      </c>
      <c r="AM534" s="836"/>
      <c r="AN534" s="836"/>
      <c r="AO534" s="837"/>
      <c r="AP534" s="629" t="s">
        <v>164</v>
      </c>
      <c r="AQ534" s="629"/>
      <c r="AR534" s="629"/>
      <c r="AS534" s="629"/>
      <c r="AT534" s="629"/>
      <c r="AU534" s="629"/>
      <c r="AV534" s="629"/>
      <c r="AW534" s="629"/>
      <c r="AX534" s="629"/>
      <c r="AY534">
        <f>COUNTA($C$534)</f>
        <v>1</v>
      </c>
    </row>
    <row r="535" spans="1:51" ht="30" customHeight="1" x14ac:dyDescent="0.15">
      <c r="A535" s="838">
        <v>5</v>
      </c>
      <c r="B535" s="838">
        <v>1</v>
      </c>
      <c r="C535" s="840" t="s">
        <v>280</v>
      </c>
      <c r="D535" s="840"/>
      <c r="E535" s="840"/>
      <c r="F535" s="840"/>
      <c r="G535" s="840"/>
      <c r="H535" s="840"/>
      <c r="I535" s="840"/>
      <c r="J535" s="841" t="s">
        <v>164</v>
      </c>
      <c r="K535" s="842"/>
      <c r="L535" s="842"/>
      <c r="M535" s="842"/>
      <c r="N535" s="842"/>
      <c r="O535" s="842"/>
      <c r="P535" s="844" t="s">
        <v>237</v>
      </c>
      <c r="Q535" s="844"/>
      <c r="R535" s="844"/>
      <c r="S535" s="844"/>
      <c r="T535" s="844"/>
      <c r="U535" s="844"/>
      <c r="V535" s="844"/>
      <c r="W535" s="844"/>
      <c r="X535" s="844"/>
      <c r="Y535" s="845">
        <v>87</v>
      </c>
      <c r="Z535" s="846"/>
      <c r="AA535" s="846"/>
      <c r="AB535" s="847"/>
      <c r="AC535" s="848" t="s">
        <v>256</v>
      </c>
      <c r="AD535" s="849"/>
      <c r="AE535" s="849"/>
      <c r="AF535" s="849"/>
      <c r="AG535" s="849"/>
      <c r="AH535" s="850" t="s">
        <v>164</v>
      </c>
      <c r="AI535" s="851"/>
      <c r="AJ535" s="851"/>
      <c r="AK535" s="851"/>
      <c r="AL535" s="835" t="s">
        <v>164</v>
      </c>
      <c r="AM535" s="836"/>
      <c r="AN535" s="836"/>
      <c r="AO535" s="837"/>
      <c r="AP535" s="629" t="s">
        <v>164</v>
      </c>
      <c r="AQ535" s="629"/>
      <c r="AR535" s="629"/>
      <c r="AS535" s="629"/>
      <c r="AT535" s="629"/>
      <c r="AU535" s="629"/>
      <c r="AV535" s="629"/>
      <c r="AW535" s="629"/>
      <c r="AX535" s="629"/>
      <c r="AY535">
        <f>COUNTA($C$535)</f>
        <v>1</v>
      </c>
    </row>
    <row r="536" spans="1:51" ht="30" customHeight="1" x14ac:dyDescent="0.15">
      <c r="A536" s="838">
        <v>6</v>
      </c>
      <c r="B536" s="838">
        <v>1</v>
      </c>
      <c r="C536" s="840" t="s">
        <v>281</v>
      </c>
      <c r="D536" s="840"/>
      <c r="E536" s="840"/>
      <c r="F536" s="840"/>
      <c r="G536" s="840"/>
      <c r="H536" s="840"/>
      <c r="I536" s="840"/>
      <c r="J536" s="841" t="s">
        <v>164</v>
      </c>
      <c r="K536" s="842"/>
      <c r="L536" s="842"/>
      <c r="M536" s="842"/>
      <c r="N536" s="842"/>
      <c r="O536" s="842"/>
      <c r="P536" s="844" t="s">
        <v>237</v>
      </c>
      <c r="Q536" s="844"/>
      <c r="R536" s="844"/>
      <c r="S536" s="844"/>
      <c r="T536" s="844"/>
      <c r="U536" s="844"/>
      <c r="V536" s="844"/>
      <c r="W536" s="844"/>
      <c r="X536" s="844"/>
      <c r="Y536" s="845">
        <v>83</v>
      </c>
      <c r="Z536" s="846"/>
      <c r="AA536" s="846"/>
      <c r="AB536" s="847"/>
      <c r="AC536" s="848" t="s">
        <v>256</v>
      </c>
      <c r="AD536" s="849"/>
      <c r="AE536" s="849"/>
      <c r="AF536" s="849"/>
      <c r="AG536" s="849"/>
      <c r="AH536" s="850" t="s">
        <v>164</v>
      </c>
      <c r="AI536" s="851"/>
      <c r="AJ536" s="851"/>
      <c r="AK536" s="851"/>
      <c r="AL536" s="835" t="s">
        <v>164</v>
      </c>
      <c r="AM536" s="836"/>
      <c r="AN536" s="836"/>
      <c r="AO536" s="837"/>
      <c r="AP536" s="629" t="s">
        <v>164</v>
      </c>
      <c r="AQ536" s="629"/>
      <c r="AR536" s="629"/>
      <c r="AS536" s="629"/>
      <c r="AT536" s="629"/>
      <c r="AU536" s="629"/>
      <c r="AV536" s="629"/>
      <c r="AW536" s="629"/>
      <c r="AX536" s="629"/>
      <c r="AY536">
        <f>COUNTA($C$536)</f>
        <v>1</v>
      </c>
    </row>
    <row r="537" spans="1:51" ht="30" customHeight="1" x14ac:dyDescent="0.15">
      <c r="A537" s="838">
        <v>7</v>
      </c>
      <c r="B537" s="838">
        <v>1</v>
      </c>
      <c r="C537" s="840" t="s">
        <v>282</v>
      </c>
      <c r="D537" s="840"/>
      <c r="E537" s="840"/>
      <c r="F537" s="840"/>
      <c r="G537" s="840"/>
      <c r="H537" s="840"/>
      <c r="I537" s="840"/>
      <c r="J537" s="841" t="s">
        <v>164</v>
      </c>
      <c r="K537" s="842"/>
      <c r="L537" s="842"/>
      <c r="M537" s="842"/>
      <c r="N537" s="842"/>
      <c r="O537" s="842"/>
      <c r="P537" s="844" t="s">
        <v>237</v>
      </c>
      <c r="Q537" s="844"/>
      <c r="R537" s="844"/>
      <c r="S537" s="844"/>
      <c r="T537" s="844"/>
      <c r="U537" s="844"/>
      <c r="V537" s="844"/>
      <c r="W537" s="844"/>
      <c r="X537" s="844"/>
      <c r="Y537" s="845">
        <v>81</v>
      </c>
      <c r="Z537" s="846"/>
      <c r="AA537" s="846"/>
      <c r="AB537" s="847"/>
      <c r="AC537" s="848" t="s">
        <v>256</v>
      </c>
      <c r="AD537" s="849"/>
      <c r="AE537" s="849"/>
      <c r="AF537" s="849"/>
      <c r="AG537" s="849"/>
      <c r="AH537" s="850" t="s">
        <v>164</v>
      </c>
      <c r="AI537" s="851"/>
      <c r="AJ537" s="851"/>
      <c r="AK537" s="851"/>
      <c r="AL537" s="835" t="s">
        <v>164</v>
      </c>
      <c r="AM537" s="836"/>
      <c r="AN537" s="836"/>
      <c r="AO537" s="837"/>
      <c r="AP537" s="629" t="s">
        <v>164</v>
      </c>
      <c r="AQ537" s="629"/>
      <c r="AR537" s="629"/>
      <c r="AS537" s="629"/>
      <c r="AT537" s="629"/>
      <c r="AU537" s="629"/>
      <c r="AV537" s="629"/>
      <c r="AW537" s="629"/>
      <c r="AX537" s="629"/>
      <c r="AY537">
        <f>COUNTA($C$537)</f>
        <v>1</v>
      </c>
    </row>
    <row r="538" spans="1:51" ht="30" customHeight="1" x14ac:dyDescent="0.15">
      <c r="A538" s="838">
        <v>8</v>
      </c>
      <c r="B538" s="838">
        <v>1</v>
      </c>
      <c r="C538" s="840" t="s">
        <v>283</v>
      </c>
      <c r="D538" s="840"/>
      <c r="E538" s="840"/>
      <c r="F538" s="840"/>
      <c r="G538" s="840"/>
      <c r="H538" s="840"/>
      <c r="I538" s="840"/>
      <c r="J538" s="841" t="s">
        <v>164</v>
      </c>
      <c r="K538" s="842"/>
      <c r="L538" s="842"/>
      <c r="M538" s="842"/>
      <c r="N538" s="842"/>
      <c r="O538" s="842"/>
      <c r="P538" s="844" t="s">
        <v>237</v>
      </c>
      <c r="Q538" s="844"/>
      <c r="R538" s="844"/>
      <c r="S538" s="844"/>
      <c r="T538" s="844"/>
      <c r="U538" s="844"/>
      <c r="V538" s="844"/>
      <c r="W538" s="844"/>
      <c r="X538" s="844"/>
      <c r="Y538" s="845">
        <v>70</v>
      </c>
      <c r="Z538" s="846"/>
      <c r="AA538" s="846"/>
      <c r="AB538" s="847"/>
      <c r="AC538" s="848" t="s">
        <v>256</v>
      </c>
      <c r="AD538" s="849"/>
      <c r="AE538" s="849"/>
      <c r="AF538" s="849"/>
      <c r="AG538" s="849"/>
      <c r="AH538" s="850" t="s">
        <v>164</v>
      </c>
      <c r="AI538" s="851"/>
      <c r="AJ538" s="851"/>
      <c r="AK538" s="851"/>
      <c r="AL538" s="835" t="s">
        <v>164</v>
      </c>
      <c r="AM538" s="836"/>
      <c r="AN538" s="836"/>
      <c r="AO538" s="837"/>
      <c r="AP538" s="629" t="s">
        <v>164</v>
      </c>
      <c r="AQ538" s="629"/>
      <c r="AR538" s="629"/>
      <c r="AS538" s="629"/>
      <c r="AT538" s="629"/>
      <c r="AU538" s="629"/>
      <c r="AV538" s="629"/>
      <c r="AW538" s="629"/>
      <c r="AX538" s="629"/>
      <c r="AY538">
        <f>COUNTA($C$538)</f>
        <v>1</v>
      </c>
    </row>
    <row r="539" spans="1:51" ht="30" customHeight="1" x14ac:dyDescent="0.15">
      <c r="A539" s="838">
        <v>9</v>
      </c>
      <c r="B539" s="838">
        <v>1</v>
      </c>
      <c r="C539" s="840" t="s">
        <v>283</v>
      </c>
      <c r="D539" s="840"/>
      <c r="E539" s="840"/>
      <c r="F539" s="840"/>
      <c r="G539" s="840"/>
      <c r="H539" s="840"/>
      <c r="I539" s="840"/>
      <c r="J539" s="841" t="s">
        <v>164</v>
      </c>
      <c r="K539" s="842"/>
      <c r="L539" s="842"/>
      <c r="M539" s="842"/>
      <c r="N539" s="842"/>
      <c r="O539" s="842"/>
      <c r="P539" s="844" t="s">
        <v>237</v>
      </c>
      <c r="Q539" s="844"/>
      <c r="R539" s="844"/>
      <c r="S539" s="844"/>
      <c r="T539" s="844"/>
      <c r="U539" s="844"/>
      <c r="V539" s="844"/>
      <c r="W539" s="844"/>
      <c r="X539" s="844"/>
      <c r="Y539" s="845">
        <v>65</v>
      </c>
      <c r="Z539" s="846"/>
      <c r="AA539" s="846"/>
      <c r="AB539" s="847"/>
      <c r="AC539" s="848" t="s">
        <v>256</v>
      </c>
      <c r="AD539" s="849"/>
      <c r="AE539" s="849"/>
      <c r="AF539" s="849"/>
      <c r="AG539" s="849"/>
      <c r="AH539" s="850" t="s">
        <v>164</v>
      </c>
      <c r="AI539" s="851"/>
      <c r="AJ539" s="851"/>
      <c r="AK539" s="851"/>
      <c r="AL539" s="835" t="s">
        <v>164</v>
      </c>
      <c r="AM539" s="836"/>
      <c r="AN539" s="836"/>
      <c r="AO539" s="837"/>
      <c r="AP539" s="629" t="s">
        <v>164</v>
      </c>
      <c r="AQ539" s="629"/>
      <c r="AR539" s="629"/>
      <c r="AS539" s="629"/>
      <c r="AT539" s="629"/>
      <c r="AU539" s="629"/>
      <c r="AV539" s="629"/>
      <c r="AW539" s="629"/>
      <c r="AX539" s="629"/>
      <c r="AY539">
        <f>COUNTA($C$539)</f>
        <v>1</v>
      </c>
    </row>
    <row r="540" spans="1:51" ht="30" customHeight="1" x14ac:dyDescent="0.15">
      <c r="A540" s="838">
        <v>10</v>
      </c>
      <c r="B540" s="838">
        <v>1</v>
      </c>
      <c r="C540" s="840" t="s">
        <v>284</v>
      </c>
      <c r="D540" s="840"/>
      <c r="E540" s="840"/>
      <c r="F540" s="840"/>
      <c r="G540" s="840"/>
      <c r="H540" s="840"/>
      <c r="I540" s="840"/>
      <c r="J540" s="841" t="s">
        <v>164</v>
      </c>
      <c r="K540" s="842"/>
      <c r="L540" s="842"/>
      <c r="M540" s="842"/>
      <c r="N540" s="842"/>
      <c r="O540" s="842"/>
      <c r="P540" s="844" t="s">
        <v>237</v>
      </c>
      <c r="Q540" s="844"/>
      <c r="R540" s="844"/>
      <c r="S540" s="844"/>
      <c r="T540" s="844"/>
      <c r="U540" s="844"/>
      <c r="V540" s="844"/>
      <c r="W540" s="844"/>
      <c r="X540" s="844"/>
      <c r="Y540" s="845">
        <v>61</v>
      </c>
      <c r="Z540" s="846"/>
      <c r="AA540" s="846"/>
      <c r="AB540" s="847"/>
      <c r="AC540" s="848" t="s">
        <v>256</v>
      </c>
      <c r="AD540" s="849"/>
      <c r="AE540" s="849"/>
      <c r="AF540" s="849"/>
      <c r="AG540" s="849"/>
      <c r="AH540" s="850" t="s">
        <v>164</v>
      </c>
      <c r="AI540" s="851"/>
      <c r="AJ540" s="851"/>
      <c r="AK540" s="851"/>
      <c r="AL540" s="835" t="s">
        <v>164</v>
      </c>
      <c r="AM540" s="836"/>
      <c r="AN540" s="836"/>
      <c r="AO540" s="837"/>
      <c r="AP540" s="629" t="s">
        <v>164</v>
      </c>
      <c r="AQ540" s="629"/>
      <c r="AR540" s="629"/>
      <c r="AS540" s="629"/>
      <c r="AT540" s="629"/>
      <c r="AU540" s="629"/>
      <c r="AV540" s="629"/>
      <c r="AW540" s="629"/>
      <c r="AX540" s="629"/>
      <c r="AY540">
        <f>COUNTA($C$540)</f>
        <v>1</v>
      </c>
    </row>
    <row r="541" spans="1:51" ht="30" customHeight="1" x14ac:dyDescent="0.15">
      <c r="A541" s="838">
        <v>11</v>
      </c>
      <c r="B541" s="838">
        <v>1</v>
      </c>
      <c r="C541" s="840" t="s">
        <v>285</v>
      </c>
      <c r="D541" s="840"/>
      <c r="E541" s="840"/>
      <c r="F541" s="840"/>
      <c r="G541" s="840"/>
      <c r="H541" s="840"/>
      <c r="I541" s="840"/>
      <c r="J541" s="841" t="s">
        <v>164</v>
      </c>
      <c r="K541" s="842"/>
      <c r="L541" s="842"/>
      <c r="M541" s="842"/>
      <c r="N541" s="842"/>
      <c r="O541" s="842"/>
      <c r="P541" s="844" t="s">
        <v>237</v>
      </c>
      <c r="Q541" s="844"/>
      <c r="R541" s="844"/>
      <c r="S541" s="844"/>
      <c r="T541" s="844"/>
      <c r="U541" s="844"/>
      <c r="V541" s="844"/>
      <c r="W541" s="844"/>
      <c r="X541" s="844"/>
      <c r="Y541" s="845">
        <v>58</v>
      </c>
      <c r="Z541" s="846"/>
      <c r="AA541" s="846"/>
      <c r="AB541" s="847"/>
      <c r="AC541" s="848" t="s">
        <v>256</v>
      </c>
      <c r="AD541" s="849"/>
      <c r="AE541" s="849"/>
      <c r="AF541" s="849"/>
      <c r="AG541" s="849"/>
      <c r="AH541" s="850" t="s">
        <v>164</v>
      </c>
      <c r="AI541" s="851"/>
      <c r="AJ541" s="851"/>
      <c r="AK541" s="851"/>
      <c r="AL541" s="835" t="s">
        <v>164</v>
      </c>
      <c r="AM541" s="836"/>
      <c r="AN541" s="836"/>
      <c r="AO541" s="837"/>
      <c r="AP541" s="629" t="s">
        <v>164</v>
      </c>
      <c r="AQ541" s="629"/>
      <c r="AR541" s="629"/>
      <c r="AS541" s="629"/>
      <c r="AT541" s="629"/>
      <c r="AU541" s="629"/>
      <c r="AV541" s="629"/>
      <c r="AW541" s="629"/>
      <c r="AX541" s="629"/>
      <c r="AY541">
        <f>COUNTA($C$541)</f>
        <v>1</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286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28"/>
      <c r="B563" s="828"/>
      <c r="C563" s="828" t="s">
        <v>246</v>
      </c>
      <c r="D563" s="828"/>
      <c r="E563" s="828"/>
      <c r="F563" s="828"/>
      <c r="G563" s="828"/>
      <c r="H563" s="828"/>
      <c r="I563" s="828"/>
      <c r="J563" s="829" t="s">
        <v>247</v>
      </c>
      <c r="K563" s="140"/>
      <c r="L563" s="140"/>
      <c r="M563" s="140"/>
      <c r="N563" s="140"/>
      <c r="O563" s="140"/>
      <c r="P563" s="416" t="s">
        <v>248</v>
      </c>
      <c r="Q563" s="416"/>
      <c r="R563" s="416"/>
      <c r="S563" s="416"/>
      <c r="T563" s="416"/>
      <c r="U563" s="416"/>
      <c r="V563" s="416"/>
      <c r="W563" s="416"/>
      <c r="X563" s="416"/>
      <c r="Y563" s="830" t="s">
        <v>249</v>
      </c>
      <c r="Z563" s="831"/>
      <c r="AA563" s="831"/>
      <c r="AB563" s="831"/>
      <c r="AC563" s="829" t="s">
        <v>250</v>
      </c>
      <c r="AD563" s="829"/>
      <c r="AE563" s="829"/>
      <c r="AF563" s="829"/>
      <c r="AG563" s="829"/>
      <c r="AH563" s="830" t="s">
        <v>251</v>
      </c>
      <c r="AI563" s="828"/>
      <c r="AJ563" s="828"/>
      <c r="AK563" s="828"/>
      <c r="AL563" s="828" t="s">
        <v>252</v>
      </c>
      <c r="AM563" s="828"/>
      <c r="AN563" s="828"/>
      <c r="AO563" s="832"/>
      <c r="AP563" s="829" t="s">
        <v>253</v>
      </c>
      <c r="AQ563" s="829"/>
      <c r="AR563" s="829"/>
      <c r="AS563" s="829"/>
      <c r="AT563" s="829"/>
      <c r="AU563" s="829"/>
      <c r="AV563" s="829"/>
      <c r="AW563" s="829"/>
      <c r="AX563" s="829"/>
      <c r="AY563">
        <f>$AY$561</f>
        <v>1</v>
      </c>
    </row>
    <row r="564" spans="1:51" ht="51" customHeight="1" x14ac:dyDescent="0.15">
      <c r="A564" s="838">
        <v>1</v>
      </c>
      <c r="B564" s="838">
        <v>1</v>
      </c>
      <c r="C564" s="840" t="s">
        <v>287</v>
      </c>
      <c r="D564" s="840"/>
      <c r="E564" s="840"/>
      <c r="F564" s="840"/>
      <c r="G564" s="840"/>
      <c r="H564" s="840"/>
      <c r="I564" s="840"/>
      <c r="J564" s="841">
        <v>4050005005267</v>
      </c>
      <c r="K564" s="842"/>
      <c r="L564" s="842"/>
      <c r="M564" s="842"/>
      <c r="N564" s="842"/>
      <c r="O564" s="842"/>
      <c r="P564" s="844" t="s">
        <v>288</v>
      </c>
      <c r="Q564" s="844"/>
      <c r="R564" s="844"/>
      <c r="S564" s="844"/>
      <c r="T564" s="844"/>
      <c r="U564" s="844"/>
      <c r="V564" s="844"/>
      <c r="W564" s="844"/>
      <c r="X564" s="844"/>
      <c r="Y564" s="845">
        <v>2.2000000000000002</v>
      </c>
      <c r="Z564" s="846"/>
      <c r="AA564" s="846"/>
      <c r="AB564" s="847"/>
      <c r="AC564" s="848" t="s">
        <v>256</v>
      </c>
      <c r="AD564" s="849"/>
      <c r="AE564" s="849"/>
      <c r="AF564" s="849"/>
      <c r="AG564" s="849"/>
      <c r="AH564" s="833" t="s">
        <v>164</v>
      </c>
      <c r="AI564" s="834"/>
      <c r="AJ564" s="834"/>
      <c r="AK564" s="834"/>
      <c r="AL564" s="835" t="s">
        <v>164</v>
      </c>
      <c r="AM564" s="836"/>
      <c r="AN564" s="836"/>
      <c r="AO564" s="837"/>
      <c r="AP564" s="629" t="s">
        <v>164</v>
      </c>
      <c r="AQ564" s="629"/>
      <c r="AR564" s="629"/>
      <c r="AS564" s="629"/>
      <c r="AT564" s="629"/>
      <c r="AU564" s="629"/>
      <c r="AV564" s="629"/>
      <c r="AW564" s="629"/>
      <c r="AX564" s="629"/>
      <c r="AY564">
        <f>$AY$561</f>
        <v>1</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289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28"/>
      <c r="B596" s="828"/>
      <c r="C596" s="828" t="s">
        <v>246</v>
      </c>
      <c r="D596" s="828"/>
      <c r="E596" s="828"/>
      <c r="F596" s="828"/>
      <c r="G596" s="828"/>
      <c r="H596" s="828"/>
      <c r="I596" s="828"/>
      <c r="J596" s="829" t="s">
        <v>247</v>
      </c>
      <c r="K596" s="140"/>
      <c r="L596" s="140"/>
      <c r="M596" s="140"/>
      <c r="N596" s="140"/>
      <c r="O596" s="140"/>
      <c r="P596" s="416" t="s">
        <v>248</v>
      </c>
      <c r="Q596" s="416"/>
      <c r="R596" s="416"/>
      <c r="S596" s="416"/>
      <c r="T596" s="416"/>
      <c r="U596" s="416"/>
      <c r="V596" s="416"/>
      <c r="W596" s="416"/>
      <c r="X596" s="416"/>
      <c r="Y596" s="830" t="s">
        <v>249</v>
      </c>
      <c r="Z596" s="831"/>
      <c r="AA596" s="831"/>
      <c r="AB596" s="831"/>
      <c r="AC596" s="829" t="s">
        <v>250</v>
      </c>
      <c r="AD596" s="829"/>
      <c r="AE596" s="829"/>
      <c r="AF596" s="829"/>
      <c r="AG596" s="829"/>
      <c r="AH596" s="830" t="s">
        <v>251</v>
      </c>
      <c r="AI596" s="828"/>
      <c r="AJ596" s="828"/>
      <c r="AK596" s="828"/>
      <c r="AL596" s="828" t="s">
        <v>252</v>
      </c>
      <c r="AM596" s="828"/>
      <c r="AN596" s="828"/>
      <c r="AO596" s="832"/>
      <c r="AP596" s="829" t="s">
        <v>253</v>
      </c>
      <c r="AQ596" s="829"/>
      <c r="AR596" s="829"/>
      <c r="AS596" s="829"/>
      <c r="AT596" s="829"/>
      <c r="AU596" s="829"/>
      <c r="AV596" s="829"/>
      <c r="AW596" s="829"/>
      <c r="AX596" s="829"/>
      <c r="AY596">
        <f>$AY$594</f>
        <v>1</v>
      </c>
    </row>
    <row r="597" spans="1:51" ht="30" customHeight="1" x14ac:dyDescent="0.15">
      <c r="A597" s="838">
        <v>1</v>
      </c>
      <c r="B597" s="838">
        <v>1</v>
      </c>
      <c r="C597" s="840" t="s">
        <v>290</v>
      </c>
      <c r="D597" s="840"/>
      <c r="E597" s="840"/>
      <c r="F597" s="840"/>
      <c r="G597" s="840"/>
      <c r="H597" s="840"/>
      <c r="I597" s="840"/>
      <c r="J597" s="841">
        <v>3010001025538</v>
      </c>
      <c r="K597" s="842"/>
      <c r="L597" s="842"/>
      <c r="M597" s="842"/>
      <c r="N597" s="842"/>
      <c r="O597" s="842"/>
      <c r="P597" s="844" t="s">
        <v>291</v>
      </c>
      <c r="Q597" s="844"/>
      <c r="R597" s="844"/>
      <c r="S597" s="844"/>
      <c r="T597" s="844"/>
      <c r="U597" s="844"/>
      <c r="V597" s="844"/>
      <c r="W597" s="844"/>
      <c r="X597" s="844"/>
      <c r="Y597" s="845">
        <v>23</v>
      </c>
      <c r="Z597" s="846"/>
      <c r="AA597" s="846"/>
      <c r="AB597" s="847"/>
      <c r="AC597" s="848" t="s">
        <v>269</v>
      </c>
      <c r="AD597" s="849"/>
      <c r="AE597" s="849"/>
      <c r="AF597" s="849"/>
      <c r="AG597" s="849"/>
      <c r="AH597" s="833">
        <v>1</v>
      </c>
      <c r="AI597" s="834"/>
      <c r="AJ597" s="834"/>
      <c r="AK597" s="834"/>
      <c r="AL597" s="835" t="s">
        <v>164</v>
      </c>
      <c r="AM597" s="836"/>
      <c r="AN597" s="836"/>
      <c r="AO597" s="837"/>
      <c r="AP597" s="629" t="s">
        <v>164</v>
      </c>
      <c r="AQ597" s="629"/>
      <c r="AR597" s="629"/>
      <c r="AS597" s="629"/>
      <c r="AT597" s="629"/>
      <c r="AU597" s="629"/>
      <c r="AV597" s="629"/>
      <c r="AW597" s="629"/>
      <c r="AX597" s="629"/>
      <c r="AY597">
        <f>$AY$594</f>
        <v>1</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292</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121</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294</v>
      </c>
      <c r="D630" s="858"/>
      <c r="E630" s="829" t="s">
        <v>295</v>
      </c>
      <c r="F630" s="858"/>
      <c r="G630" s="858"/>
      <c r="H630" s="858"/>
      <c r="I630" s="858"/>
      <c r="J630" s="829" t="s">
        <v>247</v>
      </c>
      <c r="K630" s="829"/>
      <c r="L630" s="829"/>
      <c r="M630" s="829"/>
      <c r="N630" s="829"/>
      <c r="O630" s="829"/>
      <c r="P630" s="829" t="s">
        <v>248</v>
      </c>
      <c r="Q630" s="829"/>
      <c r="R630" s="829"/>
      <c r="S630" s="829"/>
      <c r="T630" s="829"/>
      <c r="U630" s="829"/>
      <c r="V630" s="829"/>
      <c r="W630" s="829"/>
      <c r="X630" s="829"/>
      <c r="Y630" s="829" t="s">
        <v>296</v>
      </c>
      <c r="Z630" s="858"/>
      <c r="AA630" s="858"/>
      <c r="AB630" s="858"/>
      <c r="AC630" s="829" t="s">
        <v>297</v>
      </c>
      <c r="AD630" s="829"/>
      <c r="AE630" s="829"/>
      <c r="AF630" s="829"/>
      <c r="AG630" s="829"/>
      <c r="AH630" s="829" t="s">
        <v>298</v>
      </c>
      <c r="AI630" s="858"/>
      <c r="AJ630" s="858"/>
      <c r="AK630" s="858"/>
      <c r="AL630" s="858" t="s">
        <v>252</v>
      </c>
      <c r="AM630" s="858"/>
      <c r="AN630" s="858"/>
      <c r="AO630" s="857"/>
      <c r="AP630" s="829" t="s">
        <v>299</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3" priority="907">
      <formula>IF(RIGHT(TEXT(P14,"0.#"),1)=".",FALSE,TRUE)</formula>
    </cfRule>
    <cfRule type="expression" dxfId="1492" priority="908">
      <formula>IF(RIGHT(TEXT(P14,"0.#"),1)=".",TRUE,FALSE)</formula>
    </cfRule>
  </conditionalFormatting>
  <conditionalFormatting sqref="P18:AX18">
    <cfRule type="expression" dxfId="1491" priority="905">
      <formula>IF(RIGHT(TEXT(P18,"0.#"),1)=".",FALSE,TRUE)</formula>
    </cfRule>
    <cfRule type="expression" dxfId="1490" priority="906">
      <formula>IF(RIGHT(TEXT(P18,"0.#"),1)=".",TRUE,FALSE)</formula>
    </cfRule>
  </conditionalFormatting>
  <conditionalFormatting sqref="Y311">
    <cfRule type="expression" dxfId="1489" priority="903">
      <formula>IF(RIGHT(TEXT(Y311,"0.#"),1)=".",FALSE,TRUE)</formula>
    </cfRule>
    <cfRule type="expression" dxfId="1488" priority="904">
      <formula>IF(RIGHT(TEXT(Y311,"0.#"),1)=".",TRUE,FALSE)</formula>
    </cfRule>
  </conditionalFormatting>
  <conditionalFormatting sqref="Y320">
    <cfRule type="expression" dxfId="1487" priority="901">
      <formula>IF(RIGHT(TEXT(Y320,"0.#"),1)=".",FALSE,TRUE)</formula>
    </cfRule>
    <cfRule type="expression" dxfId="1486" priority="902">
      <formula>IF(RIGHT(TEXT(Y320,"0.#"),1)=".",TRUE,FALSE)</formula>
    </cfRule>
  </conditionalFormatting>
  <conditionalFormatting sqref="Y351:Y358 Y349 Y338:Y345 Y336 Y325:Y332 Y323">
    <cfRule type="expression" dxfId="1485" priority="881">
      <formula>IF(RIGHT(TEXT(Y323,"0.#"),1)=".",FALSE,TRUE)</formula>
    </cfRule>
    <cfRule type="expression" dxfId="1484" priority="882">
      <formula>IF(RIGHT(TEXT(Y323,"0.#"),1)=".",TRUE,FALSE)</formula>
    </cfRule>
  </conditionalFormatting>
  <conditionalFormatting sqref="P15:AX15 P13:AX13 P16:AQ17">
    <cfRule type="expression" dxfId="1483" priority="899">
      <formula>IF(RIGHT(TEXT(P13,"0.#"),1)=".",FALSE,TRUE)</formula>
    </cfRule>
    <cfRule type="expression" dxfId="1482" priority="900">
      <formula>IF(RIGHT(TEXT(P13,"0.#"),1)=".",TRUE,FALSE)</formula>
    </cfRule>
  </conditionalFormatting>
  <conditionalFormatting sqref="P19:AJ19">
    <cfRule type="expression" dxfId="1481" priority="897">
      <formula>IF(RIGHT(TEXT(P19,"0.#"),1)=".",FALSE,TRUE)</formula>
    </cfRule>
    <cfRule type="expression" dxfId="1480" priority="898">
      <formula>IF(RIGHT(TEXT(P19,"0.#"),1)=".",TRUE,FALSE)</formula>
    </cfRule>
  </conditionalFormatting>
  <conditionalFormatting sqref="AE32 AQ32">
    <cfRule type="expression" dxfId="1479" priority="895">
      <formula>IF(RIGHT(TEXT(AE32,"0.#"),1)=".",FALSE,TRUE)</formula>
    </cfRule>
    <cfRule type="expression" dxfId="1478" priority="896">
      <formula>IF(RIGHT(TEXT(AE32,"0.#"),1)=".",TRUE,FALSE)</formula>
    </cfRule>
  </conditionalFormatting>
  <conditionalFormatting sqref="Y312:Y319 Y310">
    <cfRule type="expression" dxfId="1477" priority="893">
      <formula>IF(RIGHT(TEXT(Y310,"0.#"),1)=".",FALSE,TRUE)</formula>
    </cfRule>
    <cfRule type="expression" dxfId="1476" priority="894">
      <formula>IF(RIGHT(TEXT(Y310,"0.#"),1)=".",TRUE,FALSE)</formula>
    </cfRule>
  </conditionalFormatting>
  <conditionalFormatting sqref="AU311">
    <cfRule type="expression" dxfId="1475" priority="891">
      <formula>IF(RIGHT(TEXT(AU311,"0.#"),1)=".",FALSE,TRUE)</formula>
    </cfRule>
    <cfRule type="expression" dxfId="1474" priority="892">
      <formula>IF(RIGHT(TEXT(AU311,"0.#"),1)=".",TRUE,FALSE)</formula>
    </cfRule>
  </conditionalFormatting>
  <conditionalFormatting sqref="AU320">
    <cfRule type="expression" dxfId="1473" priority="889">
      <formula>IF(RIGHT(TEXT(AU320,"0.#"),1)=".",FALSE,TRUE)</formula>
    </cfRule>
    <cfRule type="expression" dxfId="1472" priority="890">
      <formula>IF(RIGHT(TEXT(AU320,"0.#"),1)=".",TRUE,FALSE)</formula>
    </cfRule>
  </conditionalFormatting>
  <conditionalFormatting sqref="AU312:AU319 AU310">
    <cfRule type="expression" dxfId="1471" priority="887">
      <formula>IF(RIGHT(TEXT(AU310,"0.#"),1)=".",FALSE,TRUE)</formula>
    </cfRule>
    <cfRule type="expression" dxfId="1470" priority="888">
      <formula>IF(RIGHT(TEXT(AU310,"0.#"),1)=".",TRUE,FALSE)</formula>
    </cfRule>
  </conditionalFormatting>
  <conditionalFormatting sqref="Y350 Y337 Y324">
    <cfRule type="expression" dxfId="1469" priority="885">
      <formula>IF(RIGHT(TEXT(Y324,"0.#"),1)=".",FALSE,TRUE)</formula>
    </cfRule>
    <cfRule type="expression" dxfId="1468" priority="886">
      <formula>IF(RIGHT(TEXT(Y324,"0.#"),1)=".",TRUE,FALSE)</formula>
    </cfRule>
  </conditionalFormatting>
  <conditionalFormatting sqref="Y359 Y346 Y333">
    <cfRule type="expression" dxfId="1467" priority="883">
      <formula>IF(RIGHT(TEXT(Y333,"0.#"),1)=".",FALSE,TRUE)</formula>
    </cfRule>
    <cfRule type="expression" dxfId="1466" priority="884">
      <formula>IF(RIGHT(TEXT(Y333,"0.#"),1)=".",TRUE,FALSE)</formula>
    </cfRule>
  </conditionalFormatting>
  <conditionalFormatting sqref="AU350 AU337 AU324">
    <cfRule type="expression" dxfId="1465" priority="879">
      <formula>IF(RIGHT(TEXT(AU324,"0.#"),1)=".",FALSE,TRUE)</formula>
    </cfRule>
    <cfRule type="expression" dxfId="1464" priority="880">
      <formula>IF(RIGHT(TEXT(AU324,"0.#"),1)=".",TRUE,FALSE)</formula>
    </cfRule>
  </conditionalFormatting>
  <conditionalFormatting sqref="AU359 AU346 AU333">
    <cfRule type="expression" dxfId="1463" priority="877">
      <formula>IF(RIGHT(TEXT(AU333,"0.#"),1)=".",FALSE,TRUE)</formula>
    </cfRule>
    <cfRule type="expression" dxfId="1462" priority="878">
      <formula>IF(RIGHT(TEXT(AU333,"0.#"),1)=".",TRUE,FALSE)</formula>
    </cfRule>
  </conditionalFormatting>
  <conditionalFormatting sqref="AU351:AU358 AU349 AU338:AU345 AU336 AU325:AU332 AU323">
    <cfRule type="expression" dxfId="1461" priority="875">
      <formula>IF(RIGHT(TEXT(AU323,"0.#"),1)=".",FALSE,TRUE)</formula>
    </cfRule>
    <cfRule type="expression" dxfId="1460" priority="876">
      <formula>IF(RIGHT(TEXT(AU323,"0.#"),1)=".",TRUE,FALSE)</formula>
    </cfRule>
  </conditionalFormatting>
  <conditionalFormatting sqref="AI32">
    <cfRule type="expression" dxfId="1459" priority="873">
      <formula>IF(RIGHT(TEXT(AI32,"0.#"),1)=".",FALSE,TRUE)</formula>
    </cfRule>
    <cfRule type="expression" dxfId="1458" priority="874">
      <formula>IF(RIGHT(TEXT(AI32,"0.#"),1)=".",TRUE,FALSE)</formula>
    </cfRule>
  </conditionalFormatting>
  <conditionalFormatting sqref="AM32">
    <cfRule type="expression" dxfId="1457" priority="871">
      <formula>IF(RIGHT(TEXT(AM32,"0.#"),1)=".",FALSE,TRUE)</formula>
    </cfRule>
    <cfRule type="expression" dxfId="1456" priority="872">
      <formula>IF(RIGHT(TEXT(AM32,"0.#"),1)=".",TRUE,FALSE)</formula>
    </cfRule>
  </conditionalFormatting>
  <conditionalFormatting sqref="AE33">
    <cfRule type="expression" dxfId="1455" priority="869">
      <formula>IF(RIGHT(TEXT(AE33,"0.#"),1)=".",FALSE,TRUE)</formula>
    </cfRule>
    <cfRule type="expression" dxfId="1454" priority="870">
      <formula>IF(RIGHT(TEXT(AE33,"0.#"),1)=".",TRUE,FALSE)</formula>
    </cfRule>
  </conditionalFormatting>
  <conditionalFormatting sqref="AI33">
    <cfRule type="expression" dxfId="1453" priority="867">
      <formula>IF(RIGHT(TEXT(AI33,"0.#"),1)=".",FALSE,TRUE)</formula>
    </cfRule>
    <cfRule type="expression" dxfId="1452" priority="868">
      <formula>IF(RIGHT(TEXT(AI33,"0.#"),1)=".",TRUE,FALSE)</formula>
    </cfRule>
  </conditionalFormatting>
  <conditionalFormatting sqref="AM33">
    <cfRule type="expression" dxfId="1451" priority="865">
      <formula>IF(RIGHT(TEXT(AM33,"0.#"),1)=".",FALSE,TRUE)</formula>
    </cfRule>
    <cfRule type="expression" dxfId="1450" priority="866">
      <formula>IF(RIGHT(TEXT(AM33,"0.#"),1)=".",TRUE,FALSE)</formula>
    </cfRule>
  </conditionalFormatting>
  <conditionalFormatting sqref="AQ33">
    <cfRule type="expression" dxfId="1449" priority="863">
      <formula>IF(RIGHT(TEXT(AQ33,"0.#"),1)=".",FALSE,TRUE)</formula>
    </cfRule>
    <cfRule type="expression" dxfId="1448" priority="864">
      <formula>IF(RIGHT(TEXT(AQ33,"0.#"),1)=".",TRUE,FALSE)</formula>
    </cfRule>
  </conditionalFormatting>
  <conditionalFormatting sqref="AE210">
    <cfRule type="expression" dxfId="1447" priority="861">
      <formula>IF(RIGHT(TEXT(AE210,"0.#"),1)=".",FALSE,TRUE)</formula>
    </cfRule>
    <cfRule type="expression" dxfId="1446" priority="862">
      <formula>IF(RIGHT(TEXT(AE210,"0.#"),1)=".",TRUE,FALSE)</formula>
    </cfRule>
  </conditionalFormatting>
  <conditionalFormatting sqref="AE211">
    <cfRule type="expression" dxfId="1445" priority="859">
      <formula>IF(RIGHT(TEXT(AE211,"0.#"),1)=".",FALSE,TRUE)</formula>
    </cfRule>
    <cfRule type="expression" dxfId="1444" priority="860">
      <formula>IF(RIGHT(TEXT(AE211,"0.#"),1)=".",TRUE,FALSE)</formula>
    </cfRule>
  </conditionalFormatting>
  <conditionalFormatting sqref="AE212">
    <cfRule type="expression" dxfId="1443" priority="857">
      <formula>IF(RIGHT(TEXT(AE212,"0.#"),1)=".",FALSE,TRUE)</formula>
    </cfRule>
    <cfRule type="expression" dxfId="1442" priority="858">
      <formula>IF(RIGHT(TEXT(AE212,"0.#"),1)=".",TRUE,FALSE)</formula>
    </cfRule>
  </conditionalFormatting>
  <conditionalFormatting sqref="AI212">
    <cfRule type="expression" dxfId="1441" priority="855">
      <formula>IF(RIGHT(TEXT(AI212,"0.#"),1)=".",FALSE,TRUE)</formula>
    </cfRule>
    <cfRule type="expression" dxfId="1440" priority="856">
      <formula>IF(RIGHT(TEXT(AI212,"0.#"),1)=".",TRUE,FALSE)</formula>
    </cfRule>
  </conditionalFormatting>
  <conditionalFormatting sqref="AI211">
    <cfRule type="expression" dxfId="1439" priority="853">
      <formula>IF(RIGHT(TEXT(AI211,"0.#"),1)=".",FALSE,TRUE)</formula>
    </cfRule>
    <cfRule type="expression" dxfId="1438" priority="854">
      <formula>IF(RIGHT(TEXT(AI211,"0.#"),1)=".",TRUE,FALSE)</formula>
    </cfRule>
  </conditionalFormatting>
  <conditionalFormatting sqref="AI210">
    <cfRule type="expression" dxfId="1437" priority="851">
      <formula>IF(RIGHT(TEXT(AI210,"0.#"),1)=".",FALSE,TRUE)</formula>
    </cfRule>
    <cfRule type="expression" dxfId="1436" priority="852">
      <formula>IF(RIGHT(TEXT(AI210,"0.#"),1)=".",TRUE,FALSE)</formula>
    </cfRule>
  </conditionalFormatting>
  <conditionalFormatting sqref="AM210">
    <cfRule type="expression" dxfId="1435" priority="849">
      <formula>IF(RIGHT(TEXT(AM210,"0.#"),1)=".",FALSE,TRUE)</formula>
    </cfRule>
    <cfRule type="expression" dxfId="1434" priority="850">
      <formula>IF(RIGHT(TEXT(AM210,"0.#"),1)=".",TRUE,FALSE)</formula>
    </cfRule>
  </conditionalFormatting>
  <conditionalFormatting sqref="AM211">
    <cfRule type="expression" dxfId="1433" priority="847">
      <formula>IF(RIGHT(TEXT(AM211,"0.#"),1)=".",FALSE,TRUE)</formula>
    </cfRule>
    <cfRule type="expression" dxfId="1432" priority="848">
      <formula>IF(RIGHT(TEXT(AM211,"0.#"),1)=".",TRUE,FALSE)</formula>
    </cfRule>
  </conditionalFormatting>
  <conditionalFormatting sqref="AM212">
    <cfRule type="expression" dxfId="1431" priority="845">
      <formula>IF(RIGHT(TEXT(AM212,"0.#"),1)=".",FALSE,TRUE)</formula>
    </cfRule>
    <cfRule type="expression" dxfId="1430" priority="846">
      <formula>IF(RIGHT(TEXT(AM212,"0.#"),1)=".",TRUE,FALSE)</formula>
    </cfRule>
  </conditionalFormatting>
  <conditionalFormatting sqref="AL368:AO395">
    <cfRule type="expression" dxfId="1429" priority="841">
      <formula>IF(AND(AL368&gt;=0, RIGHT(TEXT(AL368,"0.#"),1)&lt;&gt;"."),TRUE,FALSE)</formula>
    </cfRule>
    <cfRule type="expression" dxfId="1428" priority="842">
      <formula>IF(AND(AL368&gt;=0, RIGHT(TEXT(AL368,"0.#"),1)="."),TRUE,FALSE)</formula>
    </cfRule>
    <cfRule type="expression" dxfId="1427" priority="843">
      <formula>IF(AND(AL368&lt;0, RIGHT(TEXT(AL368,"0.#"),1)&lt;&gt;"."),TRUE,FALSE)</formula>
    </cfRule>
    <cfRule type="expression" dxfId="1426" priority="844">
      <formula>IF(AND(AL368&lt;0, RIGHT(TEXT(AL368,"0.#"),1)="."),TRUE,FALSE)</formula>
    </cfRule>
  </conditionalFormatting>
  <conditionalFormatting sqref="AQ210:AQ212">
    <cfRule type="expression" dxfId="1425" priority="839">
      <formula>IF(RIGHT(TEXT(AQ210,"0.#"),1)=".",FALSE,TRUE)</formula>
    </cfRule>
    <cfRule type="expression" dxfId="1424" priority="840">
      <formula>IF(RIGHT(TEXT(AQ210,"0.#"),1)=".",TRUE,FALSE)</formula>
    </cfRule>
  </conditionalFormatting>
  <conditionalFormatting sqref="AU210:AU212">
    <cfRule type="expression" dxfId="1423" priority="837">
      <formula>IF(RIGHT(TEXT(AU210,"0.#"),1)=".",FALSE,TRUE)</formula>
    </cfRule>
    <cfRule type="expression" dxfId="1422" priority="838">
      <formula>IF(RIGHT(TEXT(AU210,"0.#"),1)=".",TRUE,FALSE)</formula>
    </cfRule>
  </conditionalFormatting>
  <conditionalFormatting sqref="Y368:Y395">
    <cfRule type="expression" dxfId="1421" priority="835">
      <formula>IF(RIGHT(TEXT(Y368,"0.#"),1)=".",FALSE,TRUE)</formula>
    </cfRule>
    <cfRule type="expression" dxfId="1420" priority="836">
      <formula>IF(RIGHT(TEXT(Y368,"0.#"),1)=".",TRUE,FALSE)</formula>
    </cfRule>
  </conditionalFormatting>
  <conditionalFormatting sqref="AL631:AO660">
    <cfRule type="expression" dxfId="1419" priority="831">
      <formula>IF(AND(AL631&gt;=0, RIGHT(TEXT(AL631,"0.#"),1)&lt;&gt;"."),TRUE,FALSE)</formula>
    </cfRule>
    <cfRule type="expression" dxfId="1418" priority="832">
      <formula>IF(AND(AL631&gt;=0, RIGHT(TEXT(AL631,"0.#"),1)="."),TRUE,FALSE)</formula>
    </cfRule>
    <cfRule type="expression" dxfId="1417" priority="833">
      <formula>IF(AND(AL631&lt;0, RIGHT(TEXT(AL631,"0.#"),1)&lt;&gt;"."),TRUE,FALSE)</formula>
    </cfRule>
    <cfRule type="expression" dxfId="1416" priority="834">
      <formula>IF(AND(AL631&lt;0, RIGHT(TEXT(AL631,"0.#"),1)="."),TRUE,FALSE)</formula>
    </cfRule>
  </conditionalFormatting>
  <conditionalFormatting sqref="Y631:Y660">
    <cfRule type="expression" dxfId="1415" priority="829">
      <formula>IF(RIGHT(TEXT(Y631,"0.#"),1)=".",FALSE,TRUE)</formula>
    </cfRule>
    <cfRule type="expression" dxfId="1414" priority="830">
      <formula>IF(RIGHT(TEXT(Y631,"0.#"),1)=".",TRUE,FALSE)</formula>
    </cfRule>
  </conditionalFormatting>
  <conditionalFormatting sqref="AL366:AO367">
    <cfRule type="expression" dxfId="1413" priority="825">
      <formula>IF(AND(AL366&gt;=0, RIGHT(TEXT(AL366,"0.#"),1)&lt;&gt;"."),TRUE,FALSE)</formula>
    </cfRule>
    <cfRule type="expression" dxfId="1412" priority="826">
      <formula>IF(AND(AL366&gt;=0, RIGHT(TEXT(AL366,"0.#"),1)="."),TRUE,FALSE)</formula>
    </cfRule>
    <cfRule type="expression" dxfId="1411" priority="827">
      <formula>IF(AND(AL366&lt;0, RIGHT(TEXT(AL366,"0.#"),1)&lt;&gt;"."),TRUE,FALSE)</formula>
    </cfRule>
    <cfRule type="expression" dxfId="1410" priority="828">
      <formula>IF(AND(AL366&lt;0, RIGHT(TEXT(AL366,"0.#"),1)="."),TRUE,FALSE)</formula>
    </cfRule>
  </conditionalFormatting>
  <conditionalFormatting sqref="Y366:Y367">
    <cfRule type="expression" dxfId="1409" priority="823">
      <formula>IF(RIGHT(TEXT(Y366,"0.#"),1)=".",FALSE,TRUE)</formula>
    </cfRule>
    <cfRule type="expression" dxfId="1408" priority="824">
      <formula>IF(RIGHT(TEXT(Y366,"0.#"),1)=".",TRUE,FALSE)</formula>
    </cfRule>
  </conditionalFormatting>
  <conditionalFormatting sqref="Y401:Y428">
    <cfRule type="expression" dxfId="1407" priority="761">
      <formula>IF(RIGHT(TEXT(Y401,"0.#"),1)=".",FALSE,TRUE)</formula>
    </cfRule>
    <cfRule type="expression" dxfId="1406" priority="762">
      <formula>IF(RIGHT(TEXT(Y401,"0.#"),1)=".",TRUE,FALSE)</formula>
    </cfRule>
  </conditionalFormatting>
  <conditionalFormatting sqref="Y399:Y400">
    <cfRule type="expression" dxfId="1405" priority="755">
      <formula>IF(RIGHT(TEXT(Y399,"0.#"),1)=".",FALSE,TRUE)</formula>
    </cfRule>
    <cfRule type="expression" dxfId="1404" priority="756">
      <formula>IF(RIGHT(TEXT(Y399,"0.#"),1)=".",TRUE,FALSE)</formula>
    </cfRule>
  </conditionalFormatting>
  <conditionalFormatting sqref="Y434:Y461">
    <cfRule type="expression" dxfId="1403" priority="749">
      <formula>IF(RIGHT(TEXT(Y434,"0.#"),1)=".",FALSE,TRUE)</formula>
    </cfRule>
    <cfRule type="expression" dxfId="1402" priority="750">
      <formula>IF(RIGHT(TEXT(Y434,"0.#"),1)=".",TRUE,FALSE)</formula>
    </cfRule>
  </conditionalFormatting>
  <conditionalFormatting sqref="Y432:Y433">
    <cfRule type="expression" dxfId="1401" priority="743">
      <formula>IF(RIGHT(TEXT(Y432,"0.#"),1)=".",FALSE,TRUE)</formula>
    </cfRule>
    <cfRule type="expression" dxfId="1400" priority="744">
      <formula>IF(RIGHT(TEXT(Y432,"0.#"),1)=".",TRUE,FALSE)</formula>
    </cfRule>
  </conditionalFormatting>
  <conditionalFormatting sqref="Y467:Y494">
    <cfRule type="expression" dxfId="1399" priority="737">
      <formula>IF(RIGHT(TEXT(Y467,"0.#"),1)=".",FALSE,TRUE)</formula>
    </cfRule>
    <cfRule type="expression" dxfId="1398" priority="738">
      <formula>IF(RIGHT(TEXT(Y467,"0.#"),1)=".",TRUE,FALSE)</formula>
    </cfRule>
  </conditionalFormatting>
  <conditionalFormatting sqref="Y465:Y466">
    <cfRule type="expression" dxfId="1397" priority="731">
      <formula>IF(RIGHT(TEXT(Y465,"0.#"),1)=".",FALSE,TRUE)</formula>
    </cfRule>
    <cfRule type="expression" dxfId="1396" priority="732">
      <formula>IF(RIGHT(TEXT(Y465,"0.#"),1)=".",TRUE,FALSE)</formula>
    </cfRule>
  </conditionalFormatting>
  <conditionalFormatting sqref="Y500:Y527">
    <cfRule type="expression" dxfId="1395" priority="725">
      <formula>IF(RIGHT(TEXT(Y500,"0.#"),1)=".",FALSE,TRUE)</formula>
    </cfRule>
    <cfRule type="expression" dxfId="1394" priority="726">
      <formula>IF(RIGHT(TEXT(Y500,"0.#"),1)=".",TRUE,FALSE)</formula>
    </cfRule>
  </conditionalFormatting>
  <conditionalFormatting sqref="Y498:Y499">
    <cfRule type="expression" dxfId="1393" priority="719">
      <formula>IF(RIGHT(TEXT(Y498,"0.#"),1)=".",FALSE,TRUE)</formula>
    </cfRule>
    <cfRule type="expression" dxfId="1392" priority="720">
      <formula>IF(RIGHT(TEXT(Y498,"0.#"),1)=".",TRUE,FALSE)</formula>
    </cfRule>
  </conditionalFormatting>
  <conditionalFormatting sqref="Y533:Y560">
    <cfRule type="expression" dxfId="1391" priority="713">
      <formula>IF(RIGHT(TEXT(Y533,"0.#"),1)=".",FALSE,TRUE)</formula>
    </cfRule>
    <cfRule type="expression" dxfId="1390" priority="714">
      <formula>IF(RIGHT(TEXT(Y533,"0.#"),1)=".",TRUE,FALSE)</formula>
    </cfRule>
  </conditionalFormatting>
  <conditionalFormatting sqref="W23">
    <cfRule type="expression" dxfId="1389" priority="821">
      <formula>IF(RIGHT(TEXT(W23,"0.#"),1)=".",FALSE,TRUE)</formula>
    </cfRule>
    <cfRule type="expression" dxfId="1388" priority="822">
      <formula>IF(RIGHT(TEXT(W23,"0.#"),1)=".",TRUE,FALSE)</formula>
    </cfRule>
  </conditionalFormatting>
  <conditionalFormatting sqref="W24:W27">
    <cfRule type="expression" dxfId="1387" priority="819">
      <formula>IF(RIGHT(TEXT(W24,"0.#"),1)=".",FALSE,TRUE)</formula>
    </cfRule>
    <cfRule type="expression" dxfId="1386" priority="820">
      <formula>IF(RIGHT(TEXT(W24,"0.#"),1)=".",TRUE,FALSE)</formula>
    </cfRule>
  </conditionalFormatting>
  <conditionalFormatting sqref="W28">
    <cfRule type="expression" dxfId="1385" priority="817">
      <formula>IF(RIGHT(TEXT(W28,"0.#"),1)=".",FALSE,TRUE)</formula>
    </cfRule>
    <cfRule type="expression" dxfId="1384" priority="818">
      <formula>IF(RIGHT(TEXT(W28,"0.#"),1)=".",TRUE,FALSE)</formula>
    </cfRule>
  </conditionalFormatting>
  <conditionalFormatting sqref="P23">
    <cfRule type="expression" dxfId="1383" priority="815">
      <formula>IF(RIGHT(TEXT(P23,"0.#"),1)=".",FALSE,TRUE)</formula>
    </cfRule>
    <cfRule type="expression" dxfId="1382" priority="816">
      <formula>IF(RIGHT(TEXT(P23,"0.#"),1)=".",TRUE,FALSE)</formula>
    </cfRule>
  </conditionalFormatting>
  <conditionalFormatting sqref="P24:P27">
    <cfRule type="expression" dxfId="1381" priority="813">
      <formula>IF(RIGHT(TEXT(P24,"0.#"),1)=".",FALSE,TRUE)</formula>
    </cfRule>
    <cfRule type="expression" dxfId="1380" priority="814">
      <formula>IF(RIGHT(TEXT(P24,"0.#"),1)=".",TRUE,FALSE)</formula>
    </cfRule>
  </conditionalFormatting>
  <conditionalFormatting sqref="P28">
    <cfRule type="expression" dxfId="1379" priority="811">
      <formula>IF(RIGHT(TEXT(P28,"0.#"),1)=".",FALSE,TRUE)</formula>
    </cfRule>
    <cfRule type="expression" dxfId="1378" priority="812">
      <formula>IF(RIGHT(TEXT(P28,"0.#"),1)=".",TRUE,FALSE)</formula>
    </cfRule>
  </conditionalFormatting>
  <conditionalFormatting sqref="AE202">
    <cfRule type="expression" dxfId="1377" priority="809">
      <formula>IF(RIGHT(TEXT(AE202,"0.#"),1)=".",FALSE,TRUE)</formula>
    </cfRule>
    <cfRule type="expression" dxfId="1376" priority="810">
      <formula>IF(RIGHT(TEXT(AE202,"0.#"),1)=".",TRUE,FALSE)</formula>
    </cfRule>
  </conditionalFormatting>
  <conditionalFormatting sqref="AE203">
    <cfRule type="expression" dxfId="1375" priority="807">
      <formula>IF(RIGHT(TEXT(AE203,"0.#"),1)=".",FALSE,TRUE)</formula>
    </cfRule>
    <cfRule type="expression" dxfId="1374" priority="808">
      <formula>IF(RIGHT(TEXT(AE203,"0.#"),1)=".",TRUE,FALSE)</formula>
    </cfRule>
  </conditionalFormatting>
  <conditionalFormatting sqref="AE204">
    <cfRule type="expression" dxfId="1373" priority="805">
      <formula>IF(RIGHT(TEXT(AE204,"0.#"),1)=".",FALSE,TRUE)</formula>
    </cfRule>
    <cfRule type="expression" dxfId="1372" priority="806">
      <formula>IF(RIGHT(TEXT(AE204,"0.#"),1)=".",TRUE,FALSE)</formula>
    </cfRule>
  </conditionalFormatting>
  <conditionalFormatting sqref="AI204">
    <cfRule type="expression" dxfId="1371" priority="803">
      <formula>IF(RIGHT(TEXT(AI204,"0.#"),1)=".",FALSE,TRUE)</formula>
    </cfRule>
    <cfRule type="expression" dxfId="1370" priority="804">
      <formula>IF(RIGHT(TEXT(AI204,"0.#"),1)=".",TRUE,FALSE)</formula>
    </cfRule>
  </conditionalFormatting>
  <conditionalFormatting sqref="AI203">
    <cfRule type="expression" dxfId="1369" priority="801">
      <formula>IF(RIGHT(TEXT(AI203,"0.#"),1)=".",FALSE,TRUE)</formula>
    </cfRule>
    <cfRule type="expression" dxfId="1368" priority="802">
      <formula>IF(RIGHT(TEXT(AI203,"0.#"),1)=".",TRUE,FALSE)</formula>
    </cfRule>
  </conditionalFormatting>
  <conditionalFormatting sqref="AI202">
    <cfRule type="expression" dxfId="1367" priority="799">
      <formula>IF(RIGHT(TEXT(AI202,"0.#"),1)=".",FALSE,TRUE)</formula>
    </cfRule>
    <cfRule type="expression" dxfId="1366" priority="800">
      <formula>IF(RIGHT(TEXT(AI202,"0.#"),1)=".",TRUE,FALSE)</formula>
    </cfRule>
  </conditionalFormatting>
  <conditionalFormatting sqref="AM202">
    <cfRule type="expression" dxfId="1365" priority="797">
      <formula>IF(RIGHT(TEXT(AM202,"0.#"),1)=".",FALSE,TRUE)</formula>
    </cfRule>
    <cfRule type="expression" dxfId="1364" priority="798">
      <formula>IF(RIGHT(TEXT(AM202,"0.#"),1)=".",TRUE,FALSE)</formula>
    </cfRule>
  </conditionalFormatting>
  <conditionalFormatting sqref="AM203">
    <cfRule type="expression" dxfId="1363" priority="795">
      <formula>IF(RIGHT(TEXT(AM203,"0.#"),1)=".",FALSE,TRUE)</formula>
    </cfRule>
    <cfRule type="expression" dxfId="1362" priority="796">
      <formula>IF(RIGHT(TEXT(AM203,"0.#"),1)=".",TRUE,FALSE)</formula>
    </cfRule>
  </conditionalFormatting>
  <conditionalFormatting sqref="AM204">
    <cfRule type="expression" dxfId="1361" priority="793">
      <formula>IF(RIGHT(TEXT(AM204,"0.#"),1)=".",FALSE,TRUE)</formula>
    </cfRule>
    <cfRule type="expression" dxfId="1360" priority="794">
      <formula>IF(RIGHT(TEXT(AM204,"0.#"),1)=".",TRUE,FALSE)</formula>
    </cfRule>
  </conditionalFormatting>
  <conditionalFormatting sqref="AQ202:AQ204">
    <cfRule type="expression" dxfId="1359" priority="791">
      <formula>IF(RIGHT(TEXT(AQ202,"0.#"),1)=".",FALSE,TRUE)</formula>
    </cfRule>
    <cfRule type="expression" dxfId="1358" priority="792">
      <formula>IF(RIGHT(TEXT(AQ202,"0.#"),1)=".",TRUE,FALSE)</formula>
    </cfRule>
  </conditionalFormatting>
  <conditionalFormatting sqref="AU202:AU204">
    <cfRule type="expression" dxfId="1357" priority="789">
      <formula>IF(RIGHT(TEXT(AU202,"0.#"),1)=".",FALSE,TRUE)</formula>
    </cfRule>
    <cfRule type="expression" dxfId="1356" priority="790">
      <formula>IF(RIGHT(TEXT(AU202,"0.#"),1)=".",TRUE,FALSE)</formula>
    </cfRule>
  </conditionalFormatting>
  <conditionalFormatting sqref="AE205">
    <cfRule type="expression" dxfId="1355" priority="787">
      <formula>IF(RIGHT(TEXT(AE205,"0.#"),1)=".",FALSE,TRUE)</formula>
    </cfRule>
    <cfRule type="expression" dxfId="1354" priority="788">
      <formula>IF(RIGHT(TEXT(AE205,"0.#"),1)=".",TRUE,FALSE)</formula>
    </cfRule>
  </conditionalFormatting>
  <conditionalFormatting sqref="AE206">
    <cfRule type="expression" dxfId="1353" priority="785">
      <formula>IF(RIGHT(TEXT(AE206,"0.#"),1)=".",FALSE,TRUE)</formula>
    </cfRule>
    <cfRule type="expression" dxfId="1352" priority="786">
      <formula>IF(RIGHT(TEXT(AE206,"0.#"),1)=".",TRUE,FALSE)</formula>
    </cfRule>
  </conditionalFormatting>
  <conditionalFormatting sqref="AE207">
    <cfRule type="expression" dxfId="1351" priority="783">
      <formula>IF(RIGHT(TEXT(AE207,"0.#"),1)=".",FALSE,TRUE)</formula>
    </cfRule>
    <cfRule type="expression" dxfId="1350" priority="784">
      <formula>IF(RIGHT(TEXT(AE207,"0.#"),1)=".",TRUE,FALSE)</formula>
    </cfRule>
  </conditionalFormatting>
  <conditionalFormatting sqref="AI207">
    <cfRule type="expression" dxfId="1349" priority="781">
      <formula>IF(RIGHT(TEXT(AI207,"0.#"),1)=".",FALSE,TRUE)</formula>
    </cfRule>
    <cfRule type="expression" dxfId="1348" priority="782">
      <formula>IF(RIGHT(TEXT(AI207,"0.#"),1)=".",TRUE,FALSE)</formula>
    </cfRule>
  </conditionalFormatting>
  <conditionalFormatting sqref="AI206">
    <cfRule type="expression" dxfId="1347" priority="779">
      <formula>IF(RIGHT(TEXT(AI206,"0.#"),1)=".",FALSE,TRUE)</formula>
    </cfRule>
    <cfRule type="expression" dxfId="1346" priority="780">
      <formula>IF(RIGHT(TEXT(AI206,"0.#"),1)=".",TRUE,FALSE)</formula>
    </cfRule>
  </conditionalFormatting>
  <conditionalFormatting sqref="AI205">
    <cfRule type="expression" dxfId="1345" priority="777">
      <formula>IF(RIGHT(TEXT(AI205,"0.#"),1)=".",FALSE,TRUE)</formula>
    </cfRule>
    <cfRule type="expression" dxfId="1344" priority="778">
      <formula>IF(RIGHT(TEXT(AI205,"0.#"),1)=".",TRUE,FALSE)</formula>
    </cfRule>
  </conditionalFormatting>
  <conditionalFormatting sqref="AM205">
    <cfRule type="expression" dxfId="1343" priority="775">
      <formula>IF(RIGHT(TEXT(AM205,"0.#"),1)=".",FALSE,TRUE)</formula>
    </cfRule>
    <cfRule type="expression" dxfId="1342" priority="776">
      <formula>IF(RIGHT(TEXT(AM205,"0.#"),1)=".",TRUE,FALSE)</formula>
    </cfRule>
  </conditionalFormatting>
  <conditionalFormatting sqref="AM206">
    <cfRule type="expression" dxfId="1341" priority="773">
      <formula>IF(RIGHT(TEXT(AM206,"0.#"),1)=".",FALSE,TRUE)</formula>
    </cfRule>
    <cfRule type="expression" dxfId="1340" priority="774">
      <formula>IF(RIGHT(TEXT(AM206,"0.#"),1)=".",TRUE,FALSE)</formula>
    </cfRule>
  </conditionalFormatting>
  <conditionalFormatting sqref="AM207">
    <cfRule type="expression" dxfId="1339" priority="771">
      <formula>IF(RIGHT(TEXT(AM207,"0.#"),1)=".",FALSE,TRUE)</formula>
    </cfRule>
    <cfRule type="expression" dxfId="1338" priority="772">
      <formula>IF(RIGHT(TEXT(AM207,"0.#"),1)=".",TRUE,FALSE)</formula>
    </cfRule>
  </conditionalFormatting>
  <conditionalFormatting sqref="AQ205:AQ207">
    <cfRule type="expression" dxfId="1337" priority="769">
      <formula>IF(RIGHT(TEXT(AQ205,"0.#"),1)=".",FALSE,TRUE)</formula>
    </cfRule>
    <cfRule type="expression" dxfId="1336" priority="770">
      <formula>IF(RIGHT(TEXT(AQ205,"0.#"),1)=".",TRUE,FALSE)</formula>
    </cfRule>
  </conditionalFormatting>
  <conditionalFormatting sqref="AU205:AU207">
    <cfRule type="expression" dxfId="1335" priority="767">
      <formula>IF(RIGHT(TEXT(AU205,"0.#"),1)=".",FALSE,TRUE)</formula>
    </cfRule>
    <cfRule type="expression" dxfId="1334" priority="768">
      <formula>IF(RIGHT(TEXT(AU205,"0.#"),1)=".",TRUE,FALSE)</formula>
    </cfRule>
  </conditionalFormatting>
  <conditionalFormatting sqref="AL401:AO428">
    <cfRule type="expression" dxfId="1333" priority="763">
      <formula>IF(AND(AL401&gt;=0, RIGHT(TEXT(AL401,"0.#"),1)&lt;&gt;"."),TRUE,FALSE)</formula>
    </cfRule>
    <cfRule type="expression" dxfId="1332" priority="764">
      <formula>IF(AND(AL401&gt;=0, RIGHT(TEXT(AL401,"0.#"),1)="."),TRUE,FALSE)</formula>
    </cfRule>
    <cfRule type="expression" dxfId="1331" priority="765">
      <formula>IF(AND(AL401&lt;0, RIGHT(TEXT(AL401,"0.#"),1)&lt;&gt;"."),TRUE,FALSE)</formula>
    </cfRule>
    <cfRule type="expression" dxfId="1330" priority="766">
      <formula>IF(AND(AL401&lt;0, RIGHT(TEXT(AL401,"0.#"),1)="."),TRUE,FALSE)</formula>
    </cfRule>
  </conditionalFormatting>
  <conditionalFormatting sqref="AL399:AO400">
    <cfRule type="expression" dxfId="1329" priority="757">
      <formula>IF(AND(AL399&gt;=0, RIGHT(TEXT(AL399,"0.#"),1)&lt;&gt;"."),TRUE,FALSE)</formula>
    </cfRule>
    <cfRule type="expression" dxfId="1328" priority="758">
      <formula>IF(AND(AL399&gt;=0, RIGHT(TEXT(AL399,"0.#"),1)="."),TRUE,FALSE)</formula>
    </cfRule>
    <cfRule type="expression" dxfId="1327" priority="759">
      <formula>IF(AND(AL399&lt;0, RIGHT(TEXT(AL399,"0.#"),1)&lt;&gt;"."),TRUE,FALSE)</formula>
    </cfRule>
    <cfRule type="expression" dxfId="1326" priority="760">
      <formula>IF(AND(AL399&lt;0, RIGHT(TEXT(AL399,"0.#"),1)="."),TRUE,FALSE)</formula>
    </cfRule>
  </conditionalFormatting>
  <conditionalFormatting sqref="AL434:AO461">
    <cfRule type="expression" dxfId="1325" priority="751">
      <formula>IF(AND(AL434&gt;=0, RIGHT(TEXT(AL434,"0.#"),1)&lt;&gt;"."),TRUE,FALSE)</formula>
    </cfRule>
    <cfRule type="expression" dxfId="1324" priority="752">
      <formula>IF(AND(AL434&gt;=0, RIGHT(TEXT(AL434,"0.#"),1)="."),TRUE,FALSE)</formula>
    </cfRule>
    <cfRule type="expression" dxfId="1323" priority="753">
      <formula>IF(AND(AL434&lt;0, RIGHT(TEXT(AL434,"0.#"),1)&lt;&gt;"."),TRUE,FALSE)</formula>
    </cfRule>
    <cfRule type="expression" dxfId="1322" priority="754">
      <formula>IF(AND(AL434&lt;0, RIGHT(TEXT(AL434,"0.#"),1)="."),TRUE,FALSE)</formula>
    </cfRule>
  </conditionalFormatting>
  <conditionalFormatting sqref="AL432:AO433">
    <cfRule type="expression" dxfId="1321" priority="745">
      <formula>IF(AND(AL432&gt;=0, RIGHT(TEXT(AL432,"0.#"),1)&lt;&gt;"."),TRUE,FALSE)</formula>
    </cfRule>
    <cfRule type="expression" dxfId="1320" priority="746">
      <formula>IF(AND(AL432&gt;=0, RIGHT(TEXT(AL432,"0.#"),1)="."),TRUE,FALSE)</formula>
    </cfRule>
    <cfRule type="expression" dxfId="1319" priority="747">
      <formula>IF(AND(AL432&lt;0, RIGHT(TEXT(AL432,"0.#"),1)&lt;&gt;"."),TRUE,FALSE)</formula>
    </cfRule>
    <cfRule type="expression" dxfId="1318" priority="748">
      <formula>IF(AND(AL432&lt;0, RIGHT(TEXT(AL432,"0.#"),1)="."),TRUE,FALSE)</formula>
    </cfRule>
  </conditionalFormatting>
  <conditionalFormatting sqref="AL467:AO494">
    <cfRule type="expression" dxfId="1317" priority="739">
      <formula>IF(AND(AL467&gt;=0, RIGHT(TEXT(AL467,"0.#"),1)&lt;&gt;"."),TRUE,FALSE)</formula>
    </cfRule>
    <cfRule type="expression" dxfId="1316" priority="740">
      <formula>IF(AND(AL467&gt;=0, RIGHT(TEXT(AL467,"0.#"),1)="."),TRUE,FALSE)</formula>
    </cfRule>
    <cfRule type="expression" dxfId="1315" priority="741">
      <formula>IF(AND(AL467&lt;0, RIGHT(TEXT(AL467,"0.#"),1)&lt;&gt;"."),TRUE,FALSE)</formula>
    </cfRule>
    <cfRule type="expression" dxfId="1314" priority="742">
      <formula>IF(AND(AL467&lt;0, RIGHT(TEXT(AL467,"0.#"),1)="."),TRUE,FALSE)</formula>
    </cfRule>
  </conditionalFormatting>
  <conditionalFormatting sqref="AL465:AO466">
    <cfRule type="expression" dxfId="1313" priority="733">
      <formula>IF(AND(AL465&gt;=0, RIGHT(TEXT(AL465,"0.#"),1)&lt;&gt;"."),TRUE,FALSE)</formula>
    </cfRule>
    <cfRule type="expression" dxfId="1312" priority="734">
      <formula>IF(AND(AL465&gt;=0, RIGHT(TEXT(AL465,"0.#"),1)="."),TRUE,FALSE)</formula>
    </cfRule>
    <cfRule type="expression" dxfId="1311" priority="735">
      <formula>IF(AND(AL465&lt;0, RIGHT(TEXT(AL465,"0.#"),1)&lt;&gt;"."),TRUE,FALSE)</formula>
    </cfRule>
    <cfRule type="expression" dxfId="1310" priority="736">
      <formula>IF(AND(AL465&lt;0, RIGHT(TEXT(AL465,"0.#"),1)="."),TRUE,FALSE)</formula>
    </cfRule>
  </conditionalFormatting>
  <conditionalFormatting sqref="AL500:AO527">
    <cfRule type="expression" dxfId="1309" priority="727">
      <formula>IF(AND(AL500&gt;=0, RIGHT(TEXT(AL500,"0.#"),1)&lt;&gt;"."),TRUE,FALSE)</formula>
    </cfRule>
    <cfRule type="expression" dxfId="1308" priority="728">
      <formula>IF(AND(AL500&gt;=0, RIGHT(TEXT(AL500,"0.#"),1)="."),TRUE,FALSE)</formula>
    </cfRule>
    <cfRule type="expression" dxfId="1307" priority="729">
      <formula>IF(AND(AL500&lt;0, RIGHT(TEXT(AL500,"0.#"),1)&lt;&gt;"."),TRUE,FALSE)</formula>
    </cfRule>
    <cfRule type="expression" dxfId="1306" priority="730">
      <formula>IF(AND(AL500&lt;0, RIGHT(TEXT(AL500,"0.#"),1)="."),TRUE,FALSE)</formula>
    </cfRule>
  </conditionalFormatting>
  <conditionalFormatting sqref="AL498:AO499">
    <cfRule type="expression" dxfId="1305" priority="721">
      <formula>IF(AND(AL498&gt;=0, RIGHT(TEXT(AL498,"0.#"),1)&lt;&gt;"."),TRUE,FALSE)</formula>
    </cfRule>
    <cfRule type="expression" dxfId="1304" priority="722">
      <formula>IF(AND(AL498&gt;=0, RIGHT(TEXT(AL498,"0.#"),1)="."),TRUE,FALSE)</formula>
    </cfRule>
    <cfRule type="expression" dxfId="1303" priority="723">
      <formula>IF(AND(AL498&lt;0, RIGHT(TEXT(AL498,"0.#"),1)&lt;&gt;"."),TRUE,FALSE)</formula>
    </cfRule>
    <cfRule type="expression" dxfId="1302" priority="724">
      <formula>IF(AND(AL498&lt;0, RIGHT(TEXT(AL498,"0.#"),1)="."),TRUE,FALSE)</formula>
    </cfRule>
  </conditionalFormatting>
  <conditionalFormatting sqref="AL533:AO560">
    <cfRule type="expression" dxfId="1301" priority="715">
      <formula>IF(AND(AL533&gt;=0, RIGHT(TEXT(AL533,"0.#"),1)&lt;&gt;"."),TRUE,FALSE)</formula>
    </cfRule>
    <cfRule type="expression" dxfId="1300" priority="716">
      <formula>IF(AND(AL533&gt;=0, RIGHT(TEXT(AL533,"0.#"),1)="."),TRUE,FALSE)</formula>
    </cfRule>
    <cfRule type="expression" dxfId="1299" priority="717">
      <formula>IF(AND(AL533&lt;0, RIGHT(TEXT(AL533,"0.#"),1)&lt;&gt;"."),TRUE,FALSE)</formula>
    </cfRule>
    <cfRule type="expression" dxfId="1298" priority="718">
      <formula>IF(AND(AL533&lt;0, RIGHT(TEXT(AL533,"0.#"),1)="."),TRUE,FALSE)</formula>
    </cfRule>
  </conditionalFormatting>
  <conditionalFormatting sqref="AL531:AO532">
    <cfRule type="expression" dxfId="1297" priority="709">
      <formula>IF(AND(AL531&gt;=0, RIGHT(TEXT(AL531,"0.#"),1)&lt;&gt;"."),TRUE,FALSE)</formula>
    </cfRule>
    <cfRule type="expression" dxfId="1296" priority="710">
      <formula>IF(AND(AL531&gt;=0, RIGHT(TEXT(AL531,"0.#"),1)="."),TRUE,FALSE)</formula>
    </cfRule>
    <cfRule type="expression" dxfId="1295" priority="711">
      <formula>IF(AND(AL531&lt;0, RIGHT(TEXT(AL531,"0.#"),1)&lt;&gt;"."),TRUE,FALSE)</formula>
    </cfRule>
    <cfRule type="expression" dxfId="1294" priority="712">
      <formula>IF(AND(AL531&lt;0, RIGHT(TEXT(AL531,"0.#"),1)="."),TRUE,FALSE)</formula>
    </cfRule>
  </conditionalFormatting>
  <conditionalFormatting sqref="Y531:Y532">
    <cfRule type="expression" dxfId="1293" priority="707">
      <formula>IF(RIGHT(TEXT(Y531,"0.#"),1)=".",FALSE,TRUE)</formula>
    </cfRule>
    <cfRule type="expression" dxfId="1292" priority="708">
      <formula>IF(RIGHT(TEXT(Y531,"0.#"),1)=".",TRUE,FALSE)</formula>
    </cfRule>
  </conditionalFormatting>
  <conditionalFormatting sqref="AL566:AO593">
    <cfRule type="expression" dxfId="1291" priority="703">
      <formula>IF(AND(AL566&gt;=0, RIGHT(TEXT(AL566,"0.#"),1)&lt;&gt;"."),TRUE,FALSE)</formula>
    </cfRule>
    <cfRule type="expression" dxfId="1290" priority="704">
      <formula>IF(AND(AL566&gt;=0, RIGHT(TEXT(AL566,"0.#"),1)="."),TRUE,FALSE)</formula>
    </cfRule>
    <cfRule type="expression" dxfId="1289" priority="705">
      <formula>IF(AND(AL566&lt;0, RIGHT(TEXT(AL566,"0.#"),1)&lt;&gt;"."),TRUE,FALSE)</formula>
    </cfRule>
    <cfRule type="expression" dxfId="1288" priority="706">
      <formula>IF(AND(AL566&lt;0, RIGHT(TEXT(AL566,"0.#"),1)="."),TRUE,FALSE)</formula>
    </cfRule>
  </conditionalFormatting>
  <conditionalFormatting sqref="Y566:Y593">
    <cfRule type="expression" dxfId="1287" priority="701">
      <formula>IF(RIGHT(TEXT(Y566,"0.#"),1)=".",FALSE,TRUE)</formula>
    </cfRule>
    <cfRule type="expression" dxfId="1286" priority="702">
      <formula>IF(RIGHT(TEXT(Y566,"0.#"),1)=".",TRUE,FALSE)</formula>
    </cfRule>
  </conditionalFormatting>
  <conditionalFormatting sqref="AL564:AO565">
    <cfRule type="expression" dxfId="1285" priority="697">
      <formula>IF(AND(AL564&gt;=0, RIGHT(TEXT(AL564,"0.#"),1)&lt;&gt;"."),TRUE,FALSE)</formula>
    </cfRule>
    <cfRule type="expression" dxfId="1284" priority="698">
      <formula>IF(AND(AL564&gt;=0, RIGHT(TEXT(AL564,"0.#"),1)="."),TRUE,FALSE)</formula>
    </cfRule>
    <cfRule type="expression" dxfId="1283" priority="699">
      <formula>IF(AND(AL564&lt;0, RIGHT(TEXT(AL564,"0.#"),1)&lt;&gt;"."),TRUE,FALSE)</formula>
    </cfRule>
    <cfRule type="expression" dxfId="1282" priority="700">
      <formula>IF(AND(AL564&lt;0, RIGHT(TEXT(AL564,"0.#"),1)="."),TRUE,FALSE)</formula>
    </cfRule>
  </conditionalFormatting>
  <conditionalFormatting sqref="Y564:Y565">
    <cfRule type="expression" dxfId="1281" priority="695">
      <formula>IF(RIGHT(TEXT(Y564,"0.#"),1)=".",FALSE,TRUE)</formula>
    </cfRule>
    <cfRule type="expression" dxfId="1280" priority="696">
      <formula>IF(RIGHT(TEXT(Y564,"0.#"),1)=".",TRUE,FALSE)</formula>
    </cfRule>
  </conditionalFormatting>
  <conditionalFormatting sqref="AL599:AO626">
    <cfRule type="expression" dxfId="1279" priority="691">
      <formula>IF(AND(AL599&gt;=0, RIGHT(TEXT(AL599,"0.#"),1)&lt;&gt;"."),TRUE,FALSE)</formula>
    </cfRule>
    <cfRule type="expression" dxfId="1278" priority="692">
      <formula>IF(AND(AL599&gt;=0, RIGHT(TEXT(AL599,"0.#"),1)="."),TRUE,FALSE)</formula>
    </cfRule>
    <cfRule type="expression" dxfId="1277" priority="693">
      <formula>IF(AND(AL599&lt;0, RIGHT(TEXT(AL599,"0.#"),1)&lt;&gt;"."),TRUE,FALSE)</formula>
    </cfRule>
    <cfRule type="expression" dxfId="1276" priority="694">
      <formula>IF(AND(AL599&lt;0, RIGHT(TEXT(AL599,"0.#"),1)="."),TRUE,FALSE)</formula>
    </cfRule>
  </conditionalFormatting>
  <conditionalFormatting sqref="Y599:Y626">
    <cfRule type="expression" dxfId="1275" priority="689">
      <formula>IF(RIGHT(TEXT(Y599,"0.#"),1)=".",FALSE,TRUE)</formula>
    </cfRule>
    <cfRule type="expression" dxfId="1274" priority="690">
      <formula>IF(RIGHT(TEXT(Y599,"0.#"),1)=".",TRUE,FALSE)</formula>
    </cfRule>
  </conditionalFormatting>
  <conditionalFormatting sqref="AL597:AO598">
    <cfRule type="expression" dxfId="1273" priority="685">
      <formula>IF(AND(AL597&gt;=0, RIGHT(TEXT(AL597,"0.#"),1)&lt;&gt;"."),TRUE,FALSE)</formula>
    </cfRule>
    <cfRule type="expression" dxfId="1272" priority="686">
      <formula>IF(AND(AL597&gt;=0, RIGHT(TEXT(AL597,"0.#"),1)="."),TRUE,FALSE)</formula>
    </cfRule>
    <cfRule type="expression" dxfId="1271" priority="687">
      <formula>IF(AND(AL597&lt;0, RIGHT(TEXT(AL597,"0.#"),1)&lt;&gt;"."),TRUE,FALSE)</formula>
    </cfRule>
    <cfRule type="expression" dxfId="1270" priority="688">
      <formula>IF(AND(AL597&lt;0, RIGHT(TEXT(AL597,"0.#"),1)="."),TRUE,FALSE)</formula>
    </cfRule>
  </conditionalFormatting>
  <conditionalFormatting sqref="Y597:Y598">
    <cfRule type="expression" dxfId="1269" priority="683">
      <formula>IF(RIGHT(TEXT(Y597,"0.#"),1)=".",FALSE,TRUE)</formula>
    </cfRule>
    <cfRule type="expression" dxfId="1268" priority="684">
      <formula>IF(RIGHT(TEXT(Y597,"0.#"),1)=".",TRUE,FALSE)</formula>
    </cfRule>
  </conditionalFormatting>
  <conditionalFormatting sqref="AU33">
    <cfRule type="expression" dxfId="1267" priority="679">
      <formula>IF(RIGHT(TEXT(AU33,"0.#"),1)=".",FALSE,TRUE)</formula>
    </cfRule>
    <cfRule type="expression" dxfId="1266" priority="680">
      <formula>IF(RIGHT(TEXT(AU33,"0.#"),1)=".",TRUE,FALSE)</formula>
    </cfRule>
  </conditionalFormatting>
  <conditionalFormatting sqref="AU32">
    <cfRule type="expression" dxfId="1265" priority="681">
      <formula>IF(RIGHT(TEXT(AU32,"0.#"),1)=".",FALSE,TRUE)</formula>
    </cfRule>
    <cfRule type="expression" dxfId="1264" priority="682">
      <formula>IF(RIGHT(TEXT(AU32,"0.#"),1)=".",TRUE,FALSE)</formula>
    </cfRule>
  </conditionalFormatting>
  <conditionalFormatting sqref="P29:AC29">
    <cfRule type="expression" dxfId="1263" priority="677">
      <formula>IF(RIGHT(TEXT(P29,"0.#"),1)=".",FALSE,TRUE)</formula>
    </cfRule>
    <cfRule type="expression" dxfId="1262" priority="678">
      <formula>IF(RIGHT(TEXT(P29,"0.#"),1)=".",TRUE,FALSE)</formula>
    </cfRule>
  </conditionalFormatting>
  <conditionalFormatting sqref="AE39">
    <cfRule type="expression" dxfId="1261" priority="675">
      <formula>IF(RIGHT(TEXT(AE39,"0.#"),1)=".",FALSE,TRUE)</formula>
    </cfRule>
    <cfRule type="expression" dxfId="1260" priority="676">
      <formula>IF(RIGHT(TEXT(AE39,"0.#"),1)=".",TRUE,FALSE)</formula>
    </cfRule>
  </conditionalFormatting>
  <conditionalFormatting sqref="AQ39:AQ40">
    <cfRule type="expression" dxfId="1259" priority="657">
      <formula>IF(RIGHT(TEXT(AQ39,"0.#"),1)=".",FALSE,TRUE)</formula>
    </cfRule>
    <cfRule type="expression" dxfId="1258" priority="658">
      <formula>IF(RIGHT(TEXT(AQ39,"0.#"),1)=".",TRUE,FALSE)</formula>
    </cfRule>
  </conditionalFormatting>
  <conditionalFormatting sqref="AU39:AU41">
    <cfRule type="expression" dxfId="1257" priority="655">
      <formula>IF(RIGHT(TEXT(AU39,"0.#"),1)=".",FALSE,TRUE)</formula>
    </cfRule>
    <cfRule type="expression" dxfId="1256" priority="656">
      <formula>IF(RIGHT(TEXT(AU39,"0.#"),1)=".",TRUE,FALSE)</formula>
    </cfRule>
  </conditionalFormatting>
  <conditionalFormatting sqref="AE40:AE41 AI40:AI41 AM40:AM41 AQ41">
    <cfRule type="expression" dxfId="1255" priority="673">
      <formula>IF(RIGHT(TEXT(AE40,"0.#"),1)=".",FALSE,TRUE)</formula>
    </cfRule>
    <cfRule type="expression" dxfId="1254" priority="674">
      <formula>IF(RIGHT(TEXT(AE40,"0.#"),1)=".",TRUE,FALSE)</formula>
    </cfRule>
  </conditionalFormatting>
  <conditionalFormatting sqref="AM39">
    <cfRule type="expression" dxfId="1253" priority="663">
      <formula>IF(RIGHT(TEXT(AM39,"0.#"),1)=".",FALSE,TRUE)</formula>
    </cfRule>
    <cfRule type="expression" dxfId="1252" priority="664">
      <formula>IF(RIGHT(TEXT(AM39,"0.#"),1)=".",TRUE,FALSE)</formula>
    </cfRule>
  </conditionalFormatting>
  <conditionalFormatting sqref="AI39">
    <cfRule type="expression" dxfId="1251" priority="665">
      <formula>IF(RIGHT(TEXT(AI39,"0.#"),1)=".",FALSE,TRUE)</formula>
    </cfRule>
    <cfRule type="expression" dxfId="1250" priority="666">
      <formula>IF(RIGHT(TEXT(AI39,"0.#"),1)=".",TRUE,FALSE)</formula>
    </cfRule>
  </conditionalFormatting>
  <conditionalFormatting sqref="AM69">
    <cfRule type="expression" dxfId="1249" priority="627">
      <formula>IF(RIGHT(TEXT(AM69,"0.#"),1)=".",FALSE,TRUE)</formula>
    </cfRule>
    <cfRule type="expression" dxfId="1248" priority="628">
      <formula>IF(RIGHT(TEXT(AM69,"0.#"),1)=".",TRUE,FALSE)</formula>
    </cfRule>
  </conditionalFormatting>
  <conditionalFormatting sqref="AE70 AM70">
    <cfRule type="expression" dxfId="1247" priority="625">
      <formula>IF(RIGHT(TEXT(AE70,"0.#"),1)=".",FALSE,TRUE)</formula>
    </cfRule>
    <cfRule type="expression" dxfId="1246" priority="626">
      <formula>IF(RIGHT(TEXT(AE70,"0.#"),1)=".",TRUE,FALSE)</formula>
    </cfRule>
  </conditionalFormatting>
  <conditionalFormatting sqref="AI70">
    <cfRule type="expression" dxfId="1245" priority="623">
      <formula>IF(RIGHT(TEXT(AI70,"0.#"),1)=".",FALSE,TRUE)</formula>
    </cfRule>
    <cfRule type="expression" dxfId="1244" priority="624">
      <formula>IF(RIGHT(TEXT(AI70,"0.#"),1)=".",TRUE,FALSE)</formula>
    </cfRule>
  </conditionalFormatting>
  <conditionalFormatting sqref="AQ70">
    <cfRule type="expression" dxfId="1243" priority="621">
      <formula>IF(RIGHT(TEXT(AQ70,"0.#"),1)=".",FALSE,TRUE)</formula>
    </cfRule>
    <cfRule type="expression" dxfId="1242" priority="622">
      <formula>IF(RIGHT(TEXT(AQ70,"0.#"),1)=".",TRUE,FALSE)</formula>
    </cfRule>
  </conditionalFormatting>
  <conditionalFormatting sqref="AE69 AQ69">
    <cfRule type="expression" dxfId="1241" priority="631">
      <formula>IF(RIGHT(TEXT(AE69,"0.#"),1)=".",FALSE,TRUE)</formula>
    </cfRule>
    <cfRule type="expression" dxfId="1240" priority="632">
      <formula>IF(RIGHT(TEXT(AE69,"0.#"),1)=".",TRUE,FALSE)</formula>
    </cfRule>
  </conditionalFormatting>
  <conditionalFormatting sqref="AI69">
    <cfRule type="expression" dxfId="1239" priority="629">
      <formula>IF(RIGHT(TEXT(AI69,"0.#"),1)=".",FALSE,TRUE)</formula>
    </cfRule>
    <cfRule type="expression" dxfId="1238" priority="630">
      <formula>IF(RIGHT(TEXT(AI69,"0.#"),1)=".",TRUE,FALSE)</formula>
    </cfRule>
  </conditionalFormatting>
  <conditionalFormatting sqref="AE66 AQ66">
    <cfRule type="expression" dxfId="1237" priority="619">
      <formula>IF(RIGHT(TEXT(AE66,"0.#"),1)=".",FALSE,TRUE)</formula>
    </cfRule>
    <cfRule type="expression" dxfId="1236" priority="620">
      <formula>IF(RIGHT(TEXT(AE66,"0.#"),1)=".",TRUE,FALSE)</formula>
    </cfRule>
  </conditionalFormatting>
  <conditionalFormatting sqref="AI66">
    <cfRule type="expression" dxfId="1235" priority="617">
      <formula>IF(RIGHT(TEXT(AI66,"0.#"),1)=".",FALSE,TRUE)</formula>
    </cfRule>
    <cfRule type="expression" dxfId="1234" priority="618">
      <formula>IF(RIGHT(TEXT(AI66,"0.#"),1)=".",TRUE,FALSE)</formula>
    </cfRule>
  </conditionalFormatting>
  <conditionalFormatting sqref="AM66">
    <cfRule type="expression" dxfId="1233" priority="615">
      <formula>IF(RIGHT(TEXT(AM66,"0.#"),1)=".",FALSE,TRUE)</formula>
    </cfRule>
    <cfRule type="expression" dxfId="1232" priority="616">
      <formula>IF(RIGHT(TEXT(AM66,"0.#"),1)=".",TRUE,FALSE)</formula>
    </cfRule>
  </conditionalFormatting>
  <conditionalFormatting sqref="AE67">
    <cfRule type="expression" dxfId="1231" priority="613">
      <formula>IF(RIGHT(TEXT(AE67,"0.#"),1)=".",FALSE,TRUE)</formula>
    </cfRule>
    <cfRule type="expression" dxfId="1230" priority="614">
      <formula>IF(RIGHT(TEXT(AE67,"0.#"),1)=".",TRUE,FALSE)</formula>
    </cfRule>
  </conditionalFormatting>
  <conditionalFormatting sqref="AI67">
    <cfRule type="expression" dxfId="1229" priority="611">
      <formula>IF(RIGHT(TEXT(AI67,"0.#"),1)=".",FALSE,TRUE)</formula>
    </cfRule>
    <cfRule type="expression" dxfId="1228" priority="612">
      <formula>IF(RIGHT(TEXT(AI67,"0.#"),1)=".",TRUE,FALSE)</formula>
    </cfRule>
  </conditionalFormatting>
  <conditionalFormatting sqref="AM67">
    <cfRule type="expression" dxfId="1227" priority="609">
      <formula>IF(RIGHT(TEXT(AM67,"0.#"),1)=".",FALSE,TRUE)</formula>
    </cfRule>
    <cfRule type="expression" dxfId="1226" priority="610">
      <formula>IF(RIGHT(TEXT(AM67,"0.#"),1)=".",TRUE,FALSE)</formula>
    </cfRule>
  </conditionalFormatting>
  <conditionalFormatting sqref="AQ67">
    <cfRule type="expression" dxfId="1225" priority="607">
      <formula>IF(RIGHT(TEXT(AQ67,"0.#"),1)=".",FALSE,TRUE)</formula>
    </cfRule>
    <cfRule type="expression" dxfId="1224" priority="608">
      <formula>IF(RIGHT(TEXT(AQ67,"0.#"),1)=".",TRUE,FALSE)</formula>
    </cfRule>
  </conditionalFormatting>
  <conditionalFormatting sqref="AU66">
    <cfRule type="expression" dxfId="1223" priority="605">
      <formula>IF(RIGHT(TEXT(AU66,"0.#"),1)=".",FALSE,TRUE)</formula>
    </cfRule>
    <cfRule type="expression" dxfId="1222" priority="606">
      <formula>IF(RIGHT(TEXT(AU66,"0.#"),1)=".",TRUE,FALSE)</formula>
    </cfRule>
  </conditionalFormatting>
  <conditionalFormatting sqref="AU67">
    <cfRule type="expression" dxfId="1221" priority="603">
      <formula>IF(RIGHT(TEXT(AU67,"0.#"),1)=".",FALSE,TRUE)</formula>
    </cfRule>
    <cfRule type="expression" dxfId="1220" priority="604">
      <formula>IF(RIGHT(TEXT(AU67,"0.#"),1)=".",TRUE,FALSE)</formula>
    </cfRule>
  </conditionalFormatting>
  <conditionalFormatting sqref="AE100 AQ100">
    <cfRule type="expression" dxfId="1219" priority="565">
      <formula>IF(RIGHT(TEXT(AE100,"0.#"),1)=".",FALSE,TRUE)</formula>
    </cfRule>
    <cfRule type="expression" dxfId="1218" priority="566">
      <formula>IF(RIGHT(TEXT(AE100,"0.#"),1)=".",TRUE,FALSE)</formula>
    </cfRule>
  </conditionalFormatting>
  <conditionalFormatting sqref="AI100">
    <cfRule type="expression" dxfId="1217" priority="563">
      <formula>IF(RIGHT(TEXT(AI100,"0.#"),1)=".",FALSE,TRUE)</formula>
    </cfRule>
    <cfRule type="expression" dxfId="1216" priority="564">
      <formula>IF(RIGHT(TEXT(AI100,"0.#"),1)=".",TRUE,FALSE)</formula>
    </cfRule>
  </conditionalFormatting>
  <conditionalFormatting sqref="AM100">
    <cfRule type="expression" dxfId="1215" priority="561">
      <formula>IF(RIGHT(TEXT(AM100,"0.#"),1)=".",FALSE,TRUE)</formula>
    </cfRule>
    <cfRule type="expression" dxfId="1214" priority="562">
      <formula>IF(RIGHT(TEXT(AM100,"0.#"),1)=".",TRUE,FALSE)</formula>
    </cfRule>
  </conditionalFormatting>
  <conditionalFormatting sqref="AE101">
    <cfRule type="expression" dxfId="1213" priority="559">
      <formula>IF(RIGHT(TEXT(AE101,"0.#"),1)=".",FALSE,TRUE)</formula>
    </cfRule>
    <cfRule type="expression" dxfId="1212" priority="560">
      <formula>IF(RIGHT(TEXT(AE101,"0.#"),1)=".",TRUE,FALSE)</formula>
    </cfRule>
  </conditionalFormatting>
  <conditionalFormatting sqref="AI101">
    <cfRule type="expression" dxfId="1211" priority="557">
      <formula>IF(RIGHT(TEXT(AI101,"0.#"),1)=".",FALSE,TRUE)</formula>
    </cfRule>
    <cfRule type="expression" dxfId="1210" priority="558">
      <formula>IF(RIGHT(TEXT(AI101,"0.#"),1)=".",TRUE,FALSE)</formula>
    </cfRule>
  </conditionalFormatting>
  <conditionalFormatting sqref="AM101">
    <cfRule type="expression" dxfId="1209" priority="555">
      <formula>IF(RIGHT(TEXT(AM101,"0.#"),1)=".",FALSE,TRUE)</formula>
    </cfRule>
    <cfRule type="expression" dxfId="1208" priority="556">
      <formula>IF(RIGHT(TEXT(AM101,"0.#"),1)=".",TRUE,FALSE)</formula>
    </cfRule>
  </conditionalFormatting>
  <conditionalFormatting sqref="AQ101">
    <cfRule type="expression" dxfId="1207" priority="553">
      <formula>IF(RIGHT(TEXT(AQ101,"0.#"),1)=".",FALSE,TRUE)</formula>
    </cfRule>
    <cfRule type="expression" dxfId="1206" priority="554">
      <formula>IF(RIGHT(TEXT(AQ101,"0.#"),1)=".",TRUE,FALSE)</formula>
    </cfRule>
  </conditionalFormatting>
  <conditionalFormatting sqref="AU100">
    <cfRule type="expression" dxfId="1205" priority="551">
      <formula>IF(RIGHT(TEXT(AU100,"0.#"),1)=".",FALSE,TRUE)</formula>
    </cfRule>
    <cfRule type="expression" dxfId="1204" priority="552">
      <formula>IF(RIGHT(TEXT(AU100,"0.#"),1)=".",TRUE,FALSE)</formula>
    </cfRule>
  </conditionalFormatting>
  <conditionalFormatting sqref="AU101">
    <cfRule type="expression" dxfId="1203" priority="549">
      <formula>IF(RIGHT(TEXT(AU101,"0.#"),1)=".",FALSE,TRUE)</formula>
    </cfRule>
    <cfRule type="expression" dxfId="1202" priority="550">
      <formula>IF(RIGHT(TEXT(AU101,"0.#"),1)=".",TRUE,FALSE)</formula>
    </cfRule>
  </conditionalFormatting>
  <conditionalFormatting sqref="AM35">
    <cfRule type="expression" dxfId="1201" priority="543">
      <formula>IF(RIGHT(TEXT(AM35,"0.#"),1)=".",FALSE,TRUE)</formula>
    </cfRule>
    <cfRule type="expression" dxfId="1200" priority="544">
      <formula>IF(RIGHT(TEXT(AM35,"0.#"),1)=".",TRUE,FALSE)</formula>
    </cfRule>
  </conditionalFormatting>
  <conditionalFormatting sqref="AE36 AM36">
    <cfRule type="expression" dxfId="1199" priority="541">
      <formula>IF(RIGHT(TEXT(AE36,"0.#"),1)=".",FALSE,TRUE)</formula>
    </cfRule>
    <cfRule type="expression" dxfId="1198" priority="542">
      <formula>IF(RIGHT(TEXT(AE36,"0.#"),1)=".",TRUE,FALSE)</formula>
    </cfRule>
  </conditionalFormatting>
  <conditionalFormatting sqref="AI36">
    <cfRule type="expression" dxfId="1197" priority="539">
      <formula>IF(RIGHT(TEXT(AI36,"0.#"),1)=".",FALSE,TRUE)</formula>
    </cfRule>
    <cfRule type="expression" dxfId="1196" priority="540">
      <formula>IF(RIGHT(TEXT(AI36,"0.#"),1)=".",TRUE,FALSE)</formula>
    </cfRule>
  </conditionalFormatting>
  <conditionalFormatting sqref="AQ36">
    <cfRule type="expression" dxfId="1195" priority="537">
      <formula>IF(RIGHT(TEXT(AQ36,"0.#"),1)=".",FALSE,TRUE)</formula>
    </cfRule>
    <cfRule type="expression" dxfId="1194" priority="538">
      <formula>IF(RIGHT(TEXT(AQ36,"0.#"),1)=".",TRUE,FALSE)</formula>
    </cfRule>
  </conditionalFormatting>
  <conditionalFormatting sqref="AE35 AQ35">
    <cfRule type="expression" dxfId="1193" priority="547">
      <formula>IF(RIGHT(TEXT(AE35,"0.#"),1)=".",FALSE,TRUE)</formula>
    </cfRule>
    <cfRule type="expression" dxfId="1192" priority="548">
      <formula>IF(RIGHT(TEXT(AE35,"0.#"),1)=".",TRUE,FALSE)</formula>
    </cfRule>
  </conditionalFormatting>
  <conditionalFormatting sqref="AI35">
    <cfRule type="expression" dxfId="1191" priority="545">
      <formula>IF(RIGHT(TEXT(AI35,"0.#"),1)=".",FALSE,TRUE)</formula>
    </cfRule>
    <cfRule type="expression" dxfId="1190" priority="546">
      <formula>IF(RIGHT(TEXT(AI35,"0.#"),1)=".",TRUE,FALSE)</formula>
    </cfRule>
  </conditionalFormatting>
  <conditionalFormatting sqref="AM103">
    <cfRule type="expression" dxfId="1189" priority="531">
      <formula>IF(RIGHT(TEXT(AM103,"0.#"),1)=".",FALSE,TRUE)</formula>
    </cfRule>
    <cfRule type="expression" dxfId="1188" priority="532">
      <formula>IF(RIGHT(TEXT(AM103,"0.#"),1)=".",TRUE,FALSE)</formula>
    </cfRule>
  </conditionalFormatting>
  <conditionalFormatting sqref="AE104 AM104">
    <cfRule type="expression" dxfId="1187" priority="529">
      <formula>IF(RIGHT(TEXT(AE104,"0.#"),1)=".",FALSE,TRUE)</formula>
    </cfRule>
    <cfRule type="expression" dxfId="1186" priority="530">
      <formula>IF(RIGHT(TEXT(AE104,"0.#"),1)=".",TRUE,FALSE)</formula>
    </cfRule>
  </conditionalFormatting>
  <conditionalFormatting sqref="AI104">
    <cfRule type="expression" dxfId="1185" priority="527">
      <formula>IF(RIGHT(TEXT(AI104,"0.#"),1)=".",FALSE,TRUE)</formula>
    </cfRule>
    <cfRule type="expression" dxfId="1184" priority="528">
      <formula>IF(RIGHT(TEXT(AI104,"0.#"),1)=".",TRUE,FALSE)</formula>
    </cfRule>
  </conditionalFormatting>
  <conditionalFormatting sqref="AQ104">
    <cfRule type="expression" dxfId="1183" priority="525">
      <formula>IF(RIGHT(TEXT(AQ104,"0.#"),1)=".",FALSE,TRUE)</formula>
    </cfRule>
    <cfRule type="expression" dxfId="1182" priority="526">
      <formula>IF(RIGHT(TEXT(AQ104,"0.#"),1)=".",TRUE,FALSE)</formula>
    </cfRule>
  </conditionalFormatting>
  <conditionalFormatting sqref="AE103 AQ103">
    <cfRule type="expression" dxfId="1181" priority="535">
      <formula>IF(RIGHT(TEXT(AE103,"0.#"),1)=".",FALSE,TRUE)</formula>
    </cfRule>
    <cfRule type="expression" dxfId="1180" priority="536">
      <formula>IF(RIGHT(TEXT(AE103,"0.#"),1)=".",TRUE,FALSE)</formula>
    </cfRule>
  </conditionalFormatting>
  <conditionalFormatting sqref="AI103">
    <cfRule type="expression" dxfId="1179" priority="533">
      <formula>IF(RIGHT(TEXT(AI103,"0.#"),1)=".",FALSE,TRUE)</formula>
    </cfRule>
    <cfRule type="expression" dxfId="1178" priority="534">
      <formula>IF(RIGHT(TEXT(AI103,"0.#"),1)=".",TRUE,FALSE)</formula>
    </cfRule>
  </conditionalFormatting>
  <conditionalFormatting sqref="AM137">
    <cfRule type="expression" dxfId="1177" priority="519">
      <formula>IF(RIGHT(TEXT(AM137,"0.#"),1)=".",FALSE,TRUE)</formula>
    </cfRule>
    <cfRule type="expression" dxfId="1176" priority="520">
      <formula>IF(RIGHT(TEXT(AM137,"0.#"),1)=".",TRUE,FALSE)</formula>
    </cfRule>
  </conditionalFormatting>
  <conditionalFormatting sqref="AE138 AM138">
    <cfRule type="expression" dxfId="1175" priority="517">
      <formula>IF(RIGHT(TEXT(AE138,"0.#"),1)=".",FALSE,TRUE)</formula>
    </cfRule>
    <cfRule type="expression" dxfId="1174" priority="518">
      <formula>IF(RIGHT(TEXT(AE138,"0.#"),1)=".",TRUE,FALSE)</formula>
    </cfRule>
  </conditionalFormatting>
  <conditionalFormatting sqref="AI138">
    <cfRule type="expression" dxfId="1173" priority="515">
      <formula>IF(RIGHT(TEXT(AI138,"0.#"),1)=".",FALSE,TRUE)</formula>
    </cfRule>
    <cfRule type="expression" dxfId="1172" priority="516">
      <formula>IF(RIGHT(TEXT(AI138,"0.#"),1)=".",TRUE,FALSE)</formula>
    </cfRule>
  </conditionalFormatting>
  <conditionalFormatting sqref="AQ138">
    <cfRule type="expression" dxfId="1171" priority="513">
      <formula>IF(RIGHT(TEXT(AQ138,"0.#"),1)=".",FALSE,TRUE)</formula>
    </cfRule>
    <cfRule type="expression" dxfId="1170" priority="514">
      <formula>IF(RIGHT(TEXT(AQ138,"0.#"),1)=".",TRUE,FALSE)</formula>
    </cfRule>
  </conditionalFormatting>
  <conditionalFormatting sqref="AE137 AQ137">
    <cfRule type="expression" dxfId="1169" priority="523">
      <formula>IF(RIGHT(TEXT(AE137,"0.#"),1)=".",FALSE,TRUE)</formula>
    </cfRule>
    <cfRule type="expression" dxfId="1168" priority="524">
      <formula>IF(RIGHT(TEXT(AE137,"0.#"),1)=".",TRUE,FALSE)</formula>
    </cfRule>
  </conditionalFormatting>
  <conditionalFormatting sqref="AI137">
    <cfRule type="expression" dxfId="1167" priority="521">
      <formula>IF(RIGHT(TEXT(AI137,"0.#"),1)=".",FALSE,TRUE)</formula>
    </cfRule>
    <cfRule type="expression" dxfId="1166" priority="522">
      <formula>IF(RIGHT(TEXT(AI137,"0.#"),1)=".",TRUE,FALSE)</formula>
    </cfRule>
  </conditionalFormatting>
  <conditionalFormatting sqref="AM171">
    <cfRule type="expression" dxfId="1165" priority="507">
      <formula>IF(RIGHT(TEXT(AM171,"0.#"),1)=".",FALSE,TRUE)</formula>
    </cfRule>
    <cfRule type="expression" dxfId="1164" priority="508">
      <formula>IF(RIGHT(TEXT(AM171,"0.#"),1)=".",TRUE,FALSE)</formula>
    </cfRule>
  </conditionalFormatting>
  <conditionalFormatting sqref="AE172 AM172">
    <cfRule type="expression" dxfId="1163" priority="505">
      <formula>IF(RIGHT(TEXT(AE172,"0.#"),1)=".",FALSE,TRUE)</formula>
    </cfRule>
    <cfRule type="expression" dxfId="1162" priority="506">
      <formula>IF(RIGHT(TEXT(AE172,"0.#"),1)=".",TRUE,FALSE)</formula>
    </cfRule>
  </conditionalFormatting>
  <conditionalFormatting sqref="AI172">
    <cfRule type="expression" dxfId="1161" priority="503">
      <formula>IF(RIGHT(TEXT(AI172,"0.#"),1)=".",FALSE,TRUE)</formula>
    </cfRule>
    <cfRule type="expression" dxfId="1160" priority="504">
      <formula>IF(RIGHT(TEXT(AI172,"0.#"),1)=".",TRUE,FALSE)</formula>
    </cfRule>
  </conditionalFormatting>
  <conditionalFormatting sqref="AQ172">
    <cfRule type="expression" dxfId="1159" priority="501">
      <formula>IF(RIGHT(TEXT(AQ172,"0.#"),1)=".",FALSE,TRUE)</formula>
    </cfRule>
    <cfRule type="expression" dxfId="1158" priority="502">
      <formula>IF(RIGHT(TEXT(AQ172,"0.#"),1)=".",TRUE,FALSE)</formula>
    </cfRule>
  </conditionalFormatting>
  <conditionalFormatting sqref="AE171 AQ171">
    <cfRule type="expression" dxfId="1157" priority="511">
      <formula>IF(RIGHT(TEXT(AE171,"0.#"),1)=".",FALSE,TRUE)</formula>
    </cfRule>
    <cfRule type="expression" dxfId="1156" priority="512">
      <formula>IF(RIGHT(TEXT(AE171,"0.#"),1)=".",TRUE,FALSE)</formula>
    </cfRule>
  </conditionalFormatting>
  <conditionalFormatting sqref="AI171">
    <cfRule type="expression" dxfId="1155" priority="509">
      <formula>IF(RIGHT(TEXT(AI171,"0.#"),1)=".",FALSE,TRUE)</formula>
    </cfRule>
    <cfRule type="expression" dxfId="1154" priority="510">
      <formula>IF(RIGHT(TEXT(AI171,"0.#"),1)=".",TRUE,FALSE)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E73">
    <cfRule type="expression" dxfId="701" priority="1">
      <formula>IF(RIGHT(TEXT(AE73,"0.#"),1)=".",FALSE,TRUE)</formula>
    </cfRule>
    <cfRule type="expression" dxfId="700" priority="2">
      <formula>IF(RIGHT(TEXT(AE73,"0.#"),1)=".",TRUE,FALSE)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300</v>
      </c>
      <c r="B1" s="23" t="s">
        <v>301</v>
      </c>
      <c r="F1" s="24" t="s">
        <v>19</v>
      </c>
      <c r="G1" s="24" t="s">
        <v>302</v>
      </c>
      <c r="K1" s="25" t="s">
        <v>303</v>
      </c>
      <c r="L1" s="23" t="s">
        <v>301</v>
      </c>
      <c r="O1" s="12"/>
      <c r="P1" s="24" t="s">
        <v>30</v>
      </c>
      <c r="Q1" s="24" t="s">
        <v>302</v>
      </c>
      <c r="T1" s="12"/>
      <c r="U1" s="27" t="s">
        <v>304</v>
      </c>
      <c r="W1" s="27" t="s">
        <v>305</v>
      </c>
      <c r="Y1" s="27" t="s">
        <v>306</v>
      </c>
      <c r="Z1" s="27" t="s">
        <v>307</v>
      </c>
      <c r="AA1" s="27" t="s">
        <v>308</v>
      </c>
      <c r="AB1" s="27" t="s">
        <v>309</v>
      </c>
      <c r="AC1" s="27" t="s">
        <v>189</v>
      </c>
      <c r="AD1" s="26"/>
      <c r="AE1" s="27" t="s">
        <v>192</v>
      </c>
      <c r="AF1" s="28"/>
      <c r="AG1" s="47" t="s">
        <v>297</v>
      </c>
      <c r="AI1" s="47" t="s">
        <v>310</v>
      </c>
      <c r="AK1" s="47" t="s">
        <v>311</v>
      </c>
      <c r="AP1" s="26" t="s">
        <v>312</v>
      </c>
    </row>
    <row r="2" spans="1:42" ht="13.5" customHeight="1" x14ac:dyDescent="0.15">
      <c r="A2" s="13" t="s">
        <v>313</v>
      </c>
      <c r="B2" s="14"/>
      <c r="C2" s="12" t="str">
        <f>IF(B2="","",A2)</f>
        <v/>
      </c>
      <c r="D2" s="12" t="str">
        <f>IF(C2="","",IF(D1&lt;&gt;"",CONCATENATE(D1,"、",C2),C2))</f>
        <v/>
      </c>
      <c r="F2" s="11" t="s">
        <v>314</v>
      </c>
      <c r="G2" s="16"/>
      <c r="H2" s="12" t="str">
        <f>IF(G2="","",F2)</f>
        <v/>
      </c>
      <c r="I2" s="12" t="str">
        <f>IF(H2="","",IF(I1&lt;&gt;"",CONCATENATE(I1,"、",H2),H2))</f>
        <v/>
      </c>
      <c r="K2" s="13" t="s">
        <v>315</v>
      </c>
      <c r="L2" s="14"/>
      <c r="M2" s="12" t="str">
        <f>IF(L2="","",K2)</f>
        <v/>
      </c>
      <c r="N2" s="12" t="str">
        <f>IF(M2="","",IF(N1&lt;&gt;"",CONCATENATE(N1,"、",M2),M2))</f>
        <v/>
      </c>
      <c r="O2" s="12"/>
      <c r="P2" s="11" t="s">
        <v>316</v>
      </c>
      <c r="Q2" s="16"/>
      <c r="R2" s="12" t="str">
        <f>IF(Q2="","",P2)</f>
        <v/>
      </c>
      <c r="S2" s="12" t="str">
        <f>IF(R2="","",IF(S1&lt;&gt;"",CONCATENATE(S1,"、",R2),R2))</f>
        <v/>
      </c>
      <c r="T2" s="12"/>
      <c r="U2" s="82">
        <v>21</v>
      </c>
      <c r="W2" s="30" t="s">
        <v>317</v>
      </c>
      <c r="Y2" s="30" t="s">
        <v>318</v>
      </c>
      <c r="Z2" s="30" t="s">
        <v>318</v>
      </c>
      <c r="AA2" s="76" t="s">
        <v>319</v>
      </c>
      <c r="AB2" s="76" t="s">
        <v>320</v>
      </c>
      <c r="AC2" s="77" t="s">
        <v>321</v>
      </c>
      <c r="AD2" s="26"/>
      <c r="AE2" s="39" t="s">
        <v>322</v>
      </c>
      <c r="AF2" s="28"/>
      <c r="AG2" s="49" t="s">
        <v>323</v>
      </c>
      <c r="AI2" s="47" t="s">
        <v>1</v>
      </c>
      <c r="AK2" s="47" t="s">
        <v>324</v>
      </c>
      <c r="AP2" s="49" t="s">
        <v>323</v>
      </c>
    </row>
    <row r="3" spans="1:42" ht="13.5" customHeight="1" x14ac:dyDescent="0.15">
      <c r="A3" s="13" t="s">
        <v>325</v>
      </c>
      <c r="B3" s="14"/>
      <c r="C3" s="12" t="str">
        <f t="shared" ref="C3:C11" si="0">IF(B3="","",A3)</f>
        <v/>
      </c>
      <c r="D3" s="12" t="str">
        <f>IF(C3="",D2,IF(D2&lt;&gt;"",CONCATENATE(D2,"、",C3),C3))</f>
        <v/>
      </c>
      <c r="F3" s="17" t="s">
        <v>326</v>
      </c>
      <c r="G3" s="16"/>
      <c r="H3" s="12" t="str">
        <f t="shared" ref="H3:H37" si="1">IF(G3="","",F3)</f>
        <v/>
      </c>
      <c r="I3" s="12" t="str">
        <f>IF(H3="",I2,IF(I2&lt;&gt;"",CONCATENATE(I2,"、",H3),H3))</f>
        <v/>
      </c>
      <c r="K3" s="13" t="s">
        <v>327</v>
      </c>
      <c r="L3" s="14"/>
      <c r="M3" s="12" t="str">
        <f t="shared" ref="M3:M11" si="2">IF(L3="","",K3)</f>
        <v/>
      </c>
      <c r="N3" s="12" t="str">
        <f>IF(M3="",N2,IF(N2&lt;&gt;"",CONCATENATE(N2,"、",M3),M3))</f>
        <v/>
      </c>
      <c r="O3" s="12"/>
      <c r="P3" s="11" t="s">
        <v>328</v>
      </c>
      <c r="Q3" s="16" t="s">
        <v>142</v>
      </c>
      <c r="R3" s="12" t="str">
        <f t="shared" ref="R3:R8" si="3">IF(Q3="","",P3)</f>
        <v>委託・請負</v>
      </c>
      <c r="S3" s="12" t="str">
        <f t="shared" ref="S3:S8" si="4">IF(R3="",S2,IF(S2&lt;&gt;"",CONCATENATE(S2,"、",R3),R3))</f>
        <v>委託・請負</v>
      </c>
      <c r="T3" s="12"/>
      <c r="U3" s="30" t="s">
        <v>329</v>
      </c>
      <c r="W3" s="30" t="s">
        <v>330</v>
      </c>
      <c r="Y3" s="30" t="s">
        <v>331</v>
      </c>
      <c r="Z3" s="30" t="s">
        <v>332</v>
      </c>
      <c r="AA3" s="76" t="s">
        <v>333</v>
      </c>
      <c r="AB3" s="76" t="s">
        <v>334</v>
      </c>
      <c r="AC3" s="77" t="s">
        <v>335</v>
      </c>
      <c r="AD3" s="26"/>
      <c r="AE3" s="39" t="s">
        <v>336</v>
      </c>
      <c r="AF3" s="28"/>
      <c r="AG3" s="49" t="s">
        <v>337</v>
      </c>
      <c r="AI3" s="47" t="s">
        <v>338</v>
      </c>
      <c r="AK3" s="47" t="str">
        <f>CHAR(CODE(AK2)+1)</f>
        <v>B</v>
      </c>
      <c r="AP3" s="49" t="s">
        <v>337</v>
      </c>
    </row>
    <row r="4" spans="1:42" ht="13.5" customHeight="1" x14ac:dyDescent="0.15">
      <c r="A4" s="13" t="s">
        <v>339</v>
      </c>
      <c r="B4" s="14"/>
      <c r="C4" s="12" t="str">
        <f t="shared" si="0"/>
        <v/>
      </c>
      <c r="D4" s="12" t="str">
        <f>IF(C4="",D3,IF(D3&lt;&gt;"",CONCATENATE(D3,"、",C4),C4))</f>
        <v/>
      </c>
      <c r="F4" s="17" t="s">
        <v>340</v>
      </c>
      <c r="G4" s="16"/>
      <c r="H4" s="12" t="str">
        <f t="shared" si="1"/>
        <v/>
      </c>
      <c r="I4" s="12" t="str">
        <f t="shared" ref="I4:I37" si="5">IF(H4="",I3,IF(I3&lt;&gt;"",CONCATENATE(I3,"、",H4),H4))</f>
        <v/>
      </c>
      <c r="K4" s="13" t="s">
        <v>341</v>
      </c>
      <c r="L4" s="14"/>
      <c r="M4" s="12" t="str">
        <f t="shared" si="2"/>
        <v/>
      </c>
      <c r="N4" s="12" t="str">
        <f t="shared" ref="N4:N11" si="6">IF(M4="",N3,IF(N3&lt;&gt;"",CONCATENATE(N3,"、",M4),M4))</f>
        <v/>
      </c>
      <c r="O4" s="12"/>
      <c r="P4" s="11" t="s">
        <v>342</v>
      </c>
      <c r="Q4" s="16"/>
      <c r="R4" s="12" t="str">
        <f t="shared" si="3"/>
        <v/>
      </c>
      <c r="S4" s="12" t="str">
        <f t="shared" si="4"/>
        <v>委託・請負</v>
      </c>
      <c r="T4" s="12"/>
      <c r="U4" s="30" t="s">
        <v>343</v>
      </c>
      <c r="W4" s="30" t="s">
        <v>344</v>
      </c>
      <c r="Y4" s="30" t="s">
        <v>345</v>
      </c>
      <c r="Z4" s="30" t="s">
        <v>346</v>
      </c>
      <c r="AA4" s="76" t="s">
        <v>347</v>
      </c>
      <c r="AB4" s="76" t="s">
        <v>348</v>
      </c>
      <c r="AC4" s="76" t="s">
        <v>349</v>
      </c>
      <c r="AD4" s="26"/>
      <c r="AE4" s="39" t="s">
        <v>350</v>
      </c>
      <c r="AF4" s="28"/>
      <c r="AG4" s="49" t="s">
        <v>351</v>
      </c>
      <c r="AI4" s="47" t="s">
        <v>352</v>
      </c>
      <c r="AK4" s="47" t="str">
        <f t="shared" ref="AK4:AK49" si="7">CHAR(CODE(AK3)+1)</f>
        <v>C</v>
      </c>
      <c r="AP4" s="49" t="s">
        <v>351</v>
      </c>
    </row>
    <row r="5" spans="1:42" ht="13.5" customHeight="1" x14ac:dyDescent="0.15">
      <c r="A5" s="13" t="s">
        <v>353</v>
      </c>
      <c r="B5" s="14"/>
      <c r="C5" s="12" t="str">
        <f t="shared" si="0"/>
        <v/>
      </c>
      <c r="D5" s="12" t="str">
        <f>IF(C5="",D4,IF(D4&lt;&gt;"",CONCATENATE(D4,"、",C5),C5))</f>
        <v/>
      </c>
      <c r="F5" s="17" t="s">
        <v>354</v>
      </c>
      <c r="G5" s="16"/>
      <c r="H5" s="12" t="str">
        <f t="shared" si="1"/>
        <v/>
      </c>
      <c r="I5" s="12" t="str">
        <f t="shared" si="5"/>
        <v/>
      </c>
      <c r="K5" s="13" t="s">
        <v>355</v>
      </c>
      <c r="L5" s="14"/>
      <c r="M5" s="12" t="str">
        <f t="shared" si="2"/>
        <v/>
      </c>
      <c r="N5" s="12" t="str">
        <f t="shared" si="6"/>
        <v/>
      </c>
      <c r="O5" s="12"/>
      <c r="P5" s="11" t="s">
        <v>356</v>
      </c>
      <c r="Q5" s="16"/>
      <c r="R5" s="12" t="str">
        <f t="shared" si="3"/>
        <v/>
      </c>
      <c r="S5" s="12" t="str">
        <f t="shared" si="4"/>
        <v>委託・請負</v>
      </c>
      <c r="T5" s="12"/>
      <c r="W5" s="30" t="s">
        <v>357</v>
      </c>
      <c r="Y5" s="30" t="s">
        <v>358</v>
      </c>
      <c r="Z5" s="30" t="s">
        <v>359</v>
      </c>
      <c r="AA5" s="76" t="s">
        <v>360</v>
      </c>
      <c r="AB5" s="76" t="s">
        <v>361</v>
      </c>
      <c r="AC5" s="76" t="s">
        <v>362</v>
      </c>
      <c r="AE5" s="39" t="s">
        <v>363</v>
      </c>
      <c r="AF5" s="28"/>
      <c r="AG5" s="49" t="s">
        <v>364</v>
      </c>
      <c r="AI5" s="47" t="s">
        <v>365</v>
      </c>
      <c r="AK5" s="47" t="str">
        <f t="shared" si="7"/>
        <v>D</v>
      </c>
      <c r="AP5" s="49" t="s">
        <v>364</v>
      </c>
    </row>
    <row r="6" spans="1:42" ht="13.5" customHeight="1" x14ac:dyDescent="0.15">
      <c r="A6" s="13" t="s">
        <v>366</v>
      </c>
      <c r="B6" s="14"/>
      <c r="C6" s="12" t="str">
        <f t="shared" si="0"/>
        <v/>
      </c>
      <c r="D6" s="12" t="str">
        <f t="shared" ref="D6:D21" si="8">IF(C6="",D5,IF(D5&lt;&gt;"",CONCATENATE(D5,"、",C6),C6))</f>
        <v/>
      </c>
      <c r="F6" s="17" t="s">
        <v>367</v>
      </c>
      <c r="G6" s="16"/>
      <c r="H6" s="12" t="str">
        <f t="shared" si="1"/>
        <v/>
      </c>
      <c r="I6" s="12" t="str">
        <f t="shared" si="5"/>
        <v/>
      </c>
      <c r="K6" s="13" t="s">
        <v>368</v>
      </c>
      <c r="L6" s="14"/>
      <c r="M6" s="12" t="str">
        <f t="shared" si="2"/>
        <v/>
      </c>
      <c r="N6" s="12" t="str">
        <f t="shared" si="6"/>
        <v/>
      </c>
      <c r="O6" s="12"/>
      <c r="P6" s="11" t="s">
        <v>369</v>
      </c>
      <c r="Q6" s="16"/>
      <c r="R6" s="12" t="str">
        <f t="shared" si="3"/>
        <v/>
      </c>
      <c r="S6" s="12" t="str">
        <f t="shared" si="4"/>
        <v>委託・請負</v>
      </c>
      <c r="T6" s="12"/>
      <c r="U6" s="30" t="s">
        <v>370</v>
      </c>
      <c r="W6" s="30" t="s">
        <v>371</v>
      </c>
      <c r="Y6" s="30" t="s">
        <v>372</v>
      </c>
      <c r="Z6" s="30" t="s">
        <v>373</v>
      </c>
      <c r="AA6" s="76" t="s">
        <v>374</v>
      </c>
      <c r="AB6" s="76" t="s">
        <v>375</v>
      </c>
      <c r="AC6" s="76" t="s">
        <v>376</v>
      </c>
      <c r="AE6" s="39" t="s">
        <v>377</v>
      </c>
      <c r="AF6" s="28"/>
      <c r="AG6" s="49" t="s">
        <v>378</v>
      </c>
      <c r="AI6" s="47" t="s">
        <v>379</v>
      </c>
      <c r="AK6" s="47" t="str">
        <f>CHAR(CODE(AK5)+1)</f>
        <v>E</v>
      </c>
      <c r="AP6" s="49" t="s">
        <v>378</v>
      </c>
    </row>
    <row r="7" spans="1:42" ht="13.5" customHeight="1" x14ac:dyDescent="0.15">
      <c r="A7" s="13" t="s">
        <v>380</v>
      </c>
      <c r="B7" s="14"/>
      <c r="C7" s="12" t="str">
        <f t="shared" si="0"/>
        <v/>
      </c>
      <c r="D7" s="12" t="str">
        <f t="shared" si="8"/>
        <v/>
      </c>
      <c r="F7" s="17" t="s">
        <v>381</v>
      </c>
      <c r="G7" s="16"/>
      <c r="H7" s="12" t="str">
        <f t="shared" si="1"/>
        <v/>
      </c>
      <c r="I7" s="12" t="str">
        <f t="shared" si="5"/>
        <v/>
      </c>
      <c r="K7" s="13" t="s">
        <v>382</v>
      </c>
      <c r="L7" s="14"/>
      <c r="M7" s="12" t="str">
        <f t="shared" si="2"/>
        <v/>
      </c>
      <c r="N7" s="12" t="str">
        <f t="shared" si="6"/>
        <v/>
      </c>
      <c r="O7" s="12"/>
      <c r="P7" s="11" t="s">
        <v>383</v>
      </c>
      <c r="Q7" s="16"/>
      <c r="R7" s="12" t="str">
        <f t="shared" si="3"/>
        <v/>
      </c>
      <c r="S7" s="12" t="str">
        <f t="shared" si="4"/>
        <v>委託・請負</v>
      </c>
      <c r="T7" s="12"/>
      <c r="U7" s="30"/>
      <c r="W7" s="30" t="s">
        <v>384</v>
      </c>
      <c r="Y7" s="30" t="s">
        <v>385</v>
      </c>
      <c r="Z7" s="30" t="s">
        <v>386</v>
      </c>
      <c r="AA7" s="76" t="s">
        <v>387</v>
      </c>
      <c r="AB7" s="76" t="s">
        <v>388</v>
      </c>
      <c r="AE7" s="30" t="s">
        <v>376</v>
      </c>
      <c r="AF7" s="28"/>
      <c r="AG7" s="49" t="s">
        <v>389</v>
      </c>
      <c r="AH7" s="72"/>
      <c r="AI7" s="49" t="s">
        <v>390</v>
      </c>
      <c r="AK7" s="47" t="str">
        <f>CHAR(CODE(AK6)+1)</f>
        <v>F</v>
      </c>
      <c r="AP7" s="49" t="s">
        <v>389</v>
      </c>
    </row>
    <row r="8" spans="1:42" ht="13.5" customHeight="1" x14ac:dyDescent="0.15">
      <c r="A8" s="13" t="s">
        <v>391</v>
      </c>
      <c r="B8" s="14"/>
      <c r="C8" s="12" t="str">
        <f t="shared" si="0"/>
        <v/>
      </c>
      <c r="D8" s="12" t="str">
        <f t="shared" si="8"/>
        <v/>
      </c>
      <c r="F8" s="17" t="s">
        <v>392</v>
      </c>
      <c r="G8" s="16"/>
      <c r="H8" s="12" t="str">
        <f t="shared" si="1"/>
        <v/>
      </c>
      <c r="I8" s="12" t="str">
        <f t="shared" si="5"/>
        <v/>
      </c>
      <c r="K8" s="13" t="s">
        <v>393</v>
      </c>
      <c r="L8" s="14"/>
      <c r="M8" s="12" t="str">
        <f t="shared" si="2"/>
        <v/>
      </c>
      <c r="N8" s="12" t="str">
        <f t="shared" si="6"/>
        <v/>
      </c>
      <c r="O8" s="12"/>
      <c r="P8" s="11" t="s">
        <v>394</v>
      </c>
      <c r="Q8" s="16"/>
      <c r="R8" s="12" t="str">
        <f t="shared" si="3"/>
        <v/>
      </c>
      <c r="S8" s="12" t="str">
        <f t="shared" si="4"/>
        <v>委託・請負</v>
      </c>
      <c r="T8" s="12"/>
      <c r="U8" s="30" t="s">
        <v>395</v>
      </c>
      <c r="W8" s="30" t="s">
        <v>396</v>
      </c>
      <c r="Y8" s="30" t="s">
        <v>397</v>
      </c>
      <c r="Z8" s="30" t="s">
        <v>398</v>
      </c>
      <c r="AA8" s="76" t="s">
        <v>399</v>
      </c>
      <c r="AB8" s="76" t="s">
        <v>400</v>
      </c>
      <c r="AF8" s="28"/>
      <c r="AG8" s="49" t="s">
        <v>401</v>
      </c>
      <c r="AI8" s="47" t="s">
        <v>402</v>
      </c>
      <c r="AK8" s="47" t="str">
        <f t="shared" si="7"/>
        <v>G</v>
      </c>
      <c r="AP8" s="49" t="s">
        <v>401</v>
      </c>
    </row>
    <row r="9" spans="1:42" ht="13.5" customHeight="1" x14ac:dyDescent="0.15">
      <c r="A9" s="13" t="s">
        <v>403</v>
      </c>
      <c r="B9" s="14"/>
      <c r="C9" s="12" t="str">
        <f t="shared" si="0"/>
        <v/>
      </c>
      <c r="D9" s="12" t="str">
        <f t="shared" si="8"/>
        <v/>
      </c>
      <c r="F9" s="17" t="s">
        <v>404</v>
      </c>
      <c r="G9" s="16"/>
      <c r="H9" s="12" t="str">
        <f t="shared" si="1"/>
        <v/>
      </c>
      <c r="I9" s="12" t="str">
        <f t="shared" si="5"/>
        <v/>
      </c>
      <c r="K9" s="13" t="s">
        <v>405</v>
      </c>
      <c r="L9" s="14" t="s">
        <v>142</v>
      </c>
      <c r="M9" s="12" t="str">
        <f t="shared" si="2"/>
        <v>エネルギー対策</v>
      </c>
      <c r="N9" s="12" t="str">
        <f t="shared" si="6"/>
        <v>エネルギー対策</v>
      </c>
      <c r="O9" s="12"/>
      <c r="P9" s="12"/>
      <c r="Q9" s="18"/>
      <c r="T9" s="12"/>
      <c r="U9" s="30" t="s">
        <v>406</v>
      </c>
      <c r="W9" s="30" t="s">
        <v>407</v>
      </c>
      <c r="Y9" s="30" t="s">
        <v>408</v>
      </c>
      <c r="Z9" s="30" t="s">
        <v>409</v>
      </c>
      <c r="AA9" s="76" t="s">
        <v>410</v>
      </c>
      <c r="AB9" s="76" t="s">
        <v>411</v>
      </c>
      <c r="AF9" s="28"/>
      <c r="AG9" s="49" t="s">
        <v>412</v>
      </c>
      <c r="AI9" s="70"/>
      <c r="AK9" s="47" t="str">
        <f t="shared" si="7"/>
        <v>H</v>
      </c>
      <c r="AP9" s="49" t="s">
        <v>412</v>
      </c>
    </row>
    <row r="10" spans="1:42" ht="13.5" customHeight="1" x14ac:dyDescent="0.15">
      <c r="A10" s="13" t="s">
        <v>413</v>
      </c>
      <c r="B10" s="14"/>
      <c r="C10" s="12" t="str">
        <f t="shared" si="0"/>
        <v/>
      </c>
      <c r="D10" s="12" t="str">
        <f t="shared" si="8"/>
        <v/>
      </c>
      <c r="F10" s="17" t="s">
        <v>414</v>
      </c>
      <c r="G10" s="16" t="s">
        <v>142</v>
      </c>
      <c r="H10" s="12" t="str">
        <f t="shared" si="1"/>
        <v>エネルギー対策特別会計エネルギー需給勘定</v>
      </c>
      <c r="I10" s="12" t="str">
        <f t="shared" si="5"/>
        <v>エネルギー対策特別会計エネルギー需給勘定</v>
      </c>
      <c r="K10" s="13" t="s">
        <v>415</v>
      </c>
      <c r="L10" s="14"/>
      <c r="M10" s="12" t="str">
        <f t="shared" si="2"/>
        <v/>
      </c>
      <c r="N10" s="12" t="str">
        <f t="shared" si="6"/>
        <v>エネルギー対策</v>
      </c>
      <c r="O10" s="12"/>
      <c r="P10" s="12" t="str">
        <f>S8</f>
        <v>委託・請負</v>
      </c>
      <c r="Q10" s="18"/>
      <c r="T10" s="12"/>
      <c r="W10" s="30" t="s">
        <v>416</v>
      </c>
      <c r="Y10" s="30" t="s">
        <v>417</v>
      </c>
      <c r="Z10" s="30" t="s">
        <v>418</v>
      </c>
      <c r="AA10" s="76" t="s">
        <v>419</v>
      </c>
      <c r="AB10" s="76" t="s">
        <v>420</v>
      </c>
      <c r="AF10" s="28"/>
      <c r="AG10" s="49" t="s">
        <v>421</v>
      </c>
      <c r="AK10" s="47" t="str">
        <f t="shared" si="7"/>
        <v>I</v>
      </c>
      <c r="AP10" s="47" t="s">
        <v>394</v>
      </c>
    </row>
    <row r="11" spans="1:42" ht="13.5" customHeight="1" x14ac:dyDescent="0.15">
      <c r="A11" s="13" t="s">
        <v>422</v>
      </c>
      <c r="B11" s="14"/>
      <c r="C11" s="12" t="str">
        <f t="shared" si="0"/>
        <v/>
      </c>
      <c r="D11" s="12" t="str">
        <f t="shared" si="8"/>
        <v/>
      </c>
      <c r="F11" s="17" t="s">
        <v>423</v>
      </c>
      <c r="G11" s="16"/>
      <c r="H11" s="12" t="str">
        <f t="shared" si="1"/>
        <v/>
      </c>
      <c r="I11" s="12" t="str">
        <f t="shared" si="5"/>
        <v>エネルギー対策特別会計エネルギー需給勘定</v>
      </c>
      <c r="K11" s="13" t="s">
        <v>424</v>
      </c>
      <c r="L11" s="14"/>
      <c r="M11" s="12" t="str">
        <f t="shared" si="2"/>
        <v/>
      </c>
      <c r="N11" s="12" t="str">
        <f t="shared" si="6"/>
        <v>エネルギー対策</v>
      </c>
      <c r="O11" s="12"/>
      <c r="P11" s="12"/>
      <c r="Q11" s="18"/>
      <c r="T11" s="12"/>
      <c r="W11" s="30" t="s">
        <v>425</v>
      </c>
      <c r="Y11" s="30" t="s">
        <v>426</v>
      </c>
      <c r="Z11" s="30" t="s">
        <v>427</v>
      </c>
      <c r="AA11" s="76" t="s">
        <v>428</v>
      </c>
      <c r="AB11" s="76" t="s">
        <v>429</v>
      </c>
      <c r="AF11" s="28"/>
      <c r="AG11" s="47" t="s">
        <v>430</v>
      </c>
      <c r="AK11" s="47" t="str">
        <f t="shared" si="7"/>
        <v>J</v>
      </c>
    </row>
    <row r="12" spans="1:42" ht="13.5" customHeight="1" x14ac:dyDescent="0.15">
      <c r="A12" s="13" t="s">
        <v>431</v>
      </c>
      <c r="B12" s="14"/>
      <c r="C12" s="12" t="str">
        <f t="shared" ref="C12:C23" si="9">IF(B12="","",A12)</f>
        <v/>
      </c>
      <c r="D12" s="12" t="str">
        <f t="shared" si="8"/>
        <v/>
      </c>
      <c r="F12" s="17" t="s">
        <v>432</v>
      </c>
      <c r="G12" s="16"/>
      <c r="H12" s="12" t="str">
        <f t="shared" si="1"/>
        <v/>
      </c>
      <c r="I12" s="12" t="str">
        <f t="shared" si="5"/>
        <v>エネルギー対策特別会計エネルギー需給勘定</v>
      </c>
      <c r="K12" s="12"/>
      <c r="L12" s="12"/>
      <c r="O12" s="12"/>
      <c r="P12" s="12"/>
      <c r="Q12" s="18"/>
      <c r="T12" s="12"/>
      <c r="U12" s="27" t="s">
        <v>433</v>
      </c>
      <c r="W12" s="30" t="s">
        <v>434</v>
      </c>
      <c r="Y12" s="30" t="s">
        <v>435</v>
      </c>
      <c r="Z12" s="30" t="s">
        <v>436</v>
      </c>
      <c r="AA12" s="76" t="s">
        <v>437</v>
      </c>
      <c r="AB12" s="76" t="s">
        <v>438</v>
      </c>
      <c r="AF12" s="28"/>
      <c r="AG12" s="47" t="s">
        <v>439</v>
      </c>
      <c r="AK12" s="47" t="str">
        <f t="shared" si="7"/>
        <v>K</v>
      </c>
    </row>
    <row r="13" spans="1:42" ht="13.5" customHeight="1" x14ac:dyDescent="0.15">
      <c r="A13" s="13" t="s">
        <v>440</v>
      </c>
      <c r="B13" s="14"/>
      <c r="C13" s="12" t="str">
        <f t="shared" si="9"/>
        <v/>
      </c>
      <c r="D13" s="12" t="str">
        <f t="shared" si="8"/>
        <v/>
      </c>
      <c r="F13" s="17" t="s">
        <v>441</v>
      </c>
      <c r="G13" s="16"/>
      <c r="H13" s="12" t="str">
        <f t="shared" si="1"/>
        <v/>
      </c>
      <c r="I13" s="12" t="str">
        <f t="shared" si="5"/>
        <v>エネルギー対策特別会計エネルギー需給勘定</v>
      </c>
      <c r="K13" s="12" t="str">
        <f>N11</f>
        <v>エネルギー対策</v>
      </c>
      <c r="L13" s="12"/>
      <c r="O13" s="12"/>
      <c r="P13" s="12"/>
      <c r="Q13" s="18"/>
      <c r="T13" s="12"/>
      <c r="U13" s="30" t="s">
        <v>317</v>
      </c>
      <c r="W13" s="30" t="s">
        <v>442</v>
      </c>
      <c r="Y13" s="30" t="s">
        <v>443</v>
      </c>
      <c r="Z13" s="30" t="s">
        <v>444</v>
      </c>
      <c r="AA13" s="76" t="s">
        <v>445</v>
      </c>
      <c r="AB13" s="76" t="s">
        <v>446</v>
      </c>
      <c r="AF13" s="28"/>
      <c r="AG13" s="47" t="s">
        <v>394</v>
      </c>
      <c r="AK13" s="47" t="str">
        <f t="shared" si="7"/>
        <v>L</v>
      </c>
    </row>
    <row r="14" spans="1:42" ht="13.5" customHeight="1" x14ac:dyDescent="0.15">
      <c r="A14" s="13" t="s">
        <v>447</v>
      </c>
      <c r="B14" s="14"/>
      <c r="C14" s="12" t="str">
        <f t="shared" si="9"/>
        <v/>
      </c>
      <c r="D14" s="12" t="str">
        <f t="shared" si="8"/>
        <v/>
      </c>
      <c r="F14" s="17" t="s">
        <v>448</v>
      </c>
      <c r="G14" s="16"/>
      <c r="H14" s="12" t="str">
        <f t="shared" si="1"/>
        <v/>
      </c>
      <c r="I14" s="12" t="str">
        <f t="shared" si="5"/>
        <v>エネルギー対策特別会計エネルギー需給勘定</v>
      </c>
      <c r="K14" s="12"/>
      <c r="L14" s="12"/>
      <c r="O14" s="12"/>
      <c r="P14" s="12"/>
      <c r="Q14" s="18"/>
      <c r="T14" s="12"/>
      <c r="U14" s="30" t="s">
        <v>449</v>
      </c>
      <c r="W14" s="30" t="s">
        <v>450</v>
      </c>
      <c r="Y14" s="30" t="s">
        <v>451</v>
      </c>
      <c r="Z14" s="30" t="s">
        <v>452</v>
      </c>
      <c r="AA14" s="76" t="s">
        <v>453</v>
      </c>
      <c r="AB14" s="76" t="s">
        <v>454</v>
      </c>
      <c r="AF14" s="28"/>
      <c r="AG14" s="70"/>
      <c r="AK14" s="47" t="str">
        <f t="shared" si="7"/>
        <v>M</v>
      </c>
    </row>
    <row r="15" spans="1:42" ht="13.5" customHeight="1" x14ac:dyDescent="0.15">
      <c r="A15" s="13" t="s">
        <v>455</v>
      </c>
      <c r="B15" s="14"/>
      <c r="C15" s="12" t="str">
        <f t="shared" si="9"/>
        <v/>
      </c>
      <c r="D15" s="12" t="str">
        <f t="shared" si="8"/>
        <v/>
      </c>
      <c r="F15" s="17" t="s">
        <v>456</v>
      </c>
      <c r="G15" s="16"/>
      <c r="H15" s="12" t="str">
        <f t="shared" si="1"/>
        <v/>
      </c>
      <c r="I15" s="12" t="str">
        <f t="shared" si="5"/>
        <v>エネルギー対策特別会計エネルギー需給勘定</v>
      </c>
      <c r="K15" s="12"/>
      <c r="L15" s="12"/>
      <c r="O15" s="12"/>
      <c r="P15" s="12"/>
      <c r="Q15" s="18"/>
      <c r="T15" s="12"/>
      <c r="U15" s="30" t="s">
        <v>457</v>
      </c>
      <c r="W15" s="30" t="s">
        <v>458</v>
      </c>
      <c r="Y15" s="30" t="s">
        <v>459</v>
      </c>
      <c r="Z15" s="30" t="s">
        <v>460</v>
      </c>
      <c r="AA15" s="76" t="s">
        <v>461</v>
      </c>
      <c r="AB15" s="76" t="s">
        <v>462</v>
      </c>
      <c r="AF15" s="28"/>
      <c r="AK15" s="47" t="str">
        <f t="shared" si="7"/>
        <v>N</v>
      </c>
    </row>
    <row r="16" spans="1:42" ht="13.5" customHeight="1" x14ac:dyDescent="0.15">
      <c r="A16" s="13" t="s">
        <v>463</v>
      </c>
      <c r="B16" s="14"/>
      <c r="C16" s="12" t="str">
        <f t="shared" si="9"/>
        <v/>
      </c>
      <c r="D16" s="12" t="str">
        <f t="shared" si="8"/>
        <v/>
      </c>
      <c r="F16" s="17" t="s">
        <v>464</v>
      </c>
      <c r="G16" s="16"/>
      <c r="H16" s="12" t="str">
        <f t="shared" si="1"/>
        <v/>
      </c>
      <c r="I16" s="12" t="str">
        <f t="shared" si="5"/>
        <v>エネルギー対策特別会計エネルギー需給勘定</v>
      </c>
      <c r="K16" s="12"/>
      <c r="L16" s="12"/>
      <c r="O16" s="12"/>
      <c r="P16" s="12"/>
      <c r="Q16" s="18"/>
      <c r="T16" s="12"/>
      <c r="U16" s="30" t="s">
        <v>465</v>
      </c>
      <c r="W16" s="30" t="s">
        <v>466</v>
      </c>
      <c r="Y16" s="30" t="s">
        <v>467</v>
      </c>
      <c r="Z16" s="30" t="s">
        <v>468</v>
      </c>
      <c r="AA16" s="76" t="s">
        <v>469</v>
      </c>
      <c r="AB16" s="76" t="s">
        <v>470</v>
      </c>
      <c r="AF16" s="28"/>
      <c r="AK16" s="47" t="str">
        <f t="shared" si="7"/>
        <v>O</v>
      </c>
    </row>
    <row r="17" spans="1:37" ht="13.5" customHeight="1" x14ac:dyDescent="0.15">
      <c r="A17" s="13" t="s">
        <v>471</v>
      </c>
      <c r="B17" s="14"/>
      <c r="C17" s="12" t="str">
        <f t="shared" si="9"/>
        <v/>
      </c>
      <c r="D17" s="12" t="str">
        <f t="shared" si="8"/>
        <v/>
      </c>
      <c r="F17" s="17" t="s">
        <v>472</v>
      </c>
      <c r="G17" s="16"/>
      <c r="H17" s="12" t="str">
        <f t="shared" si="1"/>
        <v/>
      </c>
      <c r="I17" s="12" t="str">
        <f t="shared" si="5"/>
        <v>エネルギー対策特別会計エネルギー需給勘定</v>
      </c>
      <c r="K17" s="12"/>
      <c r="L17" s="12"/>
      <c r="O17" s="12"/>
      <c r="P17" s="12"/>
      <c r="Q17" s="18"/>
      <c r="T17" s="12"/>
      <c r="U17" s="30" t="s">
        <v>473</v>
      </c>
      <c r="W17" s="30" t="s">
        <v>474</v>
      </c>
      <c r="Y17" s="30" t="s">
        <v>475</v>
      </c>
      <c r="Z17" s="30" t="s">
        <v>476</v>
      </c>
      <c r="AA17" s="76" t="s">
        <v>477</v>
      </c>
      <c r="AB17" s="76" t="s">
        <v>478</v>
      </c>
      <c r="AF17" s="28"/>
      <c r="AK17" s="47" t="str">
        <f t="shared" si="7"/>
        <v>P</v>
      </c>
    </row>
    <row r="18" spans="1:37" ht="13.5" customHeight="1" x14ac:dyDescent="0.15">
      <c r="A18" s="13" t="s">
        <v>479</v>
      </c>
      <c r="B18" s="14"/>
      <c r="C18" s="12" t="str">
        <f t="shared" si="9"/>
        <v/>
      </c>
      <c r="D18" s="12" t="str">
        <f t="shared" si="8"/>
        <v/>
      </c>
      <c r="F18" s="17" t="s">
        <v>480</v>
      </c>
      <c r="G18" s="16"/>
      <c r="H18" s="12" t="str">
        <f t="shared" si="1"/>
        <v/>
      </c>
      <c r="I18" s="12" t="str">
        <f t="shared" si="5"/>
        <v>エネルギー対策特別会計エネルギー需給勘定</v>
      </c>
      <c r="K18" s="12"/>
      <c r="L18" s="12"/>
      <c r="O18" s="12"/>
      <c r="P18" s="12"/>
      <c r="Q18" s="18"/>
      <c r="T18" s="12"/>
      <c r="U18" s="30" t="s">
        <v>481</v>
      </c>
      <c r="W18" s="30" t="s">
        <v>482</v>
      </c>
      <c r="Y18" s="30" t="s">
        <v>483</v>
      </c>
      <c r="Z18" s="30" t="s">
        <v>484</v>
      </c>
      <c r="AA18" s="76" t="s">
        <v>485</v>
      </c>
      <c r="AB18" s="76" t="s">
        <v>486</v>
      </c>
      <c r="AF18" s="28"/>
      <c r="AK18" s="47" t="str">
        <f t="shared" si="7"/>
        <v>Q</v>
      </c>
    </row>
    <row r="19" spans="1:37" ht="13.5" customHeight="1" x14ac:dyDescent="0.15">
      <c r="A19" s="13" t="s">
        <v>487</v>
      </c>
      <c r="B19" s="14"/>
      <c r="C19" s="12" t="str">
        <f t="shared" si="9"/>
        <v/>
      </c>
      <c r="D19" s="12" t="str">
        <f t="shared" si="8"/>
        <v/>
      </c>
      <c r="F19" s="17" t="s">
        <v>488</v>
      </c>
      <c r="G19" s="16"/>
      <c r="H19" s="12" t="str">
        <f t="shared" si="1"/>
        <v/>
      </c>
      <c r="I19" s="12" t="str">
        <f t="shared" si="5"/>
        <v>エネルギー対策特別会計エネルギー需給勘定</v>
      </c>
      <c r="K19" s="12"/>
      <c r="L19" s="12"/>
      <c r="O19" s="12"/>
      <c r="P19" s="12"/>
      <c r="Q19" s="18"/>
      <c r="T19" s="12"/>
      <c r="U19" s="30" t="s">
        <v>489</v>
      </c>
      <c r="W19" s="30" t="s">
        <v>490</v>
      </c>
      <c r="Y19" s="30" t="s">
        <v>491</v>
      </c>
      <c r="Z19" s="30" t="s">
        <v>492</v>
      </c>
      <c r="AA19" s="76" t="s">
        <v>493</v>
      </c>
      <c r="AB19" s="76" t="s">
        <v>494</v>
      </c>
      <c r="AF19" s="28"/>
      <c r="AK19" s="47" t="str">
        <f t="shared" si="7"/>
        <v>R</v>
      </c>
    </row>
    <row r="20" spans="1:37" ht="13.5" customHeight="1" x14ac:dyDescent="0.15">
      <c r="A20" s="13" t="s">
        <v>495</v>
      </c>
      <c r="B20" s="14"/>
      <c r="C20" s="12" t="str">
        <f t="shared" si="9"/>
        <v/>
      </c>
      <c r="D20" s="12" t="str">
        <f t="shared" si="8"/>
        <v/>
      </c>
      <c r="F20" s="17" t="s">
        <v>496</v>
      </c>
      <c r="G20" s="16"/>
      <c r="H20" s="12" t="str">
        <f t="shared" si="1"/>
        <v/>
      </c>
      <c r="I20" s="12" t="str">
        <f t="shared" si="5"/>
        <v>エネルギー対策特別会計エネルギー需給勘定</v>
      </c>
      <c r="K20" s="12"/>
      <c r="L20" s="12"/>
      <c r="O20" s="12"/>
      <c r="P20" s="12"/>
      <c r="Q20" s="18"/>
      <c r="T20" s="12"/>
      <c r="U20" s="30" t="s">
        <v>497</v>
      </c>
      <c r="W20" s="30" t="s">
        <v>498</v>
      </c>
      <c r="Y20" s="30" t="s">
        <v>499</v>
      </c>
      <c r="Z20" s="30" t="s">
        <v>500</v>
      </c>
      <c r="AA20" s="76" t="s">
        <v>501</v>
      </c>
      <c r="AB20" s="76" t="s">
        <v>502</v>
      </c>
      <c r="AF20" s="28"/>
      <c r="AK20" s="47" t="str">
        <f t="shared" si="7"/>
        <v>S</v>
      </c>
    </row>
    <row r="21" spans="1:37" ht="13.5" customHeight="1" x14ac:dyDescent="0.15">
      <c r="A21" s="13" t="s">
        <v>503</v>
      </c>
      <c r="B21" s="14"/>
      <c r="C21" s="12" t="str">
        <f t="shared" si="9"/>
        <v/>
      </c>
      <c r="D21" s="12" t="str">
        <f t="shared" si="8"/>
        <v/>
      </c>
      <c r="F21" s="17" t="s">
        <v>504</v>
      </c>
      <c r="G21" s="16"/>
      <c r="H21" s="12" t="str">
        <f t="shared" si="1"/>
        <v/>
      </c>
      <c r="I21" s="12" t="str">
        <f t="shared" si="5"/>
        <v>エネルギー対策特別会計エネルギー需給勘定</v>
      </c>
      <c r="K21" s="12"/>
      <c r="L21" s="12"/>
      <c r="O21" s="12"/>
      <c r="P21" s="12"/>
      <c r="Q21" s="18"/>
      <c r="T21" s="12"/>
      <c r="U21" s="30" t="s">
        <v>505</v>
      </c>
      <c r="W21" s="30" t="s">
        <v>506</v>
      </c>
      <c r="Y21" s="30" t="s">
        <v>507</v>
      </c>
      <c r="Z21" s="30" t="s">
        <v>508</v>
      </c>
      <c r="AA21" s="76" t="s">
        <v>509</v>
      </c>
      <c r="AB21" s="76" t="s">
        <v>510</v>
      </c>
      <c r="AF21" s="28"/>
      <c r="AK21" s="47" t="str">
        <f t="shared" si="7"/>
        <v>T</v>
      </c>
    </row>
    <row r="22" spans="1:37" ht="13.5" customHeight="1" x14ac:dyDescent="0.15">
      <c r="A22" s="13" t="s">
        <v>511</v>
      </c>
      <c r="B22" s="14"/>
      <c r="C22" s="12" t="str">
        <f t="shared" si="9"/>
        <v/>
      </c>
      <c r="D22" s="12" t="str">
        <f>IF(C22="",D21,IF(D21&lt;&gt;"",CONCATENATE(D21,"、",C22),C22))</f>
        <v/>
      </c>
      <c r="F22" s="17" t="s">
        <v>512</v>
      </c>
      <c r="G22" s="16"/>
      <c r="H22" s="12" t="str">
        <f t="shared" si="1"/>
        <v/>
      </c>
      <c r="I22" s="12" t="str">
        <f t="shared" si="5"/>
        <v>エネルギー対策特別会計エネルギー需給勘定</v>
      </c>
      <c r="K22" s="12"/>
      <c r="L22" s="12"/>
      <c r="O22" s="12"/>
      <c r="P22" s="12"/>
      <c r="Q22" s="18"/>
      <c r="T22" s="12"/>
      <c r="U22" s="30" t="s">
        <v>513</v>
      </c>
      <c r="W22" s="30" t="s">
        <v>514</v>
      </c>
      <c r="Y22" s="30" t="s">
        <v>515</v>
      </c>
      <c r="Z22" s="30" t="s">
        <v>516</v>
      </c>
      <c r="AA22" s="76" t="s">
        <v>517</v>
      </c>
      <c r="AB22" s="76" t="s">
        <v>518</v>
      </c>
      <c r="AF22" s="28"/>
      <c r="AK22" s="47" t="str">
        <f t="shared" si="7"/>
        <v>U</v>
      </c>
    </row>
    <row r="23" spans="1:37" ht="13.5" customHeight="1" x14ac:dyDescent="0.15">
      <c r="A23" s="13" t="s">
        <v>519</v>
      </c>
      <c r="B23" s="14"/>
      <c r="C23" s="12" t="str">
        <f t="shared" si="9"/>
        <v/>
      </c>
      <c r="D23" s="12" t="str">
        <f>IF(C23="",D22,IF(D22&lt;&gt;"",CONCATENATE(D22,"、",C23),C23))</f>
        <v/>
      </c>
      <c r="F23" s="17" t="s">
        <v>520</v>
      </c>
      <c r="G23" s="16"/>
      <c r="H23" s="12" t="str">
        <f t="shared" si="1"/>
        <v/>
      </c>
      <c r="I23" s="12" t="str">
        <f t="shared" si="5"/>
        <v>エネルギー対策特別会計エネルギー需給勘定</v>
      </c>
      <c r="K23" s="12"/>
      <c r="L23" s="12"/>
      <c r="O23" s="12"/>
      <c r="P23" s="12"/>
      <c r="Q23" s="18"/>
      <c r="T23" s="12"/>
      <c r="U23" s="30" t="s">
        <v>521</v>
      </c>
      <c r="W23" s="30" t="s">
        <v>522</v>
      </c>
      <c r="Y23" s="30" t="s">
        <v>523</v>
      </c>
      <c r="Z23" s="30" t="s">
        <v>524</v>
      </c>
      <c r="AA23" s="76" t="s">
        <v>525</v>
      </c>
      <c r="AB23" s="76" t="s">
        <v>526</v>
      </c>
      <c r="AF23" s="28"/>
      <c r="AK23" s="47" t="str">
        <f t="shared" si="7"/>
        <v>V</v>
      </c>
    </row>
    <row r="24" spans="1:37" ht="13.5" customHeight="1" x14ac:dyDescent="0.15">
      <c r="A24" s="87"/>
      <c r="B24" s="73"/>
      <c r="F24" s="17" t="s">
        <v>527</v>
      </c>
      <c r="G24" s="16"/>
      <c r="H24" s="12" t="str">
        <f t="shared" si="1"/>
        <v/>
      </c>
      <c r="I24" s="12" t="str">
        <f t="shared" si="5"/>
        <v>エネルギー対策特別会計エネルギー需給勘定</v>
      </c>
      <c r="K24" s="12"/>
      <c r="L24" s="12"/>
      <c r="O24" s="12"/>
      <c r="P24" s="12"/>
      <c r="Q24" s="18"/>
      <c r="T24" s="12"/>
      <c r="U24" s="30" t="s">
        <v>528</v>
      </c>
      <c r="W24" s="30" t="s">
        <v>529</v>
      </c>
      <c r="Y24" s="30" t="s">
        <v>530</v>
      </c>
      <c r="Z24" s="30" t="s">
        <v>531</v>
      </c>
      <c r="AA24" s="76" t="s">
        <v>532</v>
      </c>
      <c r="AB24" s="76" t="s">
        <v>533</v>
      </c>
      <c r="AF24" s="28"/>
      <c r="AK24" s="47" t="str">
        <f>CHAR(CODE(AK23)+1)</f>
        <v>W</v>
      </c>
    </row>
    <row r="25" spans="1:37" ht="13.5" customHeight="1" x14ac:dyDescent="0.15">
      <c r="A25" s="12"/>
      <c r="B25" s="73"/>
      <c r="F25" s="17" t="s">
        <v>534</v>
      </c>
      <c r="G25" s="16"/>
      <c r="H25" s="12" t="str">
        <f t="shared" si="1"/>
        <v/>
      </c>
      <c r="I25" s="12" t="str">
        <f t="shared" si="5"/>
        <v>エネルギー対策特別会計エネルギー需給勘定</v>
      </c>
      <c r="K25" s="12"/>
      <c r="L25" s="12"/>
      <c r="O25" s="12"/>
      <c r="P25" s="12"/>
      <c r="Q25" s="18"/>
      <c r="T25" s="12"/>
      <c r="U25" s="30" t="s">
        <v>535</v>
      </c>
      <c r="W25" s="68"/>
      <c r="Y25" s="30" t="s">
        <v>536</v>
      </c>
      <c r="Z25" s="30" t="s">
        <v>537</v>
      </c>
      <c r="AA25" s="76" t="s">
        <v>538</v>
      </c>
      <c r="AB25" s="76" t="s">
        <v>539</v>
      </c>
      <c r="AF25" s="28"/>
      <c r="AK25" s="47" t="str">
        <f t="shared" si="7"/>
        <v>X</v>
      </c>
    </row>
    <row r="26" spans="1:37" ht="13.5" customHeight="1" x14ac:dyDescent="0.15">
      <c r="A26" s="12"/>
      <c r="B26" s="73"/>
      <c r="F26" s="17" t="s">
        <v>540</v>
      </c>
      <c r="G26" s="16"/>
      <c r="H26" s="12" t="str">
        <f t="shared" si="1"/>
        <v/>
      </c>
      <c r="I26" s="12" t="str">
        <f t="shared" si="5"/>
        <v>エネルギー対策特別会計エネルギー需給勘定</v>
      </c>
      <c r="K26" s="12"/>
      <c r="L26" s="12"/>
      <c r="O26" s="12"/>
      <c r="P26" s="12"/>
      <c r="Q26" s="18"/>
      <c r="T26" s="12"/>
      <c r="U26" s="30" t="s">
        <v>541</v>
      </c>
      <c r="Y26" s="30" t="s">
        <v>542</v>
      </c>
      <c r="Z26" s="30" t="s">
        <v>543</v>
      </c>
      <c r="AA26" s="76" t="s">
        <v>544</v>
      </c>
      <c r="AB26" s="76" t="s">
        <v>545</v>
      </c>
      <c r="AF26" s="28"/>
      <c r="AK26" s="47" t="str">
        <f t="shared" si="7"/>
        <v>Y</v>
      </c>
    </row>
    <row r="27" spans="1:37" ht="13.5" customHeight="1" x14ac:dyDescent="0.15">
      <c r="A27" s="12" t="str">
        <f>IF(D23="", "-", D23)</f>
        <v>-</v>
      </c>
      <c r="B27" s="12"/>
      <c r="F27" s="17" t="s">
        <v>546</v>
      </c>
      <c r="G27" s="16"/>
      <c r="H27" s="12" t="str">
        <f t="shared" si="1"/>
        <v/>
      </c>
      <c r="I27" s="12" t="str">
        <f t="shared" si="5"/>
        <v>エネルギー対策特別会計エネルギー需給勘定</v>
      </c>
      <c r="K27" s="12"/>
      <c r="L27" s="12"/>
      <c r="O27" s="12"/>
      <c r="P27" s="12"/>
      <c r="Q27" s="18"/>
      <c r="T27" s="12"/>
      <c r="U27" s="30" t="s">
        <v>547</v>
      </c>
      <c r="Y27" s="30" t="s">
        <v>548</v>
      </c>
      <c r="Z27" s="30" t="s">
        <v>549</v>
      </c>
      <c r="AA27" s="76" t="s">
        <v>550</v>
      </c>
      <c r="AB27" s="76" t="s">
        <v>551</v>
      </c>
      <c r="AF27" s="28"/>
      <c r="AK27" s="47" t="str">
        <f>CHAR(CODE(AK26)+1)</f>
        <v>Z</v>
      </c>
    </row>
    <row r="28" spans="1:37" ht="13.5" customHeight="1" x14ac:dyDescent="0.15">
      <c r="B28" s="12"/>
      <c r="F28" s="17" t="s">
        <v>552</v>
      </c>
      <c r="G28" s="16"/>
      <c r="H28" s="12" t="str">
        <f t="shared" si="1"/>
        <v/>
      </c>
      <c r="I28" s="12" t="str">
        <f t="shared" si="5"/>
        <v>エネルギー対策特別会計エネルギー需給勘定</v>
      </c>
      <c r="K28" s="12"/>
      <c r="L28" s="12"/>
      <c r="O28" s="12"/>
      <c r="P28" s="12"/>
      <c r="Q28" s="18"/>
      <c r="T28" s="12"/>
      <c r="U28" s="30" t="s">
        <v>553</v>
      </c>
      <c r="Y28" s="30" t="s">
        <v>554</v>
      </c>
      <c r="Z28" s="30" t="s">
        <v>555</v>
      </c>
      <c r="AA28" s="76" t="s">
        <v>556</v>
      </c>
      <c r="AB28" s="76" t="s">
        <v>557</v>
      </c>
      <c r="AF28" s="28"/>
      <c r="AK28" s="47" t="s">
        <v>558</v>
      </c>
    </row>
    <row r="29" spans="1:37" ht="13.5" customHeight="1" x14ac:dyDescent="0.15">
      <c r="A29" s="12"/>
      <c r="B29" s="12"/>
      <c r="F29" s="17" t="s">
        <v>559</v>
      </c>
      <c r="G29" s="16"/>
      <c r="H29" s="12" t="str">
        <f t="shared" si="1"/>
        <v/>
      </c>
      <c r="I29" s="12" t="str">
        <f t="shared" si="5"/>
        <v>エネルギー対策特別会計エネルギー需給勘定</v>
      </c>
      <c r="K29" s="12"/>
      <c r="L29" s="12"/>
      <c r="O29" s="12"/>
      <c r="P29" s="12"/>
      <c r="Q29" s="18"/>
      <c r="T29" s="12"/>
      <c r="U29" s="30" t="s">
        <v>560</v>
      </c>
      <c r="Y29" s="30" t="s">
        <v>561</v>
      </c>
      <c r="Z29" s="30" t="s">
        <v>562</v>
      </c>
      <c r="AA29" s="76" t="s">
        <v>563</v>
      </c>
      <c r="AB29" s="76" t="s">
        <v>564</v>
      </c>
      <c r="AF29" s="28"/>
      <c r="AK29" s="47" t="str">
        <f t="shared" si="7"/>
        <v>b</v>
      </c>
    </row>
    <row r="30" spans="1:37" ht="13.5" customHeight="1" x14ac:dyDescent="0.15">
      <c r="A30" s="12"/>
      <c r="B30" s="12"/>
      <c r="F30" s="17" t="s">
        <v>565</v>
      </c>
      <c r="G30" s="16"/>
      <c r="H30" s="12" t="str">
        <f t="shared" si="1"/>
        <v/>
      </c>
      <c r="I30" s="12" t="str">
        <f t="shared" si="5"/>
        <v>エネルギー対策特別会計エネルギー需給勘定</v>
      </c>
      <c r="K30" s="12"/>
      <c r="L30" s="12"/>
      <c r="O30" s="12"/>
      <c r="P30" s="12"/>
      <c r="Q30" s="18"/>
      <c r="T30" s="12"/>
      <c r="U30" s="30" t="s">
        <v>566</v>
      </c>
      <c r="Y30" s="30" t="s">
        <v>567</v>
      </c>
      <c r="Z30" s="30" t="s">
        <v>568</v>
      </c>
      <c r="AA30" s="76" t="s">
        <v>569</v>
      </c>
      <c r="AB30" s="76" t="s">
        <v>570</v>
      </c>
      <c r="AF30" s="28"/>
      <c r="AK30" s="47" t="str">
        <f t="shared" si="7"/>
        <v>c</v>
      </c>
    </row>
    <row r="31" spans="1:37" ht="13.5" customHeight="1" x14ac:dyDescent="0.15">
      <c r="A31" s="12"/>
      <c r="B31" s="12"/>
      <c r="F31" s="17" t="s">
        <v>571</v>
      </c>
      <c r="G31" s="16"/>
      <c r="H31" s="12" t="str">
        <f t="shared" si="1"/>
        <v/>
      </c>
      <c r="I31" s="12" t="str">
        <f t="shared" si="5"/>
        <v>エネルギー対策特別会計エネルギー需給勘定</v>
      </c>
      <c r="K31" s="12"/>
      <c r="L31" s="12"/>
      <c r="O31" s="12"/>
      <c r="P31" s="12"/>
      <c r="Q31" s="18"/>
      <c r="T31" s="12"/>
      <c r="U31" s="30" t="s">
        <v>572</v>
      </c>
      <c r="Y31" s="30" t="s">
        <v>573</v>
      </c>
      <c r="Z31" s="30" t="s">
        <v>574</v>
      </c>
      <c r="AA31" s="76" t="s">
        <v>575</v>
      </c>
      <c r="AB31" s="76" t="s">
        <v>576</v>
      </c>
      <c r="AF31" s="28"/>
      <c r="AK31" s="47" t="str">
        <f t="shared" si="7"/>
        <v>d</v>
      </c>
    </row>
    <row r="32" spans="1:37" ht="13.5" customHeight="1" x14ac:dyDescent="0.15">
      <c r="A32" s="12"/>
      <c r="B32" s="12"/>
      <c r="F32" s="17" t="s">
        <v>577</v>
      </c>
      <c r="G32" s="16"/>
      <c r="H32" s="12" t="str">
        <f t="shared" si="1"/>
        <v/>
      </c>
      <c r="I32" s="12" t="str">
        <f t="shared" si="5"/>
        <v>エネルギー対策特別会計エネルギー需給勘定</v>
      </c>
      <c r="K32" s="12"/>
      <c r="L32" s="12"/>
      <c r="O32" s="12"/>
      <c r="P32" s="12"/>
      <c r="Q32" s="18"/>
      <c r="T32" s="12"/>
      <c r="U32" s="30" t="s">
        <v>578</v>
      </c>
      <c r="Y32" s="30" t="s">
        <v>579</v>
      </c>
      <c r="Z32" s="30" t="s">
        <v>580</v>
      </c>
      <c r="AA32" s="76" t="s">
        <v>581</v>
      </c>
      <c r="AB32" s="76" t="s">
        <v>581</v>
      </c>
      <c r="AF32" s="28"/>
      <c r="AK32" s="47" t="str">
        <f t="shared" si="7"/>
        <v>e</v>
      </c>
    </row>
    <row r="33" spans="1:37" ht="13.5" customHeight="1" x14ac:dyDescent="0.15">
      <c r="A33" s="12"/>
      <c r="B33" s="12"/>
      <c r="F33" s="17" t="s">
        <v>582</v>
      </c>
      <c r="G33" s="16"/>
      <c r="H33" s="12" t="str">
        <f t="shared" si="1"/>
        <v/>
      </c>
      <c r="I33" s="12" t="str">
        <f t="shared" si="5"/>
        <v>エネルギー対策特別会計エネルギー需給勘定</v>
      </c>
      <c r="K33" s="12"/>
      <c r="L33" s="12"/>
      <c r="O33" s="12"/>
      <c r="P33" s="12"/>
      <c r="Q33" s="18"/>
      <c r="T33" s="12"/>
      <c r="U33" s="30" t="s">
        <v>583</v>
      </c>
      <c r="Y33" s="30" t="s">
        <v>584</v>
      </c>
      <c r="Z33" s="30" t="s">
        <v>585</v>
      </c>
      <c r="AA33" s="68"/>
      <c r="AF33" s="28"/>
      <c r="AK33" s="47" t="str">
        <f t="shared" si="7"/>
        <v>f</v>
      </c>
    </row>
    <row r="34" spans="1:37" ht="13.5" customHeight="1" x14ac:dyDescent="0.15">
      <c r="A34" s="12"/>
      <c r="B34" s="12"/>
      <c r="F34" s="17" t="s">
        <v>586</v>
      </c>
      <c r="G34" s="16"/>
      <c r="H34" s="12" t="str">
        <f t="shared" si="1"/>
        <v/>
      </c>
      <c r="I34" s="12" t="str">
        <f t="shared" si="5"/>
        <v>エネルギー対策特別会計エネルギー需給勘定</v>
      </c>
      <c r="K34" s="12"/>
      <c r="L34" s="12"/>
      <c r="O34" s="12"/>
      <c r="P34" s="12"/>
      <c r="Q34" s="18"/>
      <c r="T34" s="12"/>
      <c r="U34" s="30" t="s">
        <v>587</v>
      </c>
      <c r="Y34" s="30" t="s">
        <v>588</v>
      </c>
      <c r="Z34" s="30" t="s">
        <v>589</v>
      </c>
      <c r="AF34" s="28"/>
      <c r="AK34" s="47" t="str">
        <f t="shared" si="7"/>
        <v>g</v>
      </c>
    </row>
    <row r="35" spans="1:37" ht="13.5" customHeight="1" x14ac:dyDescent="0.15">
      <c r="A35" s="12"/>
      <c r="B35" s="12"/>
      <c r="F35" s="17" t="s">
        <v>590</v>
      </c>
      <c r="G35" s="16"/>
      <c r="H35" s="12" t="str">
        <f t="shared" si="1"/>
        <v/>
      </c>
      <c r="I35" s="12" t="str">
        <f t="shared" si="5"/>
        <v>エネルギー対策特別会計エネルギー需給勘定</v>
      </c>
      <c r="K35" s="12"/>
      <c r="L35" s="12"/>
      <c r="O35" s="12"/>
      <c r="P35" s="12"/>
      <c r="Q35" s="18"/>
      <c r="T35" s="12"/>
      <c r="U35" s="30" t="s">
        <v>591</v>
      </c>
      <c r="Y35" s="30" t="s">
        <v>592</v>
      </c>
      <c r="Z35" s="30" t="s">
        <v>593</v>
      </c>
      <c r="AF35" s="28"/>
      <c r="AK35" s="47" t="str">
        <f t="shared" si="7"/>
        <v>h</v>
      </c>
    </row>
    <row r="36" spans="1:37" ht="13.5" customHeight="1" x14ac:dyDescent="0.15">
      <c r="A36" s="12"/>
      <c r="B36" s="12"/>
      <c r="F36" s="17" t="s">
        <v>594</v>
      </c>
      <c r="G36" s="16"/>
      <c r="H36" s="12" t="str">
        <f t="shared" si="1"/>
        <v/>
      </c>
      <c r="I36" s="12" t="str">
        <f t="shared" si="5"/>
        <v>エネルギー対策特別会計エネルギー需給勘定</v>
      </c>
      <c r="K36" s="12"/>
      <c r="L36" s="12"/>
      <c r="O36" s="12"/>
      <c r="P36" s="12"/>
      <c r="Q36" s="18"/>
      <c r="T36" s="12"/>
      <c r="Y36" s="30" t="s">
        <v>595</v>
      </c>
      <c r="Z36" s="30" t="s">
        <v>596</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597</v>
      </c>
      <c r="Z37" s="30" t="s">
        <v>598</v>
      </c>
      <c r="AF37" s="28"/>
      <c r="AK37" s="47" t="str">
        <f t="shared" si="7"/>
        <v>j</v>
      </c>
    </row>
    <row r="38" spans="1:37" x14ac:dyDescent="0.15">
      <c r="A38" s="12"/>
      <c r="B38" s="12"/>
      <c r="F38" s="12"/>
      <c r="G38" s="18"/>
      <c r="K38" s="12"/>
      <c r="L38" s="12"/>
      <c r="O38" s="12"/>
      <c r="P38" s="12"/>
      <c r="Q38" s="18"/>
      <c r="T38" s="12"/>
      <c r="Y38" s="30" t="s">
        <v>599</v>
      </c>
      <c r="Z38" s="30" t="s">
        <v>600</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601</v>
      </c>
      <c r="Y39" s="30" t="s">
        <v>602</v>
      </c>
      <c r="Z39" s="30" t="s">
        <v>603</v>
      </c>
      <c r="AF39" s="28"/>
      <c r="AK39" s="47" t="str">
        <f t="shared" si="7"/>
        <v>l</v>
      </c>
    </row>
    <row r="40" spans="1:37" x14ac:dyDescent="0.15">
      <c r="A40" s="12"/>
      <c r="B40" s="12"/>
      <c r="F40" s="12"/>
      <c r="G40" s="18"/>
      <c r="K40" s="12"/>
      <c r="L40" s="12"/>
      <c r="O40" s="12"/>
      <c r="P40" s="12"/>
      <c r="Q40" s="18"/>
      <c r="T40" s="12"/>
      <c r="U40" s="30"/>
      <c r="Y40" s="30" t="s">
        <v>604</v>
      </c>
      <c r="Z40" s="30" t="s">
        <v>605</v>
      </c>
      <c r="AF40" s="28"/>
      <c r="AK40" s="47" t="str">
        <f t="shared" si="7"/>
        <v>m</v>
      </c>
    </row>
    <row r="41" spans="1:37" x14ac:dyDescent="0.15">
      <c r="A41" s="12"/>
      <c r="B41" s="12"/>
      <c r="F41" s="12"/>
      <c r="G41" s="18"/>
      <c r="K41" s="12"/>
      <c r="L41" s="12"/>
      <c r="O41" s="12"/>
      <c r="P41" s="12"/>
      <c r="Q41" s="18"/>
      <c r="T41" s="12"/>
      <c r="U41" s="30" t="s">
        <v>606</v>
      </c>
      <c r="Y41" s="30" t="s">
        <v>607</v>
      </c>
      <c r="Z41" s="30" t="s">
        <v>608</v>
      </c>
      <c r="AF41" s="28"/>
      <c r="AK41" s="47" t="str">
        <f t="shared" si="7"/>
        <v>n</v>
      </c>
    </row>
    <row r="42" spans="1:37" x14ac:dyDescent="0.15">
      <c r="A42" s="12"/>
      <c r="B42" s="12"/>
      <c r="F42" s="12"/>
      <c r="G42" s="18"/>
      <c r="K42" s="12"/>
      <c r="L42" s="12"/>
      <c r="O42" s="12"/>
      <c r="P42" s="12"/>
      <c r="Q42" s="18"/>
      <c r="T42" s="12"/>
      <c r="U42" s="30" t="s">
        <v>609</v>
      </c>
      <c r="Y42" s="30" t="s">
        <v>610</v>
      </c>
      <c r="Z42" s="30" t="s">
        <v>611</v>
      </c>
      <c r="AF42" s="28"/>
      <c r="AK42" s="47" t="str">
        <f t="shared" si="7"/>
        <v>o</v>
      </c>
    </row>
    <row r="43" spans="1:37" x14ac:dyDescent="0.15">
      <c r="A43" s="12"/>
      <c r="B43" s="12"/>
      <c r="F43" s="12"/>
      <c r="G43" s="18"/>
      <c r="K43" s="12"/>
      <c r="L43" s="12"/>
      <c r="O43" s="12"/>
      <c r="P43" s="12"/>
      <c r="Q43" s="18"/>
      <c r="T43" s="12"/>
      <c r="Y43" s="30" t="s">
        <v>612</v>
      </c>
      <c r="Z43" s="30" t="s">
        <v>613</v>
      </c>
      <c r="AF43" s="28"/>
      <c r="AK43" s="47" t="str">
        <f t="shared" si="7"/>
        <v>p</v>
      </c>
    </row>
    <row r="44" spans="1:37" x14ac:dyDescent="0.15">
      <c r="A44" s="12"/>
      <c r="B44" s="12"/>
      <c r="F44" s="12"/>
      <c r="G44" s="18"/>
      <c r="K44" s="12"/>
      <c r="L44" s="12"/>
      <c r="O44" s="12"/>
      <c r="P44" s="12"/>
      <c r="Q44" s="18"/>
      <c r="T44" s="12"/>
      <c r="Y44" s="30" t="s">
        <v>614</v>
      </c>
      <c r="Z44" s="30" t="s">
        <v>615</v>
      </c>
      <c r="AF44" s="28"/>
      <c r="AK44" s="47" t="str">
        <f t="shared" si="7"/>
        <v>q</v>
      </c>
    </row>
    <row r="45" spans="1:37" x14ac:dyDescent="0.15">
      <c r="A45" s="12"/>
      <c r="B45" s="12"/>
      <c r="F45" s="12"/>
      <c r="G45" s="18"/>
      <c r="K45" s="12"/>
      <c r="L45" s="12"/>
      <c r="O45" s="12"/>
      <c r="P45" s="12"/>
      <c r="Q45" s="18"/>
      <c r="T45" s="12"/>
      <c r="U45" s="27" t="s">
        <v>304</v>
      </c>
      <c r="Y45" s="30" t="s">
        <v>616</v>
      </c>
      <c r="Z45" s="30" t="s">
        <v>617</v>
      </c>
      <c r="AF45" s="28"/>
      <c r="AK45" s="47" t="str">
        <f t="shared" si="7"/>
        <v>r</v>
      </c>
    </row>
    <row r="46" spans="1:37" x14ac:dyDescent="0.15">
      <c r="A46" s="12"/>
      <c r="B46" s="12"/>
      <c r="F46" s="12"/>
      <c r="G46" s="18"/>
      <c r="K46" s="12"/>
      <c r="L46" s="12"/>
      <c r="O46" s="12"/>
      <c r="P46" s="12"/>
      <c r="Q46" s="18"/>
      <c r="T46" s="12"/>
      <c r="U46" s="82" t="s">
        <v>618</v>
      </c>
      <c r="Y46" s="30" t="s">
        <v>619</v>
      </c>
      <c r="Z46" s="30" t="s">
        <v>620</v>
      </c>
      <c r="AF46" s="28"/>
      <c r="AK46" s="47" t="str">
        <f t="shared" si="7"/>
        <v>s</v>
      </c>
    </row>
    <row r="47" spans="1:37" x14ac:dyDescent="0.15">
      <c r="A47" s="12"/>
      <c r="B47" s="12"/>
      <c r="F47" s="12"/>
      <c r="G47" s="18"/>
      <c r="K47" s="12"/>
      <c r="L47" s="12"/>
      <c r="O47" s="12"/>
      <c r="P47" s="12"/>
      <c r="Q47" s="18"/>
      <c r="T47" s="12"/>
      <c r="Y47" s="30" t="s">
        <v>621</v>
      </c>
      <c r="Z47" s="30" t="s">
        <v>622</v>
      </c>
      <c r="AF47" s="28"/>
      <c r="AK47" s="47" t="str">
        <f t="shared" si="7"/>
        <v>t</v>
      </c>
    </row>
    <row r="48" spans="1:37" x14ac:dyDescent="0.15">
      <c r="A48" s="12"/>
      <c r="B48" s="12"/>
      <c r="F48" s="12"/>
      <c r="G48" s="18"/>
      <c r="K48" s="12"/>
      <c r="L48" s="12"/>
      <c r="O48" s="12"/>
      <c r="P48" s="12"/>
      <c r="Q48" s="18"/>
      <c r="T48" s="12"/>
      <c r="U48" s="82">
        <v>2021</v>
      </c>
      <c r="Y48" s="30" t="s">
        <v>623</v>
      </c>
      <c r="Z48" s="30" t="s">
        <v>624</v>
      </c>
      <c r="AF48" s="28"/>
      <c r="AK48" s="47" t="str">
        <f t="shared" si="7"/>
        <v>u</v>
      </c>
    </row>
    <row r="49" spans="1:37" x14ac:dyDescent="0.15">
      <c r="A49" s="12"/>
      <c r="B49" s="12"/>
      <c r="F49" s="12"/>
      <c r="G49" s="18"/>
      <c r="K49" s="12"/>
      <c r="L49" s="12"/>
      <c r="O49" s="12"/>
      <c r="P49" s="12"/>
      <c r="Q49" s="18"/>
      <c r="T49" s="12"/>
      <c r="U49" s="82">
        <v>2022</v>
      </c>
      <c r="Y49" s="30" t="s">
        <v>625</v>
      </c>
      <c r="Z49" s="30" t="s">
        <v>626</v>
      </c>
      <c r="AF49" s="28"/>
      <c r="AK49" s="47" t="str">
        <f t="shared" si="7"/>
        <v>v</v>
      </c>
    </row>
    <row r="50" spans="1:37" x14ac:dyDescent="0.15">
      <c r="A50" s="12"/>
      <c r="B50" s="12"/>
      <c r="F50" s="12"/>
      <c r="G50" s="18"/>
      <c r="K50" s="12"/>
      <c r="L50" s="12"/>
      <c r="O50" s="12"/>
      <c r="P50" s="12"/>
      <c r="Q50" s="18"/>
      <c r="T50" s="12"/>
      <c r="U50" s="82">
        <v>2023</v>
      </c>
      <c r="Y50" s="30" t="s">
        <v>627</v>
      </c>
      <c r="Z50" s="30" t="s">
        <v>628</v>
      </c>
      <c r="AF50" s="28"/>
    </row>
    <row r="51" spans="1:37" x14ac:dyDescent="0.15">
      <c r="A51" s="12"/>
      <c r="B51" s="12"/>
      <c r="F51" s="12"/>
      <c r="G51" s="18"/>
      <c r="K51" s="12"/>
      <c r="L51" s="12"/>
      <c r="O51" s="12"/>
      <c r="P51" s="12"/>
      <c r="Q51" s="18"/>
      <c r="T51" s="12"/>
      <c r="U51" s="82">
        <v>2024</v>
      </c>
      <c r="Y51" s="30" t="s">
        <v>629</v>
      </c>
      <c r="Z51" s="30" t="s">
        <v>630</v>
      </c>
      <c r="AF51" s="28"/>
    </row>
    <row r="52" spans="1:37" x14ac:dyDescent="0.15">
      <c r="A52" s="12"/>
      <c r="B52" s="12"/>
      <c r="F52" s="12"/>
      <c r="G52" s="18"/>
      <c r="K52" s="12"/>
      <c r="L52" s="12"/>
      <c r="O52" s="12"/>
      <c r="P52" s="12"/>
      <c r="Q52" s="18"/>
      <c r="T52" s="12"/>
      <c r="U52" s="82">
        <v>2025</v>
      </c>
      <c r="Y52" s="30" t="s">
        <v>631</v>
      </c>
      <c r="Z52" s="30" t="s">
        <v>632</v>
      </c>
      <c r="AF52" s="28"/>
    </row>
    <row r="53" spans="1:37" x14ac:dyDescent="0.15">
      <c r="A53" s="12"/>
      <c r="B53" s="12"/>
      <c r="F53" s="12"/>
      <c r="G53" s="18"/>
      <c r="K53" s="12"/>
      <c r="L53" s="12"/>
      <c r="O53" s="12"/>
      <c r="P53" s="12"/>
      <c r="Q53" s="18"/>
      <c r="T53" s="12"/>
      <c r="U53" s="82">
        <v>2026</v>
      </c>
      <c r="Y53" s="30" t="s">
        <v>633</v>
      </c>
      <c r="Z53" s="30" t="s">
        <v>634</v>
      </c>
      <c r="AF53" s="28"/>
    </row>
    <row r="54" spans="1:37" x14ac:dyDescent="0.15">
      <c r="A54" s="12"/>
      <c r="B54" s="12"/>
      <c r="F54" s="12"/>
      <c r="G54" s="18"/>
      <c r="K54" s="12"/>
      <c r="L54" s="12"/>
      <c r="O54" s="12"/>
      <c r="P54" s="12"/>
      <c r="Q54" s="18"/>
      <c r="T54" s="12"/>
      <c r="Y54" s="30" t="s">
        <v>635</v>
      </c>
      <c r="Z54" s="30" t="s">
        <v>636</v>
      </c>
      <c r="AF54" s="28"/>
    </row>
    <row r="55" spans="1:37" x14ac:dyDescent="0.15">
      <c r="A55" s="12"/>
      <c r="B55" s="12"/>
      <c r="F55" s="12"/>
      <c r="G55" s="18"/>
      <c r="K55" s="12"/>
      <c r="L55" s="12"/>
      <c r="O55" s="12"/>
      <c r="P55" s="12"/>
      <c r="Q55" s="18"/>
      <c r="T55" s="12"/>
      <c r="Y55" s="30" t="s">
        <v>637</v>
      </c>
      <c r="Z55" s="30" t="s">
        <v>638</v>
      </c>
      <c r="AF55" s="28"/>
    </row>
    <row r="56" spans="1:37" x14ac:dyDescent="0.15">
      <c r="A56" s="12"/>
      <c r="B56" s="12"/>
      <c r="F56" s="12"/>
      <c r="G56" s="18"/>
      <c r="K56" s="12"/>
      <c r="L56" s="12"/>
      <c r="O56" s="12"/>
      <c r="P56" s="12"/>
      <c r="Q56" s="18"/>
      <c r="T56" s="12"/>
      <c r="U56" s="82">
        <v>20</v>
      </c>
      <c r="Y56" s="30" t="s">
        <v>639</v>
      </c>
      <c r="Z56" s="30" t="s">
        <v>640</v>
      </c>
      <c r="AF56" s="28"/>
    </row>
    <row r="57" spans="1:37" x14ac:dyDescent="0.15">
      <c r="A57" s="12"/>
      <c r="B57" s="12"/>
      <c r="F57" s="12"/>
      <c r="G57" s="18"/>
      <c r="K57" s="12"/>
      <c r="L57" s="12"/>
      <c r="O57" s="12"/>
      <c r="P57" s="12"/>
      <c r="Q57" s="18"/>
      <c r="T57" s="12"/>
      <c r="U57" s="30" t="s">
        <v>641</v>
      </c>
      <c r="Y57" s="30" t="s">
        <v>642</v>
      </c>
      <c r="Z57" s="30" t="s">
        <v>643</v>
      </c>
      <c r="AF57" s="28"/>
    </row>
    <row r="58" spans="1:37" x14ac:dyDescent="0.15">
      <c r="A58" s="12"/>
      <c r="B58" s="12"/>
      <c r="F58" s="12"/>
      <c r="G58" s="18"/>
      <c r="K58" s="12"/>
      <c r="L58" s="12"/>
      <c r="O58" s="12"/>
      <c r="P58" s="12"/>
      <c r="Q58" s="18"/>
      <c r="T58" s="12"/>
      <c r="U58" s="30" t="s">
        <v>329</v>
      </c>
      <c r="Y58" s="30" t="s">
        <v>644</v>
      </c>
      <c r="Z58" s="30" t="s">
        <v>645</v>
      </c>
      <c r="AF58" s="28"/>
    </row>
    <row r="59" spans="1:37" x14ac:dyDescent="0.15">
      <c r="A59" s="12"/>
      <c r="B59" s="12"/>
      <c r="F59" s="12"/>
      <c r="G59" s="18"/>
      <c r="K59" s="12"/>
      <c r="L59" s="12"/>
      <c r="O59" s="12"/>
      <c r="P59" s="12"/>
      <c r="Q59" s="18"/>
      <c r="T59" s="12"/>
      <c r="Y59" s="30" t="s">
        <v>646</v>
      </c>
      <c r="Z59" s="30" t="s">
        <v>647</v>
      </c>
      <c r="AF59" s="28"/>
    </row>
    <row r="60" spans="1:37" x14ac:dyDescent="0.15">
      <c r="A60" s="12"/>
      <c r="B60" s="12"/>
      <c r="F60" s="12"/>
      <c r="G60" s="18"/>
      <c r="K60" s="12"/>
      <c r="L60" s="12"/>
      <c r="O60" s="12"/>
      <c r="P60" s="12"/>
      <c r="Q60" s="18"/>
      <c r="T60" s="12"/>
      <c r="Y60" s="30" t="s">
        <v>648</v>
      </c>
      <c r="Z60" s="30" t="s">
        <v>649</v>
      </c>
      <c r="AF60" s="28"/>
    </row>
    <row r="61" spans="1:37" x14ac:dyDescent="0.15">
      <c r="A61" s="12"/>
      <c r="B61" s="12"/>
      <c r="F61" s="12"/>
      <c r="G61" s="18"/>
      <c r="K61" s="12"/>
      <c r="L61" s="12"/>
      <c r="O61" s="12"/>
      <c r="P61" s="12"/>
      <c r="Q61" s="18"/>
      <c r="T61" s="12"/>
      <c r="Y61" s="30" t="s">
        <v>650</v>
      </c>
      <c r="Z61" s="30" t="s">
        <v>651</v>
      </c>
      <c r="AF61" s="28"/>
    </row>
    <row r="62" spans="1:37" x14ac:dyDescent="0.15">
      <c r="A62" s="12"/>
      <c r="B62" s="12"/>
      <c r="F62" s="12"/>
      <c r="G62" s="18"/>
      <c r="K62" s="12"/>
      <c r="L62" s="12"/>
      <c r="O62" s="12"/>
      <c r="P62" s="12"/>
      <c r="Q62" s="18"/>
      <c r="T62" s="12"/>
      <c r="Y62" s="30" t="s">
        <v>652</v>
      </c>
      <c r="Z62" s="30" t="s">
        <v>653</v>
      </c>
      <c r="AF62" s="28"/>
    </row>
    <row r="63" spans="1:37" x14ac:dyDescent="0.15">
      <c r="A63" s="12"/>
      <c r="B63" s="12"/>
      <c r="F63" s="12"/>
      <c r="G63" s="18"/>
      <c r="K63" s="12"/>
      <c r="L63" s="12"/>
      <c r="O63" s="12"/>
      <c r="P63" s="12"/>
      <c r="Q63" s="18"/>
      <c r="T63" s="12"/>
      <c r="Y63" s="30" t="s">
        <v>654</v>
      </c>
      <c r="Z63" s="30" t="s">
        <v>655</v>
      </c>
      <c r="AF63" s="28"/>
    </row>
    <row r="64" spans="1:37" x14ac:dyDescent="0.15">
      <c r="A64" s="12"/>
      <c r="B64" s="12"/>
      <c r="F64" s="12"/>
      <c r="G64" s="18"/>
      <c r="K64" s="12"/>
      <c r="L64" s="12"/>
      <c r="O64" s="12"/>
      <c r="P64" s="12"/>
      <c r="Q64" s="18"/>
      <c r="T64" s="12"/>
      <c r="Y64" s="30" t="s">
        <v>656</v>
      </c>
      <c r="Z64" s="30" t="s">
        <v>657</v>
      </c>
      <c r="AF64" s="28"/>
    </row>
    <row r="65" spans="1:32" x14ac:dyDescent="0.15">
      <c r="A65" s="12"/>
      <c r="B65" s="12"/>
      <c r="F65" s="12"/>
      <c r="G65" s="18"/>
      <c r="K65" s="12"/>
      <c r="L65" s="12"/>
      <c r="O65" s="12"/>
      <c r="P65" s="12"/>
      <c r="Q65" s="18"/>
      <c r="T65" s="12"/>
      <c r="Y65" s="30" t="s">
        <v>658</v>
      </c>
      <c r="Z65" s="30" t="s">
        <v>659</v>
      </c>
      <c r="AF65" s="28"/>
    </row>
    <row r="66" spans="1:32" x14ac:dyDescent="0.15">
      <c r="A66" s="12"/>
      <c r="B66" s="12"/>
      <c r="F66" s="12"/>
      <c r="G66" s="18"/>
      <c r="K66" s="12"/>
      <c r="L66" s="12"/>
      <c r="O66" s="12"/>
      <c r="P66" s="12"/>
      <c r="Q66" s="18"/>
      <c r="T66" s="12"/>
      <c r="Y66" s="30" t="s">
        <v>660</v>
      </c>
      <c r="Z66" s="30" t="s">
        <v>661</v>
      </c>
      <c r="AF66" s="28"/>
    </row>
    <row r="67" spans="1:32" x14ac:dyDescent="0.15">
      <c r="A67" s="12"/>
      <c r="B67" s="12"/>
      <c r="F67" s="12"/>
      <c r="G67" s="18"/>
      <c r="K67" s="12"/>
      <c r="L67" s="12"/>
      <c r="O67" s="12"/>
      <c r="P67" s="12"/>
      <c r="Q67" s="18"/>
      <c r="T67" s="12"/>
      <c r="Y67" s="30" t="s">
        <v>662</v>
      </c>
      <c r="Z67" s="30" t="s">
        <v>663</v>
      </c>
      <c r="AF67" s="28"/>
    </row>
    <row r="68" spans="1:32" x14ac:dyDescent="0.15">
      <c r="A68" s="12"/>
      <c r="B68" s="12"/>
      <c r="F68" s="12"/>
      <c r="G68" s="18"/>
      <c r="K68" s="12"/>
      <c r="L68" s="12"/>
      <c r="O68" s="12"/>
      <c r="P68" s="12"/>
      <c r="Q68" s="18"/>
      <c r="T68" s="12"/>
      <c r="Y68" s="30" t="s">
        <v>664</v>
      </c>
      <c r="Z68" s="30" t="s">
        <v>665</v>
      </c>
      <c r="AF68" s="28"/>
    </row>
    <row r="69" spans="1:32" x14ac:dyDescent="0.15">
      <c r="A69" s="12"/>
      <c r="B69" s="12"/>
      <c r="F69" s="12"/>
      <c r="G69" s="18"/>
      <c r="K69" s="12"/>
      <c r="L69" s="12"/>
      <c r="O69" s="12"/>
      <c r="P69" s="12"/>
      <c r="Q69" s="18"/>
      <c r="T69" s="12"/>
      <c r="Y69" s="30" t="s">
        <v>666</v>
      </c>
      <c r="Z69" s="30" t="s">
        <v>667</v>
      </c>
      <c r="AF69" s="28"/>
    </row>
    <row r="70" spans="1:32" x14ac:dyDescent="0.15">
      <c r="A70" s="12"/>
      <c r="B70" s="12"/>
      <c r="Y70" s="30" t="s">
        <v>668</v>
      </c>
      <c r="Z70" s="30" t="s">
        <v>669</v>
      </c>
    </row>
    <row r="71" spans="1:32" x14ac:dyDescent="0.15">
      <c r="Y71" s="30" t="s">
        <v>670</v>
      </c>
      <c r="Z71" s="30" t="s">
        <v>671</v>
      </c>
    </row>
    <row r="72" spans="1:32" x14ac:dyDescent="0.15">
      <c r="Y72" s="30" t="s">
        <v>672</v>
      </c>
      <c r="Z72" s="30" t="s">
        <v>673</v>
      </c>
    </row>
    <row r="73" spans="1:32" x14ac:dyDescent="0.15">
      <c r="Y73" s="30" t="s">
        <v>674</v>
      </c>
      <c r="Z73" s="30" t="s">
        <v>675</v>
      </c>
    </row>
    <row r="74" spans="1:32" x14ac:dyDescent="0.15">
      <c r="Y74" s="30" t="s">
        <v>676</v>
      </c>
      <c r="Z74" s="30" t="s">
        <v>677</v>
      </c>
    </row>
    <row r="75" spans="1:32" x14ac:dyDescent="0.15">
      <c r="Y75" s="30" t="s">
        <v>678</v>
      </c>
      <c r="Z75" s="30" t="s">
        <v>679</v>
      </c>
    </row>
    <row r="76" spans="1:32" x14ac:dyDescent="0.15">
      <c r="Y76" s="30" t="s">
        <v>680</v>
      </c>
      <c r="Z76" s="30" t="s">
        <v>681</v>
      </c>
    </row>
    <row r="77" spans="1:32" x14ac:dyDescent="0.15">
      <c r="Y77" s="30" t="s">
        <v>682</v>
      </c>
      <c r="Z77" s="30" t="s">
        <v>683</v>
      </c>
    </row>
    <row r="78" spans="1:32" x14ac:dyDescent="0.15">
      <c r="Y78" s="30" t="s">
        <v>684</v>
      </c>
      <c r="Z78" s="30" t="s">
        <v>685</v>
      </c>
    </row>
    <row r="79" spans="1:32" x14ac:dyDescent="0.15">
      <c r="Y79" s="30" t="s">
        <v>686</v>
      </c>
      <c r="Z79" s="30" t="s">
        <v>687</v>
      </c>
    </row>
    <row r="80" spans="1:32" x14ac:dyDescent="0.15">
      <c r="Y80" s="30" t="s">
        <v>688</v>
      </c>
      <c r="Z80" s="30" t="s">
        <v>689</v>
      </c>
    </row>
    <row r="81" spans="25:26" x14ac:dyDescent="0.15">
      <c r="Y81" s="30" t="s">
        <v>690</v>
      </c>
      <c r="Z81" s="30" t="s">
        <v>691</v>
      </c>
    </row>
    <row r="82" spans="25:26" x14ac:dyDescent="0.15">
      <c r="Y82" s="30" t="s">
        <v>692</v>
      </c>
      <c r="Z82" s="30" t="s">
        <v>693</v>
      </c>
    </row>
    <row r="83" spans="25:26" x14ac:dyDescent="0.15">
      <c r="Y83" s="30" t="s">
        <v>694</v>
      </c>
      <c r="Z83" s="30" t="s">
        <v>695</v>
      </c>
    </row>
    <row r="84" spans="25:26" x14ac:dyDescent="0.15">
      <c r="Y84" s="30" t="s">
        <v>696</v>
      </c>
      <c r="Z84" s="30" t="s">
        <v>697</v>
      </c>
    </row>
    <row r="85" spans="25:26" x14ac:dyDescent="0.15">
      <c r="Y85" s="30" t="s">
        <v>698</v>
      </c>
      <c r="Z85" s="30" t="s">
        <v>699</v>
      </c>
    </row>
    <row r="86" spans="25:26" x14ac:dyDescent="0.15">
      <c r="Y86" s="30" t="s">
        <v>700</v>
      </c>
      <c r="Z86" s="30" t="s">
        <v>701</v>
      </c>
    </row>
    <row r="87" spans="25:26" x14ac:dyDescent="0.15">
      <c r="Y87" s="30" t="s">
        <v>702</v>
      </c>
      <c r="Z87" s="30" t="s">
        <v>703</v>
      </c>
    </row>
    <row r="88" spans="25:26" x14ac:dyDescent="0.15">
      <c r="Y88" s="30" t="s">
        <v>704</v>
      </c>
      <c r="Z88" s="30" t="s">
        <v>705</v>
      </c>
    </row>
    <row r="89" spans="25:26" x14ac:dyDescent="0.15">
      <c r="Y89" s="30" t="s">
        <v>706</v>
      </c>
      <c r="Z89" s="30" t="s">
        <v>707</v>
      </c>
    </row>
    <row r="90" spans="25:26" x14ac:dyDescent="0.15">
      <c r="Y90" s="30" t="s">
        <v>708</v>
      </c>
      <c r="Z90" s="30" t="s">
        <v>709</v>
      </c>
    </row>
    <row r="91" spans="25:26" x14ac:dyDescent="0.15">
      <c r="Y91" s="30" t="s">
        <v>710</v>
      </c>
      <c r="Z91" s="30" t="s">
        <v>711</v>
      </c>
    </row>
    <row r="92" spans="25:26" x14ac:dyDescent="0.15">
      <c r="Y92" s="30" t="s">
        <v>712</v>
      </c>
      <c r="Z92" s="30" t="s">
        <v>713</v>
      </c>
    </row>
    <row r="93" spans="25:26" x14ac:dyDescent="0.15">
      <c r="Y93" s="30" t="s">
        <v>714</v>
      </c>
      <c r="Z93" s="30" t="s">
        <v>715</v>
      </c>
    </row>
    <row r="94" spans="25:26" x14ac:dyDescent="0.15">
      <c r="Y94" s="30" t="s">
        <v>716</v>
      </c>
      <c r="Z94" s="30" t="s">
        <v>717</v>
      </c>
    </row>
    <row r="95" spans="25:26" x14ac:dyDescent="0.15">
      <c r="Y95" s="30" t="s">
        <v>718</v>
      </c>
      <c r="Z95" s="30" t="s">
        <v>719</v>
      </c>
    </row>
    <row r="96" spans="25:26" x14ac:dyDescent="0.15">
      <c r="Y96" s="30" t="s">
        <v>720</v>
      </c>
      <c r="Z96" s="30" t="s">
        <v>320</v>
      </c>
    </row>
    <row r="97" spans="25:26" x14ac:dyDescent="0.15">
      <c r="Y97" s="30" t="s">
        <v>721</v>
      </c>
      <c r="Z97" s="30" t="s">
        <v>334</v>
      </c>
    </row>
    <row r="98" spans="25:26" x14ac:dyDescent="0.15">
      <c r="Y98" s="30" t="s">
        <v>59</v>
      </c>
      <c r="Z98" s="30" t="s">
        <v>348</v>
      </c>
    </row>
    <row r="99" spans="25:26" x14ac:dyDescent="0.15">
      <c r="Y99" s="30" t="s">
        <v>722</v>
      </c>
      <c r="Z99" s="30" t="s">
        <v>361</v>
      </c>
    </row>
    <row r="100" spans="25:26" x14ac:dyDescent="0.15">
      <c r="Y100" s="30" t="s">
        <v>723</v>
      </c>
      <c r="Z100" s="30" t="s">
        <v>375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78</v>
      </c>
      <c r="B2" s="469"/>
      <c r="C2" s="469"/>
      <c r="D2" s="469"/>
      <c r="E2" s="469"/>
      <c r="F2" s="470"/>
      <c r="G2" s="342" t="s">
        <v>79</v>
      </c>
      <c r="H2" s="343"/>
      <c r="I2" s="343"/>
      <c r="J2" s="343"/>
      <c r="K2" s="343"/>
      <c r="L2" s="343"/>
      <c r="M2" s="343"/>
      <c r="N2" s="343"/>
      <c r="O2" s="344"/>
      <c r="P2" s="346" t="s">
        <v>80</v>
      </c>
      <c r="Q2" s="343"/>
      <c r="R2" s="343"/>
      <c r="S2" s="343"/>
      <c r="T2" s="343"/>
      <c r="U2" s="343"/>
      <c r="V2" s="343"/>
      <c r="W2" s="343"/>
      <c r="X2" s="344"/>
      <c r="Y2" s="918"/>
      <c r="Z2" s="817"/>
      <c r="AA2" s="818"/>
      <c r="AB2" s="919" t="s">
        <v>58</v>
      </c>
      <c r="AC2" s="920"/>
      <c r="AD2" s="921"/>
      <c r="AE2" s="923" t="s">
        <v>724</v>
      </c>
      <c r="AF2" s="923"/>
      <c r="AG2" s="923"/>
      <c r="AH2" s="864"/>
      <c r="AI2" s="923" t="s">
        <v>721</v>
      </c>
      <c r="AJ2" s="923"/>
      <c r="AK2" s="923"/>
      <c r="AL2" s="864"/>
      <c r="AM2" s="923" t="s">
        <v>59</v>
      </c>
      <c r="AN2" s="923"/>
      <c r="AO2" s="923"/>
      <c r="AP2" s="864"/>
      <c r="AQ2" s="489" t="s">
        <v>81</v>
      </c>
      <c r="AR2" s="490"/>
      <c r="AS2" s="490"/>
      <c r="AT2" s="491"/>
      <c r="AU2" s="492" t="s">
        <v>82</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83</v>
      </c>
      <c r="AT3" s="434"/>
      <c r="AU3" s="435"/>
      <c r="AV3" s="435"/>
      <c r="AW3" s="327" t="s">
        <v>84</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87</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89</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90</v>
      </c>
      <c r="Z6" s="911"/>
      <c r="AA6" s="912"/>
      <c r="AB6" s="553" t="s">
        <v>91</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92</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78</v>
      </c>
      <c r="B9" s="469"/>
      <c r="C9" s="469"/>
      <c r="D9" s="469"/>
      <c r="E9" s="469"/>
      <c r="F9" s="470"/>
      <c r="G9" s="342" t="s">
        <v>79</v>
      </c>
      <c r="H9" s="343"/>
      <c r="I9" s="343"/>
      <c r="J9" s="343"/>
      <c r="K9" s="343"/>
      <c r="L9" s="343"/>
      <c r="M9" s="343"/>
      <c r="N9" s="343"/>
      <c r="O9" s="344"/>
      <c r="P9" s="346" t="s">
        <v>80</v>
      </c>
      <c r="Q9" s="343"/>
      <c r="R9" s="343"/>
      <c r="S9" s="343"/>
      <c r="T9" s="343"/>
      <c r="U9" s="343"/>
      <c r="V9" s="343"/>
      <c r="W9" s="343"/>
      <c r="X9" s="344"/>
      <c r="Y9" s="918"/>
      <c r="Z9" s="817"/>
      <c r="AA9" s="818"/>
      <c r="AB9" s="919" t="s">
        <v>58</v>
      </c>
      <c r="AC9" s="920"/>
      <c r="AD9" s="921"/>
      <c r="AE9" s="923" t="s">
        <v>724</v>
      </c>
      <c r="AF9" s="923"/>
      <c r="AG9" s="923"/>
      <c r="AH9" s="864"/>
      <c r="AI9" s="923" t="s">
        <v>721</v>
      </c>
      <c r="AJ9" s="923"/>
      <c r="AK9" s="923"/>
      <c r="AL9" s="864"/>
      <c r="AM9" s="923" t="s">
        <v>59</v>
      </c>
      <c r="AN9" s="923"/>
      <c r="AO9" s="923"/>
      <c r="AP9" s="864"/>
      <c r="AQ9" s="489" t="s">
        <v>81</v>
      </c>
      <c r="AR9" s="490"/>
      <c r="AS9" s="490"/>
      <c r="AT9" s="491"/>
      <c r="AU9" s="492" t="s">
        <v>82</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83</v>
      </c>
      <c r="AT10" s="434"/>
      <c r="AU10" s="435"/>
      <c r="AV10" s="435"/>
      <c r="AW10" s="327" t="s">
        <v>84</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87</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89</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90</v>
      </c>
      <c r="Z13" s="911"/>
      <c r="AA13" s="912"/>
      <c r="AB13" s="553" t="s">
        <v>91</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92</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78</v>
      </c>
      <c r="B16" s="469"/>
      <c r="C16" s="469"/>
      <c r="D16" s="469"/>
      <c r="E16" s="469"/>
      <c r="F16" s="470"/>
      <c r="G16" s="342" t="s">
        <v>79</v>
      </c>
      <c r="H16" s="343"/>
      <c r="I16" s="343"/>
      <c r="J16" s="343"/>
      <c r="K16" s="343"/>
      <c r="L16" s="343"/>
      <c r="M16" s="343"/>
      <c r="N16" s="343"/>
      <c r="O16" s="344"/>
      <c r="P16" s="346" t="s">
        <v>80</v>
      </c>
      <c r="Q16" s="343"/>
      <c r="R16" s="343"/>
      <c r="S16" s="343"/>
      <c r="T16" s="343"/>
      <c r="U16" s="343"/>
      <c r="V16" s="343"/>
      <c r="W16" s="343"/>
      <c r="X16" s="344"/>
      <c r="Y16" s="918"/>
      <c r="Z16" s="817"/>
      <c r="AA16" s="818"/>
      <c r="AB16" s="919" t="s">
        <v>58</v>
      </c>
      <c r="AC16" s="920"/>
      <c r="AD16" s="921"/>
      <c r="AE16" s="923" t="s">
        <v>724</v>
      </c>
      <c r="AF16" s="923"/>
      <c r="AG16" s="923"/>
      <c r="AH16" s="864"/>
      <c r="AI16" s="923" t="s">
        <v>721</v>
      </c>
      <c r="AJ16" s="923"/>
      <c r="AK16" s="923"/>
      <c r="AL16" s="864"/>
      <c r="AM16" s="923" t="s">
        <v>59</v>
      </c>
      <c r="AN16" s="923"/>
      <c r="AO16" s="923"/>
      <c r="AP16" s="864"/>
      <c r="AQ16" s="489" t="s">
        <v>81</v>
      </c>
      <c r="AR16" s="490"/>
      <c r="AS16" s="490"/>
      <c r="AT16" s="491"/>
      <c r="AU16" s="492" t="s">
        <v>82</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83</v>
      </c>
      <c r="AT17" s="434"/>
      <c r="AU17" s="435"/>
      <c r="AV17" s="435"/>
      <c r="AW17" s="327" t="s">
        <v>84</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87</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89</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90</v>
      </c>
      <c r="Z20" s="911"/>
      <c r="AA20" s="912"/>
      <c r="AB20" s="553" t="s">
        <v>91</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92</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78</v>
      </c>
      <c r="B23" s="469"/>
      <c r="C23" s="469"/>
      <c r="D23" s="469"/>
      <c r="E23" s="469"/>
      <c r="F23" s="470"/>
      <c r="G23" s="342" t="s">
        <v>79</v>
      </c>
      <c r="H23" s="343"/>
      <c r="I23" s="343"/>
      <c r="J23" s="343"/>
      <c r="K23" s="343"/>
      <c r="L23" s="343"/>
      <c r="M23" s="343"/>
      <c r="N23" s="343"/>
      <c r="O23" s="344"/>
      <c r="P23" s="346" t="s">
        <v>80</v>
      </c>
      <c r="Q23" s="343"/>
      <c r="R23" s="343"/>
      <c r="S23" s="343"/>
      <c r="T23" s="343"/>
      <c r="U23" s="343"/>
      <c r="V23" s="343"/>
      <c r="W23" s="343"/>
      <c r="X23" s="344"/>
      <c r="Y23" s="918"/>
      <c r="Z23" s="817"/>
      <c r="AA23" s="818"/>
      <c r="AB23" s="919" t="s">
        <v>58</v>
      </c>
      <c r="AC23" s="920"/>
      <c r="AD23" s="921"/>
      <c r="AE23" s="923" t="s">
        <v>724</v>
      </c>
      <c r="AF23" s="923"/>
      <c r="AG23" s="923"/>
      <c r="AH23" s="864"/>
      <c r="AI23" s="923" t="s">
        <v>721</v>
      </c>
      <c r="AJ23" s="923"/>
      <c r="AK23" s="923"/>
      <c r="AL23" s="864"/>
      <c r="AM23" s="923" t="s">
        <v>59</v>
      </c>
      <c r="AN23" s="923"/>
      <c r="AO23" s="923"/>
      <c r="AP23" s="864"/>
      <c r="AQ23" s="489" t="s">
        <v>81</v>
      </c>
      <c r="AR23" s="490"/>
      <c r="AS23" s="490"/>
      <c r="AT23" s="491"/>
      <c r="AU23" s="492" t="s">
        <v>82</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83</v>
      </c>
      <c r="AT24" s="434"/>
      <c r="AU24" s="435"/>
      <c r="AV24" s="435"/>
      <c r="AW24" s="327" t="s">
        <v>84</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87</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89</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90</v>
      </c>
      <c r="Z27" s="911"/>
      <c r="AA27" s="912"/>
      <c r="AB27" s="553" t="s">
        <v>91</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92</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78</v>
      </c>
      <c r="B30" s="469"/>
      <c r="C30" s="469"/>
      <c r="D30" s="469"/>
      <c r="E30" s="469"/>
      <c r="F30" s="470"/>
      <c r="G30" s="342" t="s">
        <v>79</v>
      </c>
      <c r="H30" s="343"/>
      <c r="I30" s="343"/>
      <c r="J30" s="343"/>
      <c r="K30" s="343"/>
      <c r="L30" s="343"/>
      <c r="M30" s="343"/>
      <c r="N30" s="343"/>
      <c r="O30" s="344"/>
      <c r="P30" s="346" t="s">
        <v>80</v>
      </c>
      <c r="Q30" s="343"/>
      <c r="R30" s="343"/>
      <c r="S30" s="343"/>
      <c r="T30" s="343"/>
      <c r="U30" s="343"/>
      <c r="V30" s="343"/>
      <c r="W30" s="343"/>
      <c r="X30" s="344"/>
      <c r="Y30" s="918"/>
      <c r="Z30" s="817"/>
      <c r="AA30" s="818"/>
      <c r="AB30" s="919" t="s">
        <v>58</v>
      </c>
      <c r="AC30" s="920"/>
      <c r="AD30" s="921"/>
      <c r="AE30" s="923" t="s">
        <v>724</v>
      </c>
      <c r="AF30" s="923"/>
      <c r="AG30" s="923"/>
      <c r="AH30" s="864"/>
      <c r="AI30" s="923" t="s">
        <v>721</v>
      </c>
      <c r="AJ30" s="923"/>
      <c r="AK30" s="923"/>
      <c r="AL30" s="864"/>
      <c r="AM30" s="923" t="s">
        <v>59</v>
      </c>
      <c r="AN30" s="923"/>
      <c r="AO30" s="923"/>
      <c r="AP30" s="864"/>
      <c r="AQ30" s="489" t="s">
        <v>81</v>
      </c>
      <c r="AR30" s="490"/>
      <c r="AS30" s="490"/>
      <c r="AT30" s="491"/>
      <c r="AU30" s="492" t="s">
        <v>82</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83</v>
      </c>
      <c r="AT31" s="434"/>
      <c r="AU31" s="435"/>
      <c r="AV31" s="435"/>
      <c r="AW31" s="327" t="s">
        <v>84</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87</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89</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90</v>
      </c>
      <c r="Z34" s="911"/>
      <c r="AA34" s="912"/>
      <c r="AB34" s="553" t="s">
        <v>91</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92</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78</v>
      </c>
      <c r="B37" s="469"/>
      <c r="C37" s="469"/>
      <c r="D37" s="469"/>
      <c r="E37" s="469"/>
      <c r="F37" s="470"/>
      <c r="G37" s="342" t="s">
        <v>79</v>
      </c>
      <c r="H37" s="343"/>
      <c r="I37" s="343"/>
      <c r="J37" s="343"/>
      <c r="K37" s="343"/>
      <c r="L37" s="343"/>
      <c r="M37" s="343"/>
      <c r="N37" s="343"/>
      <c r="O37" s="344"/>
      <c r="P37" s="346" t="s">
        <v>80</v>
      </c>
      <c r="Q37" s="343"/>
      <c r="R37" s="343"/>
      <c r="S37" s="343"/>
      <c r="T37" s="343"/>
      <c r="U37" s="343"/>
      <c r="V37" s="343"/>
      <c r="W37" s="343"/>
      <c r="X37" s="344"/>
      <c r="Y37" s="918"/>
      <c r="Z37" s="817"/>
      <c r="AA37" s="818"/>
      <c r="AB37" s="919" t="s">
        <v>58</v>
      </c>
      <c r="AC37" s="920"/>
      <c r="AD37" s="921"/>
      <c r="AE37" s="923" t="s">
        <v>724</v>
      </c>
      <c r="AF37" s="923"/>
      <c r="AG37" s="923"/>
      <c r="AH37" s="864"/>
      <c r="AI37" s="923" t="s">
        <v>721</v>
      </c>
      <c r="AJ37" s="923"/>
      <c r="AK37" s="923"/>
      <c r="AL37" s="864"/>
      <c r="AM37" s="923" t="s">
        <v>59</v>
      </c>
      <c r="AN37" s="923"/>
      <c r="AO37" s="923"/>
      <c r="AP37" s="864"/>
      <c r="AQ37" s="489" t="s">
        <v>81</v>
      </c>
      <c r="AR37" s="490"/>
      <c r="AS37" s="490"/>
      <c r="AT37" s="491"/>
      <c r="AU37" s="492" t="s">
        <v>82</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83</v>
      </c>
      <c r="AT38" s="434"/>
      <c r="AU38" s="435"/>
      <c r="AV38" s="435"/>
      <c r="AW38" s="327" t="s">
        <v>84</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87</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89</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90</v>
      </c>
      <c r="Z41" s="911"/>
      <c r="AA41" s="912"/>
      <c r="AB41" s="553" t="s">
        <v>91</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92</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78</v>
      </c>
      <c r="B44" s="469"/>
      <c r="C44" s="469"/>
      <c r="D44" s="469"/>
      <c r="E44" s="469"/>
      <c r="F44" s="470"/>
      <c r="G44" s="342" t="s">
        <v>79</v>
      </c>
      <c r="H44" s="343"/>
      <c r="I44" s="343"/>
      <c r="J44" s="343"/>
      <c r="K44" s="343"/>
      <c r="L44" s="343"/>
      <c r="M44" s="343"/>
      <c r="N44" s="343"/>
      <c r="O44" s="344"/>
      <c r="P44" s="346" t="s">
        <v>80</v>
      </c>
      <c r="Q44" s="343"/>
      <c r="R44" s="343"/>
      <c r="S44" s="343"/>
      <c r="T44" s="343"/>
      <c r="U44" s="343"/>
      <c r="V44" s="343"/>
      <c r="W44" s="343"/>
      <c r="X44" s="344"/>
      <c r="Y44" s="918"/>
      <c r="Z44" s="817"/>
      <c r="AA44" s="818"/>
      <c r="AB44" s="919" t="s">
        <v>58</v>
      </c>
      <c r="AC44" s="920"/>
      <c r="AD44" s="921"/>
      <c r="AE44" s="923" t="s">
        <v>724</v>
      </c>
      <c r="AF44" s="923"/>
      <c r="AG44" s="923"/>
      <c r="AH44" s="864"/>
      <c r="AI44" s="923" t="s">
        <v>721</v>
      </c>
      <c r="AJ44" s="923"/>
      <c r="AK44" s="923"/>
      <c r="AL44" s="864"/>
      <c r="AM44" s="923" t="s">
        <v>59</v>
      </c>
      <c r="AN44" s="923"/>
      <c r="AO44" s="923"/>
      <c r="AP44" s="864"/>
      <c r="AQ44" s="489" t="s">
        <v>81</v>
      </c>
      <c r="AR44" s="490"/>
      <c r="AS44" s="490"/>
      <c r="AT44" s="491"/>
      <c r="AU44" s="492" t="s">
        <v>82</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83</v>
      </c>
      <c r="AT45" s="434"/>
      <c r="AU45" s="435"/>
      <c r="AV45" s="435"/>
      <c r="AW45" s="327" t="s">
        <v>84</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87</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89</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90</v>
      </c>
      <c r="Z48" s="911"/>
      <c r="AA48" s="912"/>
      <c r="AB48" s="553" t="s">
        <v>91</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92</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78</v>
      </c>
      <c r="B51" s="469"/>
      <c r="C51" s="469"/>
      <c r="D51" s="469"/>
      <c r="E51" s="469"/>
      <c r="F51" s="470"/>
      <c r="G51" s="342" t="s">
        <v>79</v>
      </c>
      <c r="H51" s="343"/>
      <c r="I51" s="343"/>
      <c r="J51" s="343"/>
      <c r="K51" s="343"/>
      <c r="L51" s="343"/>
      <c r="M51" s="343"/>
      <c r="N51" s="343"/>
      <c r="O51" s="344"/>
      <c r="P51" s="346" t="s">
        <v>80</v>
      </c>
      <c r="Q51" s="343"/>
      <c r="R51" s="343"/>
      <c r="S51" s="343"/>
      <c r="T51" s="343"/>
      <c r="U51" s="343"/>
      <c r="V51" s="343"/>
      <c r="W51" s="343"/>
      <c r="X51" s="344"/>
      <c r="Y51" s="918"/>
      <c r="Z51" s="817"/>
      <c r="AA51" s="818"/>
      <c r="AB51" s="864" t="s">
        <v>58</v>
      </c>
      <c r="AC51" s="920"/>
      <c r="AD51" s="921"/>
      <c r="AE51" s="923" t="s">
        <v>724</v>
      </c>
      <c r="AF51" s="923"/>
      <c r="AG51" s="923"/>
      <c r="AH51" s="864"/>
      <c r="AI51" s="923" t="s">
        <v>721</v>
      </c>
      <c r="AJ51" s="923"/>
      <c r="AK51" s="923"/>
      <c r="AL51" s="864"/>
      <c r="AM51" s="923" t="s">
        <v>59</v>
      </c>
      <c r="AN51" s="923"/>
      <c r="AO51" s="923"/>
      <c r="AP51" s="864"/>
      <c r="AQ51" s="489" t="s">
        <v>81</v>
      </c>
      <c r="AR51" s="490"/>
      <c r="AS51" s="490"/>
      <c r="AT51" s="491"/>
      <c r="AU51" s="492" t="s">
        <v>82</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83</v>
      </c>
      <c r="AT52" s="434"/>
      <c r="AU52" s="435"/>
      <c r="AV52" s="435"/>
      <c r="AW52" s="327" t="s">
        <v>84</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87</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89</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90</v>
      </c>
      <c r="Z55" s="911"/>
      <c r="AA55" s="912"/>
      <c r="AB55" s="553" t="s">
        <v>91</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92</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78</v>
      </c>
      <c r="B58" s="469"/>
      <c r="C58" s="469"/>
      <c r="D58" s="469"/>
      <c r="E58" s="469"/>
      <c r="F58" s="470"/>
      <c r="G58" s="342" t="s">
        <v>79</v>
      </c>
      <c r="H58" s="343"/>
      <c r="I58" s="343"/>
      <c r="J58" s="343"/>
      <c r="K58" s="343"/>
      <c r="L58" s="343"/>
      <c r="M58" s="343"/>
      <c r="N58" s="343"/>
      <c r="O58" s="344"/>
      <c r="P58" s="346" t="s">
        <v>80</v>
      </c>
      <c r="Q58" s="343"/>
      <c r="R58" s="343"/>
      <c r="S58" s="343"/>
      <c r="T58" s="343"/>
      <c r="U58" s="343"/>
      <c r="V58" s="343"/>
      <c r="W58" s="343"/>
      <c r="X58" s="344"/>
      <c r="Y58" s="918"/>
      <c r="Z58" s="817"/>
      <c r="AA58" s="818"/>
      <c r="AB58" s="919" t="s">
        <v>58</v>
      </c>
      <c r="AC58" s="920"/>
      <c r="AD58" s="921"/>
      <c r="AE58" s="923" t="s">
        <v>724</v>
      </c>
      <c r="AF58" s="923"/>
      <c r="AG58" s="923"/>
      <c r="AH58" s="864"/>
      <c r="AI58" s="923" t="s">
        <v>721</v>
      </c>
      <c r="AJ58" s="923"/>
      <c r="AK58" s="923"/>
      <c r="AL58" s="864"/>
      <c r="AM58" s="923" t="s">
        <v>59</v>
      </c>
      <c r="AN58" s="923"/>
      <c r="AO58" s="923"/>
      <c r="AP58" s="864"/>
      <c r="AQ58" s="489" t="s">
        <v>81</v>
      </c>
      <c r="AR58" s="490"/>
      <c r="AS58" s="490"/>
      <c r="AT58" s="491"/>
      <c r="AU58" s="492" t="s">
        <v>82</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83</v>
      </c>
      <c r="AT59" s="434"/>
      <c r="AU59" s="435"/>
      <c r="AV59" s="435"/>
      <c r="AW59" s="327" t="s">
        <v>84</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87</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89</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90</v>
      </c>
      <c r="Z62" s="911"/>
      <c r="AA62" s="912"/>
      <c r="AB62" s="553" t="s">
        <v>91</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92</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78</v>
      </c>
      <c r="B65" s="469"/>
      <c r="C65" s="469"/>
      <c r="D65" s="469"/>
      <c r="E65" s="469"/>
      <c r="F65" s="470"/>
      <c r="G65" s="342" t="s">
        <v>79</v>
      </c>
      <c r="H65" s="343"/>
      <c r="I65" s="343"/>
      <c r="J65" s="343"/>
      <c r="K65" s="343"/>
      <c r="L65" s="343"/>
      <c r="M65" s="343"/>
      <c r="N65" s="343"/>
      <c r="O65" s="344"/>
      <c r="P65" s="346" t="s">
        <v>80</v>
      </c>
      <c r="Q65" s="343"/>
      <c r="R65" s="343"/>
      <c r="S65" s="343"/>
      <c r="T65" s="343"/>
      <c r="U65" s="343"/>
      <c r="V65" s="343"/>
      <c r="W65" s="343"/>
      <c r="X65" s="344"/>
      <c r="Y65" s="918"/>
      <c r="Z65" s="817"/>
      <c r="AA65" s="818"/>
      <c r="AB65" s="919" t="s">
        <v>58</v>
      </c>
      <c r="AC65" s="920"/>
      <c r="AD65" s="921"/>
      <c r="AE65" s="923" t="s">
        <v>724</v>
      </c>
      <c r="AF65" s="923"/>
      <c r="AG65" s="923"/>
      <c r="AH65" s="864"/>
      <c r="AI65" s="923" t="s">
        <v>721</v>
      </c>
      <c r="AJ65" s="923"/>
      <c r="AK65" s="923"/>
      <c r="AL65" s="864"/>
      <c r="AM65" s="923" t="s">
        <v>59</v>
      </c>
      <c r="AN65" s="923"/>
      <c r="AO65" s="923"/>
      <c r="AP65" s="864"/>
      <c r="AQ65" s="489" t="s">
        <v>81</v>
      </c>
      <c r="AR65" s="490"/>
      <c r="AS65" s="490"/>
      <c r="AT65" s="491"/>
      <c r="AU65" s="492" t="s">
        <v>82</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83</v>
      </c>
      <c r="AT66" s="434"/>
      <c r="AU66" s="435"/>
      <c r="AV66" s="435"/>
      <c r="AW66" s="327" t="s">
        <v>84</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87</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89</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90</v>
      </c>
      <c r="Z69" s="911"/>
      <c r="AA69" s="912"/>
      <c r="AB69" s="391" t="s">
        <v>91</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92</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725</v>
      </c>
      <c r="B2" s="943"/>
      <c r="C2" s="943"/>
      <c r="D2" s="943"/>
      <c r="E2" s="943"/>
      <c r="F2" s="944"/>
      <c r="G2" s="783" t="s">
        <v>726</v>
      </c>
      <c r="H2" s="784"/>
      <c r="I2" s="784"/>
      <c r="J2" s="784"/>
      <c r="K2" s="784"/>
      <c r="L2" s="784"/>
      <c r="M2" s="784"/>
      <c r="N2" s="784"/>
      <c r="O2" s="784"/>
      <c r="P2" s="784"/>
      <c r="Q2" s="784"/>
      <c r="R2" s="784"/>
      <c r="S2" s="784"/>
      <c r="T2" s="784"/>
      <c r="U2" s="784"/>
      <c r="V2" s="784"/>
      <c r="W2" s="784"/>
      <c r="X2" s="784"/>
      <c r="Y2" s="784"/>
      <c r="Z2" s="784"/>
      <c r="AA2" s="784"/>
      <c r="AB2" s="785"/>
      <c r="AC2" s="783" t="s">
        <v>727</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217</v>
      </c>
      <c r="H3" s="787"/>
      <c r="I3" s="787"/>
      <c r="J3" s="787"/>
      <c r="K3" s="787"/>
      <c r="L3" s="788" t="s">
        <v>218</v>
      </c>
      <c r="M3" s="787"/>
      <c r="N3" s="787"/>
      <c r="O3" s="787"/>
      <c r="P3" s="787"/>
      <c r="Q3" s="787"/>
      <c r="R3" s="787"/>
      <c r="S3" s="787"/>
      <c r="T3" s="787"/>
      <c r="U3" s="787"/>
      <c r="V3" s="787"/>
      <c r="W3" s="787"/>
      <c r="X3" s="789"/>
      <c r="Y3" s="800" t="s">
        <v>219</v>
      </c>
      <c r="Z3" s="801"/>
      <c r="AA3" s="801"/>
      <c r="AB3" s="802"/>
      <c r="AC3" s="130" t="s">
        <v>217</v>
      </c>
      <c r="AD3" s="787"/>
      <c r="AE3" s="787"/>
      <c r="AF3" s="787"/>
      <c r="AG3" s="787"/>
      <c r="AH3" s="788" t="s">
        <v>218</v>
      </c>
      <c r="AI3" s="787"/>
      <c r="AJ3" s="787"/>
      <c r="AK3" s="787"/>
      <c r="AL3" s="787"/>
      <c r="AM3" s="787"/>
      <c r="AN3" s="787"/>
      <c r="AO3" s="787"/>
      <c r="AP3" s="787"/>
      <c r="AQ3" s="787"/>
      <c r="AR3" s="787"/>
      <c r="AS3" s="787"/>
      <c r="AT3" s="789"/>
      <c r="AU3" s="800" t="s">
        <v>219</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728</v>
      </c>
      <c r="H15" s="784"/>
      <c r="I15" s="784"/>
      <c r="J15" s="784"/>
      <c r="K15" s="784"/>
      <c r="L15" s="784"/>
      <c r="M15" s="784"/>
      <c r="N15" s="784"/>
      <c r="O15" s="784"/>
      <c r="P15" s="784"/>
      <c r="Q15" s="784"/>
      <c r="R15" s="784"/>
      <c r="S15" s="784"/>
      <c r="T15" s="784"/>
      <c r="U15" s="784"/>
      <c r="V15" s="784"/>
      <c r="W15" s="784"/>
      <c r="X15" s="784"/>
      <c r="Y15" s="784"/>
      <c r="Z15" s="784"/>
      <c r="AA15" s="784"/>
      <c r="AB15" s="785"/>
      <c r="AC15" s="783" t="s">
        <v>729</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217</v>
      </c>
      <c r="H16" s="787"/>
      <c r="I16" s="787"/>
      <c r="J16" s="787"/>
      <c r="K16" s="787"/>
      <c r="L16" s="788" t="s">
        <v>218</v>
      </c>
      <c r="M16" s="787"/>
      <c r="N16" s="787"/>
      <c r="O16" s="787"/>
      <c r="P16" s="787"/>
      <c r="Q16" s="787"/>
      <c r="R16" s="787"/>
      <c r="S16" s="787"/>
      <c r="T16" s="787"/>
      <c r="U16" s="787"/>
      <c r="V16" s="787"/>
      <c r="W16" s="787"/>
      <c r="X16" s="789"/>
      <c r="Y16" s="800" t="s">
        <v>219</v>
      </c>
      <c r="Z16" s="801"/>
      <c r="AA16" s="801"/>
      <c r="AB16" s="802"/>
      <c r="AC16" s="130" t="s">
        <v>217</v>
      </c>
      <c r="AD16" s="787"/>
      <c r="AE16" s="787"/>
      <c r="AF16" s="787"/>
      <c r="AG16" s="787"/>
      <c r="AH16" s="788" t="s">
        <v>218</v>
      </c>
      <c r="AI16" s="787"/>
      <c r="AJ16" s="787"/>
      <c r="AK16" s="787"/>
      <c r="AL16" s="787"/>
      <c r="AM16" s="787"/>
      <c r="AN16" s="787"/>
      <c r="AO16" s="787"/>
      <c r="AP16" s="787"/>
      <c r="AQ16" s="787"/>
      <c r="AR16" s="787"/>
      <c r="AS16" s="787"/>
      <c r="AT16" s="789"/>
      <c r="AU16" s="800" t="s">
        <v>219</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730</v>
      </c>
      <c r="H28" s="784"/>
      <c r="I28" s="784"/>
      <c r="J28" s="784"/>
      <c r="K28" s="784"/>
      <c r="L28" s="784"/>
      <c r="M28" s="784"/>
      <c r="N28" s="784"/>
      <c r="O28" s="784"/>
      <c r="P28" s="784"/>
      <c r="Q28" s="784"/>
      <c r="R28" s="784"/>
      <c r="S28" s="784"/>
      <c r="T28" s="784"/>
      <c r="U28" s="784"/>
      <c r="V28" s="784"/>
      <c r="W28" s="784"/>
      <c r="X28" s="784"/>
      <c r="Y28" s="784"/>
      <c r="Z28" s="784"/>
      <c r="AA28" s="784"/>
      <c r="AB28" s="785"/>
      <c r="AC28" s="783" t="s">
        <v>731</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217</v>
      </c>
      <c r="H29" s="787"/>
      <c r="I29" s="787"/>
      <c r="J29" s="787"/>
      <c r="K29" s="787"/>
      <c r="L29" s="788" t="s">
        <v>218</v>
      </c>
      <c r="M29" s="787"/>
      <c r="N29" s="787"/>
      <c r="O29" s="787"/>
      <c r="P29" s="787"/>
      <c r="Q29" s="787"/>
      <c r="R29" s="787"/>
      <c r="S29" s="787"/>
      <c r="T29" s="787"/>
      <c r="U29" s="787"/>
      <c r="V29" s="787"/>
      <c r="W29" s="787"/>
      <c r="X29" s="789"/>
      <c r="Y29" s="800" t="s">
        <v>219</v>
      </c>
      <c r="Z29" s="801"/>
      <c r="AA29" s="801"/>
      <c r="AB29" s="802"/>
      <c r="AC29" s="130" t="s">
        <v>217</v>
      </c>
      <c r="AD29" s="787"/>
      <c r="AE29" s="787"/>
      <c r="AF29" s="787"/>
      <c r="AG29" s="787"/>
      <c r="AH29" s="788" t="s">
        <v>218</v>
      </c>
      <c r="AI29" s="787"/>
      <c r="AJ29" s="787"/>
      <c r="AK29" s="787"/>
      <c r="AL29" s="787"/>
      <c r="AM29" s="787"/>
      <c r="AN29" s="787"/>
      <c r="AO29" s="787"/>
      <c r="AP29" s="787"/>
      <c r="AQ29" s="787"/>
      <c r="AR29" s="787"/>
      <c r="AS29" s="787"/>
      <c r="AT29" s="789"/>
      <c r="AU29" s="800" t="s">
        <v>219</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732</v>
      </c>
      <c r="H41" s="784"/>
      <c r="I41" s="784"/>
      <c r="J41" s="784"/>
      <c r="K41" s="784"/>
      <c r="L41" s="784"/>
      <c r="M41" s="784"/>
      <c r="N41" s="784"/>
      <c r="O41" s="784"/>
      <c r="P41" s="784"/>
      <c r="Q41" s="784"/>
      <c r="R41" s="784"/>
      <c r="S41" s="784"/>
      <c r="T41" s="784"/>
      <c r="U41" s="784"/>
      <c r="V41" s="784"/>
      <c r="W41" s="784"/>
      <c r="X41" s="784"/>
      <c r="Y41" s="784"/>
      <c r="Z41" s="784"/>
      <c r="AA41" s="784"/>
      <c r="AB41" s="785"/>
      <c r="AC41" s="783" t="s">
        <v>733</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217</v>
      </c>
      <c r="H42" s="787"/>
      <c r="I42" s="787"/>
      <c r="J42" s="787"/>
      <c r="K42" s="787"/>
      <c r="L42" s="788" t="s">
        <v>218</v>
      </c>
      <c r="M42" s="787"/>
      <c r="N42" s="787"/>
      <c r="O42" s="787"/>
      <c r="P42" s="787"/>
      <c r="Q42" s="787"/>
      <c r="R42" s="787"/>
      <c r="S42" s="787"/>
      <c r="T42" s="787"/>
      <c r="U42" s="787"/>
      <c r="V42" s="787"/>
      <c r="W42" s="787"/>
      <c r="X42" s="789"/>
      <c r="Y42" s="800" t="s">
        <v>219</v>
      </c>
      <c r="Z42" s="801"/>
      <c r="AA42" s="801"/>
      <c r="AB42" s="802"/>
      <c r="AC42" s="130" t="s">
        <v>217</v>
      </c>
      <c r="AD42" s="787"/>
      <c r="AE42" s="787"/>
      <c r="AF42" s="787"/>
      <c r="AG42" s="787"/>
      <c r="AH42" s="788" t="s">
        <v>218</v>
      </c>
      <c r="AI42" s="787"/>
      <c r="AJ42" s="787"/>
      <c r="AK42" s="787"/>
      <c r="AL42" s="787"/>
      <c r="AM42" s="787"/>
      <c r="AN42" s="787"/>
      <c r="AO42" s="787"/>
      <c r="AP42" s="787"/>
      <c r="AQ42" s="787"/>
      <c r="AR42" s="787"/>
      <c r="AS42" s="787"/>
      <c r="AT42" s="789"/>
      <c r="AU42" s="800" t="s">
        <v>219</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725</v>
      </c>
      <c r="B55" s="943"/>
      <c r="C55" s="943"/>
      <c r="D55" s="943"/>
      <c r="E55" s="943"/>
      <c r="F55" s="944"/>
      <c r="G55" s="783" t="s">
        <v>734</v>
      </c>
      <c r="H55" s="784"/>
      <c r="I55" s="784"/>
      <c r="J55" s="784"/>
      <c r="K55" s="784"/>
      <c r="L55" s="784"/>
      <c r="M55" s="784"/>
      <c r="N55" s="784"/>
      <c r="O55" s="784"/>
      <c r="P55" s="784"/>
      <c r="Q55" s="784"/>
      <c r="R55" s="784"/>
      <c r="S55" s="784"/>
      <c r="T55" s="784"/>
      <c r="U55" s="784"/>
      <c r="V55" s="784"/>
      <c r="W55" s="784"/>
      <c r="X55" s="784"/>
      <c r="Y55" s="784"/>
      <c r="Z55" s="784"/>
      <c r="AA55" s="784"/>
      <c r="AB55" s="785"/>
      <c r="AC55" s="783" t="s">
        <v>735</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217</v>
      </c>
      <c r="H56" s="787"/>
      <c r="I56" s="787"/>
      <c r="J56" s="787"/>
      <c r="K56" s="787"/>
      <c r="L56" s="788" t="s">
        <v>218</v>
      </c>
      <c r="M56" s="787"/>
      <c r="N56" s="787"/>
      <c r="O56" s="787"/>
      <c r="P56" s="787"/>
      <c r="Q56" s="787"/>
      <c r="R56" s="787"/>
      <c r="S56" s="787"/>
      <c r="T56" s="787"/>
      <c r="U56" s="787"/>
      <c r="V56" s="787"/>
      <c r="W56" s="787"/>
      <c r="X56" s="789"/>
      <c r="Y56" s="800" t="s">
        <v>219</v>
      </c>
      <c r="Z56" s="801"/>
      <c r="AA56" s="801"/>
      <c r="AB56" s="802"/>
      <c r="AC56" s="130" t="s">
        <v>217</v>
      </c>
      <c r="AD56" s="787"/>
      <c r="AE56" s="787"/>
      <c r="AF56" s="787"/>
      <c r="AG56" s="787"/>
      <c r="AH56" s="788" t="s">
        <v>218</v>
      </c>
      <c r="AI56" s="787"/>
      <c r="AJ56" s="787"/>
      <c r="AK56" s="787"/>
      <c r="AL56" s="787"/>
      <c r="AM56" s="787"/>
      <c r="AN56" s="787"/>
      <c r="AO56" s="787"/>
      <c r="AP56" s="787"/>
      <c r="AQ56" s="787"/>
      <c r="AR56" s="787"/>
      <c r="AS56" s="787"/>
      <c r="AT56" s="789"/>
      <c r="AU56" s="800" t="s">
        <v>219</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736</v>
      </c>
      <c r="H68" s="784"/>
      <c r="I68" s="784"/>
      <c r="J68" s="784"/>
      <c r="K68" s="784"/>
      <c r="L68" s="784"/>
      <c r="M68" s="784"/>
      <c r="N68" s="784"/>
      <c r="O68" s="784"/>
      <c r="P68" s="784"/>
      <c r="Q68" s="784"/>
      <c r="R68" s="784"/>
      <c r="S68" s="784"/>
      <c r="T68" s="784"/>
      <c r="U68" s="784"/>
      <c r="V68" s="784"/>
      <c r="W68" s="784"/>
      <c r="X68" s="784"/>
      <c r="Y68" s="784"/>
      <c r="Z68" s="784"/>
      <c r="AA68" s="784"/>
      <c r="AB68" s="785"/>
      <c r="AC68" s="783" t="s">
        <v>737</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217</v>
      </c>
      <c r="H69" s="787"/>
      <c r="I69" s="787"/>
      <c r="J69" s="787"/>
      <c r="K69" s="787"/>
      <c r="L69" s="788" t="s">
        <v>218</v>
      </c>
      <c r="M69" s="787"/>
      <c r="N69" s="787"/>
      <c r="O69" s="787"/>
      <c r="P69" s="787"/>
      <c r="Q69" s="787"/>
      <c r="R69" s="787"/>
      <c r="S69" s="787"/>
      <c r="T69" s="787"/>
      <c r="U69" s="787"/>
      <c r="V69" s="787"/>
      <c r="W69" s="787"/>
      <c r="X69" s="789"/>
      <c r="Y69" s="800" t="s">
        <v>219</v>
      </c>
      <c r="Z69" s="801"/>
      <c r="AA69" s="801"/>
      <c r="AB69" s="802"/>
      <c r="AC69" s="130" t="s">
        <v>217</v>
      </c>
      <c r="AD69" s="787"/>
      <c r="AE69" s="787"/>
      <c r="AF69" s="787"/>
      <c r="AG69" s="787"/>
      <c r="AH69" s="788" t="s">
        <v>218</v>
      </c>
      <c r="AI69" s="787"/>
      <c r="AJ69" s="787"/>
      <c r="AK69" s="787"/>
      <c r="AL69" s="787"/>
      <c r="AM69" s="787"/>
      <c r="AN69" s="787"/>
      <c r="AO69" s="787"/>
      <c r="AP69" s="787"/>
      <c r="AQ69" s="787"/>
      <c r="AR69" s="787"/>
      <c r="AS69" s="787"/>
      <c r="AT69" s="789"/>
      <c r="AU69" s="800" t="s">
        <v>219</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738</v>
      </c>
      <c r="H81" s="784"/>
      <c r="I81" s="784"/>
      <c r="J81" s="784"/>
      <c r="K81" s="784"/>
      <c r="L81" s="784"/>
      <c r="M81" s="784"/>
      <c r="N81" s="784"/>
      <c r="O81" s="784"/>
      <c r="P81" s="784"/>
      <c r="Q81" s="784"/>
      <c r="R81" s="784"/>
      <c r="S81" s="784"/>
      <c r="T81" s="784"/>
      <c r="U81" s="784"/>
      <c r="V81" s="784"/>
      <c r="W81" s="784"/>
      <c r="X81" s="784"/>
      <c r="Y81" s="784"/>
      <c r="Z81" s="784"/>
      <c r="AA81" s="784"/>
      <c r="AB81" s="785"/>
      <c r="AC81" s="783" t="s">
        <v>739</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217</v>
      </c>
      <c r="H82" s="787"/>
      <c r="I82" s="787"/>
      <c r="J82" s="787"/>
      <c r="K82" s="787"/>
      <c r="L82" s="788" t="s">
        <v>218</v>
      </c>
      <c r="M82" s="787"/>
      <c r="N82" s="787"/>
      <c r="O82" s="787"/>
      <c r="P82" s="787"/>
      <c r="Q82" s="787"/>
      <c r="R82" s="787"/>
      <c r="S82" s="787"/>
      <c r="T82" s="787"/>
      <c r="U82" s="787"/>
      <c r="V82" s="787"/>
      <c r="W82" s="787"/>
      <c r="X82" s="789"/>
      <c r="Y82" s="800" t="s">
        <v>219</v>
      </c>
      <c r="Z82" s="801"/>
      <c r="AA82" s="801"/>
      <c r="AB82" s="802"/>
      <c r="AC82" s="130" t="s">
        <v>217</v>
      </c>
      <c r="AD82" s="787"/>
      <c r="AE82" s="787"/>
      <c r="AF82" s="787"/>
      <c r="AG82" s="787"/>
      <c r="AH82" s="788" t="s">
        <v>218</v>
      </c>
      <c r="AI82" s="787"/>
      <c r="AJ82" s="787"/>
      <c r="AK82" s="787"/>
      <c r="AL82" s="787"/>
      <c r="AM82" s="787"/>
      <c r="AN82" s="787"/>
      <c r="AO82" s="787"/>
      <c r="AP82" s="787"/>
      <c r="AQ82" s="787"/>
      <c r="AR82" s="787"/>
      <c r="AS82" s="787"/>
      <c r="AT82" s="789"/>
      <c r="AU82" s="800" t="s">
        <v>219</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740</v>
      </c>
      <c r="H94" s="784"/>
      <c r="I94" s="784"/>
      <c r="J94" s="784"/>
      <c r="K94" s="784"/>
      <c r="L94" s="784"/>
      <c r="M94" s="784"/>
      <c r="N94" s="784"/>
      <c r="O94" s="784"/>
      <c r="P94" s="784"/>
      <c r="Q94" s="784"/>
      <c r="R94" s="784"/>
      <c r="S94" s="784"/>
      <c r="T94" s="784"/>
      <c r="U94" s="784"/>
      <c r="V94" s="784"/>
      <c r="W94" s="784"/>
      <c r="X94" s="784"/>
      <c r="Y94" s="784"/>
      <c r="Z94" s="784"/>
      <c r="AA94" s="784"/>
      <c r="AB94" s="785"/>
      <c r="AC94" s="783" t="s">
        <v>741</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217</v>
      </c>
      <c r="H95" s="787"/>
      <c r="I95" s="787"/>
      <c r="J95" s="787"/>
      <c r="K95" s="787"/>
      <c r="L95" s="788" t="s">
        <v>218</v>
      </c>
      <c r="M95" s="787"/>
      <c r="N95" s="787"/>
      <c r="O95" s="787"/>
      <c r="P95" s="787"/>
      <c r="Q95" s="787"/>
      <c r="R95" s="787"/>
      <c r="S95" s="787"/>
      <c r="T95" s="787"/>
      <c r="U95" s="787"/>
      <c r="V95" s="787"/>
      <c r="W95" s="787"/>
      <c r="X95" s="789"/>
      <c r="Y95" s="800" t="s">
        <v>219</v>
      </c>
      <c r="Z95" s="801"/>
      <c r="AA95" s="801"/>
      <c r="AB95" s="802"/>
      <c r="AC95" s="130" t="s">
        <v>217</v>
      </c>
      <c r="AD95" s="787"/>
      <c r="AE95" s="787"/>
      <c r="AF95" s="787"/>
      <c r="AG95" s="787"/>
      <c r="AH95" s="788" t="s">
        <v>218</v>
      </c>
      <c r="AI95" s="787"/>
      <c r="AJ95" s="787"/>
      <c r="AK95" s="787"/>
      <c r="AL95" s="787"/>
      <c r="AM95" s="787"/>
      <c r="AN95" s="787"/>
      <c r="AO95" s="787"/>
      <c r="AP95" s="787"/>
      <c r="AQ95" s="787"/>
      <c r="AR95" s="787"/>
      <c r="AS95" s="787"/>
      <c r="AT95" s="789"/>
      <c r="AU95" s="800" t="s">
        <v>219</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725</v>
      </c>
      <c r="B108" s="943"/>
      <c r="C108" s="943"/>
      <c r="D108" s="943"/>
      <c r="E108" s="943"/>
      <c r="F108" s="944"/>
      <c r="G108" s="783" t="s">
        <v>742</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743</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217</v>
      </c>
      <c r="H109" s="787"/>
      <c r="I109" s="787"/>
      <c r="J109" s="787"/>
      <c r="K109" s="787"/>
      <c r="L109" s="788" t="s">
        <v>218</v>
      </c>
      <c r="M109" s="787"/>
      <c r="N109" s="787"/>
      <c r="O109" s="787"/>
      <c r="P109" s="787"/>
      <c r="Q109" s="787"/>
      <c r="R109" s="787"/>
      <c r="S109" s="787"/>
      <c r="T109" s="787"/>
      <c r="U109" s="787"/>
      <c r="V109" s="787"/>
      <c r="W109" s="787"/>
      <c r="X109" s="789"/>
      <c r="Y109" s="800" t="s">
        <v>219</v>
      </c>
      <c r="Z109" s="801"/>
      <c r="AA109" s="801"/>
      <c r="AB109" s="802"/>
      <c r="AC109" s="130" t="s">
        <v>217</v>
      </c>
      <c r="AD109" s="787"/>
      <c r="AE109" s="787"/>
      <c r="AF109" s="787"/>
      <c r="AG109" s="787"/>
      <c r="AH109" s="788" t="s">
        <v>218</v>
      </c>
      <c r="AI109" s="787"/>
      <c r="AJ109" s="787"/>
      <c r="AK109" s="787"/>
      <c r="AL109" s="787"/>
      <c r="AM109" s="787"/>
      <c r="AN109" s="787"/>
      <c r="AO109" s="787"/>
      <c r="AP109" s="787"/>
      <c r="AQ109" s="787"/>
      <c r="AR109" s="787"/>
      <c r="AS109" s="787"/>
      <c r="AT109" s="789"/>
      <c r="AU109" s="800" t="s">
        <v>219</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744</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745</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217</v>
      </c>
      <c r="H122" s="787"/>
      <c r="I122" s="787"/>
      <c r="J122" s="787"/>
      <c r="K122" s="787"/>
      <c r="L122" s="788" t="s">
        <v>218</v>
      </c>
      <c r="M122" s="787"/>
      <c r="N122" s="787"/>
      <c r="O122" s="787"/>
      <c r="P122" s="787"/>
      <c r="Q122" s="787"/>
      <c r="R122" s="787"/>
      <c r="S122" s="787"/>
      <c r="T122" s="787"/>
      <c r="U122" s="787"/>
      <c r="V122" s="787"/>
      <c r="W122" s="787"/>
      <c r="X122" s="789"/>
      <c r="Y122" s="800" t="s">
        <v>219</v>
      </c>
      <c r="Z122" s="801"/>
      <c r="AA122" s="801"/>
      <c r="AB122" s="802"/>
      <c r="AC122" s="130" t="s">
        <v>217</v>
      </c>
      <c r="AD122" s="787"/>
      <c r="AE122" s="787"/>
      <c r="AF122" s="787"/>
      <c r="AG122" s="787"/>
      <c r="AH122" s="788" t="s">
        <v>218</v>
      </c>
      <c r="AI122" s="787"/>
      <c r="AJ122" s="787"/>
      <c r="AK122" s="787"/>
      <c r="AL122" s="787"/>
      <c r="AM122" s="787"/>
      <c r="AN122" s="787"/>
      <c r="AO122" s="787"/>
      <c r="AP122" s="787"/>
      <c r="AQ122" s="787"/>
      <c r="AR122" s="787"/>
      <c r="AS122" s="787"/>
      <c r="AT122" s="789"/>
      <c r="AU122" s="800" t="s">
        <v>219</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746</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747</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217</v>
      </c>
      <c r="H135" s="787"/>
      <c r="I135" s="787"/>
      <c r="J135" s="787"/>
      <c r="K135" s="787"/>
      <c r="L135" s="788" t="s">
        <v>218</v>
      </c>
      <c r="M135" s="787"/>
      <c r="N135" s="787"/>
      <c r="O135" s="787"/>
      <c r="P135" s="787"/>
      <c r="Q135" s="787"/>
      <c r="R135" s="787"/>
      <c r="S135" s="787"/>
      <c r="T135" s="787"/>
      <c r="U135" s="787"/>
      <c r="V135" s="787"/>
      <c r="W135" s="787"/>
      <c r="X135" s="789"/>
      <c r="Y135" s="800" t="s">
        <v>219</v>
      </c>
      <c r="Z135" s="801"/>
      <c r="AA135" s="801"/>
      <c r="AB135" s="802"/>
      <c r="AC135" s="130" t="s">
        <v>217</v>
      </c>
      <c r="AD135" s="787"/>
      <c r="AE135" s="787"/>
      <c r="AF135" s="787"/>
      <c r="AG135" s="787"/>
      <c r="AH135" s="788" t="s">
        <v>218</v>
      </c>
      <c r="AI135" s="787"/>
      <c r="AJ135" s="787"/>
      <c r="AK135" s="787"/>
      <c r="AL135" s="787"/>
      <c r="AM135" s="787"/>
      <c r="AN135" s="787"/>
      <c r="AO135" s="787"/>
      <c r="AP135" s="787"/>
      <c r="AQ135" s="787"/>
      <c r="AR135" s="787"/>
      <c r="AS135" s="787"/>
      <c r="AT135" s="789"/>
      <c r="AU135" s="800" t="s">
        <v>219</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748</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749</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217</v>
      </c>
      <c r="H148" s="787"/>
      <c r="I148" s="787"/>
      <c r="J148" s="787"/>
      <c r="K148" s="787"/>
      <c r="L148" s="788" t="s">
        <v>218</v>
      </c>
      <c r="M148" s="787"/>
      <c r="N148" s="787"/>
      <c r="O148" s="787"/>
      <c r="P148" s="787"/>
      <c r="Q148" s="787"/>
      <c r="R148" s="787"/>
      <c r="S148" s="787"/>
      <c r="T148" s="787"/>
      <c r="U148" s="787"/>
      <c r="V148" s="787"/>
      <c r="W148" s="787"/>
      <c r="X148" s="789"/>
      <c r="Y148" s="800" t="s">
        <v>219</v>
      </c>
      <c r="Z148" s="801"/>
      <c r="AA148" s="801"/>
      <c r="AB148" s="802"/>
      <c r="AC148" s="130" t="s">
        <v>217</v>
      </c>
      <c r="AD148" s="787"/>
      <c r="AE148" s="787"/>
      <c r="AF148" s="787"/>
      <c r="AG148" s="787"/>
      <c r="AH148" s="788" t="s">
        <v>218</v>
      </c>
      <c r="AI148" s="787"/>
      <c r="AJ148" s="787"/>
      <c r="AK148" s="787"/>
      <c r="AL148" s="787"/>
      <c r="AM148" s="787"/>
      <c r="AN148" s="787"/>
      <c r="AO148" s="787"/>
      <c r="AP148" s="787"/>
      <c r="AQ148" s="787"/>
      <c r="AR148" s="787"/>
      <c r="AS148" s="787"/>
      <c r="AT148" s="789"/>
      <c r="AU148" s="800" t="s">
        <v>219</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725</v>
      </c>
      <c r="B161" s="943"/>
      <c r="C161" s="943"/>
      <c r="D161" s="943"/>
      <c r="E161" s="943"/>
      <c r="F161" s="944"/>
      <c r="G161" s="783" t="s">
        <v>750</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751</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217</v>
      </c>
      <c r="H162" s="787"/>
      <c r="I162" s="787"/>
      <c r="J162" s="787"/>
      <c r="K162" s="787"/>
      <c r="L162" s="788" t="s">
        <v>218</v>
      </c>
      <c r="M162" s="787"/>
      <c r="N162" s="787"/>
      <c r="O162" s="787"/>
      <c r="P162" s="787"/>
      <c r="Q162" s="787"/>
      <c r="R162" s="787"/>
      <c r="S162" s="787"/>
      <c r="T162" s="787"/>
      <c r="U162" s="787"/>
      <c r="V162" s="787"/>
      <c r="W162" s="787"/>
      <c r="X162" s="789"/>
      <c r="Y162" s="800" t="s">
        <v>219</v>
      </c>
      <c r="Z162" s="801"/>
      <c r="AA162" s="801"/>
      <c r="AB162" s="802"/>
      <c r="AC162" s="130" t="s">
        <v>217</v>
      </c>
      <c r="AD162" s="787"/>
      <c r="AE162" s="787"/>
      <c r="AF162" s="787"/>
      <c r="AG162" s="787"/>
      <c r="AH162" s="788" t="s">
        <v>218</v>
      </c>
      <c r="AI162" s="787"/>
      <c r="AJ162" s="787"/>
      <c r="AK162" s="787"/>
      <c r="AL162" s="787"/>
      <c r="AM162" s="787"/>
      <c r="AN162" s="787"/>
      <c r="AO162" s="787"/>
      <c r="AP162" s="787"/>
      <c r="AQ162" s="787"/>
      <c r="AR162" s="787"/>
      <c r="AS162" s="787"/>
      <c r="AT162" s="789"/>
      <c r="AU162" s="800" t="s">
        <v>219</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752</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753</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217</v>
      </c>
      <c r="H175" s="787"/>
      <c r="I175" s="787"/>
      <c r="J175" s="787"/>
      <c r="K175" s="787"/>
      <c r="L175" s="788" t="s">
        <v>218</v>
      </c>
      <c r="M175" s="787"/>
      <c r="N175" s="787"/>
      <c r="O175" s="787"/>
      <c r="P175" s="787"/>
      <c r="Q175" s="787"/>
      <c r="R175" s="787"/>
      <c r="S175" s="787"/>
      <c r="T175" s="787"/>
      <c r="U175" s="787"/>
      <c r="V175" s="787"/>
      <c r="W175" s="787"/>
      <c r="X175" s="789"/>
      <c r="Y175" s="800" t="s">
        <v>219</v>
      </c>
      <c r="Z175" s="801"/>
      <c r="AA175" s="801"/>
      <c r="AB175" s="802"/>
      <c r="AC175" s="130" t="s">
        <v>217</v>
      </c>
      <c r="AD175" s="787"/>
      <c r="AE175" s="787"/>
      <c r="AF175" s="787"/>
      <c r="AG175" s="787"/>
      <c r="AH175" s="788" t="s">
        <v>218</v>
      </c>
      <c r="AI175" s="787"/>
      <c r="AJ175" s="787"/>
      <c r="AK175" s="787"/>
      <c r="AL175" s="787"/>
      <c r="AM175" s="787"/>
      <c r="AN175" s="787"/>
      <c r="AO175" s="787"/>
      <c r="AP175" s="787"/>
      <c r="AQ175" s="787"/>
      <c r="AR175" s="787"/>
      <c r="AS175" s="787"/>
      <c r="AT175" s="789"/>
      <c r="AU175" s="800" t="s">
        <v>219</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754</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755</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217</v>
      </c>
      <c r="H188" s="787"/>
      <c r="I188" s="787"/>
      <c r="J188" s="787"/>
      <c r="K188" s="787"/>
      <c r="L188" s="788" t="s">
        <v>218</v>
      </c>
      <c r="M188" s="787"/>
      <c r="N188" s="787"/>
      <c r="O188" s="787"/>
      <c r="P188" s="787"/>
      <c r="Q188" s="787"/>
      <c r="R188" s="787"/>
      <c r="S188" s="787"/>
      <c r="T188" s="787"/>
      <c r="U188" s="787"/>
      <c r="V188" s="787"/>
      <c r="W188" s="787"/>
      <c r="X188" s="789"/>
      <c r="Y188" s="800" t="s">
        <v>219</v>
      </c>
      <c r="Z188" s="801"/>
      <c r="AA188" s="801"/>
      <c r="AB188" s="802"/>
      <c r="AC188" s="130" t="s">
        <v>217</v>
      </c>
      <c r="AD188" s="787"/>
      <c r="AE188" s="787"/>
      <c r="AF188" s="787"/>
      <c r="AG188" s="787"/>
      <c r="AH188" s="788" t="s">
        <v>218</v>
      </c>
      <c r="AI188" s="787"/>
      <c r="AJ188" s="787"/>
      <c r="AK188" s="787"/>
      <c r="AL188" s="787"/>
      <c r="AM188" s="787"/>
      <c r="AN188" s="787"/>
      <c r="AO188" s="787"/>
      <c r="AP188" s="787"/>
      <c r="AQ188" s="787"/>
      <c r="AR188" s="787"/>
      <c r="AS188" s="787"/>
      <c r="AT188" s="789"/>
      <c r="AU188" s="800" t="s">
        <v>219</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756</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757</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217</v>
      </c>
      <c r="H201" s="787"/>
      <c r="I201" s="787"/>
      <c r="J201" s="787"/>
      <c r="K201" s="787"/>
      <c r="L201" s="788" t="s">
        <v>218</v>
      </c>
      <c r="M201" s="787"/>
      <c r="N201" s="787"/>
      <c r="O201" s="787"/>
      <c r="P201" s="787"/>
      <c r="Q201" s="787"/>
      <c r="R201" s="787"/>
      <c r="S201" s="787"/>
      <c r="T201" s="787"/>
      <c r="U201" s="787"/>
      <c r="V201" s="787"/>
      <c r="W201" s="787"/>
      <c r="X201" s="789"/>
      <c r="Y201" s="800" t="s">
        <v>219</v>
      </c>
      <c r="Z201" s="801"/>
      <c r="AA201" s="801"/>
      <c r="AB201" s="802"/>
      <c r="AC201" s="130" t="s">
        <v>217</v>
      </c>
      <c r="AD201" s="787"/>
      <c r="AE201" s="787"/>
      <c r="AF201" s="787"/>
      <c r="AG201" s="787"/>
      <c r="AH201" s="788" t="s">
        <v>218</v>
      </c>
      <c r="AI201" s="787"/>
      <c r="AJ201" s="787"/>
      <c r="AK201" s="787"/>
      <c r="AL201" s="787"/>
      <c r="AM201" s="787"/>
      <c r="AN201" s="787"/>
      <c r="AO201" s="787"/>
      <c r="AP201" s="787"/>
      <c r="AQ201" s="787"/>
      <c r="AR201" s="787"/>
      <c r="AS201" s="787"/>
      <c r="AT201" s="789"/>
      <c r="AU201" s="800" t="s">
        <v>219</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725</v>
      </c>
      <c r="B214" s="934"/>
      <c r="C214" s="934"/>
      <c r="D214" s="934"/>
      <c r="E214" s="934"/>
      <c r="F214" s="935"/>
      <c r="G214" s="783" t="s">
        <v>758</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759</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217</v>
      </c>
      <c r="H215" s="787"/>
      <c r="I215" s="787"/>
      <c r="J215" s="787"/>
      <c r="K215" s="787"/>
      <c r="L215" s="788" t="s">
        <v>218</v>
      </c>
      <c r="M215" s="787"/>
      <c r="N215" s="787"/>
      <c r="O215" s="787"/>
      <c r="P215" s="787"/>
      <c r="Q215" s="787"/>
      <c r="R215" s="787"/>
      <c r="S215" s="787"/>
      <c r="T215" s="787"/>
      <c r="U215" s="787"/>
      <c r="V215" s="787"/>
      <c r="W215" s="787"/>
      <c r="X215" s="789"/>
      <c r="Y215" s="800" t="s">
        <v>219</v>
      </c>
      <c r="Z215" s="801"/>
      <c r="AA215" s="801"/>
      <c r="AB215" s="802"/>
      <c r="AC215" s="130" t="s">
        <v>217</v>
      </c>
      <c r="AD215" s="787"/>
      <c r="AE215" s="787"/>
      <c r="AF215" s="787"/>
      <c r="AG215" s="787"/>
      <c r="AH215" s="788" t="s">
        <v>218</v>
      </c>
      <c r="AI215" s="787"/>
      <c r="AJ215" s="787"/>
      <c r="AK215" s="787"/>
      <c r="AL215" s="787"/>
      <c r="AM215" s="787"/>
      <c r="AN215" s="787"/>
      <c r="AO215" s="787"/>
      <c r="AP215" s="787"/>
      <c r="AQ215" s="787"/>
      <c r="AR215" s="787"/>
      <c r="AS215" s="787"/>
      <c r="AT215" s="789"/>
      <c r="AU215" s="800" t="s">
        <v>219</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760</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761</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217</v>
      </c>
      <c r="H228" s="787"/>
      <c r="I228" s="787"/>
      <c r="J228" s="787"/>
      <c r="K228" s="787"/>
      <c r="L228" s="788" t="s">
        <v>218</v>
      </c>
      <c r="M228" s="787"/>
      <c r="N228" s="787"/>
      <c r="O228" s="787"/>
      <c r="P228" s="787"/>
      <c r="Q228" s="787"/>
      <c r="R228" s="787"/>
      <c r="S228" s="787"/>
      <c r="T228" s="787"/>
      <c r="U228" s="787"/>
      <c r="V228" s="787"/>
      <c r="W228" s="787"/>
      <c r="X228" s="789"/>
      <c r="Y228" s="800" t="s">
        <v>219</v>
      </c>
      <c r="Z228" s="801"/>
      <c r="AA228" s="801"/>
      <c r="AB228" s="802"/>
      <c r="AC228" s="130" t="s">
        <v>217</v>
      </c>
      <c r="AD228" s="787"/>
      <c r="AE228" s="787"/>
      <c r="AF228" s="787"/>
      <c r="AG228" s="787"/>
      <c r="AH228" s="788" t="s">
        <v>218</v>
      </c>
      <c r="AI228" s="787"/>
      <c r="AJ228" s="787"/>
      <c r="AK228" s="787"/>
      <c r="AL228" s="787"/>
      <c r="AM228" s="787"/>
      <c r="AN228" s="787"/>
      <c r="AO228" s="787"/>
      <c r="AP228" s="787"/>
      <c r="AQ228" s="787"/>
      <c r="AR228" s="787"/>
      <c r="AS228" s="787"/>
      <c r="AT228" s="789"/>
      <c r="AU228" s="800" t="s">
        <v>219</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762</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763</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217</v>
      </c>
      <c r="H241" s="787"/>
      <c r="I241" s="787"/>
      <c r="J241" s="787"/>
      <c r="K241" s="787"/>
      <c r="L241" s="788" t="s">
        <v>218</v>
      </c>
      <c r="M241" s="787"/>
      <c r="N241" s="787"/>
      <c r="O241" s="787"/>
      <c r="P241" s="787"/>
      <c r="Q241" s="787"/>
      <c r="R241" s="787"/>
      <c r="S241" s="787"/>
      <c r="T241" s="787"/>
      <c r="U241" s="787"/>
      <c r="V241" s="787"/>
      <c r="W241" s="787"/>
      <c r="X241" s="789"/>
      <c r="Y241" s="800" t="s">
        <v>219</v>
      </c>
      <c r="Z241" s="801"/>
      <c r="AA241" s="801"/>
      <c r="AB241" s="802"/>
      <c r="AC241" s="130" t="s">
        <v>217</v>
      </c>
      <c r="AD241" s="787"/>
      <c r="AE241" s="787"/>
      <c r="AF241" s="787"/>
      <c r="AG241" s="787"/>
      <c r="AH241" s="788" t="s">
        <v>218</v>
      </c>
      <c r="AI241" s="787"/>
      <c r="AJ241" s="787"/>
      <c r="AK241" s="787"/>
      <c r="AL241" s="787"/>
      <c r="AM241" s="787"/>
      <c r="AN241" s="787"/>
      <c r="AO241" s="787"/>
      <c r="AP241" s="787"/>
      <c r="AQ241" s="787"/>
      <c r="AR241" s="787"/>
      <c r="AS241" s="787"/>
      <c r="AT241" s="789"/>
      <c r="AU241" s="800" t="s">
        <v>219</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764</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765</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217</v>
      </c>
      <c r="H254" s="787"/>
      <c r="I254" s="787"/>
      <c r="J254" s="787"/>
      <c r="K254" s="787"/>
      <c r="L254" s="788" t="s">
        <v>218</v>
      </c>
      <c r="M254" s="787"/>
      <c r="N254" s="787"/>
      <c r="O254" s="787"/>
      <c r="P254" s="787"/>
      <c r="Q254" s="787"/>
      <c r="R254" s="787"/>
      <c r="S254" s="787"/>
      <c r="T254" s="787"/>
      <c r="U254" s="787"/>
      <c r="V254" s="787"/>
      <c r="W254" s="787"/>
      <c r="X254" s="789"/>
      <c r="Y254" s="800" t="s">
        <v>219</v>
      </c>
      <c r="Z254" s="801"/>
      <c r="AA254" s="801"/>
      <c r="AB254" s="802"/>
      <c r="AC254" s="130" t="s">
        <v>217</v>
      </c>
      <c r="AD254" s="787"/>
      <c r="AE254" s="787"/>
      <c r="AF254" s="787"/>
      <c r="AG254" s="787"/>
      <c r="AH254" s="788" t="s">
        <v>218</v>
      </c>
      <c r="AI254" s="787"/>
      <c r="AJ254" s="787"/>
      <c r="AK254" s="787"/>
      <c r="AL254" s="787"/>
      <c r="AM254" s="787"/>
      <c r="AN254" s="787"/>
      <c r="AO254" s="787"/>
      <c r="AP254" s="787"/>
      <c r="AQ254" s="787"/>
      <c r="AR254" s="787"/>
      <c r="AS254" s="787"/>
      <c r="AT254" s="789"/>
      <c r="AU254" s="800" t="s">
        <v>219</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246</v>
      </c>
      <c r="D3" s="828"/>
      <c r="E3" s="828"/>
      <c r="F3" s="828"/>
      <c r="G3" s="828"/>
      <c r="H3" s="828"/>
      <c r="I3" s="828"/>
      <c r="J3" s="947" t="s">
        <v>247</v>
      </c>
      <c r="K3" s="948"/>
      <c r="L3" s="948"/>
      <c r="M3" s="948"/>
      <c r="N3" s="948"/>
      <c r="O3" s="948"/>
      <c r="P3" s="416" t="s">
        <v>248</v>
      </c>
      <c r="Q3" s="416"/>
      <c r="R3" s="416"/>
      <c r="S3" s="416"/>
      <c r="T3" s="416"/>
      <c r="U3" s="416"/>
      <c r="V3" s="416"/>
      <c r="W3" s="416"/>
      <c r="X3" s="416"/>
      <c r="Y3" s="830" t="s">
        <v>249</v>
      </c>
      <c r="Z3" s="831"/>
      <c r="AA3" s="831"/>
      <c r="AB3" s="831"/>
      <c r="AC3" s="947" t="s">
        <v>250</v>
      </c>
      <c r="AD3" s="947"/>
      <c r="AE3" s="947"/>
      <c r="AF3" s="947"/>
      <c r="AG3" s="947"/>
      <c r="AH3" s="830" t="s">
        <v>298</v>
      </c>
      <c r="AI3" s="828"/>
      <c r="AJ3" s="828"/>
      <c r="AK3" s="828"/>
      <c r="AL3" s="828" t="s">
        <v>252</v>
      </c>
      <c r="AM3" s="828"/>
      <c r="AN3" s="828"/>
      <c r="AO3" s="832"/>
      <c r="AP3" s="947" t="s">
        <v>253</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246</v>
      </c>
      <c r="D36" s="828"/>
      <c r="E36" s="828"/>
      <c r="F36" s="828"/>
      <c r="G36" s="828"/>
      <c r="H36" s="828"/>
      <c r="I36" s="828"/>
      <c r="J36" s="947" t="s">
        <v>247</v>
      </c>
      <c r="K36" s="948"/>
      <c r="L36" s="948"/>
      <c r="M36" s="948"/>
      <c r="N36" s="948"/>
      <c r="O36" s="948"/>
      <c r="P36" s="416" t="s">
        <v>248</v>
      </c>
      <c r="Q36" s="416"/>
      <c r="R36" s="416"/>
      <c r="S36" s="416"/>
      <c r="T36" s="416"/>
      <c r="U36" s="416"/>
      <c r="V36" s="416"/>
      <c r="W36" s="416"/>
      <c r="X36" s="416"/>
      <c r="Y36" s="830" t="s">
        <v>249</v>
      </c>
      <c r="Z36" s="831"/>
      <c r="AA36" s="831"/>
      <c r="AB36" s="831"/>
      <c r="AC36" s="947" t="s">
        <v>250</v>
      </c>
      <c r="AD36" s="947"/>
      <c r="AE36" s="947"/>
      <c r="AF36" s="947"/>
      <c r="AG36" s="947"/>
      <c r="AH36" s="830" t="s">
        <v>298</v>
      </c>
      <c r="AI36" s="828"/>
      <c r="AJ36" s="828"/>
      <c r="AK36" s="828"/>
      <c r="AL36" s="828" t="s">
        <v>252</v>
      </c>
      <c r="AM36" s="828"/>
      <c r="AN36" s="828"/>
      <c r="AO36" s="832"/>
      <c r="AP36" s="947" t="s">
        <v>253</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246</v>
      </c>
      <c r="D69" s="828"/>
      <c r="E69" s="828"/>
      <c r="F69" s="828"/>
      <c r="G69" s="828"/>
      <c r="H69" s="828"/>
      <c r="I69" s="828"/>
      <c r="J69" s="947" t="s">
        <v>247</v>
      </c>
      <c r="K69" s="948"/>
      <c r="L69" s="948"/>
      <c r="M69" s="948"/>
      <c r="N69" s="948"/>
      <c r="O69" s="948"/>
      <c r="P69" s="416" t="s">
        <v>248</v>
      </c>
      <c r="Q69" s="416"/>
      <c r="R69" s="416"/>
      <c r="S69" s="416"/>
      <c r="T69" s="416"/>
      <c r="U69" s="416"/>
      <c r="V69" s="416"/>
      <c r="W69" s="416"/>
      <c r="X69" s="416"/>
      <c r="Y69" s="830" t="s">
        <v>249</v>
      </c>
      <c r="Z69" s="831"/>
      <c r="AA69" s="831"/>
      <c r="AB69" s="831"/>
      <c r="AC69" s="947" t="s">
        <v>250</v>
      </c>
      <c r="AD69" s="947"/>
      <c r="AE69" s="947"/>
      <c r="AF69" s="947"/>
      <c r="AG69" s="947"/>
      <c r="AH69" s="830" t="s">
        <v>298</v>
      </c>
      <c r="AI69" s="828"/>
      <c r="AJ69" s="828"/>
      <c r="AK69" s="828"/>
      <c r="AL69" s="828" t="s">
        <v>252</v>
      </c>
      <c r="AM69" s="828"/>
      <c r="AN69" s="828"/>
      <c r="AO69" s="832"/>
      <c r="AP69" s="947" t="s">
        <v>253</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246</v>
      </c>
      <c r="D102" s="828"/>
      <c r="E102" s="828"/>
      <c r="F102" s="828"/>
      <c r="G102" s="828"/>
      <c r="H102" s="828"/>
      <c r="I102" s="828"/>
      <c r="J102" s="947" t="s">
        <v>247</v>
      </c>
      <c r="K102" s="948"/>
      <c r="L102" s="948"/>
      <c r="M102" s="948"/>
      <c r="N102" s="948"/>
      <c r="O102" s="948"/>
      <c r="P102" s="416" t="s">
        <v>248</v>
      </c>
      <c r="Q102" s="416"/>
      <c r="R102" s="416"/>
      <c r="S102" s="416"/>
      <c r="T102" s="416"/>
      <c r="U102" s="416"/>
      <c r="V102" s="416"/>
      <c r="W102" s="416"/>
      <c r="X102" s="416"/>
      <c r="Y102" s="830" t="s">
        <v>249</v>
      </c>
      <c r="Z102" s="831"/>
      <c r="AA102" s="831"/>
      <c r="AB102" s="831"/>
      <c r="AC102" s="947" t="s">
        <v>250</v>
      </c>
      <c r="AD102" s="947"/>
      <c r="AE102" s="947"/>
      <c r="AF102" s="947"/>
      <c r="AG102" s="947"/>
      <c r="AH102" s="830" t="s">
        <v>298</v>
      </c>
      <c r="AI102" s="828"/>
      <c r="AJ102" s="828"/>
      <c r="AK102" s="828"/>
      <c r="AL102" s="828" t="s">
        <v>252</v>
      </c>
      <c r="AM102" s="828"/>
      <c r="AN102" s="828"/>
      <c r="AO102" s="832"/>
      <c r="AP102" s="947" t="s">
        <v>253</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770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246</v>
      </c>
      <c r="D135" s="828"/>
      <c r="E135" s="828"/>
      <c r="F135" s="828"/>
      <c r="G135" s="828"/>
      <c r="H135" s="828"/>
      <c r="I135" s="828"/>
      <c r="J135" s="947" t="s">
        <v>247</v>
      </c>
      <c r="K135" s="948"/>
      <c r="L135" s="948"/>
      <c r="M135" s="948"/>
      <c r="N135" s="948"/>
      <c r="O135" s="948"/>
      <c r="P135" s="416" t="s">
        <v>248</v>
      </c>
      <c r="Q135" s="416"/>
      <c r="R135" s="416"/>
      <c r="S135" s="416"/>
      <c r="T135" s="416"/>
      <c r="U135" s="416"/>
      <c r="V135" s="416"/>
      <c r="W135" s="416"/>
      <c r="X135" s="416"/>
      <c r="Y135" s="830" t="s">
        <v>249</v>
      </c>
      <c r="Z135" s="831"/>
      <c r="AA135" s="831"/>
      <c r="AB135" s="831"/>
      <c r="AC135" s="947" t="s">
        <v>250</v>
      </c>
      <c r="AD135" s="947"/>
      <c r="AE135" s="947"/>
      <c r="AF135" s="947"/>
      <c r="AG135" s="947"/>
      <c r="AH135" s="830" t="s">
        <v>298</v>
      </c>
      <c r="AI135" s="828"/>
      <c r="AJ135" s="828"/>
      <c r="AK135" s="828"/>
      <c r="AL135" s="828" t="s">
        <v>252</v>
      </c>
      <c r="AM135" s="828"/>
      <c r="AN135" s="828"/>
      <c r="AO135" s="832"/>
      <c r="AP135" s="947" t="s">
        <v>253</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246</v>
      </c>
      <c r="D168" s="828"/>
      <c r="E168" s="828"/>
      <c r="F168" s="828"/>
      <c r="G168" s="828"/>
      <c r="H168" s="828"/>
      <c r="I168" s="828"/>
      <c r="J168" s="947" t="s">
        <v>247</v>
      </c>
      <c r="K168" s="948"/>
      <c r="L168" s="948"/>
      <c r="M168" s="948"/>
      <c r="N168" s="948"/>
      <c r="O168" s="948"/>
      <c r="P168" s="416" t="s">
        <v>248</v>
      </c>
      <c r="Q168" s="416"/>
      <c r="R168" s="416"/>
      <c r="S168" s="416"/>
      <c r="T168" s="416"/>
      <c r="U168" s="416"/>
      <c r="V168" s="416"/>
      <c r="W168" s="416"/>
      <c r="X168" s="416"/>
      <c r="Y168" s="830" t="s">
        <v>249</v>
      </c>
      <c r="Z168" s="831"/>
      <c r="AA168" s="831"/>
      <c r="AB168" s="831"/>
      <c r="AC168" s="947" t="s">
        <v>250</v>
      </c>
      <c r="AD168" s="947"/>
      <c r="AE168" s="947"/>
      <c r="AF168" s="947"/>
      <c r="AG168" s="947"/>
      <c r="AH168" s="830" t="s">
        <v>298</v>
      </c>
      <c r="AI168" s="828"/>
      <c r="AJ168" s="828"/>
      <c r="AK168" s="828"/>
      <c r="AL168" s="828" t="s">
        <v>252</v>
      </c>
      <c r="AM168" s="828"/>
      <c r="AN168" s="828"/>
      <c r="AO168" s="832"/>
      <c r="AP168" s="947" t="s">
        <v>253</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246</v>
      </c>
      <c r="D201" s="828"/>
      <c r="E201" s="828"/>
      <c r="F201" s="828"/>
      <c r="G201" s="828"/>
      <c r="H201" s="828"/>
      <c r="I201" s="828"/>
      <c r="J201" s="947" t="s">
        <v>247</v>
      </c>
      <c r="K201" s="948"/>
      <c r="L201" s="948"/>
      <c r="M201" s="948"/>
      <c r="N201" s="948"/>
      <c r="O201" s="948"/>
      <c r="P201" s="416" t="s">
        <v>248</v>
      </c>
      <c r="Q201" s="416"/>
      <c r="R201" s="416"/>
      <c r="S201" s="416"/>
      <c r="T201" s="416"/>
      <c r="U201" s="416"/>
      <c r="V201" s="416"/>
      <c r="W201" s="416"/>
      <c r="X201" s="416"/>
      <c r="Y201" s="830" t="s">
        <v>249</v>
      </c>
      <c r="Z201" s="831"/>
      <c r="AA201" s="831"/>
      <c r="AB201" s="831"/>
      <c r="AC201" s="947" t="s">
        <v>250</v>
      </c>
      <c r="AD201" s="947"/>
      <c r="AE201" s="947"/>
      <c r="AF201" s="947"/>
      <c r="AG201" s="947"/>
      <c r="AH201" s="830" t="s">
        <v>298</v>
      </c>
      <c r="AI201" s="828"/>
      <c r="AJ201" s="828"/>
      <c r="AK201" s="828"/>
      <c r="AL201" s="828" t="s">
        <v>252</v>
      </c>
      <c r="AM201" s="828"/>
      <c r="AN201" s="828"/>
      <c r="AO201" s="832"/>
      <c r="AP201" s="947" t="s">
        <v>253</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246</v>
      </c>
      <c r="D234" s="828"/>
      <c r="E234" s="828"/>
      <c r="F234" s="828"/>
      <c r="G234" s="828"/>
      <c r="H234" s="828"/>
      <c r="I234" s="828"/>
      <c r="J234" s="947" t="s">
        <v>247</v>
      </c>
      <c r="K234" s="948"/>
      <c r="L234" s="948"/>
      <c r="M234" s="948"/>
      <c r="N234" s="948"/>
      <c r="O234" s="948"/>
      <c r="P234" s="416" t="s">
        <v>248</v>
      </c>
      <c r="Q234" s="416"/>
      <c r="R234" s="416"/>
      <c r="S234" s="416"/>
      <c r="T234" s="416"/>
      <c r="U234" s="416"/>
      <c r="V234" s="416"/>
      <c r="W234" s="416"/>
      <c r="X234" s="416"/>
      <c r="Y234" s="830" t="s">
        <v>249</v>
      </c>
      <c r="Z234" s="831"/>
      <c r="AA234" s="831"/>
      <c r="AB234" s="831"/>
      <c r="AC234" s="947" t="s">
        <v>250</v>
      </c>
      <c r="AD234" s="947"/>
      <c r="AE234" s="947"/>
      <c r="AF234" s="947"/>
      <c r="AG234" s="947"/>
      <c r="AH234" s="830" t="s">
        <v>298</v>
      </c>
      <c r="AI234" s="828"/>
      <c r="AJ234" s="828"/>
      <c r="AK234" s="828"/>
      <c r="AL234" s="828" t="s">
        <v>252</v>
      </c>
      <c r="AM234" s="828"/>
      <c r="AN234" s="828"/>
      <c r="AO234" s="832"/>
      <c r="AP234" s="947" t="s">
        <v>253</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246</v>
      </c>
      <c r="D267" s="828"/>
      <c r="E267" s="828"/>
      <c r="F267" s="828"/>
      <c r="G267" s="828"/>
      <c r="H267" s="828"/>
      <c r="I267" s="828"/>
      <c r="J267" s="947" t="s">
        <v>247</v>
      </c>
      <c r="K267" s="948"/>
      <c r="L267" s="948"/>
      <c r="M267" s="948"/>
      <c r="N267" s="948"/>
      <c r="O267" s="948"/>
      <c r="P267" s="416" t="s">
        <v>248</v>
      </c>
      <c r="Q267" s="416"/>
      <c r="R267" s="416"/>
      <c r="S267" s="416"/>
      <c r="T267" s="416"/>
      <c r="U267" s="416"/>
      <c r="V267" s="416"/>
      <c r="W267" s="416"/>
      <c r="X267" s="416"/>
      <c r="Y267" s="830" t="s">
        <v>249</v>
      </c>
      <c r="Z267" s="831"/>
      <c r="AA267" s="831"/>
      <c r="AB267" s="831"/>
      <c r="AC267" s="947" t="s">
        <v>250</v>
      </c>
      <c r="AD267" s="947"/>
      <c r="AE267" s="947"/>
      <c r="AF267" s="947"/>
      <c r="AG267" s="947"/>
      <c r="AH267" s="830" t="s">
        <v>298</v>
      </c>
      <c r="AI267" s="828"/>
      <c r="AJ267" s="828"/>
      <c r="AK267" s="828"/>
      <c r="AL267" s="828" t="s">
        <v>252</v>
      </c>
      <c r="AM267" s="828"/>
      <c r="AN267" s="828"/>
      <c r="AO267" s="832"/>
      <c r="AP267" s="947" t="s">
        <v>253</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246</v>
      </c>
      <c r="D300" s="828"/>
      <c r="E300" s="828"/>
      <c r="F300" s="828"/>
      <c r="G300" s="828"/>
      <c r="H300" s="828"/>
      <c r="I300" s="828"/>
      <c r="J300" s="947" t="s">
        <v>247</v>
      </c>
      <c r="K300" s="948"/>
      <c r="L300" s="948"/>
      <c r="M300" s="948"/>
      <c r="N300" s="948"/>
      <c r="O300" s="948"/>
      <c r="P300" s="416" t="s">
        <v>248</v>
      </c>
      <c r="Q300" s="416"/>
      <c r="R300" s="416"/>
      <c r="S300" s="416"/>
      <c r="T300" s="416"/>
      <c r="U300" s="416"/>
      <c r="V300" s="416"/>
      <c r="W300" s="416"/>
      <c r="X300" s="416"/>
      <c r="Y300" s="830" t="s">
        <v>249</v>
      </c>
      <c r="Z300" s="831"/>
      <c r="AA300" s="831"/>
      <c r="AB300" s="831"/>
      <c r="AC300" s="947" t="s">
        <v>250</v>
      </c>
      <c r="AD300" s="947"/>
      <c r="AE300" s="947"/>
      <c r="AF300" s="947"/>
      <c r="AG300" s="947"/>
      <c r="AH300" s="830" t="s">
        <v>298</v>
      </c>
      <c r="AI300" s="828"/>
      <c r="AJ300" s="828"/>
      <c r="AK300" s="828"/>
      <c r="AL300" s="828" t="s">
        <v>252</v>
      </c>
      <c r="AM300" s="828"/>
      <c r="AN300" s="828"/>
      <c r="AO300" s="832"/>
      <c r="AP300" s="947" t="s">
        <v>253</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246</v>
      </c>
      <c r="D333" s="828"/>
      <c r="E333" s="828"/>
      <c r="F333" s="828"/>
      <c r="G333" s="828"/>
      <c r="H333" s="828"/>
      <c r="I333" s="828"/>
      <c r="J333" s="947" t="s">
        <v>247</v>
      </c>
      <c r="K333" s="948"/>
      <c r="L333" s="948"/>
      <c r="M333" s="948"/>
      <c r="N333" s="948"/>
      <c r="O333" s="948"/>
      <c r="P333" s="416" t="s">
        <v>248</v>
      </c>
      <c r="Q333" s="416"/>
      <c r="R333" s="416"/>
      <c r="S333" s="416"/>
      <c r="T333" s="416"/>
      <c r="U333" s="416"/>
      <c r="V333" s="416"/>
      <c r="W333" s="416"/>
      <c r="X333" s="416"/>
      <c r="Y333" s="830" t="s">
        <v>249</v>
      </c>
      <c r="Z333" s="831"/>
      <c r="AA333" s="831"/>
      <c r="AB333" s="831"/>
      <c r="AC333" s="947" t="s">
        <v>250</v>
      </c>
      <c r="AD333" s="947"/>
      <c r="AE333" s="947"/>
      <c r="AF333" s="947"/>
      <c r="AG333" s="947"/>
      <c r="AH333" s="830" t="s">
        <v>298</v>
      </c>
      <c r="AI333" s="828"/>
      <c r="AJ333" s="828"/>
      <c r="AK333" s="828"/>
      <c r="AL333" s="828" t="s">
        <v>252</v>
      </c>
      <c r="AM333" s="828"/>
      <c r="AN333" s="828"/>
      <c r="AO333" s="832"/>
      <c r="AP333" s="947" t="s">
        <v>253</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246</v>
      </c>
      <c r="D366" s="828"/>
      <c r="E366" s="828"/>
      <c r="F366" s="828"/>
      <c r="G366" s="828"/>
      <c r="H366" s="828"/>
      <c r="I366" s="828"/>
      <c r="J366" s="947" t="s">
        <v>247</v>
      </c>
      <c r="K366" s="948"/>
      <c r="L366" s="948"/>
      <c r="M366" s="948"/>
      <c r="N366" s="948"/>
      <c r="O366" s="948"/>
      <c r="P366" s="416" t="s">
        <v>248</v>
      </c>
      <c r="Q366" s="416"/>
      <c r="R366" s="416"/>
      <c r="S366" s="416"/>
      <c r="T366" s="416"/>
      <c r="U366" s="416"/>
      <c r="V366" s="416"/>
      <c r="W366" s="416"/>
      <c r="X366" s="416"/>
      <c r="Y366" s="830" t="s">
        <v>249</v>
      </c>
      <c r="Z366" s="831"/>
      <c r="AA366" s="831"/>
      <c r="AB366" s="831"/>
      <c r="AC366" s="947" t="s">
        <v>250</v>
      </c>
      <c r="AD366" s="947"/>
      <c r="AE366" s="947"/>
      <c r="AF366" s="947"/>
      <c r="AG366" s="947"/>
      <c r="AH366" s="830" t="s">
        <v>298</v>
      </c>
      <c r="AI366" s="828"/>
      <c r="AJ366" s="828"/>
      <c r="AK366" s="828"/>
      <c r="AL366" s="828" t="s">
        <v>252</v>
      </c>
      <c r="AM366" s="828"/>
      <c r="AN366" s="828"/>
      <c r="AO366" s="832"/>
      <c r="AP366" s="947" t="s">
        <v>253</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246</v>
      </c>
      <c r="D399" s="828"/>
      <c r="E399" s="828"/>
      <c r="F399" s="828"/>
      <c r="G399" s="828"/>
      <c r="H399" s="828"/>
      <c r="I399" s="828"/>
      <c r="J399" s="947" t="s">
        <v>247</v>
      </c>
      <c r="K399" s="948"/>
      <c r="L399" s="948"/>
      <c r="M399" s="948"/>
      <c r="N399" s="948"/>
      <c r="O399" s="948"/>
      <c r="P399" s="416" t="s">
        <v>248</v>
      </c>
      <c r="Q399" s="416"/>
      <c r="R399" s="416"/>
      <c r="S399" s="416"/>
      <c r="T399" s="416"/>
      <c r="U399" s="416"/>
      <c r="V399" s="416"/>
      <c r="W399" s="416"/>
      <c r="X399" s="416"/>
      <c r="Y399" s="830" t="s">
        <v>249</v>
      </c>
      <c r="Z399" s="831"/>
      <c r="AA399" s="831"/>
      <c r="AB399" s="831"/>
      <c r="AC399" s="947" t="s">
        <v>250</v>
      </c>
      <c r="AD399" s="947"/>
      <c r="AE399" s="947"/>
      <c r="AF399" s="947"/>
      <c r="AG399" s="947"/>
      <c r="AH399" s="830" t="s">
        <v>298</v>
      </c>
      <c r="AI399" s="828"/>
      <c r="AJ399" s="828"/>
      <c r="AK399" s="828"/>
      <c r="AL399" s="828" t="s">
        <v>252</v>
      </c>
      <c r="AM399" s="828"/>
      <c r="AN399" s="828"/>
      <c r="AO399" s="832"/>
      <c r="AP399" s="947" t="s">
        <v>253</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246</v>
      </c>
      <c r="D432" s="828"/>
      <c r="E432" s="828"/>
      <c r="F432" s="828"/>
      <c r="G432" s="828"/>
      <c r="H432" s="828"/>
      <c r="I432" s="828"/>
      <c r="J432" s="947" t="s">
        <v>247</v>
      </c>
      <c r="K432" s="948"/>
      <c r="L432" s="948"/>
      <c r="M432" s="948"/>
      <c r="N432" s="948"/>
      <c r="O432" s="948"/>
      <c r="P432" s="416" t="s">
        <v>248</v>
      </c>
      <c r="Q432" s="416"/>
      <c r="R432" s="416"/>
      <c r="S432" s="416"/>
      <c r="T432" s="416"/>
      <c r="U432" s="416"/>
      <c r="V432" s="416"/>
      <c r="W432" s="416"/>
      <c r="X432" s="416"/>
      <c r="Y432" s="830" t="s">
        <v>249</v>
      </c>
      <c r="Z432" s="831"/>
      <c r="AA432" s="831"/>
      <c r="AB432" s="831"/>
      <c r="AC432" s="947" t="s">
        <v>250</v>
      </c>
      <c r="AD432" s="947"/>
      <c r="AE432" s="947"/>
      <c r="AF432" s="947"/>
      <c r="AG432" s="947"/>
      <c r="AH432" s="830" t="s">
        <v>298</v>
      </c>
      <c r="AI432" s="828"/>
      <c r="AJ432" s="828"/>
      <c r="AK432" s="828"/>
      <c r="AL432" s="828" t="s">
        <v>252</v>
      </c>
      <c r="AM432" s="828"/>
      <c r="AN432" s="828"/>
      <c r="AO432" s="832"/>
      <c r="AP432" s="947" t="s">
        <v>253</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780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246</v>
      </c>
      <c r="D465" s="828"/>
      <c r="E465" s="828"/>
      <c r="F465" s="828"/>
      <c r="G465" s="828"/>
      <c r="H465" s="828"/>
      <c r="I465" s="828"/>
      <c r="J465" s="947" t="s">
        <v>247</v>
      </c>
      <c r="K465" s="948"/>
      <c r="L465" s="948"/>
      <c r="M465" s="948"/>
      <c r="N465" s="948"/>
      <c r="O465" s="948"/>
      <c r="P465" s="416" t="s">
        <v>248</v>
      </c>
      <c r="Q465" s="416"/>
      <c r="R465" s="416"/>
      <c r="S465" s="416"/>
      <c r="T465" s="416"/>
      <c r="U465" s="416"/>
      <c r="V465" s="416"/>
      <c r="W465" s="416"/>
      <c r="X465" s="416"/>
      <c r="Y465" s="830" t="s">
        <v>249</v>
      </c>
      <c r="Z465" s="831"/>
      <c r="AA465" s="831"/>
      <c r="AB465" s="831"/>
      <c r="AC465" s="947" t="s">
        <v>250</v>
      </c>
      <c r="AD465" s="947"/>
      <c r="AE465" s="947"/>
      <c r="AF465" s="947"/>
      <c r="AG465" s="947"/>
      <c r="AH465" s="830" t="s">
        <v>298</v>
      </c>
      <c r="AI465" s="828"/>
      <c r="AJ465" s="828"/>
      <c r="AK465" s="828"/>
      <c r="AL465" s="828" t="s">
        <v>252</v>
      </c>
      <c r="AM465" s="828"/>
      <c r="AN465" s="828"/>
      <c r="AO465" s="832"/>
      <c r="AP465" s="947" t="s">
        <v>253</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246</v>
      </c>
      <c r="D498" s="828"/>
      <c r="E498" s="828"/>
      <c r="F498" s="828"/>
      <c r="G498" s="828"/>
      <c r="H498" s="828"/>
      <c r="I498" s="828"/>
      <c r="J498" s="947" t="s">
        <v>247</v>
      </c>
      <c r="K498" s="948"/>
      <c r="L498" s="948"/>
      <c r="M498" s="948"/>
      <c r="N498" s="948"/>
      <c r="O498" s="948"/>
      <c r="P498" s="416" t="s">
        <v>248</v>
      </c>
      <c r="Q498" s="416"/>
      <c r="R498" s="416"/>
      <c r="S498" s="416"/>
      <c r="T498" s="416"/>
      <c r="U498" s="416"/>
      <c r="V498" s="416"/>
      <c r="W498" s="416"/>
      <c r="X498" s="416"/>
      <c r="Y498" s="830" t="s">
        <v>249</v>
      </c>
      <c r="Z498" s="831"/>
      <c r="AA498" s="831"/>
      <c r="AB498" s="831"/>
      <c r="AC498" s="947" t="s">
        <v>250</v>
      </c>
      <c r="AD498" s="947"/>
      <c r="AE498" s="947"/>
      <c r="AF498" s="947"/>
      <c r="AG498" s="947"/>
      <c r="AH498" s="830" t="s">
        <v>298</v>
      </c>
      <c r="AI498" s="828"/>
      <c r="AJ498" s="828"/>
      <c r="AK498" s="828"/>
      <c r="AL498" s="828" t="s">
        <v>252</v>
      </c>
      <c r="AM498" s="828"/>
      <c r="AN498" s="828"/>
      <c r="AO498" s="832"/>
      <c r="AP498" s="947" t="s">
        <v>253</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246</v>
      </c>
      <c r="D531" s="828"/>
      <c r="E531" s="828"/>
      <c r="F531" s="828"/>
      <c r="G531" s="828"/>
      <c r="H531" s="828"/>
      <c r="I531" s="828"/>
      <c r="J531" s="947" t="s">
        <v>247</v>
      </c>
      <c r="K531" s="948"/>
      <c r="L531" s="948"/>
      <c r="M531" s="948"/>
      <c r="N531" s="948"/>
      <c r="O531" s="948"/>
      <c r="P531" s="416" t="s">
        <v>248</v>
      </c>
      <c r="Q531" s="416"/>
      <c r="R531" s="416"/>
      <c r="S531" s="416"/>
      <c r="T531" s="416"/>
      <c r="U531" s="416"/>
      <c r="V531" s="416"/>
      <c r="W531" s="416"/>
      <c r="X531" s="416"/>
      <c r="Y531" s="830" t="s">
        <v>249</v>
      </c>
      <c r="Z531" s="831"/>
      <c r="AA531" s="831"/>
      <c r="AB531" s="831"/>
      <c r="AC531" s="947" t="s">
        <v>250</v>
      </c>
      <c r="AD531" s="947"/>
      <c r="AE531" s="947"/>
      <c r="AF531" s="947"/>
      <c r="AG531" s="947"/>
      <c r="AH531" s="830" t="s">
        <v>298</v>
      </c>
      <c r="AI531" s="828"/>
      <c r="AJ531" s="828"/>
      <c r="AK531" s="828"/>
      <c r="AL531" s="828" t="s">
        <v>252</v>
      </c>
      <c r="AM531" s="828"/>
      <c r="AN531" s="828"/>
      <c r="AO531" s="832"/>
      <c r="AP531" s="947" t="s">
        <v>253</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246</v>
      </c>
      <c r="D564" s="828"/>
      <c r="E564" s="828"/>
      <c r="F564" s="828"/>
      <c r="G564" s="828"/>
      <c r="H564" s="828"/>
      <c r="I564" s="828"/>
      <c r="J564" s="947" t="s">
        <v>247</v>
      </c>
      <c r="K564" s="948"/>
      <c r="L564" s="948"/>
      <c r="M564" s="948"/>
      <c r="N564" s="948"/>
      <c r="O564" s="948"/>
      <c r="P564" s="416" t="s">
        <v>248</v>
      </c>
      <c r="Q564" s="416"/>
      <c r="R564" s="416"/>
      <c r="S564" s="416"/>
      <c r="T564" s="416"/>
      <c r="U564" s="416"/>
      <c r="V564" s="416"/>
      <c r="W564" s="416"/>
      <c r="X564" s="416"/>
      <c r="Y564" s="830" t="s">
        <v>249</v>
      </c>
      <c r="Z564" s="831"/>
      <c r="AA564" s="831"/>
      <c r="AB564" s="831"/>
      <c r="AC564" s="947" t="s">
        <v>250</v>
      </c>
      <c r="AD564" s="947"/>
      <c r="AE564" s="947"/>
      <c r="AF564" s="947"/>
      <c r="AG564" s="947"/>
      <c r="AH564" s="830" t="s">
        <v>298</v>
      </c>
      <c r="AI564" s="828"/>
      <c r="AJ564" s="828"/>
      <c r="AK564" s="828"/>
      <c r="AL564" s="828" t="s">
        <v>252</v>
      </c>
      <c r="AM564" s="828"/>
      <c r="AN564" s="828"/>
      <c r="AO564" s="832"/>
      <c r="AP564" s="947" t="s">
        <v>253</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246</v>
      </c>
      <c r="D597" s="828"/>
      <c r="E597" s="828"/>
      <c r="F597" s="828"/>
      <c r="G597" s="828"/>
      <c r="H597" s="828"/>
      <c r="I597" s="828"/>
      <c r="J597" s="947" t="s">
        <v>247</v>
      </c>
      <c r="K597" s="948"/>
      <c r="L597" s="948"/>
      <c r="M597" s="948"/>
      <c r="N597" s="948"/>
      <c r="O597" s="948"/>
      <c r="P597" s="416" t="s">
        <v>248</v>
      </c>
      <c r="Q597" s="416"/>
      <c r="R597" s="416"/>
      <c r="S597" s="416"/>
      <c r="T597" s="416"/>
      <c r="U597" s="416"/>
      <c r="V597" s="416"/>
      <c r="W597" s="416"/>
      <c r="X597" s="416"/>
      <c r="Y597" s="830" t="s">
        <v>249</v>
      </c>
      <c r="Z597" s="831"/>
      <c r="AA597" s="831"/>
      <c r="AB597" s="831"/>
      <c r="AC597" s="947" t="s">
        <v>250</v>
      </c>
      <c r="AD597" s="947"/>
      <c r="AE597" s="947"/>
      <c r="AF597" s="947"/>
      <c r="AG597" s="947"/>
      <c r="AH597" s="830" t="s">
        <v>298</v>
      </c>
      <c r="AI597" s="828"/>
      <c r="AJ597" s="828"/>
      <c r="AK597" s="828"/>
      <c r="AL597" s="828" t="s">
        <v>252</v>
      </c>
      <c r="AM597" s="828"/>
      <c r="AN597" s="828"/>
      <c r="AO597" s="832"/>
      <c r="AP597" s="947" t="s">
        <v>253</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246</v>
      </c>
      <c r="D630" s="828"/>
      <c r="E630" s="828"/>
      <c r="F630" s="828"/>
      <c r="G630" s="828"/>
      <c r="H630" s="828"/>
      <c r="I630" s="828"/>
      <c r="J630" s="947" t="s">
        <v>247</v>
      </c>
      <c r="K630" s="948"/>
      <c r="L630" s="948"/>
      <c r="M630" s="948"/>
      <c r="N630" s="948"/>
      <c r="O630" s="948"/>
      <c r="P630" s="416" t="s">
        <v>248</v>
      </c>
      <c r="Q630" s="416"/>
      <c r="R630" s="416"/>
      <c r="S630" s="416"/>
      <c r="T630" s="416"/>
      <c r="U630" s="416"/>
      <c r="V630" s="416"/>
      <c r="W630" s="416"/>
      <c r="X630" s="416"/>
      <c r="Y630" s="830" t="s">
        <v>249</v>
      </c>
      <c r="Z630" s="831"/>
      <c r="AA630" s="831"/>
      <c r="AB630" s="831"/>
      <c r="AC630" s="947" t="s">
        <v>250</v>
      </c>
      <c r="AD630" s="947"/>
      <c r="AE630" s="947"/>
      <c r="AF630" s="947"/>
      <c r="AG630" s="947"/>
      <c r="AH630" s="830" t="s">
        <v>298</v>
      </c>
      <c r="AI630" s="828"/>
      <c r="AJ630" s="828"/>
      <c r="AK630" s="828"/>
      <c r="AL630" s="828" t="s">
        <v>252</v>
      </c>
      <c r="AM630" s="828"/>
      <c r="AN630" s="828"/>
      <c r="AO630" s="832"/>
      <c r="AP630" s="947" t="s">
        <v>253</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246</v>
      </c>
      <c r="D663" s="828"/>
      <c r="E663" s="828"/>
      <c r="F663" s="828"/>
      <c r="G663" s="828"/>
      <c r="H663" s="828"/>
      <c r="I663" s="828"/>
      <c r="J663" s="947" t="s">
        <v>247</v>
      </c>
      <c r="K663" s="948"/>
      <c r="L663" s="948"/>
      <c r="M663" s="948"/>
      <c r="N663" s="948"/>
      <c r="O663" s="948"/>
      <c r="P663" s="416" t="s">
        <v>248</v>
      </c>
      <c r="Q663" s="416"/>
      <c r="R663" s="416"/>
      <c r="S663" s="416"/>
      <c r="T663" s="416"/>
      <c r="U663" s="416"/>
      <c r="V663" s="416"/>
      <c r="W663" s="416"/>
      <c r="X663" s="416"/>
      <c r="Y663" s="830" t="s">
        <v>249</v>
      </c>
      <c r="Z663" s="831"/>
      <c r="AA663" s="831"/>
      <c r="AB663" s="831"/>
      <c r="AC663" s="947" t="s">
        <v>250</v>
      </c>
      <c r="AD663" s="947"/>
      <c r="AE663" s="947"/>
      <c r="AF663" s="947"/>
      <c r="AG663" s="947"/>
      <c r="AH663" s="830" t="s">
        <v>298</v>
      </c>
      <c r="AI663" s="828"/>
      <c r="AJ663" s="828"/>
      <c r="AK663" s="828"/>
      <c r="AL663" s="828" t="s">
        <v>252</v>
      </c>
      <c r="AM663" s="828"/>
      <c r="AN663" s="828"/>
      <c r="AO663" s="832"/>
      <c r="AP663" s="947" t="s">
        <v>253</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246</v>
      </c>
      <c r="D696" s="828"/>
      <c r="E696" s="828"/>
      <c r="F696" s="828"/>
      <c r="G696" s="828"/>
      <c r="H696" s="828"/>
      <c r="I696" s="828"/>
      <c r="J696" s="947" t="s">
        <v>247</v>
      </c>
      <c r="K696" s="948"/>
      <c r="L696" s="948"/>
      <c r="M696" s="948"/>
      <c r="N696" s="948"/>
      <c r="O696" s="948"/>
      <c r="P696" s="416" t="s">
        <v>248</v>
      </c>
      <c r="Q696" s="416"/>
      <c r="R696" s="416"/>
      <c r="S696" s="416"/>
      <c r="T696" s="416"/>
      <c r="U696" s="416"/>
      <c r="V696" s="416"/>
      <c r="W696" s="416"/>
      <c r="X696" s="416"/>
      <c r="Y696" s="830" t="s">
        <v>249</v>
      </c>
      <c r="Z696" s="831"/>
      <c r="AA696" s="831"/>
      <c r="AB696" s="831"/>
      <c r="AC696" s="947" t="s">
        <v>250</v>
      </c>
      <c r="AD696" s="947"/>
      <c r="AE696" s="947"/>
      <c r="AF696" s="947"/>
      <c r="AG696" s="947"/>
      <c r="AH696" s="830" t="s">
        <v>298</v>
      </c>
      <c r="AI696" s="828"/>
      <c r="AJ696" s="828"/>
      <c r="AK696" s="828"/>
      <c r="AL696" s="828" t="s">
        <v>252</v>
      </c>
      <c r="AM696" s="828"/>
      <c r="AN696" s="828"/>
      <c r="AO696" s="832"/>
      <c r="AP696" s="947" t="s">
        <v>253</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246</v>
      </c>
      <c r="D729" s="828"/>
      <c r="E729" s="828"/>
      <c r="F729" s="828"/>
      <c r="G729" s="828"/>
      <c r="H729" s="828"/>
      <c r="I729" s="828"/>
      <c r="J729" s="947" t="s">
        <v>247</v>
      </c>
      <c r="K729" s="948"/>
      <c r="L729" s="948"/>
      <c r="M729" s="948"/>
      <c r="N729" s="948"/>
      <c r="O729" s="948"/>
      <c r="P729" s="416" t="s">
        <v>248</v>
      </c>
      <c r="Q729" s="416"/>
      <c r="R729" s="416"/>
      <c r="S729" s="416"/>
      <c r="T729" s="416"/>
      <c r="U729" s="416"/>
      <c r="V729" s="416"/>
      <c r="W729" s="416"/>
      <c r="X729" s="416"/>
      <c r="Y729" s="830" t="s">
        <v>249</v>
      </c>
      <c r="Z729" s="831"/>
      <c r="AA729" s="831"/>
      <c r="AB729" s="831"/>
      <c r="AC729" s="947" t="s">
        <v>250</v>
      </c>
      <c r="AD729" s="947"/>
      <c r="AE729" s="947"/>
      <c r="AF729" s="947"/>
      <c r="AG729" s="947"/>
      <c r="AH729" s="830" t="s">
        <v>298</v>
      </c>
      <c r="AI729" s="828"/>
      <c r="AJ729" s="828"/>
      <c r="AK729" s="828"/>
      <c r="AL729" s="828" t="s">
        <v>252</v>
      </c>
      <c r="AM729" s="828"/>
      <c r="AN729" s="828"/>
      <c r="AO729" s="832"/>
      <c r="AP729" s="947" t="s">
        <v>253</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246</v>
      </c>
      <c r="D762" s="828"/>
      <c r="E762" s="828"/>
      <c r="F762" s="828"/>
      <c r="G762" s="828"/>
      <c r="H762" s="828"/>
      <c r="I762" s="828"/>
      <c r="J762" s="947" t="s">
        <v>247</v>
      </c>
      <c r="K762" s="948"/>
      <c r="L762" s="948"/>
      <c r="M762" s="948"/>
      <c r="N762" s="948"/>
      <c r="O762" s="948"/>
      <c r="P762" s="416" t="s">
        <v>248</v>
      </c>
      <c r="Q762" s="416"/>
      <c r="R762" s="416"/>
      <c r="S762" s="416"/>
      <c r="T762" s="416"/>
      <c r="U762" s="416"/>
      <c r="V762" s="416"/>
      <c r="W762" s="416"/>
      <c r="X762" s="416"/>
      <c r="Y762" s="830" t="s">
        <v>249</v>
      </c>
      <c r="Z762" s="831"/>
      <c r="AA762" s="831"/>
      <c r="AB762" s="831"/>
      <c r="AC762" s="947" t="s">
        <v>250</v>
      </c>
      <c r="AD762" s="947"/>
      <c r="AE762" s="947"/>
      <c r="AF762" s="947"/>
      <c r="AG762" s="947"/>
      <c r="AH762" s="830" t="s">
        <v>298</v>
      </c>
      <c r="AI762" s="828"/>
      <c r="AJ762" s="828"/>
      <c r="AK762" s="828"/>
      <c r="AL762" s="828" t="s">
        <v>252</v>
      </c>
      <c r="AM762" s="828"/>
      <c r="AN762" s="828"/>
      <c r="AO762" s="832"/>
      <c r="AP762" s="947" t="s">
        <v>253</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246</v>
      </c>
      <c r="D795" s="828"/>
      <c r="E795" s="828"/>
      <c r="F795" s="828"/>
      <c r="G795" s="828"/>
      <c r="H795" s="828"/>
      <c r="I795" s="828"/>
      <c r="J795" s="947" t="s">
        <v>247</v>
      </c>
      <c r="K795" s="948"/>
      <c r="L795" s="948"/>
      <c r="M795" s="948"/>
      <c r="N795" s="948"/>
      <c r="O795" s="948"/>
      <c r="P795" s="416" t="s">
        <v>248</v>
      </c>
      <c r="Q795" s="416"/>
      <c r="R795" s="416"/>
      <c r="S795" s="416"/>
      <c r="T795" s="416"/>
      <c r="U795" s="416"/>
      <c r="V795" s="416"/>
      <c r="W795" s="416"/>
      <c r="X795" s="416"/>
      <c r="Y795" s="830" t="s">
        <v>249</v>
      </c>
      <c r="Z795" s="831"/>
      <c r="AA795" s="831"/>
      <c r="AB795" s="831"/>
      <c r="AC795" s="947" t="s">
        <v>250</v>
      </c>
      <c r="AD795" s="947"/>
      <c r="AE795" s="947"/>
      <c r="AF795" s="947"/>
      <c r="AG795" s="947"/>
      <c r="AH795" s="830" t="s">
        <v>298</v>
      </c>
      <c r="AI795" s="828"/>
      <c r="AJ795" s="828"/>
      <c r="AK795" s="828"/>
      <c r="AL795" s="828" t="s">
        <v>252</v>
      </c>
      <c r="AM795" s="828"/>
      <c r="AN795" s="828"/>
      <c r="AO795" s="832"/>
      <c r="AP795" s="947" t="s">
        <v>253</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790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246</v>
      </c>
      <c r="D828" s="828"/>
      <c r="E828" s="828"/>
      <c r="F828" s="828"/>
      <c r="G828" s="828"/>
      <c r="H828" s="828"/>
      <c r="I828" s="828"/>
      <c r="J828" s="947" t="s">
        <v>247</v>
      </c>
      <c r="K828" s="948"/>
      <c r="L828" s="948"/>
      <c r="M828" s="948"/>
      <c r="N828" s="948"/>
      <c r="O828" s="948"/>
      <c r="P828" s="416" t="s">
        <v>248</v>
      </c>
      <c r="Q828" s="416"/>
      <c r="R828" s="416"/>
      <c r="S828" s="416"/>
      <c r="T828" s="416"/>
      <c r="U828" s="416"/>
      <c r="V828" s="416"/>
      <c r="W828" s="416"/>
      <c r="X828" s="416"/>
      <c r="Y828" s="830" t="s">
        <v>249</v>
      </c>
      <c r="Z828" s="831"/>
      <c r="AA828" s="831"/>
      <c r="AB828" s="831"/>
      <c r="AC828" s="947" t="s">
        <v>250</v>
      </c>
      <c r="AD828" s="947"/>
      <c r="AE828" s="947"/>
      <c r="AF828" s="947"/>
      <c r="AG828" s="947"/>
      <c r="AH828" s="830" t="s">
        <v>298</v>
      </c>
      <c r="AI828" s="828"/>
      <c r="AJ828" s="828"/>
      <c r="AK828" s="828"/>
      <c r="AL828" s="828" t="s">
        <v>252</v>
      </c>
      <c r="AM828" s="828"/>
      <c r="AN828" s="828"/>
      <c r="AO828" s="832"/>
      <c r="AP828" s="947" t="s">
        <v>253</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246</v>
      </c>
      <c r="D861" s="828"/>
      <c r="E861" s="828"/>
      <c r="F861" s="828"/>
      <c r="G861" s="828"/>
      <c r="H861" s="828"/>
      <c r="I861" s="828"/>
      <c r="J861" s="947" t="s">
        <v>247</v>
      </c>
      <c r="K861" s="948"/>
      <c r="L861" s="948"/>
      <c r="M861" s="948"/>
      <c r="N861" s="948"/>
      <c r="O861" s="948"/>
      <c r="P861" s="416" t="s">
        <v>248</v>
      </c>
      <c r="Q861" s="416"/>
      <c r="R861" s="416"/>
      <c r="S861" s="416"/>
      <c r="T861" s="416"/>
      <c r="U861" s="416"/>
      <c r="V861" s="416"/>
      <c r="W861" s="416"/>
      <c r="X861" s="416"/>
      <c r="Y861" s="830" t="s">
        <v>249</v>
      </c>
      <c r="Z861" s="831"/>
      <c r="AA861" s="831"/>
      <c r="AB861" s="831"/>
      <c r="AC861" s="947" t="s">
        <v>250</v>
      </c>
      <c r="AD861" s="947"/>
      <c r="AE861" s="947"/>
      <c r="AF861" s="947"/>
      <c r="AG861" s="947"/>
      <c r="AH861" s="830" t="s">
        <v>298</v>
      </c>
      <c r="AI861" s="828"/>
      <c r="AJ861" s="828"/>
      <c r="AK861" s="828"/>
      <c r="AL861" s="828" t="s">
        <v>252</v>
      </c>
      <c r="AM861" s="828"/>
      <c r="AN861" s="828"/>
      <c r="AO861" s="832"/>
      <c r="AP861" s="947" t="s">
        <v>253</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246</v>
      </c>
      <c r="D894" s="828"/>
      <c r="E894" s="828"/>
      <c r="F894" s="828"/>
      <c r="G894" s="828"/>
      <c r="H894" s="828"/>
      <c r="I894" s="828"/>
      <c r="J894" s="947" t="s">
        <v>247</v>
      </c>
      <c r="K894" s="948"/>
      <c r="L894" s="948"/>
      <c r="M894" s="948"/>
      <c r="N894" s="948"/>
      <c r="O894" s="948"/>
      <c r="P894" s="416" t="s">
        <v>248</v>
      </c>
      <c r="Q894" s="416"/>
      <c r="R894" s="416"/>
      <c r="S894" s="416"/>
      <c r="T894" s="416"/>
      <c r="U894" s="416"/>
      <c r="V894" s="416"/>
      <c r="W894" s="416"/>
      <c r="X894" s="416"/>
      <c r="Y894" s="830" t="s">
        <v>249</v>
      </c>
      <c r="Z894" s="831"/>
      <c r="AA894" s="831"/>
      <c r="AB894" s="831"/>
      <c r="AC894" s="947" t="s">
        <v>250</v>
      </c>
      <c r="AD894" s="947"/>
      <c r="AE894" s="947"/>
      <c r="AF894" s="947"/>
      <c r="AG894" s="947"/>
      <c r="AH894" s="830" t="s">
        <v>298</v>
      </c>
      <c r="AI894" s="828"/>
      <c r="AJ894" s="828"/>
      <c r="AK894" s="828"/>
      <c r="AL894" s="828" t="s">
        <v>252</v>
      </c>
      <c r="AM894" s="828"/>
      <c r="AN894" s="828"/>
      <c r="AO894" s="832"/>
      <c r="AP894" s="947" t="s">
        <v>253</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246</v>
      </c>
      <c r="D927" s="828"/>
      <c r="E927" s="828"/>
      <c r="F927" s="828"/>
      <c r="G927" s="828"/>
      <c r="H927" s="828"/>
      <c r="I927" s="828"/>
      <c r="J927" s="947" t="s">
        <v>247</v>
      </c>
      <c r="K927" s="948"/>
      <c r="L927" s="948"/>
      <c r="M927" s="948"/>
      <c r="N927" s="948"/>
      <c r="O927" s="948"/>
      <c r="P927" s="416" t="s">
        <v>248</v>
      </c>
      <c r="Q927" s="416"/>
      <c r="R927" s="416"/>
      <c r="S927" s="416"/>
      <c r="T927" s="416"/>
      <c r="U927" s="416"/>
      <c r="V927" s="416"/>
      <c r="W927" s="416"/>
      <c r="X927" s="416"/>
      <c r="Y927" s="830" t="s">
        <v>249</v>
      </c>
      <c r="Z927" s="831"/>
      <c r="AA927" s="831"/>
      <c r="AB927" s="831"/>
      <c r="AC927" s="947" t="s">
        <v>250</v>
      </c>
      <c r="AD927" s="947"/>
      <c r="AE927" s="947"/>
      <c r="AF927" s="947"/>
      <c r="AG927" s="947"/>
      <c r="AH927" s="830" t="s">
        <v>298</v>
      </c>
      <c r="AI927" s="828"/>
      <c r="AJ927" s="828"/>
      <c r="AK927" s="828"/>
      <c r="AL927" s="828" t="s">
        <v>252</v>
      </c>
      <c r="AM927" s="828"/>
      <c r="AN927" s="828"/>
      <c r="AO927" s="832"/>
      <c r="AP927" s="947" t="s">
        <v>253</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246</v>
      </c>
      <c r="D960" s="828"/>
      <c r="E960" s="828"/>
      <c r="F960" s="828"/>
      <c r="G960" s="828"/>
      <c r="H960" s="828"/>
      <c r="I960" s="828"/>
      <c r="J960" s="947" t="s">
        <v>247</v>
      </c>
      <c r="K960" s="948"/>
      <c r="L960" s="948"/>
      <c r="M960" s="948"/>
      <c r="N960" s="948"/>
      <c r="O960" s="948"/>
      <c r="P960" s="416" t="s">
        <v>248</v>
      </c>
      <c r="Q960" s="416"/>
      <c r="R960" s="416"/>
      <c r="S960" s="416"/>
      <c r="T960" s="416"/>
      <c r="U960" s="416"/>
      <c r="V960" s="416"/>
      <c r="W960" s="416"/>
      <c r="X960" s="416"/>
      <c r="Y960" s="830" t="s">
        <v>249</v>
      </c>
      <c r="Z960" s="831"/>
      <c r="AA960" s="831"/>
      <c r="AB960" s="831"/>
      <c r="AC960" s="947" t="s">
        <v>250</v>
      </c>
      <c r="AD960" s="947"/>
      <c r="AE960" s="947"/>
      <c r="AF960" s="947"/>
      <c r="AG960" s="947"/>
      <c r="AH960" s="830" t="s">
        <v>298</v>
      </c>
      <c r="AI960" s="828"/>
      <c r="AJ960" s="828"/>
      <c r="AK960" s="828"/>
      <c r="AL960" s="828" t="s">
        <v>252</v>
      </c>
      <c r="AM960" s="828"/>
      <c r="AN960" s="828"/>
      <c r="AO960" s="832"/>
      <c r="AP960" s="947" t="s">
        <v>253</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246</v>
      </c>
      <c r="D993" s="828"/>
      <c r="E993" s="828"/>
      <c r="F993" s="828"/>
      <c r="G993" s="828"/>
      <c r="H993" s="828"/>
      <c r="I993" s="828"/>
      <c r="J993" s="947" t="s">
        <v>247</v>
      </c>
      <c r="K993" s="948"/>
      <c r="L993" s="948"/>
      <c r="M993" s="948"/>
      <c r="N993" s="948"/>
      <c r="O993" s="948"/>
      <c r="P993" s="416" t="s">
        <v>248</v>
      </c>
      <c r="Q993" s="416"/>
      <c r="R993" s="416"/>
      <c r="S993" s="416"/>
      <c r="T993" s="416"/>
      <c r="U993" s="416"/>
      <c r="V993" s="416"/>
      <c r="W993" s="416"/>
      <c r="X993" s="416"/>
      <c r="Y993" s="830" t="s">
        <v>249</v>
      </c>
      <c r="Z993" s="831"/>
      <c r="AA993" s="831"/>
      <c r="AB993" s="831"/>
      <c r="AC993" s="947" t="s">
        <v>250</v>
      </c>
      <c r="AD993" s="947"/>
      <c r="AE993" s="947"/>
      <c r="AF993" s="947"/>
      <c r="AG993" s="947"/>
      <c r="AH993" s="830" t="s">
        <v>298</v>
      </c>
      <c r="AI993" s="828"/>
      <c r="AJ993" s="828"/>
      <c r="AK993" s="828"/>
      <c r="AL993" s="828" t="s">
        <v>252</v>
      </c>
      <c r="AM993" s="828"/>
      <c r="AN993" s="828"/>
      <c r="AO993" s="832"/>
      <c r="AP993" s="947" t="s">
        <v>253</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246</v>
      </c>
      <c r="D1026" s="828"/>
      <c r="E1026" s="828"/>
      <c r="F1026" s="828"/>
      <c r="G1026" s="828"/>
      <c r="H1026" s="828"/>
      <c r="I1026" s="828"/>
      <c r="J1026" s="947" t="s">
        <v>247</v>
      </c>
      <c r="K1026" s="948"/>
      <c r="L1026" s="948"/>
      <c r="M1026" s="948"/>
      <c r="N1026" s="948"/>
      <c r="O1026" s="948"/>
      <c r="P1026" s="416" t="s">
        <v>248</v>
      </c>
      <c r="Q1026" s="416"/>
      <c r="R1026" s="416"/>
      <c r="S1026" s="416"/>
      <c r="T1026" s="416"/>
      <c r="U1026" s="416"/>
      <c r="V1026" s="416"/>
      <c r="W1026" s="416"/>
      <c r="X1026" s="416"/>
      <c r="Y1026" s="830" t="s">
        <v>249</v>
      </c>
      <c r="Z1026" s="831"/>
      <c r="AA1026" s="831"/>
      <c r="AB1026" s="831"/>
      <c r="AC1026" s="947" t="s">
        <v>250</v>
      </c>
      <c r="AD1026" s="947"/>
      <c r="AE1026" s="947"/>
      <c r="AF1026" s="947"/>
      <c r="AG1026" s="947"/>
      <c r="AH1026" s="830" t="s">
        <v>298</v>
      </c>
      <c r="AI1026" s="828"/>
      <c r="AJ1026" s="828"/>
      <c r="AK1026" s="828"/>
      <c r="AL1026" s="828" t="s">
        <v>252</v>
      </c>
      <c r="AM1026" s="828"/>
      <c r="AN1026" s="828"/>
      <c r="AO1026" s="832"/>
      <c r="AP1026" s="947" t="s">
        <v>253</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246</v>
      </c>
      <c r="D1059" s="828"/>
      <c r="E1059" s="828"/>
      <c r="F1059" s="828"/>
      <c r="G1059" s="828"/>
      <c r="H1059" s="828"/>
      <c r="I1059" s="828"/>
      <c r="J1059" s="947" t="s">
        <v>247</v>
      </c>
      <c r="K1059" s="948"/>
      <c r="L1059" s="948"/>
      <c r="M1059" s="948"/>
      <c r="N1059" s="948"/>
      <c r="O1059" s="948"/>
      <c r="P1059" s="416" t="s">
        <v>248</v>
      </c>
      <c r="Q1059" s="416"/>
      <c r="R1059" s="416"/>
      <c r="S1059" s="416"/>
      <c r="T1059" s="416"/>
      <c r="U1059" s="416"/>
      <c r="V1059" s="416"/>
      <c r="W1059" s="416"/>
      <c r="X1059" s="416"/>
      <c r="Y1059" s="830" t="s">
        <v>249</v>
      </c>
      <c r="Z1059" s="831"/>
      <c r="AA1059" s="831"/>
      <c r="AB1059" s="831"/>
      <c r="AC1059" s="947" t="s">
        <v>250</v>
      </c>
      <c r="AD1059" s="947"/>
      <c r="AE1059" s="947"/>
      <c r="AF1059" s="947"/>
      <c r="AG1059" s="947"/>
      <c r="AH1059" s="830" t="s">
        <v>298</v>
      </c>
      <c r="AI1059" s="828"/>
      <c r="AJ1059" s="828"/>
      <c r="AK1059" s="828"/>
      <c r="AL1059" s="828" t="s">
        <v>252</v>
      </c>
      <c r="AM1059" s="828"/>
      <c r="AN1059" s="828"/>
      <c r="AO1059" s="832"/>
      <c r="AP1059" s="947" t="s">
        <v>253</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246</v>
      </c>
      <c r="D1092" s="828"/>
      <c r="E1092" s="828"/>
      <c r="F1092" s="828"/>
      <c r="G1092" s="828"/>
      <c r="H1092" s="828"/>
      <c r="I1092" s="828"/>
      <c r="J1092" s="947" t="s">
        <v>247</v>
      </c>
      <c r="K1092" s="948"/>
      <c r="L1092" s="948"/>
      <c r="M1092" s="948"/>
      <c r="N1092" s="948"/>
      <c r="O1092" s="948"/>
      <c r="P1092" s="416" t="s">
        <v>248</v>
      </c>
      <c r="Q1092" s="416"/>
      <c r="R1092" s="416"/>
      <c r="S1092" s="416"/>
      <c r="T1092" s="416"/>
      <c r="U1092" s="416"/>
      <c r="V1092" s="416"/>
      <c r="W1092" s="416"/>
      <c r="X1092" s="416"/>
      <c r="Y1092" s="830" t="s">
        <v>249</v>
      </c>
      <c r="Z1092" s="831"/>
      <c r="AA1092" s="831"/>
      <c r="AB1092" s="831"/>
      <c r="AC1092" s="947" t="s">
        <v>250</v>
      </c>
      <c r="AD1092" s="947"/>
      <c r="AE1092" s="947"/>
      <c r="AF1092" s="947"/>
      <c r="AG1092" s="947"/>
      <c r="AH1092" s="830" t="s">
        <v>298</v>
      </c>
      <c r="AI1092" s="828"/>
      <c r="AJ1092" s="828"/>
      <c r="AK1092" s="828"/>
      <c r="AL1092" s="828" t="s">
        <v>252</v>
      </c>
      <c r="AM1092" s="828"/>
      <c r="AN1092" s="828"/>
      <c r="AO1092" s="832"/>
      <c r="AP1092" s="947" t="s">
        <v>253</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246</v>
      </c>
      <c r="D1125" s="828"/>
      <c r="E1125" s="828"/>
      <c r="F1125" s="828"/>
      <c r="G1125" s="828"/>
      <c r="H1125" s="828"/>
      <c r="I1125" s="828"/>
      <c r="J1125" s="947" t="s">
        <v>247</v>
      </c>
      <c r="K1125" s="948"/>
      <c r="L1125" s="948"/>
      <c r="M1125" s="948"/>
      <c r="N1125" s="948"/>
      <c r="O1125" s="948"/>
      <c r="P1125" s="416" t="s">
        <v>248</v>
      </c>
      <c r="Q1125" s="416"/>
      <c r="R1125" s="416"/>
      <c r="S1125" s="416"/>
      <c r="T1125" s="416"/>
      <c r="U1125" s="416"/>
      <c r="V1125" s="416"/>
      <c r="W1125" s="416"/>
      <c r="X1125" s="416"/>
      <c r="Y1125" s="830" t="s">
        <v>249</v>
      </c>
      <c r="Z1125" s="831"/>
      <c r="AA1125" s="831"/>
      <c r="AB1125" s="831"/>
      <c r="AC1125" s="947" t="s">
        <v>250</v>
      </c>
      <c r="AD1125" s="947"/>
      <c r="AE1125" s="947"/>
      <c r="AF1125" s="947"/>
      <c r="AG1125" s="947"/>
      <c r="AH1125" s="830" t="s">
        <v>298</v>
      </c>
      <c r="AI1125" s="828"/>
      <c r="AJ1125" s="828"/>
      <c r="AK1125" s="828"/>
      <c r="AL1125" s="828" t="s">
        <v>252</v>
      </c>
      <c r="AM1125" s="828"/>
      <c r="AN1125" s="828"/>
      <c r="AO1125" s="832"/>
      <c r="AP1125" s="947" t="s">
        <v>253</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800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246</v>
      </c>
      <c r="D1158" s="828"/>
      <c r="E1158" s="828"/>
      <c r="F1158" s="828"/>
      <c r="G1158" s="828"/>
      <c r="H1158" s="828"/>
      <c r="I1158" s="828"/>
      <c r="J1158" s="947" t="s">
        <v>247</v>
      </c>
      <c r="K1158" s="948"/>
      <c r="L1158" s="948"/>
      <c r="M1158" s="948"/>
      <c r="N1158" s="948"/>
      <c r="O1158" s="948"/>
      <c r="P1158" s="416" t="s">
        <v>248</v>
      </c>
      <c r="Q1158" s="416"/>
      <c r="R1158" s="416"/>
      <c r="S1158" s="416"/>
      <c r="T1158" s="416"/>
      <c r="U1158" s="416"/>
      <c r="V1158" s="416"/>
      <c r="W1158" s="416"/>
      <c r="X1158" s="416"/>
      <c r="Y1158" s="830" t="s">
        <v>249</v>
      </c>
      <c r="Z1158" s="831"/>
      <c r="AA1158" s="831"/>
      <c r="AB1158" s="831"/>
      <c r="AC1158" s="947" t="s">
        <v>250</v>
      </c>
      <c r="AD1158" s="947"/>
      <c r="AE1158" s="947"/>
      <c r="AF1158" s="947"/>
      <c r="AG1158" s="947"/>
      <c r="AH1158" s="830" t="s">
        <v>298</v>
      </c>
      <c r="AI1158" s="828"/>
      <c r="AJ1158" s="828"/>
      <c r="AK1158" s="828"/>
      <c r="AL1158" s="828" t="s">
        <v>252</v>
      </c>
      <c r="AM1158" s="828"/>
      <c r="AN1158" s="828"/>
      <c r="AO1158" s="832"/>
      <c r="AP1158" s="947" t="s">
        <v>253</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246</v>
      </c>
      <c r="D1191" s="828"/>
      <c r="E1191" s="828"/>
      <c r="F1191" s="828"/>
      <c r="G1191" s="828"/>
      <c r="H1191" s="828"/>
      <c r="I1191" s="828"/>
      <c r="J1191" s="947" t="s">
        <v>247</v>
      </c>
      <c r="K1191" s="948"/>
      <c r="L1191" s="948"/>
      <c r="M1191" s="948"/>
      <c r="N1191" s="948"/>
      <c r="O1191" s="948"/>
      <c r="P1191" s="416" t="s">
        <v>248</v>
      </c>
      <c r="Q1191" s="416"/>
      <c r="R1191" s="416"/>
      <c r="S1191" s="416"/>
      <c r="T1191" s="416"/>
      <c r="U1191" s="416"/>
      <c r="V1191" s="416"/>
      <c r="W1191" s="416"/>
      <c r="X1191" s="416"/>
      <c r="Y1191" s="830" t="s">
        <v>249</v>
      </c>
      <c r="Z1191" s="831"/>
      <c r="AA1191" s="831"/>
      <c r="AB1191" s="831"/>
      <c r="AC1191" s="947" t="s">
        <v>250</v>
      </c>
      <c r="AD1191" s="947"/>
      <c r="AE1191" s="947"/>
      <c r="AF1191" s="947"/>
      <c r="AG1191" s="947"/>
      <c r="AH1191" s="830" t="s">
        <v>298</v>
      </c>
      <c r="AI1191" s="828"/>
      <c r="AJ1191" s="828"/>
      <c r="AK1191" s="828"/>
      <c r="AL1191" s="828" t="s">
        <v>252</v>
      </c>
      <c r="AM1191" s="828"/>
      <c r="AN1191" s="828"/>
      <c r="AO1191" s="832"/>
      <c r="AP1191" s="947" t="s">
        <v>253</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246</v>
      </c>
      <c r="D1224" s="828"/>
      <c r="E1224" s="828"/>
      <c r="F1224" s="828"/>
      <c r="G1224" s="828"/>
      <c r="H1224" s="828"/>
      <c r="I1224" s="828"/>
      <c r="J1224" s="947" t="s">
        <v>247</v>
      </c>
      <c r="K1224" s="948"/>
      <c r="L1224" s="948"/>
      <c r="M1224" s="948"/>
      <c r="N1224" s="948"/>
      <c r="O1224" s="948"/>
      <c r="P1224" s="416" t="s">
        <v>248</v>
      </c>
      <c r="Q1224" s="416"/>
      <c r="R1224" s="416"/>
      <c r="S1224" s="416"/>
      <c r="T1224" s="416"/>
      <c r="U1224" s="416"/>
      <c r="V1224" s="416"/>
      <c r="W1224" s="416"/>
      <c r="X1224" s="416"/>
      <c r="Y1224" s="830" t="s">
        <v>249</v>
      </c>
      <c r="Z1224" s="831"/>
      <c r="AA1224" s="831"/>
      <c r="AB1224" s="831"/>
      <c r="AC1224" s="947" t="s">
        <v>250</v>
      </c>
      <c r="AD1224" s="947"/>
      <c r="AE1224" s="947"/>
      <c r="AF1224" s="947"/>
      <c r="AG1224" s="947"/>
      <c r="AH1224" s="830" t="s">
        <v>298</v>
      </c>
      <c r="AI1224" s="828"/>
      <c r="AJ1224" s="828"/>
      <c r="AK1224" s="828"/>
      <c r="AL1224" s="828" t="s">
        <v>252</v>
      </c>
      <c r="AM1224" s="828"/>
      <c r="AN1224" s="828"/>
      <c r="AO1224" s="832"/>
      <c r="AP1224" s="947" t="s">
        <v>253</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246</v>
      </c>
      <c r="D1257" s="828"/>
      <c r="E1257" s="828"/>
      <c r="F1257" s="828"/>
      <c r="G1257" s="828"/>
      <c r="H1257" s="828"/>
      <c r="I1257" s="828"/>
      <c r="J1257" s="947" t="s">
        <v>247</v>
      </c>
      <c r="K1257" s="948"/>
      <c r="L1257" s="948"/>
      <c r="M1257" s="948"/>
      <c r="N1257" s="948"/>
      <c r="O1257" s="948"/>
      <c r="P1257" s="416" t="s">
        <v>248</v>
      </c>
      <c r="Q1257" s="416"/>
      <c r="R1257" s="416"/>
      <c r="S1257" s="416"/>
      <c r="T1257" s="416"/>
      <c r="U1257" s="416"/>
      <c r="V1257" s="416"/>
      <c r="W1257" s="416"/>
      <c r="X1257" s="416"/>
      <c r="Y1257" s="830" t="s">
        <v>249</v>
      </c>
      <c r="Z1257" s="831"/>
      <c r="AA1257" s="831"/>
      <c r="AB1257" s="831"/>
      <c r="AC1257" s="947" t="s">
        <v>250</v>
      </c>
      <c r="AD1257" s="947"/>
      <c r="AE1257" s="947"/>
      <c r="AF1257" s="947"/>
      <c r="AG1257" s="947"/>
      <c r="AH1257" s="830" t="s">
        <v>298</v>
      </c>
      <c r="AI1257" s="828"/>
      <c r="AJ1257" s="828"/>
      <c r="AK1257" s="828"/>
      <c r="AL1257" s="828" t="s">
        <v>252</v>
      </c>
      <c r="AM1257" s="828"/>
      <c r="AN1257" s="828"/>
      <c r="AO1257" s="832"/>
      <c r="AP1257" s="947" t="s">
        <v>253</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246</v>
      </c>
      <c r="D1290" s="828"/>
      <c r="E1290" s="828"/>
      <c r="F1290" s="828"/>
      <c r="G1290" s="828"/>
      <c r="H1290" s="828"/>
      <c r="I1290" s="828"/>
      <c r="J1290" s="947" t="s">
        <v>247</v>
      </c>
      <c r="K1290" s="948"/>
      <c r="L1290" s="948"/>
      <c r="M1290" s="948"/>
      <c r="N1290" s="948"/>
      <c r="O1290" s="948"/>
      <c r="P1290" s="416" t="s">
        <v>248</v>
      </c>
      <c r="Q1290" s="416"/>
      <c r="R1290" s="416"/>
      <c r="S1290" s="416"/>
      <c r="T1290" s="416"/>
      <c r="U1290" s="416"/>
      <c r="V1290" s="416"/>
      <c r="W1290" s="416"/>
      <c r="X1290" s="416"/>
      <c r="Y1290" s="830" t="s">
        <v>249</v>
      </c>
      <c r="Z1290" s="831"/>
      <c r="AA1290" s="831"/>
      <c r="AB1290" s="831"/>
      <c r="AC1290" s="947" t="s">
        <v>250</v>
      </c>
      <c r="AD1290" s="947"/>
      <c r="AE1290" s="947"/>
      <c r="AF1290" s="947"/>
      <c r="AG1290" s="947"/>
      <c r="AH1290" s="830" t="s">
        <v>298</v>
      </c>
      <c r="AI1290" s="828"/>
      <c r="AJ1290" s="828"/>
      <c r="AK1290" s="828"/>
      <c r="AL1290" s="828" t="s">
        <v>252</v>
      </c>
      <c r="AM1290" s="828"/>
      <c r="AN1290" s="828"/>
      <c r="AO1290" s="832"/>
      <c r="AP1290" s="947" t="s">
        <v>253</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D2A20C-449A-462C-984A-8460D7E7018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BF90904C-5CE0-4468-B356-9A5C3F2D9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ED0B57-B31A-49A4-B0A8-8358913352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2022-09-07T07:14:57Z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