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E99C389-F538-4A31-B199-858C3808116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c r="AY68" i="11"/>
  <c r="AY70" i="11" s="1"/>
  <c r="AY65" i="11"/>
  <c r="AY67" i="11"/>
  <c r="AY64" i="11"/>
  <c r="AY400" i="11"/>
  <c r="AY396" i="11"/>
  <c r="AY399" i="11"/>
  <c r="AY372" i="11"/>
  <c r="AY371" i="11"/>
  <c r="AY370" i="11"/>
  <c r="AY369" i="11"/>
  <c r="AY368" i="11"/>
  <c r="AY367" i="11"/>
  <c r="AY334" i="11"/>
  <c r="AY338" i="11" s="1"/>
  <c r="AY339" i="11"/>
  <c r="AY321" i="11"/>
  <c r="AY332" i="11"/>
  <c r="AY397" i="11"/>
  <c r="AY322" i="11"/>
  <c r="AY328" i="11"/>
  <c r="AY336" i="11"/>
  <c r="AY333" i="11"/>
  <c r="AY323" i="11"/>
  <c r="AY329" i="11"/>
  <c r="AY324" i="11"/>
  <c r="AY330" i="11"/>
  <c r="AY398" i="11"/>
  <c r="AY69" i="11"/>
  <c r="AY326" i="11"/>
  <c r="AY327" i="11"/>
  <c r="AY325" i="11"/>
  <c r="AY331" i="11"/>
  <c r="AY341" i="11"/>
  <c r="AY66" i="11"/>
  <c r="AY75" i="11"/>
  <c r="AY73" i="11"/>
  <c r="AY77" i="11"/>
  <c r="AY74" i="11"/>
  <c r="AY72" i="11"/>
  <c r="AY335" i="11"/>
  <c r="AY214" i="11"/>
  <c r="AY208" i="11"/>
  <c r="AY209" i="11" s="1"/>
  <c r="AY200" i="11"/>
  <c r="AY203" i="11"/>
  <c r="AY195" i="11"/>
  <c r="AY196" i="11"/>
  <c r="AY190" i="11"/>
  <c r="AY192" i="11" s="1"/>
  <c r="AY180" i="11"/>
  <c r="AY187" i="11"/>
  <c r="AY173" i="11"/>
  <c r="AY176" i="11"/>
  <c r="AY170" i="11"/>
  <c r="AY172" i="11" s="1"/>
  <c r="AY167" i="11"/>
  <c r="AY169" i="11"/>
  <c r="AY136" i="11"/>
  <c r="AY137" i="11" s="1"/>
  <c r="AY138" i="11"/>
  <c r="AY133" i="11"/>
  <c r="AY134" i="11" s="1"/>
  <c r="AY132" i="11"/>
  <c r="AY139" i="11"/>
  <c r="AY144" i="11" s="1"/>
  <c r="AY140" i="11"/>
  <c r="AY166" i="11"/>
  <c r="AY161" i="11"/>
  <c r="AY162" i="11" s="1"/>
  <c r="AY156" i="11"/>
  <c r="AY158" i="11"/>
  <c r="AY146" i="11"/>
  <c r="AY152" i="11" s="1"/>
  <c r="AY150" i="11"/>
  <c r="AY127" i="11"/>
  <c r="AY128" i="11" s="1"/>
  <c r="AY122" i="11"/>
  <c r="AY126" i="11"/>
  <c r="AY112" i="11"/>
  <c r="AY113" i="11" s="1"/>
  <c r="AY116" i="11"/>
  <c r="AY99" i="11"/>
  <c r="AY100" i="11" s="1"/>
  <c r="AY98" i="11"/>
  <c r="AY102" i="11"/>
  <c r="AY104" i="11"/>
  <c r="AY204" i="11"/>
  <c r="AY101" i="11"/>
  <c r="AY205" i="11"/>
  <c r="AY202" i="11"/>
  <c r="AY178" i="11"/>
  <c r="AY175" i="11"/>
  <c r="AY177" i="11"/>
  <c r="AY153" i="11"/>
  <c r="AY154" i="11"/>
  <c r="AY151" i="11"/>
  <c r="AY141" i="11"/>
  <c r="AY142" i="11"/>
  <c r="AY129" i="11"/>
  <c r="AY123" i="11"/>
  <c r="AY124" i="11"/>
  <c r="AY117" i="11"/>
  <c r="AY121" i="11"/>
  <c r="AY118" i="11"/>
  <c r="AY125" i="11"/>
  <c r="AY155" i="11"/>
  <c r="AY179" i="11"/>
  <c r="AY206" i="11"/>
  <c r="AY198" i="11"/>
  <c r="AY174" i="11"/>
  <c r="AY201" i="11"/>
  <c r="AY207" i="11"/>
  <c r="AY197" i="11"/>
  <c r="AY199" i="11"/>
  <c r="AY194" i="11"/>
  <c r="AY184" i="11"/>
  <c r="AY181" i="11"/>
  <c r="AY185" i="11"/>
  <c r="AY189" i="11"/>
  <c r="AY182" i="11"/>
  <c r="AY186" i="11"/>
  <c r="AY188" i="11"/>
  <c r="AY183" i="11"/>
  <c r="AY168" i="11"/>
  <c r="AY159" i="11"/>
  <c r="AY160" i="11"/>
  <c r="AY157" i="11"/>
  <c r="AY148" i="11"/>
  <c r="AY149" i="11"/>
  <c r="AY103" i="11"/>
  <c r="AY59" i="11"/>
  <c r="AY61" i="11" s="1"/>
  <c r="AY54" i="11"/>
  <c r="AY57" i="11"/>
  <c r="AY105" i="11"/>
  <c r="AY111" i="11"/>
  <c r="AY93" i="11"/>
  <c r="AY97" i="11" s="1"/>
  <c r="AY88" i="11"/>
  <c r="AY90" i="11" s="1"/>
  <c r="AY91" i="11"/>
  <c r="AY78" i="11"/>
  <c r="AY86" i="11" s="1"/>
  <c r="AY85" i="11"/>
  <c r="AY44" i="11"/>
  <c r="AY52" i="11" s="1"/>
  <c r="AY92" i="11"/>
  <c r="AY81" i="11"/>
  <c r="AY82" i="11"/>
  <c r="AY63" i="11"/>
  <c r="AY49" i="11"/>
  <c r="AY94" i="11"/>
  <c r="AY55" i="11"/>
  <c r="AY96" i="11"/>
  <c r="AY89" i="11"/>
  <c r="AY95"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5" i="11" s="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7" i="11"/>
  <c r="AY359" i="11"/>
  <c r="AY431" i="11"/>
  <c r="AY497" i="11"/>
  <c r="AY563" i="11"/>
  <c r="AY342" i="11"/>
  <c r="AY344" i="11"/>
  <c r="AY348" i="11"/>
  <c r="AY350" i="11"/>
  <c r="AY352" i="11"/>
  <c r="AY354"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65" i="11" l="1"/>
  <c r="AY212" i="11"/>
  <c r="AY131" i="11"/>
  <c r="AY135" i="11"/>
  <c r="AY83" i="11"/>
  <c r="AY80" i="11"/>
  <c r="AY337" i="11"/>
  <c r="AY147" i="11"/>
  <c r="AY193" i="11"/>
  <c r="AY120" i="11"/>
  <c r="AY119" i="11"/>
  <c r="AY115" i="11"/>
  <c r="AY356" i="11"/>
  <c r="AY87" i="11"/>
  <c r="AY163" i="11"/>
  <c r="AY114" i="11"/>
  <c r="AY143" i="11"/>
  <c r="AY164" i="11"/>
  <c r="AY340" i="11"/>
  <c r="AY79" i="11"/>
  <c r="AY84" i="11"/>
  <c r="AY191" i="11"/>
  <c r="AY213" i="11"/>
  <c r="AY211" i="11"/>
  <c r="AY145" i="11"/>
  <c r="AY130" i="11"/>
  <c r="AY171" i="11"/>
  <c r="AY210" i="11"/>
</calcChain>
</file>

<file path=xl/sharedStrings.xml><?xml version="1.0" encoding="utf-8"?>
<sst xmlns="http://schemas.openxmlformats.org/spreadsheetml/2006/main" count="2161" uniqueCount="820">
  <si>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</si>
  <si>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</si>
  <si>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</si>
  <si>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</si>
  <si>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</si>
  <si>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</si>
  <si>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</si>
  <si>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</si>
  <si>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商取引・サービス環境の適正化に係る事業</t>
    <phoneticPr fontId="5"/>
  </si>
  <si>
    <t>担当部局庁</t>
    <phoneticPr fontId="5"/>
  </si>
  <si>
    <t>商務・サービスグループ</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</si>
  <si>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</si>
  <si>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</si>
  <si>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</si>
  <si>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</si>
  <si>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</si>
  <si>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</si>
  <si>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参事官室</t>
  </si>
  <si>
    <t>室長　宮本　岩男</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</si>
  <si>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</si>
  <si>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</si>
  <si>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・割賦販売法
・商品先物取引法
・商品投資に係る事業の規制に関する法律</t>
  </si>
  <si>
    <t>関係する
計画、通知等</t>
    <phoneticPr fontId="5"/>
  </si>
  <si>
    <t>・成長戦略フォローアップ（令和元年6月21日閣議決定）
・成長戦略実行計画、成長戦略フォローアップ（令和2年7月17日閣議決定）
・成長戦略実行計画、成長戦略フォローアップ（令和3年6月18日閣議決定）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</si>
  <si>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</si>
  <si>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</si>
  <si>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</si>
  <si>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ポストコロナに向けて、デジタル化が急速に進む等、働き方、暮らし方、商取引の在り方に大きな変化が生じている。こうした変化に対応し、商流・物流・金流の改革、新たなサービス業・新技術等の市場化・産業化、GDPの約７割を占める消費の活性化・新たな需要創造等により、産業構造や社会構造の変革をもたらし、大きな成長につなげていくことが喫緊の課題である。
本事業は、上記のような環境変化や社会課題に対応するための施策検討が目的である。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</si>
  <si>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</si>
  <si>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ポストコロナに向けて、環境変化や社会課題に対応する施策を検討すべく、以下の調査研究事業等を通じて課題・障壁を抽出し、効果的な政策立案に活かす。
①商流・物流・金流の改革に係る調査研究
商取引を巡る環境の急速な変化に対応するため、小売・物流のDX投資促進による生産性の向上、商慣習の見直し、キャッシュレス決済の普及、割賦販売法・商品先物取引法等の規制の在り方を検討すべく、業界の実態調査等を行う。
②サービス業・技術等の市場化・産業化に係る調査研究
コロナ禍におけるサービス業（第三次産業）の動向を調査する。またヘルスケア・バイオ分野等の他省庁との連携を要する分野についても、サービス・技術の産業化・市場化に向けた業界課題や、他国の政策等を調査する。
③消費の活性化・新たな需要喚起に係る調査研究
上記①②をはじめとした産業に対する消費・需要を生むべく、消費者の動向や海外需要の獲得における課題等を調査する。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</si>
  <si>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</si>
  <si>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</si>
  <si>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</si>
  <si>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</si>
  <si>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</si>
  <si>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</si>
  <si>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</si>
  <si>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</si>
  <si>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</si>
  <si>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</si>
  <si>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</si>
  <si>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</si>
  <si>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</si>
  <si>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</si>
  <si>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</si>
  <si>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</si>
  <si>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</si>
  <si>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</si>
  <si>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</si>
  <si>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</si>
  <si>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</si>
  <si>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</si>
  <si>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中小企業消費者行政推進調査等委託費</t>
    <rPh sb="0" eb="4">
      <t>チュウショウキギョウ</t>
    </rPh>
    <rPh sb="4" eb="7">
      <t>ショウヒシャ</t>
    </rPh>
    <rPh sb="7" eb="9">
      <t>ギョウセイ</t>
    </rPh>
    <rPh sb="9" eb="13">
      <t>スイシンチョウサ</t>
    </rPh>
    <rPh sb="13" eb="14">
      <t>ナド</t>
    </rPh>
    <phoneticPr fontId="5"/>
  </si>
  <si>
    <t>令和４年度「キャッシュレスの普及加速に向けた基盤強化事業」を統合したため。</t>
  </si>
  <si>
    <t>中小企業対外経済政策推進事業委託費</t>
    <phoneticPr fontId="5"/>
  </si>
  <si>
    <t>活動内容
（アクティビティ）</t>
    <phoneticPr fontId="5"/>
  </si>
  <si>
    <t>商務・サービスグループの所管業種を取り巻く環境の変化に対応するため、前提となる調査（例：業界構造・課題の調査、国内海外調査、ケーススタディ、研究会実施等）をシンクタンク等に委託する。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</si>
  <si>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</si>
  <si>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</si>
  <si>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</si>
  <si>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</si>
  <si>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</si>
  <si>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</si>
  <si>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</si>
  <si>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令和９年度まで、毎年度30件の委託調査等を実施する。</t>
  </si>
  <si>
    <t>委託調査等の実施件数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</si>
  <si>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</si>
  <si>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</si>
  <si>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</si>
  <si>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</si>
  <si>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</si>
  <si>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</si>
  <si>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</si>
  <si>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執行額（千円）／委託調査等の実施件数（件）　　　　　　</t>
    <phoneticPr fontId="5"/>
  </si>
  <si>
    <t>計算式</t>
    <rPh sb="0" eb="2">
      <t>ケイサン</t>
    </rPh>
    <rPh sb="2" eb="3">
      <t>シキ</t>
    </rPh>
    <phoneticPr fontId="5"/>
  </si>
  <si>
    <t>千円/件</t>
    <phoneticPr fontId="5"/>
  </si>
  <si>
    <t>169,360/19</t>
  </si>
  <si>
    <t>229,993/22</t>
  </si>
  <si>
    <t>244,059/22</t>
  </si>
  <si>
    <t>300,000/30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</si>
  <si>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</si>
  <si>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</si>
  <si>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</si>
  <si>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</si>
  <si>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</si>
  <si>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</si>
  <si>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</si>
  <si>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必要な調査内容及び手法を見極め、調査のうち政策の企画立案等に活用されたものの割合を１００％とする。</t>
  </si>
  <si>
    <t>政策の企画・立案に活用された調査の件数</t>
  </si>
  <si>
    <t>成果実績</t>
    <rPh sb="0" eb="2">
      <t>セイカ</t>
    </rPh>
    <rPh sb="2" eb="4">
      <t>ジッセキ</t>
    </rPh>
    <phoneticPr fontId="5"/>
  </si>
  <si>
    <t>件数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</si>
  <si>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</si>
  <si>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</si>
  <si>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</si>
  <si>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</si>
  <si>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</si>
  <si>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</si>
  <si>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</si>
  <si>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</si>
  <si>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</si>
  <si>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</si>
  <si>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</si>
  <si>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</si>
  <si>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全国消費者生活情報ネットワークシステム（PIO-NET）に寄せられる消費者からのクレジット取引に関する相談件数の減少（※令和９年度を最終目標年度とし、平成２９年度から半分以下の件数(20000件)となれば目標達成）</t>
  </si>
  <si>
    <t>全国消費生活情報ネットワークシステム（PIO-NET）に寄せられる消費者からのクレジット取引に関する相談件数</t>
  </si>
  <si>
    <t>PIO-NET</t>
  </si>
  <si>
    <t>全国消費生活情報ネットワークシステム（PIO-NET）に寄せられる消費者からの商品先物取引に関する相談件数の減少（※令和９年度を最終目標年度とし、平成２９年度から半分以下の件数（100件）となれば目標達成）</t>
  </si>
  <si>
    <t>全国消費生活情報ネットワークシステム（PIO-NET）に寄せられる消費者からの商品先物取引に関する相談件数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</si>
  <si>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</si>
  <si>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</si>
  <si>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</si>
  <si>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</si>
  <si>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</si>
  <si>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</si>
  <si>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</si>
  <si>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</si>
  <si>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</si>
  <si>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</si>
  <si>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</si>
  <si>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</si>
  <si>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</si>
  <si>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</si>
  <si>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</si>
  <si>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</si>
  <si>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</si>
  <si>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７．生活安全</t>
  </si>
  <si>
    <t>施策</t>
    <phoneticPr fontId="5"/>
  </si>
  <si>
    <t>７－２．商取引安全</t>
  </si>
  <si>
    <t>政策評価書URL</t>
    <rPh sb="0" eb="2">
      <t>セイサク</t>
    </rPh>
    <rPh sb="2" eb="4">
      <t>ヒョウカ</t>
    </rPh>
    <rPh sb="4" eb="5">
      <t>ショ</t>
    </rPh>
    <phoneticPr fontId="5"/>
  </si>
  <si>
    <t>https://www.meti.go.jp/policy/policy_management/seisaku_hyoka/2021/jizen/7-2_jizen.pdf</t>
    <phoneticPr fontId="5"/>
  </si>
  <si>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</si>
  <si>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</si>
  <si>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</si>
  <si>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</si>
  <si>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</si>
  <si>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</si>
  <si>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</si>
  <si>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</si>
  <si>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</si>
  <si>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</si>
  <si>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</si>
  <si>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</si>
  <si>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</si>
  <si>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商取引及びサービス環境の適正化は国民の安心の確保及び利益の保護のために不可欠である。</t>
  </si>
  <si>
    <t>地方自治体、民間等に委ねることができない事業なのか。</t>
    <phoneticPr fontId="5"/>
  </si>
  <si>
    <t>商取引や製品の流通、サービス提供は、地方自治体等を超えて広範囲に行われるものであり、国が横断的な観点から適正化を図ることが合理的である。</t>
  </si>
  <si>
    <t>政策目的の達成手段として必要かつ適切な事業か。政策体系の中で優先度の高い事業か。</t>
    <phoneticPr fontId="5"/>
  </si>
  <si>
    <t>商取引及びサービス環境の適正化は、我が国産業の振興を図る上で、あらゆる政策の基盤となるものである。　</t>
  </si>
  <si>
    <t>事業の効率性</t>
    <phoneticPr fontId="5"/>
  </si>
  <si>
    <t>競争性が確保されているなど支出先の選定は妥当か。　</t>
    <phoneticPr fontId="5"/>
  </si>
  <si>
    <t>原則として委託先選定にあたっては一般競争入札を実施し、十分な競争性を確保する。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</si>
  <si>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</si>
  <si>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</si>
  <si>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</si>
  <si>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</si>
  <si>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本事業の内容は、法規制の実効性や見直しの方向性を確認するものであり、本来は国が直接行うべきものであるため、全額を国が負担して、受益者に委託を行う。</t>
  </si>
  <si>
    <t>単位当たりコスト等の水準は妥当か。</t>
    <rPh sb="8" eb="9">
      <t>トウ</t>
    </rPh>
    <phoneticPr fontId="5"/>
  </si>
  <si>
    <t>確定検査により、真に必要な経費か否かを精査した上で支出する。</t>
  </si>
  <si>
    <t>資金の流れの中間段階での支出は合理的なものとなっているか。</t>
    <phoneticPr fontId="5"/>
  </si>
  <si>
    <t>事業を実施する上で、最低限必要となる経費のみ執行を認めることとしている。</t>
  </si>
  <si>
    <t>費目・使途が事業目的に即し真に必要なものに限定されているか。</t>
    <phoneticPr fontId="5"/>
  </si>
  <si>
    <t>実証事業に最低限必要となる経費のみ計上しており、執行時においても、確定検査の結果、事業目的に即した経費のみを支出することとする。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</si>
  <si>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</si>
  <si>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</si>
  <si>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</si>
  <si>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</si>
  <si>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物品等の調達にあたり、相見積りを徹底する等、効率的な執行に努めることとしている。</t>
  </si>
  <si>
    <t>事業の有効性</t>
    <rPh sb="0" eb="2">
      <t>ジギョウ</t>
    </rPh>
    <rPh sb="3" eb="6">
      <t>ユウコウセイ</t>
    </rPh>
    <phoneticPr fontId="5"/>
  </si>
  <si>
    <t>成果実績は成果目標に見合ったものとなっているか。</t>
    <phoneticPr fontId="5"/>
  </si>
  <si>
    <t>調査結果が政策の企画立案に活用されており、成果実績が成果目標に見合ったものとなっている。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</si>
  <si>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</si>
  <si>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一般競争入札等により、低コストで専門性の高い事業者に委託することにより、より効果的かつ効率的に事業を実施している。</t>
  </si>
  <si>
    <t>活動実績は見込みに見合ったものであるか。</t>
    <phoneticPr fontId="5"/>
  </si>
  <si>
    <t>△</t>
  </si>
  <si>
    <t>目標は未達成だが前年度と同水準の実績がある。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</si>
  <si>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</si>
  <si>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</si>
  <si>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</si>
  <si>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</si>
  <si>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</si>
  <si>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の内容は、法規制の実効性や見直しの方向性を確認するものであり、国が直接行うべきである。また、商取引や製品の流通、サービス提供は、地方自治体等の枠を超えて広範囲に行われるものであるため、国の関与が必要である。</t>
  </si>
  <si>
    <t>改善の
方向性</t>
    <rPh sb="0" eb="2">
      <t>カイゼン</t>
    </rPh>
    <rPh sb="4" eb="7">
      <t>ホウコウセイ</t>
    </rPh>
    <phoneticPr fontId="5"/>
  </si>
  <si>
    <t>点検結果を踏まえて、適切な執行・目標達成を目指す。</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</si>
  <si>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</si>
  <si>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</si>
  <si>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</si>
  <si>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成果目標の達成度が高いため、容易に達成できる水準になっていないか検証すべき。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</si>
  <si>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</si>
  <si>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</si>
  <si>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指摘を踏まえ、より適切な目標値について不断の見直しを行っていく。</t>
    <rPh sb="19" eb="21">
      <t>フダン</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</si>
  <si>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</si>
  <si>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</si>
  <si>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</si>
  <si>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0202</t>
  </si>
  <si>
    <t>0218</t>
  </si>
  <si>
    <t>平成24年度</t>
    <rPh sb="0" eb="2">
      <t>ヘイセイ</t>
    </rPh>
    <phoneticPr fontId="5"/>
  </si>
  <si>
    <t>0163</t>
  </si>
  <si>
    <t>0182</t>
  </si>
  <si>
    <t>平成25年度</t>
    <rPh sb="0" eb="2">
      <t>ヘイセイ</t>
    </rPh>
    <phoneticPr fontId="5"/>
  </si>
  <si>
    <t>0093</t>
  </si>
  <si>
    <t>0568</t>
  </si>
  <si>
    <t>平成26年度</t>
    <rPh sb="0" eb="2">
      <t>ヘイセイ</t>
    </rPh>
    <phoneticPr fontId="5"/>
  </si>
  <si>
    <t>0122</t>
  </si>
  <si>
    <t>0557</t>
  </si>
  <si>
    <t>平成27年度</t>
    <rPh sb="0" eb="2">
      <t>ヘイセイ</t>
    </rPh>
    <phoneticPr fontId="5"/>
  </si>
  <si>
    <t>0091</t>
  </si>
  <si>
    <t>0518</t>
  </si>
  <si>
    <t>平成28年度</t>
    <rPh sb="0" eb="2">
      <t>ヘイセイ</t>
    </rPh>
    <phoneticPr fontId="5"/>
  </si>
  <si>
    <t>0070</t>
  </si>
  <si>
    <t>0461</t>
  </si>
  <si>
    <t>平成29年度</t>
    <rPh sb="0" eb="2">
      <t>ヘイセイ</t>
    </rPh>
    <phoneticPr fontId="5"/>
  </si>
  <si>
    <t>新30-0029</t>
  </si>
  <si>
    <t>0405</t>
  </si>
  <si>
    <t>平成30年度</t>
    <rPh sb="0" eb="2">
      <t>ヘイセイ</t>
    </rPh>
    <phoneticPr fontId="5"/>
  </si>
  <si>
    <t>新30-0028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</si>
  <si>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</si>
  <si>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</si>
  <si>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</si>
  <si>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</si>
  <si>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A.有限責任あずさ監査法人</t>
    <rPh sb="2" eb="6">
      <t>ユウゲンセキニン</t>
    </rPh>
    <rPh sb="9" eb="13">
      <t>カンサホウジン</t>
    </rPh>
    <phoneticPr fontId="5"/>
  </si>
  <si>
    <t>B.一般財団法人バイオインダストリー協会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</si>
  <si>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</si>
  <si>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</si>
  <si>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</si>
  <si>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</si>
  <si>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調査に係る人件費</t>
  </si>
  <si>
    <t>再委託・外注費</t>
  </si>
  <si>
    <t>再委託（KPMGコンサルティング株式会社）の費用</t>
  </si>
  <si>
    <t>事業費</t>
  </si>
  <si>
    <t>委員会費・調査費</t>
  </si>
  <si>
    <t>その他</t>
  </si>
  <si>
    <t>一般管理費等</t>
  </si>
  <si>
    <t>外注費</t>
  </si>
  <si>
    <t>C.KPMGコンサルティング株式会社</t>
    <phoneticPr fontId="5"/>
  </si>
  <si>
    <t>D.</t>
    <phoneticPr fontId="5"/>
  </si>
  <si>
    <t>調査費</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</si>
  <si>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</si>
  <si>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</si>
  <si>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</si>
  <si>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</si>
  <si>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</si>
  <si>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</si>
  <si>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</si>
  <si>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</si>
  <si>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</si>
  <si>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</si>
  <si>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</si>
  <si>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</si>
  <si>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</si>
  <si>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</si>
  <si>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</si>
  <si>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</si>
  <si>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デロイトトーマツコンサルティング合同会社</t>
  </si>
  <si>
    <t>バイオコミュニティ形成に向けた調査</t>
  </si>
  <si>
    <t>一般競争契約
（総合評価）</t>
  </si>
  <si>
    <t>デロイト トーマツ コンサルティング合同会社</t>
  </si>
  <si>
    <t>医療機器産業のプレイヤー動向と課題に関する調査</t>
  </si>
  <si>
    <t>有限責任あずさ監査法人</t>
  </si>
  <si>
    <t>ＦＡＴＦ第４次審査を踏まえたクレジットカード業、商品先物取引業及び私設私書箱業のマネー・ローンダリング及びテロ資金供与対策に関する調査</t>
  </si>
  <si>
    <t>アーサー・ディ・リトル・ジャパン株式会社</t>
  </si>
  <si>
    <t>生物化学産業に係る国内外動向調査</t>
  </si>
  <si>
    <t>株式会社エヌ・ティ・ティ・データ経営研究所</t>
  </si>
  <si>
    <t>民間PHRサービス等の利活用促進に関する調査</t>
  </si>
  <si>
    <t>KPMGコンサルティング株式会社</t>
  </si>
  <si>
    <t>スーパーマーケット等における流通・物流の諸課題に関する調査</t>
  </si>
  <si>
    <t>株式会社ローランド・ベルガー</t>
  </si>
  <si>
    <t>ファッションによる新たな価値創造に関する調査研究事業</t>
  </si>
  <si>
    <t>株式会社リクルート</t>
  </si>
  <si>
    <t>ブライダル産業の需要喚起・創出に向けた広報・調査</t>
  </si>
  <si>
    <t>三菱ＵＦＪリサーチ＆コンサルティング株式会社</t>
  </si>
  <si>
    <t>電力先物市場等の在り方に関する調査</t>
  </si>
  <si>
    <t>大規模災害時における流通レジリエンス調査</t>
  </si>
  <si>
    <t>株式会社日本総合研究所</t>
  </si>
  <si>
    <t>福祉用具開発事業の方向性に関する調査</t>
  </si>
  <si>
    <t>次世代の消費・流通の在り方に関する調査</t>
  </si>
  <si>
    <t>ボストン・コンサルティング・グループ合同会社</t>
  </si>
  <si>
    <t>小売業に係る国際動向調査</t>
  </si>
  <si>
    <t>B</t>
    <phoneticPr fontId="5"/>
  </si>
  <si>
    <t>一般財団法人バイオインダストリー協会</t>
  </si>
  <si>
    <t>生物多様性総合対策</t>
  </si>
  <si>
    <t>随意契約
（その他）</t>
  </si>
  <si>
    <t>トウキョウ・デックス合同会社</t>
  </si>
  <si>
    <t>ヴィジュアルアートによる組織活性化の効果・有効性について検証</t>
  </si>
  <si>
    <t>随意契約
（少額）</t>
  </si>
  <si>
    <t>株式会社ヘッドライン</t>
  </si>
  <si>
    <t>新世代エンターテイメントのエコシステムの在り方に関する調査</t>
  </si>
  <si>
    <t>株式会社カプリティオ</t>
  </si>
  <si>
    <t>成年年齢引下げに伴う周知広報</t>
  </si>
  <si>
    <t>C</t>
    <phoneticPr fontId="5"/>
  </si>
  <si>
    <t>プロジェクトマネジメント、私設私書箱チームにおける調査</t>
  </si>
  <si>
    <t>株式会社博報堂</t>
  </si>
  <si>
    <t>チーム編成、ディレクターキャスティング</t>
  </si>
  <si>
    <t>有限責任監査法人トーマツ</t>
  </si>
  <si>
    <t xml:space="preserve">国内外のバイオ産業の発展状況を把握するために必要なデータの収集・国内外におけるバイオ産業拠点の取組に関する調査							</t>
  </si>
  <si>
    <t>株式会社ウォイル</t>
  </si>
  <si>
    <t>アートディレクション、コピーライティング、プロデュース、冊子デザイン</t>
  </si>
  <si>
    <t>PwC弁護士法人</t>
  </si>
  <si>
    <t>法的性質検討（主として国内関連法制度）</t>
  </si>
  <si>
    <t>株式会社マクロミル</t>
  </si>
  <si>
    <t>調査準備、実査業務</t>
  </si>
  <si>
    <t>Happi Enterprises, LLC</t>
  </si>
  <si>
    <t>米国状況ヒアリング調査等</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</si>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</sst>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46</xdr:col>
      <xdr:colOff>186017</xdr:colOff>
      <xdr:row>285</xdr:row>
      <xdr:rowOff>278043</xdr:rowOff>
    </xdr:to>
    <xdr:grpSp>
      <xdr:nvGrpSpPr>
        <xdr:cNvPr id="3" name="グループ化 2">
          <a:extLst>
            <a:ext uri="{FF2B5EF4-FFF2-40B4-BE49-F238E27FC236}">
              <a16:creationId xmlns:a16="http://schemas.microsoft.com/office/drawing/2014/main" id="{D9A0F257-2116-450A-BDBD-C3F34E159B90}"/>
            </a:ext>
          </a:extLst>
        </xdr:cNvPr>
        <xdr:cNvGrpSpPr/>
      </xdr:nvGrpSpPr>
      <xdr:grpSpPr>
        <a:xfrm>
          <a:off x="1613647" y="45058853"/>
          <a:ext cx="7850841" cy="5836161"/>
          <a:chOff x="1824878" y="42679844"/>
          <a:chExt cx="7850841" cy="5836161"/>
        </a:xfrm>
      </xdr:grpSpPr>
      <xdr:sp macro="" textlink="">
        <xdr:nvSpPr>
          <xdr:cNvPr id="4" name="テキスト ボックス 3">
            <a:extLst>
              <a:ext uri="{FF2B5EF4-FFF2-40B4-BE49-F238E27FC236}">
                <a16:creationId xmlns:a16="http://schemas.microsoft.com/office/drawing/2014/main" id="{C30A6ED6-2D45-4CE5-8BF0-6951DA5378F5}"/>
              </a:ext>
            </a:extLst>
          </xdr:cNvPr>
          <xdr:cNvSpPr txBox="1"/>
        </xdr:nvSpPr>
        <xdr:spPr>
          <a:xfrm>
            <a:off x="5104190" y="42679844"/>
            <a:ext cx="1123950" cy="5238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　経済産業省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244</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5" name="テキスト ボックス 4">
            <a:extLst>
              <a:ext uri="{FF2B5EF4-FFF2-40B4-BE49-F238E27FC236}">
                <a16:creationId xmlns:a16="http://schemas.microsoft.com/office/drawing/2014/main" id="{B3E36AF5-25AC-444B-AA3A-57D12541F24B}"/>
              </a:ext>
            </a:extLst>
          </xdr:cNvPr>
          <xdr:cNvSpPr txBox="1"/>
        </xdr:nvSpPr>
        <xdr:spPr>
          <a:xfrm>
            <a:off x="4321842" y="43242152"/>
            <a:ext cx="2712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競争入札等を実施の上、民間企業に委託</a:t>
            </a:r>
          </a:p>
        </xdr:txBody>
      </xdr:sp>
      <xdr:cxnSp macro="">
        <xdr:nvCxnSpPr>
          <xdr:cNvPr id="6" name="直線コネクタ 5">
            <a:extLst>
              <a:ext uri="{FF2B5EF4-FFF2-40B4-BE49-F238E27FC236}">
                <a16:creationId xmlns:a16="http://schemas.microsoft.com/office/drawing/2014/main" id="{78494E65-F672-4CC3-9527-964F4E1C9AA4}"/>
              </a:ext>
              <a:ext uri="{147F2762-F138-4A5C-976F-8EAC2B608ADB}">
                <a16:predDERef xmlns:a16="http://schemas.microsoft.com/office/drawing/2014/main" pred="{735BDCDA-5637-4320-AEA7-85FC5CE81932}"/>
              </a:ext>
            </a:extLst>
          </xdr:cNvPr>
          <xdr:cNvCxnSpPr>
            <a:cxnSpLocks/>
          </xdr:cNvCxnSpPr>
        </xdr:nvCxnSpPr>
        <xdr:spPr>
          <a:xfrm flipH="1">
            <a:off x="3557047" y="43708532"/>
            <a:ext cx="223725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5E8AF637-2B7E-4379-A890-92AAD697ACF0}"/>
              </a:ext>
              <a:ext uri="{147F2762-F138-4A5C-976F-8EAC2B608ADB}">
                <a16:predDERef xmlns:a16="http://schemas.microsoft.com/office/drawing/2014/main" pred="{27AA1B8C-95F5-493B-98A6-CA89222B8C32}"/>
              </a:ext>
            </a:extLst>
          </xdr:cNvPr>
          <xdr:cNvCxnSpPr>
            <a:cxnSpLocks/>
          </xdr:cNvCxnSpPr>
        </xdr:nvCxnSpPr>
        <xdr:spPr>
          <a:xfrm>
            <a:off x="5742006" y="43715591"/>
            <a:ext cx="2297849"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218FF173-EC46-4871-9244-8195F9F6CC1D}"/>
              </a:ext>
              <a:ext uri="{147F2762-F138-4A5C-976F-8EAC2B608ADB}">
                <a16:predDERef xmlns:a16="http://schemas.microsoft.com/office/drawing/2014/main" pred="{C3232AA7-B727-4426-A904-80FF830A1DA2}"/>
              </a:ext>
            </a:extLst>
          </xdr:cNvPr>
          <xdr:cNvCxnSpPr>
            <a:cxnSpLocks/>
            <a:endCxn id="9" idx="0"/>
            <a:extLst>
              <a:ext uri="{5F17804C-33F3-41E3-A699-7DCFA2EF7971}">
                <a16:cxnDERefs xmlns:a16="http://schemas.microsoft.com/office/drawing/2014/main" st="{00000000-0000-0000-0000-000000000000}" end="{356DA222-CE0F-4082-A5A8-309EDF63D331}"/>
              </a:ext>
            </a:extLst>
          </xdr:cNvCxnSpPr>
        </xdr:nvCxnSpPr>
        <xdr:spPr>
          <a:xfrm>
            <a:off x="3571875" y="43712466"/>
            <a:ext cx="12934" cy="2788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B63E9C2D-AAB8-40D2-A3D6-5FC517949C16}"/>
              </a:ext>
            </a:extLst>
          </xdr:cNvPr>
          <xdr:cNvSpPr txBox="1"/>
        </xdr:nvSpPr>
        <xdr:spPr>
          <a:xfrm>
            <a:off x="2815697" y="4399129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0" name="テキスト ボックス 9">
            <a:extLst>
              <a:ext uri="{FF2B5EF4-FFF2-40B4-BE49-F238E27FC236}">
                <a16:creationId xmlns:a16="http://schemas.microsoft.com/office/drawing/2014/main" id="{CD178B00-B433-457E-B247-DB2D96305009}"/>
              </a:ext>
            </a:extLst>
          </xdr:cNvPr>
          <xdr:cNvSpPr txBox="1"/>
        </xdr:nvSpPr>
        <xdr:spPr>
          <a:xfrm>
            <a:off x="7432578" y="4402097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随意契約・委託</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テキスト ボックス 10">
            <a:extLst>
              <a:ext uri="{FF2B5EF4-FFF2-40B4-BE49-F238E27FC236}">
                <a16:creationId xmlns:a16="http://schemas.microsoft.com/office/drawing/2014/main" id="{F84E70E3-E970-40BF-9BC9-E5B92E800E7F}"/>
              </a:ext>
            </a:extLst>
          </xdr:cNvPr>
          <xdr:cNvSpPr txBox="1"/>
        </xdr:nvSpPr>
        <xdr:spPr>
          <a:xfrm>
            <a:off x="2765310" y="44278005"/>
            <a:ext cx="1628775" cy="820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　民間事業者等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機関）</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227</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12" name="テキスト ボックス 11">
            <a:extLst>
              <a:ext uri="{FF2B5EF4-FFF2-40B4-BE49-F238E27FC236}">
                <a16:creationId xmlns:a16="http://schemas.microsoft.com/office/drawing/2014/main" id="{1FE2BC60-B7CB-45F1-A80B-2E86A4A370B4}"/>
              </a:ext>
            </a:extLst>
          </xdr:cNvPr>
          <xdr:cNvSpPr txBox="1"/>
        </xdr:nvSpPr>
        <xdr:spPr>
          <a:xfrm>
            <a:off x="7270937" y="44278558"/>
            <a:ext cx="1438275" cy="8096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　民間事業者等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機関）　</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13" name="テキスト ボックス 12">
            <a:extLst>
              <a:ext uri="{FF2B5EF4-FFF2-40B4-BE49-F238E27FC236}">
                <a16:creationId xmlns:a16="http://schemas.microsoft.com/office/drawing/2014/main" id="{A8C0BAF5-6EA7-4DB4-940B-DC8E57E9B892}"/>
              </a:ext>
            </a:extLst>
          </xdr:cNvPr>
          <xdr:cNvSpPr txBox="1"/>
        </xdr:nvSpPr>
        <xdr:spPr>
          <a:xfrm>
            <a:off x="2467848" y="45213238"/>
            <a:ext cx="295486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・商取引適正化に係る調査研究</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・商取引適正化に係る普及・啓発事業</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・サービス産業の環境整備に係る調査研究</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・サービス産業特定分野における市場ニーズ等に係る調査研究</a:t>
            </a:r>
          </a:p>
        </xdr:txBody>
      </xdr:sp>
      <xdr:sp macro="" textlink="">
        <xdr:nvSpPr>
          <xdr:cNvPr id="14" name="テキスト ボックス 38">
            <a:extLst>
              <a:ext uri="{FF2B5EF4-FFF2-40B4-BE49-F238E27FC236}">
                <a16:creationId xmlns:a16="http://schemas.microsoft.com/office/drawing/2014/main" id="{FA15BB84-9222-40DF-A85B-9695D1DAC30E}"/>
              </a:ext>
            </a:extLst>
          </xdr:cNvPr>
          <xdr:cNvSpPr txBox="1"/>
        </xdr:nvSpPr>
        <xdr:spPr>
          <a:xfrm>
            <a:off x="6722035" y="45184310"/>
            <a:ext cx="295368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・商取引適正化に係る普及・啓発事業</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・サービス産業の環境整備に係る調査研究</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・サービス産業特定分野における市場ニーズ等に係る調査研究</a:t>
            </a:r>
          </a:p>
        </xdr:txBody>
      </xdr:sp>
      <xdr:sp macro="" textlink="">
        <xdr:nvSpPr>
          <xdr:cNvPr id="15" name="左大かっこ 14">
            <a:extLst>
              <a:ext uri="{FF2B5EF4-FFF2-40B4-BE49-F238E27FC236}">
                <a16:creationId xmlns:a16="http://schemas.microsoft.com/office/drawing/2014/main" id="{88D8DFF5-651B-4E74-A0E7-5C5066CCF6D8}"/>
              </a:ext>
            </a:extLst>
          </xdr:cNvPr>
          <xdr:cNvSpPr/>
        </xdr:nvSpPr>
        <xdr:spPr>
          <a:xfrm>
            <a:off x="2328583" y="45216060"/>
            <a:ext cx="216087" cy="9539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6" name="左大かっこ 15">
            <a:extLst>
              <a:ext uri="{FF2B5EF4-FFF2-40B4-BE49-F238E27FC236}">
                <a16:creationId xmlns:a16="http://schemas.microsoft.com/office/drawing/2014/main" id="{16DB9F39-BB70-4B5D-9350-B6CCB6221DAB}"/>
              </a:ext>
            </a:extLst>
          </xdr:cNvPr>
          <xdr:cNvSpPr/>
        </xdr:nvSpPr>
        <xdr:spPr>
          <a:xfrm>
            <a:off x="6640979" y="45203360"/>
            <a:ext cx="47400" cy="7558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7" name="右大かっこ 41">
            <a:extLst>
              <a:ext uri="{FF2B5EF4-FFF2-40B4-BE49-F238E27FC236}">
                <a16:creationId xmlns:a16="http://schemas.microsoft.com/office/drawing/2014/main" id="{7A8F6818-A927-4902-9C6A-C570ECF21230}"/>
              </a:ext>
            </a:extLst>
          </xdr:cNvPr>
          <xdr:cNvSpPr/>
        </xdr:nvSpPr>
        <xdr:spPr>
          <a:xfrm>
            <a:off x="5211193" y="45216412"/>
            <a:ext cx="243167" cy="10016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8" name="右大かっこ 17">
            <a:extLst>
              <a:ext uri="{FF2B5EF4-FFF2-40B4-BE49-F238E27FC236}">
                <a16:creationId xmlns:a16="http://schemas.microsoft.com/office/drawing/2014/main" id="{9A489DA0-0395-404D-B53D-9F99341FCF9B}"/>
              </a:ext>
            </a:extLst>
          </xdr:cNvPr>
          <xdr:cNvSpPr/>
        </xdr:nvSpPr>
        <xdr:spPr>
          <a:xfrm>
            <a:off x="9508751" y="45202302"/>
            <a:ext cx="158688" cy="76853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19" name="直線矢印コネクタ 18">
            <a:extLst>
              <a:ext uri="{FF2B5EF4-FFF2-40B4-BE49-F238E27FC236}">
                <a16:creationId xmlns:a16="http://schemas.microsoft.com/office/drawing/2014/main" id="{E19AB287-372B-4597-B438-7932BA422AFB}"/>
              </a:ext>
            </a:extLst>
          </xdr:cNvPr>
          <xdr:cNvCxnSpPr/>
        </xdr:nvCxnSpPr>
        <xdr:spPr>
          <a:xfrm>
            <a:off x="3029461" y="46250737"/>
            <a:ext cx="6211" cy="3188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5567E5A7-A682-4E47-86C0-8CAE317D5541}"/>
              </a:ext>
            </a:extLst>
          </xdr:cNvPr>
          <xdr:cNvSpPr txBox="1"/>
        </xdr:nvSpPr>
        <xdr:spPr>
          <a:xfrm>
            <a:off x="2178339" y="46784542"/>
            <a:ext cx="1470855" cy="66900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民間事業者等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1" name="テキスト ボックス 20">
            <a:extLst>
              <a:ext uri="{FF2B5EF4-FFF2-40B4-BE49-F238E27FC236}">
                <a16:creationId xmlns:a16="http://schemas.microsoft.com/office/drawing/2014/main" id="{CA3D2091-0760-4B3E-88C0-4306FF39E2ED}"/>
              </a:ext>
            </a:extLst>
          </xdr:cNvPr>
          <xdr:cNvSpPr txBox="1"/>
        </xdr:nvSpPr>
        <xdr:spPr>
          <a:xfrm>
            <a:off x="2063464" y="46526614"/>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再委託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2" name="テキスト ボックス 21">
            <a:extLst>
              <a:ext uri="{FF2B5EF4-FFF2-40B4-BE49-F238E27FC236}">
                <a16:creationId xmlns:a16="http://schemas.microsoft.com/office/drawing/2014/main" id="{238CFEE4-EDC1-4774-8B15-B0ACC5CC2DDE}"/>
              </a:ext>
            </a:extLst>
          </xdr:cNvPr>
          <xdr:cNvSpPr txBox="1"/>
        </xdr:nvSpPr>
        <xdr:spPr>
          <a:xfrm>
            <a:off x="1921809" y="47671955"/>
            <a:ext cx="20129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・文献・ヒアリング調査等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・検討会運営等</a:t>
            </a:r>
            <a:endParaRPr kumimoji="1" lang="en-US" altLang="ja-JP" sz="1100">
              <a:latin typeface="ＭＳ Ｐゴシック" panose="020B0600070205080204" pitchFamily="50" charset="-128"/>
              <a:ea typeface="ＭＳ Ｐゴシック" panose="020B0600070205080204" pitchFamily="50" charset="-128"/>
            </a:endParaRPr>
          </a:p>
        </xdr:txBody>
      </xdr:sp>
      <xdr:sp macro="" textlink="">
        <xdr:nvSpPr>
          <xdr:cNvPr id="23" name="左大かっこ 22">
            <a:extLst>
              <a:ext uri="{FF2B5EF4-FFF2-40B4-BE49-F238E27FC236}">
                <a16:creationId xmlns:a16="http://schemas.microsoft.com/office/drawing/2014/main" id="{628218F7-38F7-41EC-975A-9BA77F613820}"/>
              </a:ext>
            </a:extLst>
          </xdr:cNvPr>
          <xdr:cNvSpPr/>
        </xdr:nvSpPr>
        <xdr:spPr>
          <a:xfrm>
            <a:off x="1824878" y="47616920"/>
            <a:ext cx="147731" cy="8863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4" name="右大かっこ 23">
            <a:extLst>
              <a:ext uri="{FF2B5EF4-FFF2-40B4-BE49-F238E27FC236}">
                <a16:creationId xmlns:a16="http://schemas.microsoft.com/office/drawing/2014/main" id="{54717225-7BAD-4D6F-A814-79BF14947753}"/>
              </a:ext>
            </a:extLst>
          </xdr:cNvPr>
          <xdr:cNvSpPr/>
        </xdr:nvSpPr>
        <xdr:spPr>
          <a:xfrm>
            <a:off x="3844982" y="47596564"/>
            <a:ext cx="190686" cy="9194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25" name="直線矢印コネクタ 24">
            <a:extLst>
              <a:ext uri="{FF2B5EF4-FFF2-40B4-BE49-F238E27FC236}">
                <a16:creationId xmlns:a16="http://schemas.microsoft.com/office/drawing/2014/main" id="{D1A1F167-49EF-4AC9-AFE3-DB471BE4815E}"/>
              </a:ext>
              <a:ext uri="{147F2762-F138-4A5C-976F-8EAC2B608ADB}">
                <a16:predDERef xmlns:a16="http://schemas.microsoft.com/office/drawing/2014/main" pred="{49981FB0-5B49-4F8B-9095-A5DB242E4E6D}"/>
              </a:ext>
            </a:extLst>
          </xdr:cNvPr>
          <xdr:cNvCxnSpPr>
            <a:cxnSpLocks/>
            <a:extLst>
              <a:ext uri="{5F17804C-33F3-41E3-A699-7DCFA2EF7971}">
                <a16:cxnDERefs xmlns:a16="http://schemas.microsoft.com/office/drawing/2014/main" st="{00000000-0000-0000-0000-000000000000}" end="{81FA5863-D88B-410F-AC86-E64366DBB8B4}"/>
              </a:ext>
            </a:extLst>
          </xdr:cNvCxnSpPr>
        </xdr:nvCxnSpPr>
        <xdr:spPr>
          <a:xfrm>
            <a:off x="8047504" y="43702941"/>
            <a:ext cx="0" cy="304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358</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7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4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182</v>
      </c>
      <c r="Q13" s="684"/>
      <c r="R13" s="684"/>
      <c r="S13" s="684"/>
      <c r="T13" s="684"/>
      <c r="U13" s="684"/>
      <c r="V13" s="685"/>
      <c r="W13" s="683">
        <v>250</v>
      </c>
      <c r="X13" s="684"/>
      <c r="Y13" s="684"/>
      <c r="Z13" s="684"/>
      <c r="AA13" s="684"/>
      <c r="AB13" s="684"/>
      <c r="AC13" s="685"/>
      <c r="AD13" s="683">
        <v>300</v>
      </c>
      <c r="AE13" s="684"/>
      <c r="AF13" s="684"/>
      <c r="AG13" s="684"/>
      <c r="AH13" s="684"/>
      <c r="AI13" s="684"/>
      <c r="AJ13" s="685"/>
      <c r="AK13" s="683">
        <v>300</v>
      </c>
      <c r="AL13" s="684"/>
      <c r="AM13" s="684"/>
      <c r="AN13" s="684"/>
      <c r="AO13" s="684"/>
      <c r="AP13" s="684"/>
      <c r="AQ13" s="685"/>
      <c r="AR13" s="717">
        <v>330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182</v>
      </c>
      <c r="Q18" s="761"/>
      <c r="R18" s="761"/>
      <c r="S18" s="761"/>
      <c r="T18" s="761"/>
      <c r="U18" s="761"/>
      <c r="V18" s="762"/>
      <c r="W18" s="760">
        <f>SUM(W13:AC17)</f>
        <v>250</v>
      </c>
      <c r="X18" s="761"/>
      <c r="Y18" s="761"/>
      <c r="Z18" s="761"/>
      <c r="AA18" s="761"/>
      <c r="AB18" s="761"/>
      <c r="AC18" s="762"/>
      <c r="AD18" s="760">
        <f>SUM(AD13:AJ17)</f>
        <v>300</v>
      </c>
      <c r="AE18" s="761"/>
      <c r="AF18" s="761"/>
      <c r="AG18" s="761"/>
      <c r="AH18" s="761"/>
      <c r="AI18" s="761"/>
      <c r="AJ18" s="762"/>
      <c r="AK18" s="760">
        <f>SUM(AK13:AQ17)</f>
        <v>300</v>
      </c>
      <c r="AL18" s="761"/>
      <c r="AM18" s="761"/>
      <c r="AN18" s="761"/>
      <c r="AO18" s="761"/>
      <c r="AP18" s="761"/>
      <c r="AQ18" s="762"/>
      <c r="AR18" s="760">
        <f>SUM(AR13:AX17)</f>
        <v>330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169</v>
      </c>
      <c r="Q19" s="684"/>
      <c r="R19" s="684"/>
      <c r="S19" s="684"/>
      <c r="T19" s="684"/>
      <c r="U19" s="684"/>
      <c r="V19" s="685"/>
      <c r="W19" s="683">
        <v>233</v>
      </c>
      <c r="X19" s="684"/>
      <c r="Y19" s="684"/>
      <c r="Z19" s="684"/>
      <c r="AA19" s="684"/>
      <c r="AB19" s="684"/>
      <c r="AC19" s="685"/>
      <c r="AD19" s="683">
        <v>244</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0.9285714285714286</v>
      </c>
      <c r="Q20" s="728"/>
      <c r="R20" s="728"/>
      <c r="S20" s="728"/>
      <c r="T20" s="728"/>
      <c r="U20" s="728"/>
      <c r="V20" s="728"/>
      <c r="W20" s="728">
        <f>IF(W18=0, "-", SUM(W19)/W18)</f>
        <v>0.93200000000000005</v>
      </c>
      <c r="X20" s="728"/>
      <c r="Y20" s="728"/>
      <c r="Z20" s="728"/>
      <c r="AA20" s="728"/>
      <c r="AB20" s="728"/>
      <c r="AC20" s="728"/>
      <c r="AD20" s="728">
        <f>IF(AD18=0, "-", SUM(AD19)/AD18)</f>
        <v>0.81333333333333335</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0.9285714285714286</v>
      </c>
      <c r="Q21" s="728"/>
      <c r="R21" s="728"/>
      <c r="S21" s="728"/>
      <c r="T21" s="728"/>
      <c r="U21" s="728"/>
      <c r="V21" s="728"/>
      <c r="W21" s="728">
        <f>IF(W19=0, "-", SUM(W19)/SUM(W13,W14))</f>
        <v>0.93200000000000005</v>
      </c>
      <c r="X21" s="728"/>
      <c r="Y21" s="728"/>
      <c r="Z21" s="728"/>
      <c r="AA21" s="728"/>
      <c r="AB21" s="728"/>
      <c r="AC21" s="728"/>
      <c r="AD21" s="728">
        <f>IF(AD19=0, "-", SUM(AD19)/SUM(AD13,AD14))</f>
        <v>0.81333333333333335</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300</v>
      </c>
      <c r="Q23" s="718"/>
      <c r="R23" s="718"/>
      <c r="S23" s="718"/>
      <c r="T23" s="718"/>
      <c r="U23" s="718"/>
      <c r="V23" s="719"/>
      <c r="W23" s="717">
        <v>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t="s">
        <v>54</v>
      </c>
      <c r="H24" s="687"/>
      <c r="I24" s="687"/>
      <c r="J24" s="687"/>
      <c r="K24" s="687"/>
      <c r="L24" s="687"/>
      <c r="M24" s="687"/>
      <c r="N24" s="687"/>
      <c r="O24" s="688"/>
      <c r="P24" s="683">
        <v>0</v>
      </c>
      <c r="Q24" s="684"/>
      <c r="R24" s="684"/>
      <c r="S24" s="684"/>
      <c r="T24" s="684"/>
      <c r="U24" s="684"/>
      <c r="V24" s="685"/>
      <c r="W24" s="683">
        <v>330</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300</v>
      </c>
      <c r="Q29" s="705"/>
      <c r="R29" s="705"/>
      <c r="S29" s="705"/>
      <c r="T29" s="705"/>
      <c r="U29" s="705"/>
      <c r="V29" s="706"/>
      <c r="W29" s="707">
        <f>AR13</f>
        <v>330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19</v>
      </c>
      <c r="AF32" s="603"/>
      <c r="AG32" s="603"/>
      <c r="AH32" s="603"/>
      <c r="AI32" s="603">
        <v>22</v>
      </c>
      <c r="AJ32" s="603"/>
      <c r="AK32" s="603"/>
      <c r="AL32" s="603"/>
      <c r="AM32" s="603">
        <v>22</v>
      </c>
      <c r="AN32" s="603"/>
      <c r="AO32" s="603"/>
      <c r="AP32" s="603"/>
      <c r="AQ32" s="603" t="s">
        <v>68</v>
      </c>
      <c r="AR32" s="603"/>
      <c r="AS32" s="603"/>
      <c r="AT32" s="603"/>
      <c r="AU32" s="604" t="s">
        <v>68</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69</v>
      </c>
      <c r="Z33" s="608"/>
      <c r="AA33" s="609"/>
      <c r="AB33" s="634" t="s">
        <v>67</v>
      </c>
      <c r="AC33" s="634"/>
      <c r="AD33" s="634"/>
      <c r="AE33" s="603">
        <v>20</v>
      </c>
      <c r="AF33" s="603"/>
      <c r="AG33" s="603"/>
      <c r="AH33" s="603"/>
      <c r="AI33" s="603">
        <v>25</v>
      </c>
      <c r="AJ33" s="603"/>
      <c r="AK33" s="603"/>
      <c r="AL33" s="603"/>
      <c r="AM33" s="603">
        <v>25</v>
      </c>
      <c r="AN33" s="603"/>
      <c r="AO33" s="603"/>
      <c r="AP33" s="603"/>
      <c r="AQ33" s="603">
        <v>30</v>
      </c>
      <c r="AR33" s="603"/>
      <c r="AS33" s="603"/>
      <c r="AT33" s="603"/>
      <c r="AU33" s="604">
        <v>30</v>
      </c>
      <c r="AV33" s="605"/>
      <c r="AW33" s="605"/>
      <c r="AX33" s="606"/>
    </row>
    <row r="34" spans="1:51" ht="23.25" customHeight="1" x14ac:dyDescent="0.15">
      <c r="A34" s="665" t="s">
        <v>70</v>
      </c>
      <c r="B34" s="666"/>
      <c r="C34" s="666"/>
      <c r="D34" s="666"/>
      <c r="E34" s="666"/>
      <c r="F34" s="667"/>
      <c r="G34" s="180" t="s">
        <v>71</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72</v>
      </c>
      <c r="AR34" s="615"/>
      <c r="AS34" s="615"/>
      <c r="AT34" s="615"/>
      <c r="AU34" s="615"/>
      <c r="AV34" s="615"/>
      <c r="AW34" s="615"/>
      <c r="AX34" s="616"/>
    </row>
    <row r="35" spans="1:51" ht="23.25" customHeight="1" x14ac:dyDescent="0.15">
      <c r="A35" s="668"/>
      <c r="B35" s="669"/>
      <c r="C35" s="669"/>
      <c r="D35" s="669"/>
      <c r="E35" s="669"/>
      <c r="F35" s="670"/>
      <c r="G35" s="638" t="s">
        <v>73</v>
      </c>
      <c r="H35" s="551"/>
      <c r="I35" s="551"/>
      <c r="J35" s="551"/>
      <c r="K35" s="551"/>
      <c r="L35" s="551"/>
      <c r="M35" s="551"/>
      <c r="N35" s="551"/>
      <c r="O35" s="551"/>
      <c r="P35" s="551"/>
      <c r="Q35" s="551"/>
      <c r="R35" s="551"/>
      <c r="S35" s="551"/>
      <c r="T35" s="551"/>
      <c r="U35" s="551"/>
      <c r="V35" s="551"/>
      <c r="W35" s="551"/>
      <c r="X35" s="551"/>
      <c r="Y35" s="641" t="s">
        <v>70</v>
      </c>
      <c r="Z35" s="642"/>
      <c r="AA35" s="643"/>
      <c r="AB35" s="644">
        <v>0</v>
      </c>
      <c r="AC35" s="645"/>
      <c r="AD35" s="646"/>
      <c r="AE35" s="647">
        <v>8913</v>
      </c>
      <c r="AF35" s="647"/>
      <c r="AG35" s="647"/>
      <c r="AH35" s="647"/>
      <c r="AI35" s="647">
        <v>10454</v>
      </c>
      <c r="AJ35" s="647"/>
      <c r="AK35" s="647"/>
      <c r="AL35" s="647"/>
      <c r="AM35" s="647">
        <v>11094</v>
      </c>
      <c r="AN35" s="647"/>
      <c r="AO35" s="647"/>
      <c r="AP35" s="647"/>
      <c r="AQ35" s="97">
        <v>10000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79</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5</v>
      </c>
      <c r="AR38" s="504"/>
      <c r="AS38" s="131" t="s">
        <v>85</v>
      </c>
      <c r="AT38" s="132"/>
      <c r="AU38" s="130">
        <v>9</v>
      </c>
      <c r="AV38" s="130"/>
      <c r="AW38" s="112" t="s">
        <v>86</v>
      </c>
      <c r="AX38" s="133"/>
    </row>
    <row r="39" spans="1:51" ht="23.25" customHeight="1" x14ac:dyDescent="0.15">
      <c r="A39" s="659"/>
      <c r="B39" s="657"/>
      <c r="C39" s="657"/>
      <c r="D39" s="657"/>
      <c r="E39" s="657"/>
      <c r="F39" s="65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t="s">
        <v>68</v>
      </c>
      <c r="AF39" s="91"/>
      <c r="AG39" s="91"/>
      <c r="AH39" s="91"/>
      <c r="AI39" s="97" t="s">
        <v>68</v>
      </c>
      <c r="AJ39" s="91"/>
      <c r="AK39" s="91"/>
      <c r="AL39" s="91"/>
      <c r="AM39" s="97">
        <v>22</v>
      </c>
      <c r="AN39" s="91"/>
      <c r="AO39" s="91"/>
      <c r="AP39" s="91"/>
      <c r="AQ39" s="98" t="s">
        <v>68</v>
      </c>
      <c r="AR39" s="99"/>
      <c r="AS39" s="99"/>
      <c r="AT39" s="100"/>
      <c r="AU39" s="91" t="s">
        <v>68</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t="s">
        <v>68</v>
      </c>
      <c r="AF40" s="91"/>
      <c r="AG40" s="91"/>
      <c r="AH40" s="91"/>
      <c r="AI40" s="97" t="s">
        <v>68</v>
      </c>
      <c r="AJ40" s="91"/>
      <c r="AK40" s="91"/>
      <c r="AL40" s="91"/>
      <c r="AM40" s="97">
        <v>22</v>
      </c>
      <c r="AN40" s="91"/>
      <c r="AO40" s="91"/>
      <c r="AP40" s="91"/>
      <c r="AQ40" s="98" t="s">
        <v>68</v>
      </c>
      <c r="AR40" s="99"/>
      <c r="AS40" s="99"/>
      <c r="AT40" s="100"/>
      <c r="AU40" s="91" t="s">
        <v>68</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92</v>
      </c>
      <c r="Z41" s="180"/>
      <c r="AA41" s="181"/>
      <c r="AB41" s="581" t="s">
        <v>93</v>
      </c>
      <c r="AC41" s="581"/>
      <c r="AD41" s="581"/>
      <c r="AE41" s="97" t="s">
        <v>68</v>
      </c>
      <c r="AF41" s="91"/>
      <c r="AG41" s="91"/>
      <c r="AH41" s="91"/>
      <c r="AI41" s="97" t="s">
        <v>68</v>
      </c>
      <c r="AJ41" s="91"/>
      <c r="AK41" s="91"/>
      <c r="AL41" s="91"/>
      <c r="AM41" s="97">
        <v>100</v>
      </c>
      <c r="AN41" s="91"/>
      <c r="AO41" s="91"/>
      <c r="AP41" s="91"/>
      <c r="AQ41" s="98" t="s">
        <v>68</v>
      </c>
      <c r="AR41" s="99"/>
      <c r="AS41" s="99"/>
      <c r="AT41" s="100"/>
      <c r="AU41" s="91" t="s">
        <v>68</v>
      </c>
      <c r="AV41" s="91"/>
      <c r="AW41" s="91"/>
      <c r="AX41" s="92"/>
    </row>
    <row r="42" spans="1:51" ht="23.25" customHeight="1" x14ac:dyDescent="0.15">
      <c r="A42" s="191" t="s">
        <v>94</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69</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70</v>
      </c>
      <c r="B68" s="666"/>
      <c r="C68" s="666"/>
      <c r="D68" s="666"/>
      <c r="E68" s="666"/>
      <c r="F68" s="667"/>
      <c r="G68" s="180" t="s">
        <v>71</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72</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c r="H69" s="551"/>
      <c r="I69" s="551"/>
      <c r="J69" s="551"/>
      <c r="K69" s="551"/>
      <c r="L69" s="551"/>
      <c r="M69" s="551"/>
      <c r="N69" s="551"/>
      <c r="O69" s="551"/>
      <c r="P69" s="551"/>
      <c r="Q69" s="551"/>
      <c r="R69" s="551"/>
      <c r="S69" s="551"/>
      <c r="T69" s="551"/>
      <c r="U69" s="551"/>
      <c r="V69" s="551"/>
      <c r="W69" s="551"/>
      <c r="X69" s="551"/>
      <c r="Y69" s="641" t="s">
        <v>70</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5</v>
      </c>
      <c r="AR72" s="504"/>
      <c r="AS72" s="131" t="s">
        <v>85</v>
      </c>
      <c r="AT72" s="132"/>
      <c r="AU72" s="130">
        <v>9</v>
      </c>
      <c r="AV72" s="130"/>
      <c r="AW72" s="112" t="s">
        <v>86</v>
      </c>
      <c r="AX72" s="133"/>
      <c r="AY72">
        <f t="shared" ref="AY72:AY77" si="1">$AY$71</f>
        <v>1</v>
      </c>
    </row>
    <row r="73" spans="1:51" ht="39.75" customHeight="1" x14ac:dyDescent="0.15">
      <c r="A73" s="587"/>
      <c r="B73" s="585"/>
      <c r="C73" s="585"/>
      <c r="D73" s="585"/>
      <c r="E73" s="585"/>
      <c r="F73" s="586"/>
      <c r="G73" s="182" t="s">
        <v>103</v>
      </c>
      <c r="H73" s="183"/>
      <c r="I73" s="183"/>
      <c r="J73" s="183"/>
      <c r="K73" s="183"/>
      <c r="L73" s="183"/>
      <c r="M73" s="183"/>
      <c r="N73" s="183"/>
      <c r="O73" s="184"/>
      <c r="P73" s="135" t="s">
        <v>104</v>
      </c>
      <c r="Q73" s="135"/>
      <c r="R73" s="135"/>
      <c r="S73" s="135"/>
      <c r="T73" s="135"/>
      <c r="U73" s="135"/>
      <c r="V73" s="135"/>
      <c r="W73" s="135"/>
      <c r="X73" s="136"/>
      <c r="Y73" s="219" t="s">
        <v>89</v>
      </c>
      <c r="Z73" s="220"/>
      <c r="AA73" s="221"/>
      <c r="AB73" s="152">
        <v>0</v>
      </c>
      <c r="AC73" s="152"/>
      <c r="AD73" s="152"/>
      <c r="AE73" s="97">
        <v>35111</v>
      </c>
      <c r="AF73" s="91"/>
      <c r="AG73" s="91"/>
      <c r="AH73" s="91"/>
      <c r="AI73" s="97">
        <v>33197</v>
      </c>
      <c r="AJ73" s="91"/>
      <c r="AK73" s="91"/>
      <c r="AL73" s="91"/>
      <c r="AM73" s="97">
        <v>32167</v>
      </c>
      <c r="AN73" s="91"/>
      <c r="AO73" s="91"/>
      <c r="AP73" s="91"/>
      <c r="AQ73" s="98" t="s">
        <v>68</v>
      </c>
      <c r="AR73" s="99"/>
      <c r="AS73" s="99"/>
      <c r="AT73" s="100"/>
      <c r="AU73" s="91" t="s">
        <v>68</v>
      </c>
      <c r="AV73" s="91"/>
      <c r="AW73" s="91"/>
      <c r="AX73" s="92"/>
      <c r="AY73">
        <f t="shared" si="1"/>
        <v>1</v>
      </c>
    </row>
    <row r="74" spans="1:51" ht="39.7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91</v>
      </c>
      <c r="Z74" s="180"/>
      <c r="AA74" s="181"/>
      <c r="AB74" s="96">
        <v>0</v>
      </c>
      <c r="AC74" s="96"/>
      <c r="AD74" s="96"/>
      <c r="AE74" s="97">
        <v>20000</v>
      </c>
      <c r="AF74" s="91"/>
      <c r="AG74" s="91"/>
      <c r="AH74" s="91"/>
      <c r="AI74" s="97">
        <v>20000</v>
      </c>
      <c r="AJ74" s="91"/>
      <c r="AK74" s="91"/>
      <c r="AL74" s="91"/>
      <c r="AM74" s="97">
        <v>20000</v>
      </c>
      <c r="AN74" s="91"/>
      <c r="AO74" s="91"/>
      <c r="AP74" s="91"/>
      <c r="AQ74" s="98">
        <v>20000</v>
      </c>
      <c r="AR74" s="99"/>
      <c r="AS74" s="99"/>
      <c r="AT74" s="100"/>
      <c r="AU74" s="91">
        <v>20000</v>
      </c>
      <c r="AV74" s="91"/>
      <c r="AW74" s="91"/>
      <c r="AX74" s="92"/>
      <c r="AY74">
        <f t="shared" si="1"/>
        <v>1</v>
      </c>
    </row>
    <row r="75" spans="1:51" ht="39.7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92</v>
      </c>
      <c r="Z75" s="180"/>
      <c r="AA75" s="181"/>
      <c r="AB75" s="581" t="s">
        <v>93</v>
      </c>
      <c r="AC75" s="581"/>
      <c r="AD75" s="581"/>
      <c r="AE75" s="97">
        <v>56.962205576599921</v>
      </c>
      <c r="AF75" s="91"/>
      <c r="AG75" s="91"/>
      <c r="AH75" s="91"/>
      <c r="AI75" s="97">
        <v>60.246407807934453</v>
      </c>
      <c r="AJ75" s="91"/>
      <c r="AK75" s="91"/>
      <c r="AL75" s="91"/>
      <c r="AM75" s="97">
        <v>62.175521497186558</v>
      </c>
      <c r="AN75" s="91"/>
      <c r="AO75" s="91"/>
      <c r="AP75" s="91"/>
      <c r="AQ75" s="98" t="s">
        <v>68</v>
      </c>
      <c r="AR75" s="99"/>
      <c r="AS75" s="99"/>
      <c r="AT75" s="100"/>
      <c r="AU75" s="91" t="s">
        <v>68</v>
      </c>
      <c r="AV75" s="91"/>
      <c r="AW75" s="91"/>
      <c r="AX75" s="92"/>
      <c r="AY75">
        <f t="shared" si="1"/>
        <v>1</v>
      </c>
    </row>
    <row r="76" spans="1:51" ht="23.25" customHeight="1" x14ac:dyDescent="0.15">
      <c r="A76" s="191" t="s">
        <v>94</v>
      </c>
      <c r="B76" s="154"/>
      <c r="C76" s="154"/>
      <c r="D76" s="154"/>
      <c r="E76" s="154"/>
      <c r="F76" s="155"/>
      <c r="G76" s="182" t="s">
        <v>105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69</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70</v>
      </c>
      <c r="B102" s="109"/>
      <c r="C102" s="109"/>
      <c r="D102" s="109"/>
      <c r="E102" s="109"/>
      <c r="F102" s="648"/>
      <c r="G102" s="180" t="s">
        <v>71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72</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c r="H103" s="551"/>
      <c r="I103" s="551"/>
      <c r="J103" s="551"/>
      <c r="K103" s="551"/>
      <c r="L103" s="551"/>
      <c r="M103" s="551"/>
      <c r="N103" s="551"/>
      <c r="O103" s="551"/>
      <c r="P103" s="551"/>
      <c r="Q103" s="551"/>
      <c r="R103" s="551"/>
      <c r="S103" s="551"/>
      <c r="T103" s="551"/>
      <c r="U103" s="551"/>
      <c r="V103" s="551"/>
      <c r="W103" s="551"/>
      <c r="X103" s="551"/>
      <c r="Y103" s="641" t="s">
        <v>70</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5</v>
      </c>
      <c r="AR106" s="504"/>
      <c r="AS106" s="131" t="s">
        <v>85</v>
      </c>
      <c r="AT106" s="132"/>
      <c r="AU106" s="130">
        <v>9</v>
      </c>
      <c r="AV106" s="130"/>
      <c r="AW106" s="112" t="s">
        <v>86</v>
      </c>
      <c r="AX106" s="133"/>
      <c r="AY106">
        <f t="shared" ref="AY106:AY111" si="3">$AY$105</f>
        <v>1</v>
      </c>
    </row>
    <row r="107" spans="1:51" ht="39.75" customHeight="1" x14ac:dyDescent="0.15">
      <c r="A107" s="587"/>
      <c r="B107" s="585"/>
      <c r="C107" s="585"/>
      <c r="D107" s="585"/>
      <c r="E107" s="585"/>
      <c r="F107" s="586"/>
      <c r="G107" s="182" t="s">
        <v>106</v>
      </c>
      <c r="H107" s="183"/>
      <c r="I107" s="183"/>
      <c r="J107" s="183"/>
      <c r="K107" s="183"/>
      <c r="L107" s="183"/>
      <c r="M107" s="183"/>
      <c r="N107" s="183"/>
      <c r="O107" s="184"/>
      <c r="P107" s="135" t="s">
        <v>107</v>
      </c>
      <c r="Q107" s="135"/>
      <c r="R107" s="135"/>
      <c r="S107" s="135"/>
      <c r="T107" s="135"/>
      <c r="U107" s="135"/>
      <c r="V107" s="135"/>
      <c r="W107" s="135"/>
      <c r="X107" s="136"/>
      <c r="Y107" s="219" t="s">
        <v>89</v>
      </c>
      <c r="Z107" s="220"/>
      <c r="AA107" s="221"/>
      <c r="AB107" s="152" t="s">
        <v>90</v>
      </c>
      <c r="AC107" s="152"/>
      <c r="AD107" s="152"/>
      <c r="AE107" s="97">
        <v>176</v>
      </c>
      <c r="AF107" s="91"/>
      <c r="AG107" s="91"/>
      <c r="AH107" s="91"/>
      <c r="AI107" s="97">
        <v>169</v>
      </c>
      <c r="AJ107" s="91"/>
      <c r="AK107" s="91"/>
      <c r="AL107" s="91"/>
      <c r="AM107" s="97">
        <v>164</v>
      </c>
      <c r="AN107" s="91"/>
      <c r="AO107" s="91"/>
      <c r="AP107" s="91"/>
      <c r="AQ107" s="98" t="s">
        <v>68</v>
      </c>
      <c r="AR107" s="99"/>
      <c r="AS107" s="99"/>
      <c r="AT107" s="100"/>
      <c r="AU107" s="91" t="s">
        <v>68</v>
      </c>
      <c r="AV107" s="91"/>
      <c r="AW107" s="91"/>
      <c r="AX107" s="92"/>
      <c r="AY107">
        <f t="shared" si="3"/>
        <v>1</v>
      </c>
    </row>
    <row r="108" spans="1:51" ht="39.7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t="s">
        <v>90</v>
      </c>
      <c r="AC108" s="96"/>
      <c r="AD108" s="96"/>
      <c r="AE108" s="97">
        <v>100</v>
      </c>
      <c r="AF108" s="91"/>
      <c r="AG108" s="91"/>
      <c r="AH108" s="91"/>
      <c r="AI108" s="97">
        <v>100</v>
      </c>
      <c r="AJ108" s="91"/>
      <c r="AK108" s="91"/>
      <c r="AL108" s="91"/>
      <c r="AM108" s="97">
        <v>100</v>
      </c>
      <c r="AN108" s="91"/>
      <c r="AO108" s="91"/>
      <c r="AP108" s="91"/>
      <c r="AQ108" s="98">
        <v>100</v>
      </c>
      <c r="AR108" s="99"/>
      <c r="AS108" s="99"/>
      <c r="AT108" s="100"/>
      <c r="AU108" s="91">
        <v>100</v>
      </c>
      <c r="AV108" s="91"/>
      <c r="AW108" s="91"/>
      <c r="AX108" s="92"/>
      <c r="AY108">
        <f t="shared" si="3"/>
        <v>1</v>
      </c>
    </row>
    <row r="109" spans="1:51" ht="39.7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1" t="s">
        <v>93</v>
      </c>
      <c r="AC109" s="581"/>
      <c r="AD109" s="581"/>
      <c r="AE109" s="97">
        <v>56.81818181818182</v>
      </c>
      <c r="AF109" s="91"/>
      <c r="AG109" s="91"/>
      <c r="AH109" s="91"/>
      <c r="AI109" s="97">
        <v>59.171597633136095</v>
      </c>
      <c r="AJ109" s="91"/>
      <c r="AK109" s="91"/>
      <c r="AL109" s="91"/>
      <c r="AM109" s="97">
        <v>60.975609756097562</v>
      </c>
      <c r="AN109" s="91"/>
      <c r="AO109" s="91"/>
      <c r="AP109" s="91"/>
      <c r="AQ109" s="98" t="s">
        <v>68</v>
      </c>
      <c r="AR109" s="99"/>
      <c r="AS109" s="99"/>
      <c r="AT109" s="100"/>
      <c r="AU109" s="91" t="s">
        <v>68</v>
      </c>
      <c r="AV109" s="91"/>
      <c r="AW109" s="91"/>
      <c r="AX109" s="92"/>
      <c r="AY109">
        <f t="shared" si="3"/>
        <v>1</v>
      </c>
    </row>
    <row r="110" spans="1:51" ht="23.25" customHeight="1" x14ac:dyDescent="0.15">
      <c r="A110" s="191" t="s">
        <v>94</v>
      </c>
      <c r="B110" s="154"/>
      <c r="C110" s="154"/>
      <c r="D110" s="154"/>
      <c r="E110" s="154"/>
      <c r="F110" s="155"/>
      <c r="G110" s="182" t="s">
        <v>105</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69</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70</v>
      </c>
      <c r="B136" s="109"/>
      <c r="C136" s="109"/>
      <c r="D136" s="109"/>
      <c r="E136" s="109"/>
      <c r="F136" s="648"/>
      <c r="G136" s="180" t="s">
        <v>71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72</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108</v>
      </c>
      <c r="H137" s="551"/>
      <c r="I137" s="551"/>
      <c r="J137" s="551"/>
      <c r="K137" s="551"/>
      <c r="L137" s="551"/>
      <c r="M137" s="551"/>
      <c r="N137" s="551"/>
      <c r="O137" s="551"/>
      <c r="P137" s="551"/>
      <c r="Q137" s="551"/>
      <c r="R137" s="551"/>
      <c r="S137" s="551"/>
      <c r="T137" s="551"/>
      <c r="U137" s="551"/>
      <c r="V137" s="551"/>
      <c r="W137" s="551"/>
      <c r="X137" s="551"/>
      <c r="Y137" s="641" t="s">
        <v>70</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1" t="s">
        <v>93</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69</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70</v>
      </c>
      <c r="B170" s="109"/>
      <c r="C170" s="109"/>
      <c r="D170" s="109"/>
      <c r="E170" s="109"/>
      <c r="F170" s="648"/>
      <c r="G170" s="180" t="s">
        <v>71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72</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108</v>
      </c>
      <c r="H171" s="551"/>
      <c r="I171" s="551"/>
      <c r="J171" s="551"/>
      <c r="K171" s="551"/>
      <c r="L171" s="551"/>
      <c r="M171" s="551"/>
      <c r="N171" s="551"/>
      <c r="O171" s="551"/>
      <c r="P171" s="551"/>
      <c r="Q171" s="551"/>
      <c r="R171" s="551"/>
      <c r="S171" s="551"/>
      <c r="T171" s="551"/>
      <c r="U171" s="551"/>
      <c r="V171" s="551"/>
      <c r="W171" s="551"/>
      <c r="X171" s="551"/>
      <c r="Y171" s="641" t="s">
        <v>70</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1" t="s">
        <v>93</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110</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111</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112</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113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91</v>
      </c>
      <c r="Z203" s="540"/>
      <c r="AA203" s="541"/>
      <c r="AB203" s="546" t="s">
        <v>113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92</v>
      </c>
      <c r="Z204" s="540"/>
      <c r="AA204" s="541"/>
      <c r="AB204" s="101" t="s">
        <v>114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115</v>
      </c>
      <c r="B205" s="157"/>
      <c r="C205" s="157"/>
      <c r="D205" s="157"/>
      <c r="E205" s="157"/>
      <c r="F205" s="158"/>
      <c r="G205" s="528" t="s">
        <v>116</v>
      </c>
      <c r="H205" s="529"/>
      <c r="I205" s="529"/>
      <c r="J205" s="529"/>
      <c r="K205" s="529"/>
      <c r="L205" s="529"/>
      <c r="M205" s="529"/>
      <c r="N205" s="529"/>
      <c r="O205" s="529"/>
      <c r="P205" s="529"/>
      <c r="Q205" s="529"/>
      <c r="R205" s="529"/>
      <c r="S205" s="529"/>
      <c r="T205" s="529"/>
      <c r="U205" s="529"/>
      <c r="V205" s="529"/>
      <c r="W205" s="532" t="s">
        <v>117</v>
      </c>
      <c r="X205" s="533"/>
      <c r="Y205" s="538" t="s">
        <v>89</v>
      </c>
      <c r="Z205" s="538"/>
      <c r="AA205" s="539"/>
      <c r="AB205" s="547" t="s">
        <v>113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91</v>
      </c>
      <c r="Z206" s="540"/>
      <c r="AA206" s="541"/>
      <c r="AB206" s="546" t="s">
        <v>113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92</v>
      </c>
      <c r="Z207" s="540"/>
      <c r="AA207" s="541"/>
      <c r="AB207" s="101" t="s">
        <v>114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110</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112</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118</v>
      </c>
      <c r="B213" s="495"/>
      <c r="C213" s="495"/>
      <c r="D213" s="495"/>
      <c r="E213" s="162" t="s">
        <v>119</v>
      </c>
      <c r="F213" s="163"/>
      <c r="G213" s="86" t="s">
        <v>116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121</v>
      </c>
      <c r="AP214" s="418"/>
      <c r="AQ214" s="418"/>
      <c r="AR214" s="85"/>
      <c r="AS214" s="417"/>
      <c r="AT214" s="418"/>
      <c r="AU214" s="418"/>
      <c r="AV214" s="418"/>
      <c r="AW214" s="418"/>
      <c r="AX214" s="419"/>
      <c r="AY214">
        <f>COUNTIF($AR$214,"☑")</f>
        <v>0</v>
      </c>
    </row>
    <row r="215" spans="1:51" ht="45" customHeight="1" x14ac:dyDescent="0.15">
      <c r="A215" s="404" t="s">
        <v>122</v>
      </c>
      <c r="B215" s="405"/>
      <c r="C215" s="408" t="s">
        <v>123</v>
      </c>
      <c r="D215" s="405"/>
      <c r="E215" s="410" t="s">
        <v>124</v>
      </c>
      <c r="F215" s="411"/>
      <c r="G215" s="412" t="s">
        <v>125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126</v>
      </c>
      <c r="F216" s="155"/>
      <c r="G216" s="134" t="s">
        <v>127</v>
      </c>
      <c r="H216" s="135"/>
      <c r="I216" s="135"/>
      <c r="J216" s="135"/>
      <c r="K216" s="135"/>
      <c r="L216" s="135"/>
      <c r="M216" s="135"/>
      <c r="N216" s="135"/>
      <c r="O216" s="135"/>
      <c r="P216" s="135"/>
      <c r="Q216" s="135"/>
      <c r="R216" s="135"/>
      <c r="S216" s="135"/>
      <c r="T216" s="135"/>
      <c r="U216" s="135"/>
      <c r="V216" s="136"/>
      <c r="W216" s="480" t="s">
        <v>128</v>
      </c>
      <c r="X216" s="481"/>
      <c r="Y216" s="481"/>
      <c r="Z216" s="481"/>
      <c r="AA216" s="482"/>
      <c r="AB216" s="483" t="s">
        <v>129</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130</v>
      </c>
      <c r="X217" s="487"/>
      <c r="Y217" s="487"/>
      <c r="Z217" s="487"/>
      <c r="AA217" s="488"/>
      <c r="AB217" s="483" t="s">
        <v>131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132</v>
      </c>
      <c r="D218" s="490"/>
      <c r="E218" s="153" t="s">
        <v>133</v>
      </c>
      <c r="F218" s="155"/>
      <c r="G218" s="470" t="s">
        <v>134</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135</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130</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138</v>
      </c>
      <c r="AE222" s="476"/>
      <c r="AF222" s="476"/>
      <c r="AG222" s="478" t="s">
        <v>139</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140</v>
      </c>
      <c r="B223" s="441"/>
      <c r="C223" s="446" t="s">
        <v>141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142</v>
      </c>
      <c r="AE223" s="450"/>
      <c r="AF223" s="450"/>
      <c r="AG223" s="451" t="s">
        <v>143</v>
      </c>
      <c r="AH223" s="452"/>
      <c r="AI223" s="452"/>
      <c r="AJ223" s="452"/>
      <c r="AK223" s="452"/>
      <c r="AL223" s="452"/>
      <c r="AM223" s="452"/>
      <c r="AN223" s="452"/>
      <c r="AO223" s="452"/>
      <c r="AP223" s="452"/>
      <c r="AQ223" s="452"/>
      <c r="AR223" s="452"/>
      <c r="AS223" s="452"/>
      <c r="AT223" s="452"/>
      <c r="AU223" s="452"/>
      <c r="AV223" s="452"/>
      <c r="AW223" s="452"/>
      <c r="AX223" s="453"/>
    </row>
    <row r="224" spans="1:51" ht="47.25" customHeight="1" x14ac:dyDescent="0.15">
      <c r="A224" s="442"/>
      <c r="B224" s="443"/>
      <c r="C224" s="454" t="s">
        <v>144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142</v>
      </c>
      <c r="AE224" s="363"/>
      <c r="AF224" s="363"/>
      <c r="AG224" s="357" t="s">
        <v>145</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142</v>
      </c>
      <c r="AE225" s="400"/>
      <c r="AF225" s="400"/>
      <c r="AG225" s="385" t="s">
        <v>147</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148</v>
      </c>
      <c r="B226" s="420"/>
      <c r="C226" s="422" t="s">
        <v>149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142</v>
      </c>
      <c r="AE226" s="381"/>
      <c r="AF226" s="381"/>
      <c r="AG226" s="383" t="s">
        <v>150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57.75" customHeight="1" x14ac:dyDescent="0.15">
      <c r="A229" s="339"/>
      <c r="B229" s="340"/>
      <c r="C229" s="438" t="s">
        <v>154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142</v>
      </c>
      <c r="AE229" s="347"/>
      <c r="AF229" s="347"/>
      <c r="AG229" s="349" t="s">
        <v>155</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142</v>
      </c>
      <c r="AE230" s="363"/>
      <c r="AF230" s="363"/>
      <c r="AG230" s="357" t="s">
        <v>157</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142</v>
      </c>
      <c r="AE231" s="363"/>
      <c r="AF231" s="363"/>
      <c r="AG231" s="357" t="s">
        <v>159</v>
      </c>
      <c r="AH231" s="358"/>
      <c r="AI231" s="358"/>
      <c r="AJ231" s="358"/>
      <c r="AK231" s="358"/>
      <c r="AL231" s="358"/>
      <c r="AM231" s="358"/>
      <c r="AN231" s="358"/>
      <c r="AO231" s="358"/>
      <c r="AP231" s="358"/>
      <c r="AQ231" s="358"/>
      <c r="AR231" s="358"/>
      <c r="AS231" s="358"/>
      <c r="AT231" s="358"/>
      <c r="AU231" s="358"/>
      <c r="AV231" s="358"/>
      <c r="AW231" s="358"/>
      <c r="AX231" s="359"/>
    </row>
    <row r="232" spans="1:50" ht="45.75" customHeight="1" x14ac:dyDescent="0.15">
      <c r="A232" s="339"/>
      <c r="B232" s="340"/>
      <c r="C232" s="360" t="s">
        <v>160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142</v>
      </c>
      <c r="AE232" s="363"/>
      <c r="AF232" s="363"/>
      <c r="AG232" s="357" t="s">
        <v>161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162</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163</v>
      </c>
      <c r="AE233" s="400"/>
      <c r="AF233" s="400"/>
      <c r="AG233" s="401" t="s">
        <v>68</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163</v>
      </c>
      <c r="AE234" s="363"/>
      <c r="AF234" s="432"/>
      <c r="AG234" s="357" t="s">
        <v>68</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142</v>
      </c>
      <c r="AE235" s="393"/>
      <c r="AF235" s="394"/>
      <c r="AG235" s="395" t="s">
        <v>166</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167</v>
      </c>
      <c r="B236" s="338"/>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142</v>
      </c>
      <c r="AE236" s="347"/>
      <c r="AF236" s="348"/>
      <c r="AG236" s="349" t="s">
        <v>169</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142</v>
      </c>
      <c r="AE237" s="356"/>
      <c r="AF237" s="356"/>
      <c r="AG237" s="357" t="s">
        <v>171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173</v>
      </c>
      <c r="AE238" s="363"/>
      <c r="AF238" s="363"/>
      <c r="AG238" s="357" t="s">
        <v>174</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163</v>
      </c>
      <c r="AE239" s="363"/>
      <c r="AF239" s="363"/>
      <c r="AG239" s="387" t="s">
        <v>68</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176</v>
      </c>
      <c r="B240" s="372"/>
      <c r="C240" s="377" t="s">
        <v>177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163</v>
      </c>
      <c r="AE240" s="381"/>
      <c r="AF240" s="382"/>
      <c r="AG240" s="383" t="s">
        <v>68</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178</v>
      </c>
      <c r="B247" s="880"/>
      <c r="C247" s="296" t="s">
        <v>179</v>
      </c>
      <c r="D247" s="666"/>
      <c r="E247" s="666"/>
      <c r="F247" s="703"/>
      <c r="G247" s="183" t="s">
        <v>180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181</v>
      </c>
      <c r="D248" s="884"/>
      <c r="E248" s="884"/>
      <c r="F248" s="885"/>
      <c r="G248" s="886" t="s">
        <v>182</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183</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819</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184</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185</v>
      </c>
      <c r="B252" s="322"/>
      <c r="C252" s="322"/>
      <c r="D252" s="322"/>
      <c r="E252" s="323"/>
      <c r="F252" s="324" t="s">
        <v>186</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187</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188</v>
      </c>
      <c r="B254" s="322"/>
      <c r="C254" s="322"/>
      <c r="D254" s="322"/>
      <c r="E254" s="323"/>
      <c r="F254" s="324" t="s">
        <v>189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68</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192</v>
      </c>
      <c r="B258" s="94"/>
      <c r="C258" s="94"/>
      <c r="D258" s="95"/>
      <c r="E258" s="317" t="s">
        <v>193</v>
      </c>
      <c r="F258" s="318"/>
      <c r="G258" s="318"/>
      <c r="H258" s="318"/>
      <c r="I258" s="318"/>
      <c r="J258" s="318"/>
      <c r="K258" s="318"/>
      <c r="L258" s="318"/>
      <c r="M258" s="318"/>
      <c r="N258" s="318"/>
      <c r="O258" s="318"/>
      <c r="P258" s="319"/>
      <c r="Q258" s="317" t="s">
        <v>194</v>
      </c>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195</v>
      </c>
      <c r="B259" s="254"/>
      <c r="C259" s="254"/>
      <c r="D259" s="254"/>
      <c r="E259" s="317" t="s">
        <v>196</v>
      </c>
      <c r="F259" s="318"/>
      <c r="G259" s="318"/>
      <c r="H259" s="318"/>
      <c r="I259" s="318"/>
      <c r="J259" s="318"/>
      <c r="K259" s="318"/>
      <c r="L259" s="318"/>
      <c r="M259" s="318"/>
      <c r="N259" s="318"/>
      <c r="O259" s="318"/>
      <c r="P259" s="319"/>
      <c r="Q259" s="317" t="s">
        <v>197</v>
      </c>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198</v>
      </c>
      <c r="B260" s="254"/>
      <c r="C260" s="254"/>
      <c r="D260" s="254"/>
      <c r="E260" s="317" t="s">
        <v>199</v>
      </c>
      <c r="F260" s="318"/>
      <c r="G260" s="318"/>
      <c r="H260" s="318"/>
      <c r="I260" s="318"/>
      <c r="J260" s="318"/>
      <c r="K260" s="318"/>
      <c r="L260" s="318"/>
      <c r="M260" s="318"/>
      <c r="N260" s="318"/>
      <c r="O260" s="318"/>
      <c r="P260" s="319"/>
      <c r="Q260" s="317" t="s">
        <v>200</v>
      </c>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201</v>
      </c>
      <c r="B261" s="254"/>
      <c r="C261" s="254"/>
      <c r="D261" s="254"/>
      <c r="E261" s="317" t="s">
        <v>202</v>
      </c>
      <c r="F261" s="318"/>
      <c r="G261" s="318"/>
      <c r="H261" s="318"/>
      <c r="I261" s="318"/>
      <c r="J261" s="318"/>
      <c r="K261" s="318"/>
      <c r="L261" s="318"/>
      <c r="M261" s="318"/>
      <c r="N261" s="318"/>
      <c r="O261" s="318"/>
      <c r="P261" s="319"/>
      <c r="Q261" s="317" t="s">
        <v>203</v>
      </c>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204</v>
      </c>
      <c r="B262" s="254"/>
      <c r="C262" s="254"/>
      <c r="D262" s="254"/>
      <c r="E262" s="317" t="s">
        <v>205</v>
      </c>
      <c r="F262" s="318"/>
      <c r="G262" s="318"/>
      <c r="H262" s="318"/>
      <c r="I262" s="318"/>
      <c r="J262" s="318"/>
      <c r="K262" s="318"/>
      <c r="L262" s="318"/>
      <c r="M262" s="318"/>
      <c r="N262" s="318"/>
      <c r="O262" s="318"/>
      <c r="P262" s="319"/>
      <c r="Q262" s="317" t="s">
        <v>206</v>
      </c>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207</v>
      </c>
      <c r="B263" s="254"/>
      <c r="C263" s="254"/>
      <c r="D263" s="254"/>
      <c r="E263" s="317" t="s">
        <v>208</v>
      </c>
      <c r="F263" s="318"/>
      <c r="G263" s="318"/>
      <c r="H263" s="318"/>
      <c r="I263" s="318"/>
      <c r="J263" s="318"/>
      <c r="K263" s="318"/>
      <c r="L263" s="318"/>
      <c r="M263" s="318"/>
      <c r="N263" s="318"/>
      <c r="O263" s="318"/>
      <c r="P263" s="319"/>
      <c r="Q263" s="317" t="s">
        <v>209</v>
      </c>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210</v>
      </c>
      <c r="B264" s="254"/>
      <c r="C264" s="254"/>
      <c r="D264" s="254"/>
      <c r="E264" s="317" t="s">
        <v>211</v>
      </c>
      <c r="F264" s="318"/>
      <c r="G264" s="318"/>
      <c r="H264" s="318"/>
      <c r="I264" s="318"/>
      <c r="J264" s="318"/>
      <c r="K264" s="318"/>
      <c r="L264" s="318"/>
      <c r="M264" s="318"/>
      <c r="N264" s="318"/>
      <c r="O264" s="318"/>
      <c r="P264" s="319"/>
      <c r="Q264" s="317" t="s">
        <v>212</v>
      </c>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213</v>
      </c>
      <c r="B265" s="254"/>
      <c r="C265" s="254"/>
      <c r="D265" s="254"/>
      <c r="E265" s="317" t="s">
        <v>214</v>
      </c>
      <c r="F265" s="318"/>
      <c r="G265" s="318"/>
      <c r="H265" s="318"/>
      <c r="I265" s="318"/>
      <c r="J265" s="318"/>
      <c r="K265" s="318"/>
      <c r="L265" s="318"/>
      <c r="M265" s="318"/>
      <c r="N265" s="318"/>
      <c r="O265" s="318"/>
      <c r="P265" s="319"/>
      <c r="Q265" s="317" t="s">
        <v>68</v>
      </c>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369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215</v>
      </c>
      <c r="B267" s="254"/>
      <c r="C267" s="254"/>
      <c r="D267" s="254"/>
      <c r="E267" s="104" t="s">
        <v>5</v>
      </c>
      <c r="F267" s="90"/>
      <c r="G267" s="90"/>
      <c r="H267" s="81"/>
      <c r="I267" s="90"/>
      <c r="J267" s="90"/>
      <c r="K267" s="81"/>
      <c r="L267" s="105">
        <v>354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367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216</v>
      </c>
      <c r="B269" s="306"/>
      <c r="C269" s="306"/>
      <c r="D269" s="306"/>
      <c r="E269" s="306"/>
      <c r="F269" s="307"/>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218</v>
      </c>
      <c r="B308" s="312"/>
      <c r="C308" s="312"/>
      <c r="D308" s="312"/>
      <c r="E308" s="312"/>
      <c r="F308" s="313"/>
      <c r="G308" s="292" t="s">
        <v>219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221</v>
      </c>
      <c r="H309" s="297"/>
      <c r="I309" s="297"/>
      <c r="J309" s="297"/>
      <c r="K309" s="297"/>
      <c r="L309" s="298" t="s">
        <v>222</v>
      </c>
      <c r="M309" s="297"/>
      <c r="N309" s="297"/>
      <c r="O309" s="297"/>
      <c r="P309" s="297"/>
      <c r="Q309" s="297"/>
      <c r="R309" s="297"/>
      <c r="S309" s="297"/>
      <c r="T309" s="297"/>
      <c r="U309" s="297"/>
      <c r="V309" s="297"/>
      <c r="W309" s="297"/>
      <c r="X309" s="299"/>
      <c r="Y309" s="300" t="s">
        <v>223</v>
      </c>
      <c r="Z309" s="301"/>
      <c r="AA309" s="301"/>
      <c r="AB309" s="302"/>
      <c r="AC309" s="296" t="s">
        <v>221</v>
      </c>
      <c r="AD309" s="297"/>
      <c r="AE309" s="297"/>
      <c r="AF309" s="297"/>
      <c r="AG309" s="297"/>
      <c r="AH309" s="298" t="s">
        <v>222</v>
      </c>
      <c r="AI309" s="297"/>
      <c r="AJ309" s="297"/>
      <c r="AK309" s="297"/>
      <c r="AL309" s="297"/>
      <c r="AM309" s="297"/>
      <c r="AN309" s="297"/>
      <c r="AO309" s="297"/>
      <c r="AP309" s="297"/>
      <c r="AQ309" s="297"/>
      <c r="AR309" s="297"/>
      <c r="AS309" s="297"/>
      <c r="AT309" s="299"/>
      <c r="AU309" s="300" t="s">
        <v>223</v>
      </c>
      <c r="AV309" s="301"/>
      <c r="AW309" s="301"/>
      <c r="AX309" s="303"/>
    </row>
    <row r="310" spans="1:50" ht="24.75" customHeight="1" x14ac:dyDescent="0.15">
      <c r="A310" s="314"/>
      <c r="B310" s="315"/>
      <c r="C310" s="315"/>
      <c r="D310" s="315"/>
      <c r="E310" s="315"/>
      <c r="F310" s="316"/>
      <c r="G310" s="282" t="s">
        <v>224</v>
      </c>
      <c r="H310" s="283"/>
      <c r="I310" s="283"/>
      <c r="J310" s="283"/>
      <c r="K310" s="284"/>
      <c r="L310" s="285" t="s">
        <v>225</v>
      </c>
      <c r="M310" s="286"/>
      <c r="N310" s="286"/>
      <c r="O310" s="286"/>
      <c r="P310" s="286"/>
      <c r="Q310" s="286"/>
      <c r="R310" s="286"/>
      <c r="S310" s="286"/>
      <c r="T310" s="286"/>
      <c r="U310" s="286"/>
      <c r="V310" s="286"/>
      <c r="W310" s="286"/>
      <c r="X310" s="287"/>
      <c r="Y310" s="288">
        <v>18.431999999999999</v>
      </c>
      <c r="Z310" s="289"/>
      <c r="AA310" s="289"/>
      <c r="AB310" s="290"/>
      <c r="AC310" s="282" t="s">
        <v>224</v>
      </c>
      <c r="AD310" s="283"/>
      <c r="AE310" s="283"/>
      <c r="AF310" s="283"/>
      <c r="AG310" s="284"/>
      <c r="AH310" s="285" t="s">
        <v>225</v>
      </c>
      <c r="AI310" s="286"/>
      <c r="AJ310" s="286"/>
      <c r="AK310" s="286"/>
      <c r="AL310" s="286"/>
      <c r="AM310" s="286"/>
      <c r="AN310" s="286"/>
      <c r="AO310" s="286"/>
      <c r="AP310" s="286"/>
      <c r="AQ310" s="286"/>
      <c r="AR310" s="286"/>
      <c r="AS310" s="286"/>
      <c r="AT310" s="287"/>
      <c r="AU310" s="288">
        <v>9.7899999999999991</v>
      </c>
      <c r="AV310" s="289"/>
      <c r="AW310" s="289"/>
      <c r="AX310" s="291"/>
    </row>
    <row r="311" spans="1:50" ht="24.75" customHeight="1" x14ac:dyDescent="0.15">
      <c r="A311" s="314"/>
      <c r="B311" s="315"/>
      <c r="C311" s="315"/>
      <c r="D311" s="315"/>
      <c r="E311" s="315"/>
      <c r="F311" s="316"/>
      <c r="G311" s="272" t="s">
        <v>226</v>
      </c>
      <c r="H311" s="273"/>
      <c r="I311" s="273"/>
      <c r="J311" s="273"/>
      <c r="K311" s="274"/>
      <c r="L311" s="275" t="s">
        <v>227</v>
      </c>
      <c r="M311" s="276"/>
      <c r="N311" s="276"/>
      <c r="O311" s="276"/>
      <c r="P311" s="276"/>
      <c r="Q311" s="276"/>
      <c r="R311" s="276"/>
      <c r="S311" s="276"/>
      <c r="T311" s="276"/>
      <c r="U311" s="276"/>
      <c r="V311" s="276"/>
      <c r="W311" s="276"/>
      <c r="X311" s="277"/>
      <c r="Y311" s="278">
        <v>12.32</v>
      </c>
      <c r="Z311" s="279"/>
      <c r="AA311" s="279"/>
      <c r="AB311" s="280"/>
      <c r="AC311" s="272" t="s">
        <v>228</v>
      </c>
      <c r="AD311" s="273"/>
      <c r="AE311" s="273"/>
      <c r="AF311" s="273"/>
      <c r="AG311" s="274"/>
      <c r="AH311" s="275" t="s">
        <v>229</v>
      </c>
      <c r="AI311" s="276"/>
      <c r="AJ311" s="276"/>
      <c r="AK311" s="276"/>
      <c r="AL311" s="276"/>
      <c r="AM311" s="276"/>
      <c r="AN311" s="276"/>
      <c r="AO311" s="276"/>
      <c r="AP311" s="276"/>
      <c r="AQ311" s="276"/>
      <c r="AR311" s="276"/>
      <c r="AS311" s="276"/>
      <c r="AT311" s="277"/>
      <c r="AU311" s="278">
        <v>2.4700000000000002</v>
      </c>
      <c r="AV311" s="279"/>
      <c r="AW311" s="279"/>
      <c r="AX311" s="281"/>
    </row>
    <row r="312" spans="1:50" ht="24.75" customHeight="1" x14ac:dyDescent="0.15">
      <c r="A312" s="314"/>
      <c r="B312" s="315"/>
      <c r="C312" s="315"/>
      <c r="D312" s="315"/>
      <c r="E312" s="315"/>
      <c r="F312" s="316"/>
      <c r="G312" s="272" t="s">
        <v>68</v>
      </c>
      <c r="H312" s="273"/>
      <c r="I312" s="273"/>
      <c r="J312" s="273"/>
      <c r="K312" s="274"/>
      <c r="L312" s="275" t="s">
        <v>68</v>
      </c>
      <c r="M312" s="276"/>
      <c r="N312" s="276"/>
      <c r="O312" s="276"/>
      <c r="P312" s="276"/>
      <c r="Q312" s="276"/>
      <c r="R312" s="276"/>
      <c r="S312" s="276"/>
      <c r="T312" s="276"/>
      <c r="U312" s="276"/>
      <c r="V312" s="276"/>
      <c r="W312" s="276"/>
      <c r="X312" s="277"/>
      <c r="Y312" s="278" t="s">
        <v>68</v>
      </c>
      <c r="Z312" s="279"/>
      <c r="AA312" s="279"/>
      <c r="AB312" s="280"/>
      <c r="AC312" s="272" t="s">
        <v>230</v>
      </c>
      <c r="AD312" s="273"/>
      <c r="AE312" s="273"/>
      <c r="AF312" s="273"/>
      <c r="AG312" s="274"/>
      <c r="AH312" s="275" t="s">
        <v>231</v>
      </c>
      <c r="AI312" s="276"/>
      <c r="AJ312" s="276"/>
      <c r="AK312" s="276"/>
      <c r="AL312" s="276"/>
      <c r="AM312" s="276"/>
      <c r="AN312" s="276"/>
      <c r="AO312" s="276"/>
      <c r="AP312" s="276"/>
      <c r="AQ312" s="276"/>
      <c r="AR312" s="276"/>
      <c r="AS312" s="276"/>
      <c r="AT312" s="277"/>
      <c r="AU312" s="278">
        <v>1.931</v>
      </c>
      <c r="AV312" s="279"/>
      <c r="AW312" s="279"/>
      <c r="AX312" s="281"/>
    </row>
    <row r="313" spans="1:50" ht="24.75" customHeight="1" x14ac:dyDescent="0.15">
      <c r="A313" s="314"/>
      <c r="B313" s="315"/>
      <c r="C313" s="315"/>
      <c r="D313" s="315"/>
      <c r="E313" s="315"/>
      <c r="F313" s="316"/>
      <c r="G313" s="272" t="s">
        <v>68</v>
      </c>
      <c r="H313" s="273"/>
      <c r="I313" s="273"/>
      <c r="J313" s="273"/>
      <c r="K313" s="274"/>
      <c r="L313" s="275" t="s">
        <v>68</v>
      </c>
      <c r="M313" s="276"/>
      <c r="N313" s="276"/>
      <c r="O313" s="276"/>
      <c r="P313" s="276"/>
      <c r="Q313" s="276"/>
      <c r="R313" s="276"/>
      <c r="S313" s="276"/>
      <c r="T313" s="276"/>
      <c r="U313" s="276"/>
      <c r="V313" s="276"/>
      <c r="W313" s="276"/>
      <c r="X313" s="277"/>
      <c r="Y313" s="278" t="s">
        <v>68</v>
      </c>
      <c r="Z313" s="279"/>
      <c r="AA313" s="279"/>
      <c r="AB313" s="280"/>
      <c r="AC313" s="272" t="s">
        <v>226</v>
      </c>
      <c r="AD313" s="273"/>
      <c r="AE313" s="273"/>
      <c r="AF313" s="273"/>
      <c r="AG313" s="274"/>
      <c r="AH313" s="275" t="s">
        <v>232</v>
      </c>
      <c r="AI313" s="276"/>
      <c r="AJ313" s="276"/>
      <c r="AK313" s="276"/>
      <c r="AL313" s="276"/>
      <c r="AM313" s="276"/>
      <c r="AN313" s="276"/>
      <c r="AO313" s="276"/>
      <c r="AP313" s="276"/>
      <c r="AQ313" s="276"/>
      <c r="AR313" s="276"/>
      <c r="AS313" s="276"/>
      <c r="AT313" s="277"/>
      <c r="AU313" s="278">
        <v>0.193</v>
      </c>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30.751999999999999</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14.383999999999999</v>
      </c>
      <c r="AV320" s="269"/>
      <c r="AW320" s="269"/>
      <c r="AX320" s="271"/>
    </row>
    <row r="321" spans="1:51" ht="24.75" customHeight="1" x14ac:dyDescent="0.15">
      <c r="A321" s="314"/>
      <c r="B321" s="315"/>
      <c r="C321" s="315"/>
      <c r="D321" s="315"/>
      <c r="E321" s="315"/>
      <c r="F321" s="316"/>
      <c r="G321" s="292" t="s">
        <v>233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221</v>
      </c>
      <c r="H322" s="297"/>
      <c r="I322" s="297"/>
      <c r="J322" s="297"/>
      <c r="K322" s="297"/>
      <c r="L322" s="298" t="s">
        <v>222</v>
      </c>
      <c r="M322" s="297"/>
      <c r="N322" s="297"/>
      <c r="O322" s="297"/>
      <c r="P322" s="297"/>
      <c r="Q322" s="297"/>
      <c r="R322" s="297"/>
      <c r="S322" s="297"/>
      <c r="T322" s="297"/>
      <c r="U322" s="297"/>
      <c r="V322" s="297"/>
      <c r="W322" s="297"/>
      <c r="X322" s="299"/>
      <c r="Y322" s="300" t="s">
        <v>223</v>
      </c>
      <c r="Z322" s="301"/>
      <c r="AA322" s="301"/>
      <c r="AB322" s="302"/>
      <c r="AC322" s="296" t="s">
        <v>221</v>
      </c>
      <c r="AD322" s="297"/>
      <c r="AE322" s="297"/>
      <c r="AF322" s="297"/>
      <c r="AG322" s="297"/>
      <c r="AH322" s="298" t="s">
        <v>222</v>
      </c>
      <c r="AI322" s="297"/>
      <c r="AJ322" s="297"/>
      <c r="AK322" s="297"/>
      <c r="AL322" s="297"/>
      <c r="AM322" s="297"/>
      <c r="AN322" s="297"/>
      <c r="AO322" s="297"/>
      <c r="AP322" s="297"/>
      <c r="AQ322" s="297"/>
      <c r="AR322" s="297"/>
      <c r="AS322" s="297"/>
      <c r="AT322" s="299"/>
      <c r="AU322" s="300" t="s">
        <v>223</v>
      </c>
      <c r="AV322" s="301"/>
      <c r="AW322" s="301"/>
      <c r="AX322" s="303"/>
      <c r="AY322">
        <f t="shared" ref="AY322:AY333" si="11">$AY$321</f>
        <v>2</v>
      </c>
    </row>
    <row r="323" spans="1:51" ht="24.75" customHeight="1" x14ac:dyDescent="0.15">
      <c r="A323" s="314"/>
      <c r="B323" s="315"/>
      <c r="C323" s="315"/>
      <c r="D323" s="315"/>
      <c r="E323" s="315"/>
      <c r="F323" s="316"/>
      <c r="G323" s="282" t="s">
        <v>228</v>
      </c>
      <c r="H323" s="283"/>
      <c r="I323" s="283"/>
      <c r="J323" s="283"/>
      <c r="K323" s="284"/>
      <c r="L323" s="285" t="s">
        <v>235</v>
      </c>
      <c r="M323" s="286"/>
      <c r="N323" s="286"/>
      <c r="O323" s="286"/>
      <c r="P323" s="286"/>
      <c r="Q323" s="286"/>
      <c r="R323" s="286"/>
      <c r="S323" s="286"/>
      <c r="T323" s="286"/>
      <c r="U323" s="286"/>
      <c r="V323" s="286"/>
      <c r="W323" s="286"/>
      <c r="X323" s="287"/>
      <c r="Y323" s="288">
        <v>12.32</v>
      </c>
      <c r="Z323" s="289"/>
      <c r="AA323" s="289"/>
      <c r="AB323" s="290"/>
      <c r="AC323" s="282" t="s">
        <v>68</v>
      </c>
      <c r="AD323" s="283"/>
      <c r="AE323" s="283"/>
      <c r="AF323" s="283"/>
      <c r="AG323" s="284"/>
      <c r="AH323" s="285" t="s">
        <v>68</v>
      </c>
      <c r="AI323" s="286"/>
      <c r="AJ323" s="286"/>
      <c r="AK323" s="286"/>
      <c r="AL323" s="286"/>
      <c r="AM323" s="286"/>
      <c r="AN323" s="286"/>
      <c r="AO323" s="286"/>
      <c r="AP323" s="286"/>
      <c r="AQ323" s="286"/>
      <c r="AR323" s="286"/>
      <c r="AS323" s="286"/>
      <c r="AT323" s="287"/>
      <c r="AU323" s="288" t="s">
        <v>68</v>
      </c>
      <c r="AV323" s="289"/>
      <c r="AW323" s="289"/>
      <c r="AX323" s="291"/>
      <c r="AY323">
        <f t="shared" si="11"/>
        <v>2</v>
      </c>
    </row>
    <row r="324" spans="1:51" ht="24.75"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12.32</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2</v>
      </c>
    </row>
    <row r="334" spans="1:51" ht="24.75" hidden="1" customHeight="1" x14ac:dyDescent="0.15">
      <c r="A334" s="314"/>
      <c r="B334" s="315"/>
      <c r="C334" s="315"/>
      <c r="D334" s="315"/>
      <c r="E334" s="315"/>
      <c r="F334" s="316"/>
      <c r="G334" s="292" t="s">
        <v>236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221</v>
      </c>
      <c r="H335" s="297"/>
      <c r="I335" s="297"/>
      <c r="J335" s="297"/>
      <c r="K335" s="297"/>
      <c r="L335" s="298" t="s">
        <v>222</v>
      </c>
      <c r="M335" s="297"/>
      <c r="N335" s="297"/>
      <c r="O335" s="297"/>
      <c r="P335" s="297"/>
      <c r="Q335" s="297"/>
      <c r="R335" s="297"/>
      <c r="S335" s="297"/>
      <c r="T335" s="297"/>
      <c r="U335" s="297"/>
      <c r="V335" s="297"/>
      <c r="W335" s="297"/>
      <c r="X335" s="299"/>
      <c r="Y335" s="300" t="s">
        <v>223</v>
      </c>
      <c r="Z335" s="301"/>
      <c r="AA335" s="301"/>
      <c r="AB335" s="302"/>
      <c r="AC335" s="296" t="s">
        <v>221</v>
      </c>
      <c r="AD335" s="297"/>
      <c r="AE335" s="297"/>
      <c r="AF335" s="297"/>
      <c r="AG335" s="297"/>
      <c r="AH335" s="298" t="s">
        <v>222</v>
      </c>
      <c r="AI335" s="297"/>
      <c r="AJ335" s="297"/>
      <c r="AK335" s="297"/>
      <c r="AL335" s="297"/>
      <c r="AM335" s="297"/>
      <c r="AN335" s="297"/>
      <c r="AO335" s="297"/>
      <c r="AP335" s="297"/>
      <c r="AQ335" s="297"/>
      <c r="AR335" s="297"/>
      <c r="AS335" s="297"/>
      <c r="AT335" s="299"/>
      <c r="AU335" s="300" t="s">
        <v>223</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238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221</v>
      </c>
      <c r="H348" s="297"/>
      <c r="I348" s="297"/>
      <c r="J348" s="297"/>
      <c r="K348" s="297"/>
      <c r="L348" s="298" t="s">
        <v>222</v>
      </c>
      <c r="M348" s="297"/>
      <c r="N348" s="297"/>
      <c r="O348" s="297"/>
      <c r="P348" s="297"/>
      <c r="Q348" s="297"/>
      <c r="R348" s="297"/>
      <c r="S348" s="297"/>
      <c r="T348" s="297"/>
      <c r="U348" s="297"/>
      <c r="V348" s="297"/>
      <c r="W348" s="297"/>
      <c r="X348" s="299"/>
      <c r="Y348" s="300" t="s">
        <v>223</v>
      </c>
      <c r="Z348" s="301"/>
      <c r="AA348" s="301"/>
      <c r="AB348" s="302"/>
      <c r="AC348" s="296" t="s">
        <v>221</v>
      </c>
      <c r="AD348" s="297"/>
      <c r="AE348" s="297"/>
      <c r="AF348" s="297"/>
      <c r="AG348" s="297"/>
      <c r="AH348" s="298" t="s">
        <v>222</v>
      </c>
      <c r="AI348" s="297"/>
      <c r="AJ348" s="297"/>
      <c r="AK348" s="297"/>
      <c r="AL348" s="297"/>
      <c r="AM348" s="297"/>
      <c r="AN348" s="297"/>
      <c r="AO348" s="297"/>
      <c r="AP348" s="297"/>
      <c r="AQ348" s="297"/>
      <c r="AR348" s="297"/>
      <c r="AS348" s="297"/>
      <c r="AT348" s="299"/>
      <c r="AU348" s="300" t="s">
        <v>223</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240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121</v>
      </c>
      <c r="AM360" s="262"/>
      <c r="AN360" s="262"/>
      <c r="AO360" s="83" t="s">
        <v>241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244</v>
      </c>
      <c r="D365" s="253"/>
      <c r="E365" s="253"/>
      <c r="F365" s="253"/>
      <c r="G365" s="253"/>
      <c r="H365" s="253"/>
      <c r="I365" s="253"/>
      <c r="J365" s="240" t="s">
        <v>245</v>
      </c>
      <c r="K365" s="254"/>
      <c r="L365" s="254"/>
      <c r="M365" s="254"/>
      <c r="N365" s="254"/>
      <c r="O365" s="254"/>
      <c r="P365" s="123" t="s">
        <v>246</v>
      </c>
      <c r="Q365" s="123"/>
      <c r="R365" s="123"/>
      <c r="S365" s="123"/>
      <c r="T365" s="123"/>
      <c r="U365" s="123"/>
      <c r="V365" s="123"/>
      <c r="W365" s="123"/>
      <c r="X365" s="123"/>
      <c r="Y365" s="255" t="s">
        <v>247</v>
      </c>
      <c r="Z365" s="256"/>
      <c r="AA365" s="256"/>
      <c r="AB365" s="256"/>
      <c r="AC365" s="240" t="s">
        <v>248</v>
      </c>
      <c r="AD365" s="240"/>
      <c r="AE365" s="240"/>
      <c r="AF365" s="240"/>
      <c r="AG365" s="240"/>
      <c r="AH365" s="255" t="s">
        <v>249</v>
      </c>
      <c r="AI365" s="253"/>
      <c r="AJ365" s="253"/>
      <c r="AK365" s="253"/>
      <c r="AL365" s="253" t="s">
        <v>250</v>
      </c>
      <c r="AM365" s="253"/>
      <c r="AN365" s="253"/>
      <c r="AO365" s="257"/>
      <c r="AP365" s="240" t="s">
        <v>251</v>
      </c>
      <c r="AQ365" s="240"/>
      <c r="AR365" s="240"/>
      <c r="AS365" s="240"/>
      <c r="AT365" s="240"/>
      <c r="AU365" s="240"/>
      <c r="AV365" s="240"/>
      <c r="AW365" s="240"/>
      <c r="AX365" s="240"/>
    </row>
    <row r="366" spans="1:51" ht="44.25" customHeight="1" x14ac:dyDescent="0.15">
      <c r="A366" s="230">
        <v>1</v>
      </c>
      <c r="B366" s="230">
        <v>1</v>
      </c>
      <c r="C366" s="248" t="s">
        <v>252</v>
      </c>
      <c r="D366" s="248"/>
      <c r="E366" s="248"/>
      <c r="F366" s="248"/>
      <c r="G366" s="248"/>
      <c r="H366" s="248"/>
      <c r="I366" s="248"/>
      <c r="J366" s="233">
        <v>7010001088960</v>
      </c>
      <c r="K366" s="234"/>
      <c r="L366" s="234"/>
      <c r="M366" s="234"/>
      <c r="N366" s="234"/>
      <c r="O366" s="234"/>
      <c r="P366" s="235" t="s">
        <v>253</v>
      </c>
      <c r="Q366" s="235"/>
      <c r="R366" s="235"/>
      <c r="S366" s="235"/>
      <c r="T366" s="235"/>
      <c r="U366" s="235"/>
      <c r="V366" s="235"/>
      <c r="W366" s="235"/>
      <c r="X366" s="235"/>
      <c r="Y366" s="236">
        <v>19.753</v>
      </c>
      <c r="Z366" s="237"/>
      <c r="AA366" s="237"/>
      <c r="AB366" s="238"/>
      <c r="AC366" s="222" t="s">
        <v>254</v>
      </c>
      <c r="AD366" s="223"/>
      <c r="AE366" s="223"/>
      <c r="AF366" s="223"/>
      <c r="AG366" s="223"/>
      <c r="AH366" s="251">
        <v>2</v>
      </c>
      <c r="AI366" s="252"/>
      <c r="AJ366" s="252"/>
      <c r="AK366" s="252"/>
      <c r="AL366" s="226">
        <v>86.1</v>
      </c>
      <c r="AM366" s="227"/>
      <c r="AN366" s="227"/>
      <c r="AO366" s="228"/>
      <c r="AP366" s="229" t="s">
        <v>68</v>
      </c>
      <c r="AQ366" s="229"/>
      <c r="AR366" s="229"/>
      <c r="AS366" s="229"/>
      <c r="AT366" s="229"/>
      <c r="AU366" s="229"/>
      <c r="AV366" s="229"/>
      <c r="AW366" s="229"/>
      <c r="AX366" s="229"/>
    </row>
    <row r="367" spans="1:51" ht="44.25" customHeight="1" x14ac:dyDescent="0.15">
      <c r="A367" s="230">
        <v>2</v>
      </c>
      <c r="B367" s="230">
        <v>1</v>
      </c>
      <c r="C367" s="249" t="s">
        <v>255</v>
      </c>
      <c r="D367" s="248"/>
      <c r="E367" s="248"/>
      <c r="F367" s="248"/>
      <c r="G367" s="248"/>
      <c r="H367" s="248"/>
      <c r="I367" s="248"/>
      <c r="J367" s="233">
        <v>7010001088960</v>
      </c>
      <c r="K367" s="234"/>
      <c r="L367" s="234"/>
      <c r="M367" s="234"/>
      <c r="N367" s="234"/>
      <c r="O367" s="234"/>
      <c r="P367" s="235" t="s">
        <v>256</v>
      </c>
      <c r="Q367" s="235"/>
      <c r="R367" s="235"/>
      <c r="S367" s="235"/>
      <c r="T367" s="235"/>
      <c r="U367" s="235"/>
      <c r="V367" s="235"/>
      <c r="W367" s="235"/>
      <c r="X367" s="235"/>
      <c r="Y367" s="236">
        <v>15.920999999999999</v>
      </c>
      <c r="Z367" s="237"/>
      <c r="AA367" s="237"/>
      <c r="AB367" s="238"/>
      <c r="AC367" s="222" t="s">
        <v>254</v>
      </c>
      <c r="AD367" s="223"/>
      <c r="AE367" s="223"/>
      <c r="AF367" s="223"/>
      <c r="AG367" s="223"/>
      <c r="AH367" s="251">
        <v>1</v>
      </c>
      <c r="AI367" s="252"/>
      <c r="AJ367" s="252"/>
      <c r="AK367" s="252"/>
      <c r="AL367" s="226">
        <v>72.7</v>
      </c>
      <c r="AM367" s="227"/>
      <c r="AN367" s="227"/>
      <c r="AO367" s="228"/>
      <c r="AP367" s="229" t="s">
        <v>68</v>
      </c>
      <c r="AQ367" s="229"/>
      <c r="AR367" s="229"/>
      <c r="AS367" s="229"/>
      <c r="AT367" s="229"/>
      <c r="AU367" s="229"/>
      <c r="AV367" s="229"/>
      <c r="AW367" s="229"/>
      <c r="AX367" s="229"/>
      <c r="AY367">
        <f>COUNTA($C$367)</f>
        <v>1</v>
      </c>
    </row>
    <row r="368" spans="1:51" ht="67.5" customHeight="1" x14ac:dyDescent="0.15">
      <c r="A368" s="230">
        <v>3</v>
      </c>
      <c r="B368" s="230">
        <v>1</v>
      </c>
      <c r="C368" s="249" t="s">
        <v>257</v>
      </c>
      <c r="D368" s="248"/>
      <c r="E368" s="248"/>
      <c r="F368" s="248"/>
      <c r="G368" s="248"/>
      <c r="H368" s="248"/>
      <c r="I368" s="248"/>
      <c r="J368" s="233">
        <v>3011105000996</v>
      </c>
      <c r="K368" s="234"/>
      <c r="L368" s="234"/>
      <c r="M368" s="234"/>
      <c r="N368" s="234"/>
      <c r="O368" s="234"/>
      <c r="P368" s="250" t="s">
        <v>258</v>
      </c>
      <c r="Q368" s="235"/>
      <c r="R368" s="235"/>
      <c r="S368" s="235"/>
      <c r="T368" s="235"/>
      <c r="U368" s="235"/>
      <c r="V368" s="235"/>
      <c r="W368" s="235"/>
      <c r="X368" s="235"/>
      <c r="Y368" s="236">
        <v>30.751999999999999</v>
      </c>
      <c r="Z368" s="237"/>
      <c r="AA368" s="237"/>
      <c r="AB368" s="238"/>
      <c r="AC368" s="222" t="s">
        <v>254</v>
      </c>
      <c r="AD368" s="223"/>
      <c r="AE368" s="223"/>
      <c r="AF368" s="223"/>
      <c r="AG368" s="223"/>
      <c r="AH368" s="224">
        <v>4</v>
      </c>
      <c r="AI368" s="225"/>
      <c r="AJ368" s="225"/>
      <c r="AK368" s="225"/>
      <c r="AL368" s="226">
        <v>83.25</v>
      </c>
      <c r="AM368" s="227"/>
      <c r="AN368" s="227"/>
      <c r="AO368" s="228"/>
      <c r="AP368" s="229" t="s">
        <v>68</v>
      </c>
      <c r="AQ368" s="229"/>
      <c r="AR368" s="229"/>
      <c r="AS368" s="229"/>
      <c r="AT368" s="229"/>
      <c r="AU368" s="229"/>
      <c r="AV368" s="229"/>
      <c r="AW368" s="229"/>
      <c r="AX368" s="229"/>
      <c r="AY368">
        <f>COUNTA($C$368)</f>
        <v>1</v>
      </c>
    </row>
    <row r="369" spans="1:51" ht="44.25" customHeight="1" x14ac:dyDescent="0.15">
      <c r="A369" s="230">
        <v>4</v>
      </c>
      <c r="B369" s="230">
        <v>1</v>
      </c>
      <c r="C369" s="249" t="s">
        <v>259</v>
      </c>
      <c r="D369" s="248"/>
      <c r="E369" s="248"/>
      <c r="F369" s="248"/>
      <c r="G369" s="248"/>
      <c r="H369" s="248"/>
      <c r="I369" s="248"/>
      <c r="J369" s="233">
        <v>1010401000530</v>
      </c>
      <c r="K369" s="234"/>
      <c r="L369" s="234"/>
      <c r="M369" s="234"/>
      <c r="N369" s="234"/>
      <c r="O369" s="234"/>
      <c r="P369" s="250" t="s">
        <v>260</v>
      </c>
      <c r="Q369" s="235"/>
      <c r="R369" s="235"/>
      <c r="S369" s="235"/>
      <c r="T369" s="235"/>
      <c r="U369" s="235"/>
      <c r="V369" s="235"/>
      <c r="W369" s="235"/>
      <c r="X369" s="235"/>
      <c r="Y369" s="236">
        <v>24.905999999999999</v>
      </c>
      <c r="Z369" s="237"/>
      <c r="AA369" s="237"/>
      <c r="AB369" s="238"/>
      <c r="AC369" s="222" t="s">
        <v>254</v>
      </c>
      <c r="AD369" s="223"/>
      <c r="AE369" s="223"/>
      <c r="AF369" s="223"/>
      <c r="AG369" s="223"/>
      <c r="AH369" s="224">
        <v>1</v>
      </c>
      <c r="AI369" s="225"/>
      <c r="AJ369" s="225"/>
      <c r="AK369" s="225"/>
      <c r="AL369" s="226">
        <v>83.3</v>
      </c>
      <c r="AM369" s="227"/>
      <c r="AN369" s="227"/>
      <c r="AO369" s="228"/>
      <c r="AP369" s="229" t="s">
        <v>68</v>
      </c>
      <c r="AQ369" s="229"/>
      <c r="AR369" s="229"/>
      <c r="AS369" s="229"/>
      <c r="AT369" s="229"/>
      <c r="AU369" s="229"/>
      <c r="AV369" s="229"/>
      <c r="AW369" s="229"/>
      <c r="AX369" s="229"/>
      <c r="AY369">
        <f>COUNTA($C$369)</f>
        <v>1</v>
      </c>
    </row>
    <row r="370" spans="1:51" ht="44.25" customHeight="1" x14ac:dyDescent="0.15">
      <c r="A370" s="230">
        <v>5</v>
      </c>
      <c r="B370" s="230">
        <v>1</v>
      </c>
      <c r="C370" s="249" t="s">
        <v>261</v>
      </c>
      <c r="D370" s="248"/>
      <c r="E370" s="248"/>
      <c r="F370" s="248"/>
      <c r="G370" s="248"/>
      <c r="H370" s="248"/>
      <c r="I370" s="248"/>
      <c r="J370" s="233">
        <v>1010001143390</v>
      </c>
      <c r="K370" s="234"/>
      <c r="L370" s="234"/>
      <c r="M370" s="234"/>
      <c r="N370" s="234"/>
      <c r="O370" s="234"/>
      <c r="P370" s="235" t="s">
        <v>262</v>
      </c>
      <c r="Q370" s="235"/>
      <c r="R370" s="235"/>
      <c r="S370" s="235"/>
      <c r="T370" s="235"/>
      <c r="U370" s="235"/>
      <c r="V370" s="235"/>
      <c r="W370" s="235"/>
      <c r="X370" s="235"/>
      <c r="Y370" s="236">
        <v>19.616</v>
      </c>
      <c r="Z370" s="237"/>
      <c r="AA370" s="237"/>
      <c r="AB370" s="238"/>
      <c r="AC370" s="222" t="s">
        <v>254</v>
      </c>
      <c r="AD370" s="223"/>
      <c r="AE370" s="223"/>
      <c r="AF370" s="223"/>
      <c r="AG370" s="223"/>
      <c r="AH370" s="224">
        <v>3</v>
      </c>
      <c r="AI370" s="225"/>
      <c r="AJ370" s="225"/>
      <c r="AK370" s="225"/>
      <c r="AL370" s="226">
        <v>84.7</v>
      </c>
      <c r="AM370" s="227"/>
      <c r="AN370" s="227"/>
      <c r="AO370" s="228"/>
      <c r="AP370" s="229" t="s">
        <v>68</v>
      </c>
      <c r="AQ370" s="229"/>
      <c r="AR370" s="229"/>
      <c r="AS370" s="229"/>
      <c r="AT370" s="229"/>
      <c r="AU370" s="229"/>
      <c r="AV370" s="229"/>
      <c r="AW370" s="229"/>
      <c r="AX370" s="229"/>
      <c r="AY370">
        <f>COUNTA($C$370)</f>
        <v>1</v>
      </c>
    </row>
    <row r="371" spans="1:51" ht="44.25" customHeight="1" x14ac:dyDescent="0.15">
      <c r="A371" s="230">
        <v>6</v>
      </c>
      <c r="B371" s="230">
        <v>1</v>
      </c>
      <c r="C371" s="249" t="s">
        <v>263</v>
      </c>
      <c r="D371" s="248"/>
      <c r="E371" s="248"/>
      <c r="F371" s="248"/>
      <c r="G371" s="248"/>
      <c r="H371" s="248"/>
      <c r="I371" s="248"/>
      <c r="J371" s="233">
        <v>8010001144647</v>
      </c>
      <c r="K371" s="234"/>
      <c r="L371" s="234"/>
      <c r="M371" s="234"/>
      <c r="N371" s="234"/>
      <c r="O371" s="234"/>
      <c r="P371" s="235" t="s">
        <v>264</v>
      </c>
      <c r="Q371" s="235"/>
      <c r="R371" s="235"/>
      <c r="S371" s="235"/>
      <c r="T371" s="235"/>
      <c r="U371" s="235"/>
      <c r="V371" s="235"/>
      <c r="W371" s="235"/>
      <c r="X371" s="235"/>
      <c r="Y371" s="236">
        <v>19.402000000000001</v>
      </c>
      <c r="Z371" s="237"/>
      <c r="AA371" s="237"/>
      <c r="AB371" s="238"/>
      <c r="AC371" s="222" t="s">
        <v>254</v>
      </c>
      <c r="AD371" s="223"/>
      <c r="AE371" s="223"/>
      <c r="AF371" s="223"/>
      <c r="AG371" s="223"/>
      <c r="AH371" s="224">
        <v>5</v>
      </c>
      <c r="AI371" s="225"/>
      <c r="AJ371" s="225"/>
      <c r="AK371" s="225"/>
      <c r="AL371" s="226">
        <v>63.87</v>
      </c>
      <c r="AM371" s="227"/>
      <c r="AN371" s="227"/>
      <c r="AO371" s="228"/>
      <c r="AP371" s="229" t="s">
        <v>68</v>
      </c>
      <c r="AQ371" s="229"/>
      <c r="AR371" s="229"/>
      <c r="AS371" s="229"/>
      <c r="AT371" s="229"/>
      <c r="AU371" s="229"/>
      <c r="AV371" s="229"/>
      <c r="AW371" s="229"/>
      <c r="AX371" s="229"/>
      <c r="AY371">
        <f>COUNTA($C$371)</f>
        <v>1</v>
      </c>
    </row>
    <row r="372" spans="1:51" ht="44.25" customHeight="1" x14ac:dyDescent="0.15">
      <c r="A372" s="230">
        <v>7</v>
      </c>
      <c r="B372" s="230">
        <v>1</v>
      </c>
      <c r="C372" s="249" t="s">
        <v>265</v>
      </c>
      <c r="D372" s="248"/>
      <c r="E372" s="248"/>
      <c r="F372" s="248"/>
      <c r="G372" s="248"/>
      <c r="H372" s="248"/>
      <c r="I372" s="248"/>
      <c r="J372" s="233">
        <v>2010401032060</v>
      </c>
      <c r="K372" s="234"/>
      <c r="L372" s="234"/>
      <c r="M372" s="234"/>
      <c r="N372" s="234"/>
      <c r="O372" s="234"/>
      <c r="P372" s="235" t="s">
        <v>266</v>
      </c>
      <c r="Q372" s="235"/>
      <c r="R372" s="235"/>
      <c r="S372" s="235"/>
      <c r="T372" s="235"/>
      <c r="U372" s="235"/>
      <c r="V372" s="235"/>
      <c r="W372" s="235"/>
      <c r="X372" s="235"/>
      <c r="Y372" s="236">
        <v>18.579999999999998</v>
      </c>
      <c r="Z372" s="237"/>
      <c r="AA372" s="237"/>
      <c r="AB372" s="238"/>
      <c r="AC372" s="222" t="s">
        <v>254</v>
      </c>
      <c r="AD372" s="223"/>
      <c r="AE372" s="223"/>
      <c r="AF372" s="223"/>
      <c r="AG372" s="223"/>
      <c r="AH372" s="224">
        <v>3</v>
      </c>
      <c r="AI372" s="225"/>
      <c r="AJ372" s="225"/>
      <c r="AK372" s="225"/>
      <c r="AL372" s="226">
        <v>74.06</v>
      </c>
      <c r="AM372" s="227"/>
      <c r="AN372" s="227"/>
      <c r="AO372" s="228"/>
      <c r="AP372" s="229" t="s">
        <v>68</v>
      </c>
      <c r="AQ372" s="229"/>
      <c r="AR372" s="229"/>
      <c r="AS372" s="229"/>
      <c r="AT372" s="229"/>
      <c r="AU372" s="229"/>
      <c r="AV372" s="229"/>
      <c r="AW372" s="229"/>
      <c r="AX372" s="229"/>
      <c r="AY372">
        <f>COUNTA($C$372)</f>
        <v>1</v>
      </c>
    </row>
    <row r="373" spans="1:51" ht="44.25" customHeight="1" x14ac:dyDescent="0.15">
      <c r="A373" s="230">
        <v>8</v>
      </c>
      <c r="B373" s="230">
        <v>1</v>
      </c>
      <c r="C373" s="248" t="s">
        <v>267</v>
      </c>
      <c r="D373" s="248"/>
      <c r="E373" s="248"/>
      <c r="F373" s="248"/>
      <c r="G373" s="248"/>
      <c r="H373" s="248"/>
      <c r="I373" s="248"/>
      <c r="J373" s="233">
        <v>5010001149426</v>
      </c>
      <c r="K373" s="234"/>
      <c r="L373" s="234"/>
      <c r="M373" s="234"/>
      <c r="N373" s="234"/>
      <c r="O373" s="234"/>
      <c r="P373" s="235" t="s">
        <v>268</v>
      </c>
      <c r="Q373" s="235"/>
      <c r="R373" s="235"/>
      <c r="S373" s="235"/>
      <c r="T373" s="235"/>
      <c r="U373" s="235"/>
      <c r="V373" s="235"/>
      <c r="W373" s="235"/>
      <c r="X373" s="235"/>
      <c r="Y373" s="236">
        <v>16.492000000000001</v>
      </c>
      <c r="Z373" s="237"/>
      <c r="AA373" s="237"/>
      <c r="AB373" s="238"/>
      <c r="AC373" s="222" t="s">
        <v>254</v>
      </c>
      <c r="AD373" s="223"/>
      <c r="AE373" s="223"/>
      <c r="AF373" s="223"/>
      <c r="AG373" s="223"/>
      <c r="AH373" s="224">
        <v>1</v>
      </c>
      <c r="AI373" s="225"/>
      <c r="AJ373" s="225"/>
      <c r="AK373" s="225"/>
      <c r="AL373" s="226">
        <v>82.5</v>
      </c>
      <c r="AM373" s="227"/>
      <c r="AN373" s="227"/>
      <c r="AO373" s="228"/>
      <c r="AP373" s="229" t="s">
        <v>68</v>
      </c>
      <c r="AQ373" s="229"/>
      <c r="AR373" s="229"/>
      <c r="AS373" s="229"/>
      <c r="AT373" s="229"/>
      <c r="AU373" s="229"/>
      <c r="AV373" s="229"/>
      <c r="AW373" s="229"/>
      <c r="AX373" s="229"/>
      <c r="AY373">
        <f>COUNTA($C$373)</f>
        <v>1</v>
      </c>
    </row>
    <row r="374" spans="1:51" ht="44.25" customHeight="1" x14ac:dyDescent="0.15">
      <c r="A374" s="230">
        <v>9</v>
      </c>
      <c r="B374" s="230">
        <v>1</v>
      </c>
      <c r="C374" s="248" t="s">
        <v>269</v>
      </c>
      <c r="D374" s="248"/>
      <c r="E374" s="248"/>
      <c r="F374" s="248"/>
      <c r="G374" s="248"/>
      <c r="H374" s="248"/>
      <c r="I374" s="248"/>
      <c r="J374" s="233">
        <v>3010401011971</v>
      </c>
      <c r="K374" s="234"/>
      <c r="L374" s="234"/>
      <c r="M374" s="234"/>
      <c r="N374" s="234"/>
      <c r="O374" s="234"/>
      <c r="P374" s="235" t="s">
        <v>270</v>
      </c>
      <c r="Q374" s="235"/>
      <c r="R374" s="235"/>
      <c r="S374" s="235"/>
      <c r="T374" s="235"/>
      <c r="U374" s="235"/>
      <c r="V374" s="235"/>
      <c r="W374" s="235"/>
      <c r="X374" s="235"/>
      <c r="Y374" s="236">
        <v>8.7219999999999995</v>
      </c>
      <c r="Z374" s="237"/>
      <c r="AA374" s="237"/>
      <c r="AB374" s="238"/>
      <c r="AC374" s="222" t="s">
        <v>254</v>
      </c>
      <c r="AD374" s="223"/>
      <c r="AE374" s="223"/>
      <c r="AF374" s="223"/>
      <c r="AG374" s="223"/>
      <c r="AH374" s="224">
        <v>2</v>
      </c>
      <c r="AI374" s="225"/>
      <c r="AJ374" s="225"/>
      <c r="AK374" s="225"/>
      <c r="AL374" s="226">
        <v>73.05</v>
      </c>
      <c r="AM374" s="227"/>
      <c r="AN374" s="227"/>
      <c r="AO374" s="228"/>
      <c r="AP374" s="229" t="s">
        <v>68</v>
      </c>
      <c r="AQ374" s="229"/>
      <c r="AR374" s="229"/>
      <c r="AS374" s="229"/>
      <c r="AT374" s="229"/>
      <c r="AU374" s="229"/>
      <c r="AV374" s="229"/>
      <c r="AW374" s="229"/>
      <c r="AX374" s="229"/>
      <c r="AY374">
        <f>COUNTA($C$374)</f>
        <v>1</v>
      </c>
    </row>
    <row r="375" spans="1:51" ht="44.25" customHeight="1" x14ac:dyDescent="0.15">
      <c r="A375" s="230">
        <v>10</v>
      </c>
      <c r="B375" s="230">
        <v>1</v>
      </c>
      <c r="C375" s="248" t="s">
        <v>269</v>
      </c>
      <c r="D375" s="248"/>
      <c r="E375" s="248"/>
      <c r="F375" s="248"/>
      <c r="G375" s="248"/>
      <c r="H375" s="248"/>
      <c r="I375" s="248"/>
      <c r="J375" s="233">
        <v>3010401011971</v>
      </c>
      <c r="K375" s="234"/>
      <c r="L375" s="234"/>
      <c r="M375" s="234"/>
      <c r="N375" s="234"/>
      <c r="O375" s="234"/>
      <c r="P375" s="235" t="s">
        <v>271</v>
      </c>
      <c r="Q375" s="235"/>
      <c r="R375" s="235"/>
      <c r="S375" s="235"/>
      <c r="T375" s="235"/>
      <c r="U375" s="235"/>
      <c r="V375" s="235"/>
      <c r="W375" s="235"/>
      <c r="X375" s="235"/>
      <c r="Y375" s="236">
        <v>4.87</v>
      </c>
      <c r="Z375" s="237"/>
      <c r="AA375" s="237"/>
      <c r="AB375" s="238"/>
      <c r="AC375" s="222" t="s">
        <v>254</v>
      </c>
      <c r="AD375" s="223"/>
      <c r="AE375" s="223"/>
      <c r="AF375" s="223"/>
      <c r="AG375" s="223"/>
      <c r="AH375" s="224">
        <v>1</v>
      </c>
      <c r="AI375" s="225"/>
      <c r="AJ375" s="225"/>
      <c r="AK375" s="225"/>
      <c r="AL375" s="226">
        <v>98.6</v>
      </c>
      <c r="AM375" s="227"/>
      <c r="AN375" s="227"/>
      <c r="AO375" s="228"/>
      <c r="AP375" s="229" t="s">
        <v>68</v>
      </c>
      <c r="AQ375" s="229"/>
      <c r="AR375" s="229"/>
      <c r="AS375" s="229"/>
      <c r="AT375" s="229"/>
      <c r="AU375" s="229"/>
      <c r="AV375" s="229"/>
      <c r="AW375" s="229"/>
      <c r="AX375" s="229"/>
      <c r="AY375">
        <f>COUNTA($C$375)</f>
        <v>1</v>
      </c>
    </row>
    <row r="376" spans="1:51" ht="44.25" customHeight="1" x14ac:dyDescent="0.15">
      <c r="A376" s="230">
        <v>11</v>
      </c>
      <c r="B376" s="230">
        <v>1</v>
      </c>
      <c r="C376" s="248" t="s">
        <v>272</v>
      </c>
      <c r="D376" s="248"/>
      <c r="E376" s="248"/>
      <c r="F376" s="248"/>
      <c r="G376" s="248"/>
      <c r="H376" s="248"/>
      <c r="I376" s="248"/>
      <c r="J376" s="233">
        <v>4010701026082</v>
      </c>
      <c r="K376" s="234"/>
      <c r="L376" s="234"/>
      <c r="M376" s="234"/>
      <c r="N376" s="234"/>
      <c r="O376" s="234"/>
      <c r="P376" s="235" t="s">
        <v>273</v>
      </c>
      <c r="Q376" s="235"/>
      <c r="R376" s="235"/>
      <c r="S376" s="235"/>
      <c r="T376" s="235"/>
      <c r="U376" s="235"/>
      <c r="V376" s="235"/>
      <c r="W376" s="235"/>
      <c r="X376" s="235"/>
      <c r="Y376" s="236">
        <v>6.258</v>
      </c>
      <c r="Z376" s="237"/>
      <c r="AA376" s="237"/>
      <c r="AB376" s="238"/>
      <c r="AC376" s="222" t="s">
        <v>254</v>
      </c>
      <c r="AD376" s="223"/>
      <c r="AE376" s="223"/>
      <c r="AF376" s="223"/>
      <c r="AG376" s="223"/>
      <c r="AH376" s="224">
        <v>5</v>
      </c>
      <c r="AI376" s="225"/>
      <c r="AJ376" s="225"/>
      <c r="AK376" s="225"/>
      <c r="AL376" s="226">
        <v>41.6</v>
      </c>
      <c r="AM376" s="227"/>
      <c r="AN376" s="227"/>
      <c r="AO376" s="228"/>
      <c r="AP376" s="229" t="s">
        <v>68</v>
      </c>
      <c r="AQ376" s="229"/>
      <c r="AR376" s="229"/>
      <c r="AS376" s="229"/>
      <c r="AT376" s="229"/>
      <c r="AU376" s="229"/>
      <c r="AV376" s="229"/>
      <c r="AW376" s="229"/>
      <c r="AX376" s="229"/>
      <c r="AY376">
        <f>COUNTA($C$376)</f>
        <v>1</v>
      </c>
    </row>
    <row r="377" spans="1:51" ht="44.25" customHeight="1" x14ac:dyDescent="0.15">
      <c r="A377" s="230">
        <v>12</v>
      </c>
      <c r="B377" s="230">
        <v>1</v>
      </c>
      <c r="C377" s="248" t="s">
        <v>272</v>
      </c>
      <c r="D377" s="248"/>
      <c r="E377" s="248"/>
      <c r="F377" s="248"/>
      <c r="G377" s="248"/>
      <c r="H377" s="248"/>
      <c r="I377" s="248"/>
      <c r="J377" s="233">
        <v>4010701026082</v>
      </c>
      <c r="K377" s="234"/>
      <c r="L377" s="234"/>
      <c r="M377" s="234"/>
      <c r="N377" s="234"/>
      <c r="O377" s="234"/>
      <c r="P377" s="235" t="s">
        <v>274</v>
      </c>
      <c r="Q377" s="235"/>
      <c r="R377" s="235"/>
      <c r="S377" s="235"/>
      <c r="T377" s="235"/>
      <c r="U377" s="235"/>
      <c r="V377" s="235"/>
      <c r="W377" s="235"/>
      <c r="X377" s="235"/>
      <c r="Y377" s="236">
        <v>5.468</v>
      </c>
      <c r="Z377" s="237"/>
      <c r="AA377" s="237"/>
      <c r="AB377" s="238"/>
      <c r="AC377" s="222" t="s">
        <v>254</v>
      </c>
      <c r="AD377" s="223"/>
      <c r="AE377" s="223"/>
      <c r="AF377" s="223"/>
      <c r="AG377" s="223"/>
      <c r="AH377" s="224">
        <v>2</v>
      </c>
      <c r="AI377" s="225"/>
      <c r="AJ377" s="225"/>
      <c r="AK377" s="225"/>
      <c r="AL377" s="226">
        <v>38.4</v>
      </c>
      <c r="AM377" s="227"/>
      <c r="AN377" s="227"/>
      <c r="AO377" s="228"/>
      <c r="AP377" s="229" t="s">
        <v>68</v>
      </c>
      <c r="AQ377" s="229"/>
      <c r="AR377" s="229"/>
      <c r="AS377" s="229"/>
      <c r="AT377" s="229"/>
      <c r="AU377" s="229"/>
      <c r="AV377" s="229"/>
      <c r="AW377" s="229"/>
      <c r="AX377" s="229"/>
      <c r="AY377">
        <f>COUNTA($C$377)</f>
        <v>1</v>
      </c>
    </row>
    <row r="378" spans="1:51" ht="30" customHeight="1" x14ac:dyDescent="0.15">
      <c r="A378" s="230">
        <v>13</v>
      </c>
      <c r="B378" s="230">
        <v>1</v>
      </c>
      <c r="C378" s="248" t="s">
        <v>275</v>
      </c>
      <c r="D378" s="248"/>
      <c r="E378" s="248"/>
      <c r="F378" s="248"/>
      <c r="G378" s="248"/>
      <c r="H378" s="248"/>
      <c r="I378" s="248"/>
      <c r="J378" s="233">
        <v>2010001029085</v>
      </c>
      <c r="K378" s="234"/>
      <c r="L378" s="234"/>
      <c r="M378" s="234"/>
      <c r="N378" s="234"/>
      <c r="O378" s="234"/>
      <c r="P378" s="235" t="s">
        <v>276</v>
      </c>
      <c r="Q378" s="235"/>
      <c r="R378" s="235"/>
      <c r="S378" s="235"/>
      <c r="T378" s="235"/>
      <c r="U378" s="235"/>
      <c r="V378" s="235"/>
      <c r="W378" s="235"/>
      <c r="X378" s="235"/>
      <c r="Y378" s="236">
        <v>9.9</v>
      </c>
      <c r="Z378" s="237"/>
      <c r="AA378" s="237"/>
      <c r="AB378" s="238"/>
      <c r="AC378" s="222" t="s">
        <v>254</v>
      </c>
      <c r="AD378" s="223"/>
      <c r="AE378" s="223"/>
      <c r="AF378" s="223"/>
      <c r="AG378" s="223"/>
      <c r="AH378" s="224">
        <v>2</v>
      </c>
      <c r="AI378" s="225"/>
      <c r="AJ378" s="225"/>
      <c r="AK378" s="225"/>
      <c r="AL378" s="226">
        <v>65.8</v>
      </c>
      <c r="AM378" s="227"/>
      <c r="AN378" s="227"/>
      <c r="AO378" s="228"/>
      <c r="AP378" s="229" t="s">
        <v>68</v>
      </c>
      <c r="AQ378" s="229"/>
      <c r="AR378" s="229"/>
      <c r="AS378" s="229"/>
      <c r="AT378" s="229"/>
      <c r="AU378" s="229"/>
      <c r="AV378" s="229"/>
      <c r="AW378" s="229"/>
      <c r="AX378" s="229"/>
      <c r="AY378">
        <f>COUNTA($C$378)</f>
        <v>1</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244</v>
      </c>
      <c r="D398" s="253"/>
      <c r="E398" s="253"/>
      <c r="F398" s="253"/>
      <c r="G398" s="253"/>
      <c r="H398" s="253"/>
      <c r="I398" s="253"/>
      <c r="J398" s="240" t="s">
        <v>245</v>
      </c>
      <c r="K398" s="254"/>
      <c r="L398" s="254"/>
      <c r="M398" s="254"/>
      <c r="N398" s="254"/>
      <c r="O398" s="254"/>
      <c r="P398" s="123" t="s">
        <v>246</v>
      </c>
      <c r="Q398" s="123"/>
      <c r="R398" s="123"/>
      <c r="S398" s="123"/>
      <c r="T398" s="123"/>
      <c r="U398" s="123"/>
      <c r="V398" s="123"/>
      <c r="W398" s="123"/>
      <c r="X398" s="123"/>
      <c r="Y398" s="255" t="s">
        <v>247</v>
      </c>
      <c r="Z398" s="256"/>
      <c r="AA398" s="256"/>
      <c r="AB398" s="256"/>
      <c r="AC398" s="240" t="s">
        <v>248</v>
      </c>
      <c r="AD398" s="240"/>
      <c r="AE398" s="240"/>
      <c r="AF398" s="240"/>
      <c r="AG398" s="240"/>
      <c r="AH398" s="255" t="s">
        <v>249</v>
      </c>
      <c r="AI398" s="253"/>
      <c r="AJ398" s="253"/>
      <c r="AK398" s="253"/>
      <c r="AL398" s="253" t="s">
        <v>250</v>
      </c>
      <c r="AM398" s="253"/>
      <c r="AN398" s="253"/>
      <c r="AO398" s="257"/>
      <c r="AP398" s="240" t="s">
        <v>251</v>
      </c>
      <c r="AQ398" s="240"/>
      <c r="AR398" s="240"/>
      <c r="AS398" s="240"/>
      <c r="AT398" s="240"/>
      <c r="AU398" s="240"/>
      <c r="AV398" s="240"/>
      <c r="AW398" s="240"/>
      <c r="AX398" s="240"/>
      <c r="AY398">
        <f>$AY$396</f>
        <v>1</v>
      </c>
    </row>
    <row r="399" spans="1:51" ht="48" customHeight="1" x14ac:dyDescent="0.15">
      <c r="A399" s="230">
        <v>1</v>
      </c>
      <c r="B399" s="230">
        <v>1</v>
      </c>
      <c r="C399" s="248" t="s">
        <v>278</v>
      </c>
      <c r="D399" s="248"/>
      <c r="E399" s="248"/>
      <c r="F399" s="248"/>
      <c r="G399" s="248"/>
      <c r="H399" s="248"/>
      <c r="I399" s="248"/>
      <c r="J399" s="233">
        <v>7010005016752</v>
      </c>
      <c r="K399" s="234"/>
      <c r="L399" s="234"/>
      <c r="M399" s="234"/>
      <c r="N399" s="234"/>
      <c r="O399" s="234"/>
      <c r="P399" s="235" t="s">
        <v>279</v>
      </c>
      <c r="Q399" s="235"/>
      <c r="R399" s="235"/>
      <c r="S399" s="235"/>
      <c r="T399" s="235"/>
      <c r="U399" s="235"/>
      <c r="V399" s="235"/>
      <c r="W399" s="235"/>
      <c r="X399" s="235"/>
      <c r="Y399" s="236">
        <v>14.385999999999999</v>
      </c>
      <c r="Z399" s="237"/>
      <c r="AA399" s="237"/>
      <c r="AB399" s="238"/>
      <c r="AC399" s="222" t="s">
        <v>280</v>
      </c>
      <c r="AD399" s="223"/>
      <c r="AE399" s="223"/>
      <c r="AF399" s="223"/>
      <c r="AG399" s="223"/>
      <c r="AH399" s="251">
        <v>1</v>
      </c>
      <c r="AI399" s="252"/>
      <c r="AJ399" s="252"/>
      <c r="AK399" s="252"/>
      <c r="AL399" s="226">
        <v>100</v>
      </c>
      <c r="AM399" s="227"/>
      <c r="AN399" s="227"/>
      <c r="AO399" s="228"/>
      <c r="AP399" s="229" t="s">
        <v>68</v>
      </c>
      <c r="AQ399" s="229"/>
      <c r="AR399" s="229"/>
      <c r="AS399" s="229"/>
      <c r="AT399" s="229"/>
      <c r="AU399" s="229"/>
      <c r="AV399" s="229"/>
      <c r="AW399" s="229"/>
      <c r="AX399" s="229"/>
      <c r="AY399">
        <f>$AY$396</f>
        <v>1</v>
      </c>
    </row>
    <row r="400" spans="1:51" ht="48" customHeight="1" x14ac:dyDescent="0.15">
      <c r="A400" s="230">
        <v>2</v>
      </c>
      <c r="B400" s="230">
        <v>1</v>
      </c>
      <c r="C400" s="249" t="s">
        <v>281</v>
      </c>
      <c r="D400" s="248"/>
      <c r="E400" s="248"/>
      <c r="F400" s="248"/>
      <c r="G400" s="248"/>
      <c r="H400" s="248"/>
      <c r="I400" s="248"/>
      <c r="J400" s="233">
        <v>2010903001934</v>
      </c>
      <c r="K400" s="234"/>
      <c r="L400" s="234"/>
      <c r="M400" s="234"/>
      <c r="N400" s="234"/>
      <c r="O400" s="234"/>
      <c r="P400" s="235" t="s">
        <v>282</v>
      </c>
      <c r="Q400" s="235"/>
      <c r="R400" s="235"/>
      <c r="S400" s="235"/>
      <c r="T400" s="235"/>
      <c r="U400" s="235"/>
      <c r="V400" s="235"/>
      <c r="W400" s="235"/>
      <c r="X400" s="235"/>
      <c r="Y400" s="236">
        <v>0.999</v>
      </c>
      <c r="Z400" s="237"/>
      <c r="AA400" s="237"/>
      <c r="AB400" s="238"/>
      <c r="AC400" s="222" t="s">
        <v>283</v>
      </c>
      <c r="AD400" s="223"/>
      <c r="AE400" s="223"/>
      <c r="AF400" s="223"/>
      <c r="AG400" s="223"/>
      <c r="AH400" s="251">
        <v>1</v>
      </c>
      <c r="AI400" s="252"/>
      <c r="AJ400" s="252"/>
      <c r="AK400" s="252"/>
      <c r="AL400" s="226">
        <v>100</v>
      </c>
      <c r="AM400" s="227"/>
      <c r="AN400" s="227"/>
      <c r="AO400" s="228"/>
      <c r="AP400" s="229" t="s">
        <v>68</v>
      </c>
      <c r="AQ400" s="229"/>
      <c r="AR400" s="229"/>
      <c r="AS400" s="229"/>
      <c r="AT400" s="229"/>
      <c r="AU400" s="229"/>
      <c r="AV400" s="229"/>
      <c r="AW400" s="229"/>
      <c r="AX400" s="229"/>
      <c r="AY400">
        <f>COUNTA($C$400)</f>
        <v>1</v>
      </c>
    </row>
    <row r="401" spans="1:51" ht="48" customHeight="1" x14ac:dyDescent="0.15">
      <c r="A401" s="230">
        <v>3</v>
      </c>
      <c r="B401" s="230">
        <v>1</v>
      </c>
      <c r="C401" s="249" t="s">
        <v>284</v>
      </c>
      <c r="D401" s="248"/>
      <c r="E401" s="248"/>
      <c r="F401" s="248"/>
      <c r="G401" s="248"/>
      <c r="H401" s="248"/>
      <c r="I401" s="248"/>
      <c r="J401" s="233">
        <v>1011001071061</v>
      </c>
      <c r="K401" s="234"/>
      <c r="L401" s="234"/>
      <c r="M401" s="234"/>
      <c r="N401" s="234"/>
      <c r="O401" s="234"/>
      <c r="P401" s="250" t="s">
        <v>285</v>
      </c>
      <c r="Q401" s="235"/>
      <c r="R401" s="235"/>
      <c r="S401" s="235"/>
      <c r="T401" s="235"/>
      <c r="U401" s="235"/>
      <c r="V401" s="235"/>
      <c r="W401" s="235"/>
      <c r="X401" s="235"/>
      <c r="Y401" s="236">
        <v>0.995</v>
      </c>
      <c r="Z401" s="237"/>
      <c r="AA401" s="237"/>
      <c r="AB401" s="238"/>
      <c r="AC401" s="222" t="s">
        <v>283</v>
      </c>
      <c r="AD401" s="223"/>
      <c r="AE401" s="223"/>
      <c r="AF401" s="223"/>
      <c r="AG401" s="223"/>
      <c r="AH401" s="224">
        <v>1</v>
      </c>
      <c r="AI401" s="225"/>
      <c r="AJ401" s="225"/>
      <c r="AK401" s="225"/>
      <c r="AL401" s="226">
        <v>100</v>
      </c>
      <c r="AM401" s="227"/>
      <c r="AN401" s="227"/>
      <c r="AO401" s="228"/>
      <c r="AP401" s="229" t="s">
        <v>68</v>
      </c>
      <c r="AQ401" s="229"/>
      <c r="AR401" s="229"/>
      <c r="AS401" s="229"/>
      <c r="AT401" s="229"/>
      <c r="AU401" s="229"/>
      <c r="AV401" s="229"/>
      <c r="AW401" s="229"/>
      <c r="AX401" s="229"/>
      <c r="AY401">
        <f>COUNTA($C$401)</f>
        <v>1</v>
      </c>
    </row>
    <row r="402" spans="1:51" ht="48" customHeight="1" x14ac:dyDescent="0.15">
      <c r="A402" s="230">
        <v>4</v>
      </c>
      <c r="B402" s="230">
        <v>1</v>
      </c>
      <c r="C402" s="249" t="s">
        <v>286</v>
      </c>
      <c r="D402" s="248"/>
      <c r="E402" s="248"/>
      <c r="F402" s="248"/>
      <c r="G402" s="248"/>
      <c r="H402" s="248"/>
      <c r="I402" s="248"/>
      <c r="J402" s="233">
        <v>5011801037828</v>
      </c>
      <c r="K402" s="234"/>
      <c r="L402" s="234"/>
      <c r="M402" s="234"/>
      <c r="N402" s="234"/>
      <c r="O402" s="234"/>
      <c r="P402" s="250" t="s">
        <v>287</v>
      </c>
      <c r="Q402" s="235"/>
      <c r="R402" s="235"/>
      <c r="S402" s="235"/>
      <c r="T402" s="235"/>
      <c r="U402" s="235"/>
      <c r="V402" s="235"/>
      <c r="W402" s="235"/>
      <c r="X402" s="235"/>
      <c r="Y402" s="236">
        <v>0.24199999999999999</v>
      </c>
      <c r="Z402" s="237"/>
      <c r="AA402" s="237"/>
      <c r="AB402" s="238"/>
      <c r="AC402" s="222" t="s">
        <v>283</v>
      </c>
      <c r="AD402" s="223"/>
      <c r="AE402" s="223"/>
      <c r="AF402" s="223"/>
      <c r="AG402" s="223"/>
      <c r="AH402" s="224">
        <v>1</v>
      </c>
      <c r="AI402" s="225"/>
      <c r="AJ402" s="225"/>
      <c r="AK402" s="225"/>
      <c r="AL402" s="226">
        <v>100</v>
      </c>
      <c r="AM402" s="227"/>
      <c r="AN402" s="227"/>
      <c r="AO402" s="228"/>
      <c r="AP402" s="229" t="s">
        <v>68</v>
      </c>
      <c r="AQ402" s="229"/>
      <c r="AR402" s="229"/>
      <c r="AS402" s="229"/>
      <c r="AT402" s="229"/>
      <c r="AU402" s="229"/>
      <c r="AV402" s="229"/>
      <c r="AW402" s="229"/>
      <c r="AX402" s="229"/>
      <c r="AY402">
        <f>COUNTA($C$402)</f>
        <v>1</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244</v>
      </c>
      <c r="D431" s="253"/>
      <c r="E431" s="253"/>
      <c r="F431" s="253"/>
      <c r="G431" s="253"/>
      <c r="H431" s="253"/>
      <c r="I431" s="253"/>
      <c r="J431" s="240" t="s">
        <v>245</v>
      </c>
      <c r="K431" s="254"/>
      <c r="L431" s="254"/>
      <c r="M431" s="254"/>
      <c r="N431" s="254"/>
      <c r="O431" s="254"/>
      <c r="P431" s="123" t="s">
        <v>246</v>
      </c>
      <c r="Q431" s="123"/>
      <c r="R431" s="123"/>
      <c r="S431" s="123"/>
      <c r="T431" s="123"/>
      <c r="U431" s="123"/>
      <c r="V431" s="123"/>
      <c r="W431" s="123"/>
      <c r="X431" s="123"/>
      <c r="Y431" s="255" t="s">
        <v>247</v>
      </c>
      <c r="Z431" s="256"/>
      <c r="AA431" s="256"/>
      <c r="AB431" s="256"/>
      <c r="AC431" s="240" t="s">
        <v>248</v>
      </c>
      <c r="AD431" s="240"/>
      <c r="AE431" s="240"/>
      <c r="AF431" s="240"/>
      <c r="AG431" s="240"/>
      <c r="AH431" s="255" t="s">
        <v>249</v>
      </c>
      <c r="AI431" s="253"/>
      <c r="AJ431" s="253"/>
      <c r="AK431" s="253"/>
      <c r="AL431" s="253" t="s">
        <v>250</v>
      </c>
      <c r="AM431" s="253"/>
      <c r="AN431" s="253"/>
      <c r="AO431" s="257"/>
      <c r="AP431" s="240" t="s">
        <v>251</v>
      </c>
      <c r="AQ431" s="240"/>
      <c r="AR431" s="240"/>
      <c r="AS431" s="240"/>
      <c r="AT431" s="240"/>
      <c r="AU431" s="240"/>
      <c r="AV431" s="240"/>
      <c r="AW431" s="240"/>
      <c r="AX431" s="240"/>
      <c r="AY431">
        <f>$AY$429</f>
        <v>1</v>
      </c>
    </row>
    <row r="432" spans="1:51" ht="50.25" customHeight="1" x14ac:dyDescent="0.15">
      <c r="A432" s="230">
        <v>1</v>
      </c>
      <c r="B432" s="230">
        <v>1</v>
      </c>
      <c r="C432" s="248" t="s">
        <v>263</v>
      </c>
      <c r="D432" s="248"/>
      <c r="E432" s="248"/>
      <c r="F432" s="248"/>
      <c r="G432" s="248"/>
      <c r="H432" s="248"/>
      <c r="I432" s="248"/>
      <c r="J432" s="233">
        <v>8010001144647</v>
      </c>
      <c r="K432" s="234"/>
      <c r="L432" s="234"/>
      <c r="M432" s="234"/>
      <c r="N432" s="234"/>
      <c r="O432" s="234"/>
      <c r="P432" s="235" t="s">
        <v>289</v>
      </c>
      <c r="Q432" s="235"/>
      <c r="R432" s="235"/>
      <c r="S432" s="235"/>
      <c r="T432" s="235"/>
      <c r="U432" s="235"/>
      <c r="V432" s="235"/>
      <c r="W432" s="235"/>
      <c r="X432" s="235"/>
      <c r="Y432" s="236">
        <v>12.32</v>
      </c>
      <c r="Z432" s="237"/>
      <c r="AA432" s="237"/>
      <c r="AB432" s="238"/>
      <c r="AC432" s="222" t="s">
        <v>280</v>
      </c>
      <c r="AD432" s="223"/>
      <c r="AE432" s="223"/>
      <c r="AF432" s="223"/>
      <c r="AG432" s="223"/>
      <c r="AH432" s="251">
        <v>1</v>
      </c>
      <c r="AI432" s="252"/>
      <c r="AJ432" s="252"/>
      <c r="AK432" s="252"/>
      <c r="AL432" s="226">
        <v>100</v>
      </c>
      <c r="AM432" s="227"/>
      <c r="AN432" s="227"/>
      <c r="AO432" s="228"/>
      <c r="AP432" s="229" t="s">
        <v>68</v>
      </c>
      <c r="AQ432" s="229"/>
      <c r="AR432" s="229"/>
      <c r="AS432" s="229"/>
      <c r="AT432" s="229"/>
      <c r="AU432" s="229"/>
      <c r="AV432" s="229"/>
      <c r="AW432" s="229"/>
      <c r="AX432" s="229"/>
      <c r="AY432">
        <f>$AY$429</f>
        <v>1</v>
      </c>
    </row>
    <row r="433" spans="1:51" ht="50.25" customHeight="1" x14ac:dyDescent="0.15">
      <c r="A433" s="230">
        <v>2</v>
      </c>
      <c r="B433" s="230">
        <v>1</v>
      </c>
      <c r="C433" s="248" t="s">
        <v>290</v>
      </c>
      <c r="D433" s="248"/>
      <c r="E433" s="248"/>
      <c r="F433" s="248"/>
      <c r="G433" s="248"/>
      <c r="H433" s="248"/>
      <c r="I433" s="248"/>
      <c r="J433" s="233">
        <v>8010401024011</v>
      </c>
      <c r="K433" s="234"/>
      <c r="L433" s="234"/>
      <c r="M433" s="234"/>
      <c r="N433" s="234"/>
      <c r="O433" s="234"/>
      <c r="P433" s="235" t="s">
        <v>291</v>
      </c>
      <c r="Q433" s="235"/>
      <c r="R433" s="235"/>
      <c r="S433" s="235"/>
      <c r="T433" s="235"/>
      <c r="U433" s="235"/>
      <c r="V433" s="235"/>
      <c r="W433" s="235"/>
      <c r="X433" s="235"/>
      <c r="Y433" s="236">
        <v>12.1</v>
      </c>
      <c r="Z433" s="237"/>
      <c r="AA433" s="237"/>
      <c r="AB433" s="238"/>
      <c r="AC433" s="222" t="s">
        <v>280</v>
      </c>
      <c r="AD433" s="223"/>
      <c r="AE433" s="223"/>
      <c r="AF433" s="223"/>
      <c r="AG433" s="223"/>
      <c r="AH433" s="251">
        <v>1</v>
      </c>
      <c r="AI433" s="252"/>
      <c r="AJ433" s="252"/>
      <c r="AK433" s="252"/>
      <c r="AL433" s="226">
        <v>100</v>
      </c>
      <c r="AM433" s="227"/>
      <c r="AN433" s="227"/>
      <c r="AO433" s="228"/>
      <c r="AP433" s="229" t="s">
        <v>68</v>
      </c>
      <c r="AQ433" s="229"/>
      <c r="AR433" s="229"/>
      <c r="AS433" s="229"/>
      <c r="AT433" s="229"/>
      <c r="AU433" s="229"/>
      <c r="AV433" s="229"/>
      <c r="AW433" s="229"/>
      <c r="AX433" s="229"/>
      <c r="AY433">
        <f>COUNTA($C$433)</f>
        <v>1</v>
      </c>
    </row>
    <row r="434" spans="1:51" ht="78" customHeight="1" x14ac:dyDescent="0.15">
      <c r="A434" s="230">
        <v>3</v>
      </c>
      <c r="B434" s="230">
        <v>1</v>
      </c>
      <c r="C434" s="249" t="s">
        <v>292</v>
      </c>
      <c r="D434" s="248"/>
      <c r="E434" s="248"/>
      <c r="F434" s="248"/>
      <c r="G434" s="248"/>
      <c r="H434" s="248"/>
      <c r="I434" s="248"/>
      <c r="J434" s="233">
        <v>5010405001703</v>
      </c>
      <c r="K434" s="234"/>
      <c r="L434" s="234"/>
      <c r="M434" s="234"/>
      <c r="N434" s="234"/>
      <c r="O434" s="234"/>
      <c r="P434" s="250" t="s">
        <v>293</v>
      </c>
      <c r="Q434" s="235"/>
      <c r="R434" s="235"/>
      <c r="S434" s="235"/>
      <c r="T434" s="235"/>
      <c r="U434" s="235"/>
      <c r="V434" s="235"/>
      <c r="W434" s="235"/>
      <c r="X434" s="235"/>
      <c r="Y434" s="236">
        <v>8.25</v>
      </c>
      <c r="Z434" s="237"/>
      <c r="AA434" s="237"/>
      <c r="AB434" s="238"/>
      <c r="AC434" s="222" t="s">
        <v>280</v>
      </c>
      <c r="AD434" s="223"/>
      <c r="AE434" s="223"/>
      <c r="AF434" s="223"/>
      <c r="AG434" s="223"/>
      <c r="AH434" s="224">
        <v>1</v>
      </c>
      <c r="AI434" s="225"/>
      <c r="AJ434" s="225"/>
      <c r="AK434" s="225"/>
      <c r="AL434" s="226">
        <v>90.9</v>
      </c>
      <c r="AM434" s="227"/>
      <c r="AN434" s="227"/>
      <c r="AO434" s="228"/>
      <c r="AP434" s="229" t="s">
        <v>68</v>
      </c>
      <c r="AQ434" s="229"/>
      <c r="AR434" s="229"/>
      <c r="AS434" s="229"/>
      <c r="AT434" s="229"/>
      <c r="AU434" s="229"/>
      <c r="AV434" s="229"/>
      <c r="AW434" s="229"/>
      <c r="AX434" s="229"/>
      <c r="AY434">
        <f>COUNTA($C$434)</f>
        <v>1</v>
      </c>
    </row>
    <row r="435" spans="1:51" ht="50.25" customHeight="1" x14ac:dyDescent="0.15">
      <c r="A435" s="230">
        <v>4</v>
      </c>
      <c r="B435" s="230">
        <v>1</v>
      </c>
      <c r="C435" s="249" t="s">
        <v>294</v>
      </c>
      <c r="D435" s="248"/>
      <c r="E435" s="248"/>
      <c r="F435" s="248"/>
      <c r="G435" s="248"/>
      <c r="H435" s="248"/>
      <c r="I435" s="248"/>
      <c r="J435" s="233">
        <v>1011001109877</v>
      </c>
      <c r="K435" s="234"/>
      <c r="L435" s="234"/>
      <c r="M435" s="234"/>
      <c r="N435" s="234"/>
      <c r="O435" s="234"/>
      <c r="P435" s="250" t="s">
        <v>295</v>
      </c>
      <c r="Q435" s="235"/>
      <c r="R435" s="235"/>
      <c r="S435" s="235"/>
      <c r="T435" s="235"/>
      <c r="U435" s="235"/>
      <c r="V435" s="235"/>
      <c r="W435" s="235"/>
      <c r="X435" s="235"/>
      <c r="Y435" s="236">
        <v>3.3</v>
      </c>
      <c r="Z435" s="237"/>
      <c r="AA435" s="237"/>
      <c r="AB435" s="238"/>
      <c r="AC435" s="222" t="s">
        <v>280</v>
      </c>
      <c r="AD435" s="223"/>
      <c r="AE435" s="223"/>
      <c r="AF435" s="223"/>
      <c r="AG435" s="223"/>
      <c r="AH435" s="224">
        <v>1</v>
      </c>
      <c r="AI435" s="225"/>
      <c r="AJ435" s="225"/>
      <c r="AK435" s="225"/>
      <c r="AL435" s="226">
        <v>100</v>
      </c>
      <c r="AM435" s="227"/>
      <c r="AN435" s="227"/>
      <c r="AO435" s="228"/>
      <c r="AP435" s="229" t="s">
        <v>68</v>
      </c>
      <c r="AQ435" s="229"/>
      <c r="AR435" s="229"/>
      <c r="AS435" s="229"/>
      <c r="AT435" s="229"/>
      <c r="AU435" s="229"/>
      <c r="AV435" s="229"/>
      <c r="AW435" s="229"/>
      <c r="AX435" s="229"/>
      <c r="AY435">
        <f>COUNTA($C$435)</f>
        <v>1</v>
      </c>
    </row>
    <row r="436" spans="1:51" ht="50.25" customHeight="1" x14ac:dyDescent="0.15">
      <c r="A436" s="230">
        <v>5</v>
      </c>
      <c r="B436" s="230">
        <v>1</v>
      </c>
      <c r="C436" s="248" t="s">
        <v>296</v>
      </c>
      <c r="D436" s="248"/>
      <c r="E436" s="248"/>
      <c r="F436" s="248"/>
      <c r="G436" s="248"/>
      <c r="H436" s="248"/>
      <c r="I436" s="248"/>
      <c r="J436" s="233">
        <v>6010005023139</v>
      </c>
      <c r="K436" s="234"/>
      <c r="L436" s="234"/>
      <c r="M436" s="234"/>
      <c r="N436" s="234"/>
      <c r="O436" s="234"/>
      <c r="P436" s="235" t="s">
        <v>297</v>
      </c>
      <c r="Q436" s="235"/>
      <c r="R436" s="235"/>
      <c r="S436" s="235"/>
      <c r="T436" s="235"/>
      <c r="U436" s="235"/>
      <c r="V436" s="235"/>
      <c r="W436" s="235"/>
      <c r="X436" s="235"/>
      <c r="Y436" s="236">
        <v>2.2000000000000002</v>
      </c>
      <c r="Z436" s="237"/>
      <c r="AA436" s="237"/>
      <c r="AB436" s="238"/>
      <c r="AC436" s="222" t="s">
        <v>280</v>
      </c>
      <c r="AD436" s="223"/>
      <c r="AE436" s="223"/>
      <c r="AF436" s="223"/>
      <c r="AG436" s="223"/>
      <c r="AH436" s="224">
        <v>1</v>
      </c>
      <c r="AI436" s="225"/>
      <c r="AJ436" s="225"/>
      <c r="AK436" s="225"/>
      <c r="AL436" s="226">
        <v>100</v>
      </c>
      <c r="AM436" s="227"/>
      <c r="AN436" s="227"/>
      <c r="AO436" s="228"/>
      <c r="AP436" s="229" t="s">
        <v>68</v>
      </c>
      <c r="AQ436" s="229"/>
      <c r="AR436" s="229"/>
      <c r="AS436" s="229"/>
      <c r="AT436" s="229"/>
      <c r="AU436" s="229"/>
      <c r="AV436" s="229"/>
      <c r="AW436" s="229"/>
      <c r="AX436" s="229"/>
      <c r="AY436">
        <f>COUNTA($C$436)</f>
        <v>1</v>
      </c>
    </row>
    <row r="437" spans="1:51" ht="50.25" customHeight="1" x14ac:dyDescent="0.15">
      <c r="A437" s="230">
        <v>6</v>
      </c>
      <c r="B437" s="230">
        <v>1</v>
      </c>
      <c r="C437" s="248" t="s">
        <v>298</v>
      </c>
      <c r="D437" s="248"/>
      <c r="E437" s="248"/>
      <c r="F437" s="248"/>
      <c r="G437" s="248"/>
      <c r="H437" s="248"/>
      <c r="I437" s="248"/>
      <c r="J437" s="233">
        <v>9010001157227</v>
      </c>
      <c r="K437" s="234"/>
      <c r="L437" s="234"/>
      <c r="M437" s="234"/>
      <c r="N437" s="234"/>
      <c r="O437" s="234"/>
      <c r="P437" s="235" t="s">
        <v>299</v>
      </c>
      <c r="Q437" s="235"/>
      <c r="R437" s="235"/>
      <c r="S437" s="235"/>
      <c r="T437" s="235"/>
      <c r="U437" s="235"/>
      <c r="V437" s="235"/>
      <c r="W437" s="235"/>
      <c r="X437" s="235"/>
      <c r="Y437" s="236">
        <v>2.2000000000000002</v>
      </c>
      <c r="Z437" s="237"/>
      <c r="AA437" s="237"/>
      <c r="AB437" s="238"/>
      <c r="AC437" s="222" t="s">
        <v>280</v>
      </c>
      <c r="AD437" s="223"/>
      <c r="AE437" s="223"/>
      <c r="AF437" s="223"/>
      <c r="AG437" s="223"/>
      <c r="AH437" s="224">
        <v>1</v>
      </c>
      <c r="AI437" s="225"/>
      <c r="AJ437" s="225"/>
      <c r="AK437" s="225"/>
      <c r="AL437" s="226">
        <v>100</v>
      </c>
      <c r="AM437" s="227"/>
      <c r="AN437" s="227"/>
      <c r="AO437" s="228"/>
      <c r="AP437" s="229" t="s">
        <v>68</v>
      </c>
      <c r="AQ437" s="229"/>
      <c r="AR437" s="229"/>
      <c r="AS437" s="229"/>
      <c r="AT437" s="229"/>
      <c r="AU437" s="229"/>
      <c r="AV437" s="229"/>
      <c r="AW437" s="229"/>
      <c r="AX437" s="229"/>
      <c r="AY437">
        <f>COUNTA($C$437)</f>
        <v>1</v>
      </c>
    </row>
    <row r="438" spans="1:51" ht="50.25" customHeight="1" x14ac:dyDescent="0.15">
      <c r="A438" s="230">
        <v>7</v>
      </c>
      <c r="B438" s="230">
        <v>1</v>
      </c>
      <c r="C438" s="248" t="s">
        <v>300</v>
      </c>
      <c r="D438" s="248"/>
      <c r="E438" s="248"/>
      <c r="F438" s="248"/>
      <c r="G438" s="248"/>
      <c r="H438" s="248"/>
      <c r="I438" s="248"/>
      <c r="J438" s="233" t="s">
        <v>68</v>
      </c>
      <c r="K438" s="234"/>
      <c r="L438" s="234"/>
      <c r="M438" s="234"/>
      <c r="N438" s="234"/>
      <c r="O438" s="234"/>
      <c r="P438" s="235" t="s">
        <v>301</v>
      </c>
      <c r="Q438" s="235"/>
      <c r="R438" s="235"/>
      <c r="S438" s="235"/>
      <c r="T438" s="235"/>
      <c r="U438" s="235"/>
      <c r="V438" s="235"/>
      <c r="W438" s="235"/>
      <c r="X438" s="235"/>
      <c r="Y438" s="236">
        <v>1.8149999999999999</v>
      </c>
      <c r="Z438" s="237"/>
      <c r="AA438" s="237"/>
      <c r="AB438" s="238"/>
      <c r="AC438" s="222" t="s">
        <v>230</v>
      </c>
      <c r="AD438" s="223"/>
      <c r="AE438" s="223"/>
      <c r="AF438" s="223"/>
      <c r="AG438" s="223"/>
      <c r="AH438" s="224" t="s">
        <v>68</v>
      </c>
      <c r="AI438" s="225"/>
      <c r="AJ438" s="225"/>
      <c r="AK438" s="225"/>
      <c r="AL438" s="226" t="s">
        <v>68</v>
      </c>
      <c r="AM438" s="227"/>
      <c r="AN438" s="227"/>
      <c r="AO438" s="228"/>
      <c r="AP438" s="229" t="s">
        <v>68</v>
      </c>
      <c r="AQ438" s="229"/>
      <c r="AR438" s="229"/>
      <c r="AS438" s="229"/>
      <c r="AT438" s="229"/>
      <c r="AU438" s="229"/>
      <c r="AV438" s="229"/>
      <c r="AW438" s="229"/>
      <c r="AX438" s="229"/>
      <c r="AY438">
        <f>COUNTA($C$438)</f>
        <v>1</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302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244</v>
      </c>
      <c r="D464" s="253"/>
      <c r="E464" s="253"/>
      <c r="F464" s="253"/>
      <c r="G464" s="253"/>
      <c r="H464" s="253"/>
      <c r="I464" s="253"/>
      <c r="J464" s="240" t="s">
        <v>245</v>
      </c>
      <c r="K464" s="254"/>
      <c r="L464" s="254"/>
      <c r="M464" s="254"/>
      <c r="N464" s="254"/>
      <c r="O464" s="254"/>
      <c r="P464" s="123" t="s">
        <v>246</v>
      </c>
      <c r="Q464" s="123"/>
      <c r="R464" s="123"/>
      <c r="S464" s="123"/>
      <c r="T464" s="123"/>
      <c r="U464" s="123"/>
      <c r="V464" s="123"/>
      <c r="W464" s="123"/>
      <c r="X464" s="123"/>
      <c r="Y464" s="255" t="s">
        <v>247</v>
      </c>
      <c r="Z464" s="256"/>
      <c r="AA464" s="256"/>
      <c r="AB464" s="256"/>
      <c r="AC464" s="240" t="s">
        <v>248</v>
      </c>
      <c r="AD464" s="240"/>
      <c r="AE464" s="240"/>
      <c r="AF464" s="240"/>
      <c r="AG464" s="240"/>
      <c r="AH464" s="255" t="s">
        <v>249</v>
      </c>
      <c r="AI464" s="253"/>
      <c r="AJ464" s="253"/>
      <c r="AK464" s="253"/>
      <c r="AL464" s="253" t="s">
        <v>250</v>
      </c>
      <c r="AM464" s="253"/>
      <c r="AN464" s="253"/>
      <c r="AO464" s="257"/>
      <c r="AP464" s="240" t="s">
        <v>251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303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244</v>
      </c>
      <c r="D497" s="253"/>
      <c r="E497" s="253"/>
      <c r="F497" s="253"/>
      <c r="G497" s="253"/>
      <c r="H497" s="253"/>
      <c r="I497" s="253"/>
      <c r="J497" s="240" t="s">
        <v>245</v>
      </c>
      <c r="K497" s="254"/>
      <c r="L497" s="254"/>
      <c r="M497" s="254"/>
      <c r="N497" s="254"/>
      <c r="O497" s="254"/>
      <c r="P497" s="123" t="s">
        <v>246</v>
      </c>
      <c r="Q497" s="123"/>
      <c r="R497" s="123"/>
      <c r="S497" s="123"/>
      <c r="T497" s="123"/>
      <c r="U497" s="123"/>
      <c r="V497" s="123"/>
      <c r="W497" s="123"/>
      <c r="X497" s="123"/>
      <c r="Y497" s="255" t="s">
        <v>247</v>
      </c>
      <c r="Z497" s="256"/>
      <c r="AA497" s="256"/>
      <c r="AB497" s="256"/>
      <c r="AC497" s="240" t="s">
        <v>248</v>
      </c>
      <c r="AD497" s="240"/>
      <c r="AE497" s="240"/>
      <c r="AF497" s="240"/>
      <c r="AG497" s="240"/>
      <c r="AH497" s="255" t="s">
        <v>249</v>
      </c>
      <c r="AI497" s="253"/>
      <c r="AJ497" s="253"/>
      <c r="AK497" s="253"/>
      <c r="AL497" s="253" t="s">
        <v>250</v>
      </c>
      <c r="AM497" s="253"/>
      <c r="AN497" s="253"/>
      <c r="AO497" s="257"/>
      <c r="AP497" s="240" t="s">
        <v>251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304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244</v>
      </c>
      <c r="D530" s="253"/>
      <c r="E530" s="253"/>
      <c r="F530" s="253"/>
      <c r="G530" s="253"/>
      <c r="H530" s="253"/>
      <c r="I530" s="253"/>
      <c r="J530" s="240" t="s">
        <v>245</v>
      </c>
      <c r="K530" s="254"/>
      <c r="L530" s="254"/>
      <c r="M530" s="254"/>
      <c r="N530" s="254"/>
      <c r="O530" s="254"/>
      <c r="P530" s="123" t="s">
        <v>246</v>
      </c>
      <c r="Q530" s="123"/>
      <c r="R530" s="123"/>
      <c r="S530" s="123"/>
      <c r="T530" s="123"/>
      <c r="U530" s="123"/>
      <c r="V530" s="123"/>
      <c r="W530" s="123"/>
      <c r="X530" s="123"/>
      <c r="Y530" s="255" t="s">
        <v>247</v>
      </c>
      <c r="Z530" s="256"/>
      <c r="AA530" s="256"/>
      <c r="AB530" s="256"/>
      <c r="AC530" s="240" t="s">
        <v>248</v>
      </c>
      <c r="AD530" s="240"/>
      <c r="AE530" s="240"/>
      <c r="AF530" s="240"/>
      <c r="AG530" s="240"/>
      <c r="AH530" s="255" t="s">
        <v>249</v>
      </c>
      <c r="AI530" s="253"/>
      <c r="AJ530" s="253"/>
      <c r="AK530" s="253"/>
      <c r="AL530" s="253" t="s">
        <v>250</v>
      </c>
      <c r="AM530" s="253"/>
      <c r="AN530" s="253"/>
      <c r="AO530" s="257"/>
      <c r="AP530" s="240" t="s">
        <v>251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244</v>
      </c>
      <c r="D563" s="253"/>
      <c r="E563" s="253"/>
      <c r="F563" s="253"/>
      <c r="G563" s="253"/>
      <c r="H563" s="253"/>
      <c r="I563" s="253"/>
      <c r="J563" s="240" t="s">
        <v>245</v>
      </c>
      <c r="K563" s="254"/>
      <c r="L563" s="254"/>
      <c r="M563" s="254"/>
      <c r="N563" s="254"/>
      <c r="O563" s="254"/>
      <c r="P563" s="123" t="s">
        <v>246</v>
      </c>
      <c r="Q563" s="123"/>
      <c r="R563" s="123"/>
      <c r="S563" s="123"/>
      <c r="T563" s="123"/>
      <c r="U563" s="123"/>
      <c r="V563" s="123"/>
      <c r="W563" s="123"/>
      <c r="X563" s="123"/>
      <c r="Y563" s="255" t="s">
        <v>247</v>
      </c>
      <c r="Z563" s="256"/>
      <c r="AA563" s="256"/>
      <c r="AB563" s="256"/>
      <c r="AC563" s="240" t="s">
        <v>248</v>
      </c>
      <c r="AD563" s="240"/>
      <c r="AE563" s="240"/>
      <c r="AF563" s="240"/>
      <c r="AG563" s="240"/>
      <c r="AH563" s="255" t="s">
        <v>249</v>
      </c>
      <c r="AI563" s="253"/>
      <c r="AJ563" s="253"/>
      <c r="AK563" s="253"/>
      <c r="AL563" s="253" t="s">
        <v>250</v>
      </c>
      <c r="AM563" s="253"/>
      <c r="AN563" s="253"/>
      <c r="AO563" s="257"/>
      <c r="AP563" s="240" t="s">
        <v>251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244</v>
      </c>
      <c r="D596" s="253"/>
      <c r="E596" s="253"/>
      <c r="F596" s="253"/>
      <c r="G596" s="253"/>
      <c r="H596" s="253"/>
      <c r="I596" s="253"/>
      <c r="J596" s="240" t="s">
        <v>245</v>
      </c>
      <c r="K596" s="254"/>
      <c r="L596" s="254"/>
      <c r="M596" s="254"/>
      <c r="N596" s="254"/>
      <c r="O596" s="254"/>
      <c r="P596" s="123" t="s">
        <v>246</v>
      </c>
      <c r="Q596" s="123"/>
      <c r="R596" s="123"/>
      <c r="S596" s="123"/>
      <c r="T596" s="123"/>
      <c r="U596" s="123"/>
      <c r="V596" s="123"/>
      <c r="W596" s="123"/>
      <c r="X596" s="123"/>
      <c r="Y596" s="255" t="s">
        <v>247</v>
      </c>
      <c r="Z596" s="256"/>
      <c r="AA596" s="256"/>
      <c r="AB596" s="256"/>
      <c r="AC596" s="240" t="s">
        <v>248</v>
      </c>
      <c r="AD596" s="240"/>
      <c r="AE596" s="240"/>
      <c r="AF596" s="240"/>
      <c r="AG596" s="240"/>
      <c r="AH596" s="255" t="s">
        <v>249</v>
      </c>
      <c r="AI596" s="253"/>
      <c r="AJ596" s="253"/>
      <c r="AK596" s="253"/>
      <c r="AL596" s="253" t="s">
        <v>250</v>
      </c>
      <c r="AM596" s="253"/>
      <c r="AN596" s="253"/>
      <c r="AO596" s="257"/>
      <c r="AP596" s="240" t="s">
        <v>251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307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309</v>
      </c>
      <c r="D630" s="241"/>
      <c r="E630" s="240" t="s">
        <v>310</v>
      </c>
      <c r="F630" s="241"/>
      <c r="G630" s="241"/>
      <c r="H630" s="241"/>
      <c r="I630" s="241"/>
      <c r="J630" s="240" t="s">
        <v>245</v>
      </c>
      <c r="K630" s="240"/>
      <c r="L630" s="240"/>
      <c r="M630" s="240"/>
      <c r="N630" s="240"/>
      <c r="O630" s="240"/>
      <c r="P630" s="240" t="s">
        <v>246</v>
      </c>
      <c r="Q630" s="240"/>
      <c r="R630" s="240"/>
      <c r="S630" s="240"/>
      <c r="T630" s="240"/>
      <c r="U630" s="240"/>
      <c r="V630" s="240"/>
      <c r="W630" s="240"/>
      <c r="X630" s="240"/>
      <c r="Y630" s="240" t="s">
        <v>311</v>
      </c>
      <c r="Z630" s="241"/>
      <c r="AA630" s="241"/>
      <c r="AB630" s="241"/>
      <c r="AC630" s="240" t="s">
        <v>312</v>
      </c>
      <c r="AD630" s="240"/>
      <c r="AE630" s="240"/>
      <c r="AF630" s="240"/>
      <c r="AG630" s="240"/>
      <c r="AH630" s="240" t="s">
        <v>313</v>
      </c>
      <c r="AI630" s="241"/>
      <c r="AJ630" s="241"/>
      <c r="AK630" s="241"/>
      <c r="AL630" s="241" t="s">
        <v>250</v>
      </c>
      <c r="AM630" s="241"/>
      <c r="AN630" s="241"/>
      <c r="AO630" s="242"/>
      <c r="AP630" s="240" t="s">
        <v>314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315</v>
      </c>
      <c r="B1" s="23" t="s">
        <v>316</v>
      </c>
      <c r="F1" s="24" t="s">
        <v>19</v>
      </c>
      <c r="G1" s="24" t="s">
        <v>317</v>
      </c>
      <c r="K1" s="25" t="s">
        <v>318</v>
      </c>
      <c r="L1" s="23" t="s">
        <v>316</v>
      </c>
      <c r="O1" s="12"/>
      <c r="P1" s="24" t="s">
        <v>30</v>
      </c>
      <c r="Q1" s="24" t="s">
        <v>317</v>
      </c>
      <c r="T1" s="12"/>
      <c r="U1" s="27" t="s">
        <v>319</v>
      </c>
      <c r="W1" s="27" t="s">
        <v>320</v>
      </c>
      <c r="Y1" s="27" t="s">
        <v>321</v>
      </c>
      <c r="Z1" s="27" t="s">
        <v>322</v>
      </c>
      <c r="AA1" s="27" t="s">
        <v>323</v>
      </c>
      <c r="AB1" s="27" t="s">
        <v>324</v>
      </c>
      <c r="AC1" s="27" t="s">
        <v>184</v>
      </c>
      <c r="AD1" s="26"/>
      <c r="AE1" s="27" t="s">
        <v>187</v>
      </c>
      <c r="AF1" s="28"/>
      <c r="AG1" s="47" t="s">
        <v>312</v>
      </c>
      <c r="AI1" s="47" t="s">
        <v>325</v>
      </c>
      <c r="AK1" s="47" t="s">
        <v>326</v>
      </c>
      <c r="AP1" s="26" t="s">
        <v>327</v>
      </c>
    </row>
    <row r="2" spans="1:42" ht="13.5" customHeight="1" x14ac:dyDescent="0.15">
      <c r="A2" s="13" t="s">
        <v>328</v>
      </c>
      <c r="B2" s="14"/>
      <c r="C2" s="12" t="str">
        <f>IF(B2="","",A2)</f>
        <v/>
      </c>
      <c r="D2" s="12" t="str">
        <f>IF(C2="","",IF(D1&lt;&gt;"",CONCATENATE(D1,"、",C2),C2))</f>
        <v/>
      </c>
      <c r="F2" s="11" t="s">
        <v>329</v>
      </c>
      <c r="G2" s="16" t="s">
        <v>142</v>
      </c>
      <c r="H2" s="12" t="str">
        <f>IF(G2="","",F2)</f>
        <v>一般会計</v>
      </c>
      <c r="I2" s="12" t="str">
        <f>IF(H2="","",IF(I1&lt;&gt;"",CONCATENATE(I1,"、",H2),H2))</f>
        <v>一般会計</v>
      </c>
      <c r="K2" s="13" t="s">
        <v>330</v>
      </c>
      <c r="L2" s="14"/>
      <c r="M2" s="12" t="str">
        <f>IF(L2="","",K2)</f>
        <v/>
      </c>
      <c r="N2" s="12" t="str">
        <f>IF(M2="","",IF(N1&lt;&gt;"",CONCATENATE(N1,"、",M2),M2))</f>
        <v/>
      </c>
      <c r="O2" s="12"/>
      <c r="P2" s="11" t="s">
        <v>331</v>
      </c>
      <c r="Q2" s="16"/>
      <c r="R2" s="12" t="str">
        <f>IF(Q2="","",P2)</f>
        <v/>
      </c>
      <c r="S2" s="12" t="str">
        <f>IF(R2="","",IF(S1&lt;&gt;"",CONCATENATE(S1,"、",R2),R2))</f>
        <v/>
      </c>
      <c r="T2" s="12"/>
      <c r="U2" s="82">
        <v>21</v>
      </c>
      <c r="W2" s="30" t="s">
        <v>332</v>
      </c>
      <c r="Y2" s="30" t="s">
        <v>333</v>
      </c>
      <c r="Z2" s="30" t="s">
        <v>333</v>
      </c>
      <c r="AA2" s="76" t="s">
        <v>334</v>
      </c>
      <c r="AB2" s="76" t="s">
        <v>335</v>
      </c>
      <c r="AC2" s="77" t="s">
        <v>336</v>
      </c>
      <c r="AD2" s="26"/>
      <c r="AE2" s="39" t="s">
        <v>337</v>
      </c>
      <c r="AF2" s="28"/>
      <c r="AG2" s="49" t="s">
        <v>338</v>
      </c>
      <c r="AI2" s="47" t="s">
        <v>1</v>
      </c>
      <c r="AK2" s="47" t="s">
        <v>339</v>
      </c>
      <c r="AP2" s="49" t="s">
        <v>338</v>
      </c>
    </row>
    <row r="3" spans="1:42" ht="13.5" customHeight="1" x14ac:dyDescent="0.15">
      <c r="A3" s="13" t="s">
        <v>340</v>
      </c>
      <c r="B3" s="14"/>
      <c r="C3" s="12" t="str">
        <f t="shared" ref="C3:C11" si="0">IF(B3="","",A3)</f>
        <v/>
      </c>
      <c r="D3" s="12" t="str">
        <f>IF(C3="",D2,IF(D2&lt;&gt;"",CONCATENATE(D2,"、",C3),C3))</f>
        <v/>
      </c>
      <c r="F3" s="17" t="s">
        <v>341</v>
      </c>
      <c r="G3" s="16"/>
      <c r="H3" s="12" t="str">
        <f t="shared" ref="H3:H37" si="1">IF(G3="","",F3)</f>
        <v/>
      </c>
      <c r="I3" s="12" t="str">
        <f>IF(H3="",I2,IF(I2&lt;&gt;"",CONCATENATE(I2,"、",H3),H3))</f>
        <v>一般会計</v>
      </c>
      <c r="K3" s="13" t="s">
        <v>342</v>
      </c>
      <c r="L3" s="14"/>
      <c r="M3" s="12" t="str">
        <f t="shared" ref="M3:M11" si="2">IF(L3="","",K3)</f>
        <v/>
      </c>
      <c r="N3" s="12" t="str">
        <f>IF(M3="",N2,IF(N2&lt;&gt;"",CONCATENATE(N2,"、",M3),M3))</f>
        <v/>
      </c>
      <c r="O3" s="12"/>
      <c r="P3" s="11" t="s">
        <v>343</v>
      </c>
      <c r="Q3" s="16" t="s">
        <v>142</v>
      </c>
      <c r="R3" s="12" t="str">
        <f t="shared" ref="R3:R8" si="3">IF(Q3="","",P3)</f>
        <v>委託・請負</v>
      </c>
      <c r="S3" s="12" t="str">
        <f t="shared" ref="S3:S8" si="4">IF(R3="",S2,IF(S2&lt;&gt;"",CONCATENATE(S2,"、",R3),R3))</f>
        <v>委託・請負</v>
      </c>
      <c r="T3" s="12"/>
      <c r="U3" s="30" t="s">
        <v>344</v>
      </c>
      <c r="W3" s="30" t="s">
        <v>345</v>
      </c>
      <c r="Y3" s="30" t="s">
        <v>346</v>
      </c>
      <c r="Z3" s="30" t="s">
        <v>347</v>
      </c>
      <c r="AA3" s="76" t="s">
        <v>348</v>
      </c>
      <c r="AB3" s="76" t="s">
        <v>349</v>
      </c>
      <c r="AC3" s="77" t="s">
        <v>350</v>
      </c>
      <c r="AD3" s="26"/>
      <c r="AE3" s="39" t="s">
        <v>351</v>
      </c>
      <c r="AF3" s="28"/>
      <c r="AG3" s="49" t="s">
        <v>352</v>
      </c>
      <c r="AI3" s="47" t="s">
        <v>353</v>
      </c>
      <c r="AK3" s="47" t="str">
        <f>CHAR(CODE(AK2)+1)</f>
        <v>B</v>
      </c>
      <c r="AP3" s="49" t="s">
        <v>352</v>
      </c>
    </row>
    <row r="4" spans="1:42" ht="13.5" customHeight="1" x14ac:dyDescent="0.15">
      <c r="A4" s="13" t="s">
        <v>354</v>
      </c>
      <c r="B4" s="14"/>
      <c r="C4" s="12" t="str">
        <f t="shared" si="0"/>
        <v/>
      </c>
      <c r="D4" s="12" t="str">
        <f>IF(C4="",D3,IF(D3&lt;&gt;"",CONCATENATE(D3,"、",C4),C4))</f>
        <v/>
      </c>
      <c r="F4" s="17" t="s">
        <v>355</v>
      </c>
      <c r="G4" s="16"/>
      <c r="H4" s="12" t="str">
        <f t="shared" si="1"/>
        <v/>
      </c>
      <c r="I4" s="12" t="str">
        <f t="shared" ref="I4:I37" si="5">IF(H4="",I3,IF(I3&lt;&gt;"",CONCATENATE(I3,"、",H4),H4))</f>
        <v>一般会計</v>
      </c>
      <c r="K4" s="13" t="s">
        <v>356</v>
      </c>
      <c r="L4" s="14"/>
      <c r="M4" s="12" t="str">
        <f t="shared" si="2"/>
        <v/>
      </c>
      <c r="N4" s="12" t="str">
        <f t="shared" ref="N4:N11" si="6">IF(M4="",N3,IF(N3&lt;&gt;"",CONCATENATE(N3,"、",M4),M4))</f>
        <v/>
      </c>
      <c r="O4" s="12"/>
      <c r="P4" s="11" t="s">
        <v>357</v>
      </c>
      <c r="Q4" s="16"/>
      <c r="R4" s="12" t="str">
        <f t="shared" si="3"/>
        <v/>
      </c>
      <c r="S4" s="12" t="str">
        <f t="shared" si="4"/>
        <v>委託・請負</v>
      </c>
      <c r="T4" s="12"/>
      <c r="U4" s="30" t="s">
        <v>358</v>
      </c>
      <c r="W4" s="30" t="s">
        <v>359</v>
      </c>
      <c r="Y4" s="30" t="s">
        <v>360</v>
      </c>
      <c r="Z4" s="30" t="s">
        <v>361</v>
      </c>
      <c r="AA4" s="76" t="s">
        <v>362</v>
      </c>
      <c r="AB4" s="76" t="s">
        <v>363</v>
      </c>
      <c r="AC4" s="76" t="s">
        <v>364</v>
      </c>
      <c r="AD4" s="26"/>
      <c r="AE4" s="39" t="s">
        <v>365</v>
      </c>
      <c r="AF4" s="28"/>
      <c r="AG4" s="49" t="s">
        <v>366</v>
      </c>
      <c r="AI4" s="47" t="s">
        <v>367</v>
      </c>
      <c r="AK4" s="47" t="str">
        <f t="shared" ref="AK4:AK49" si="7">CHAR(CODE(AK3)+1)</f>
        <v>C</v>
      </c>
      <c r="AP4" s="49" t="s">
        <v>366</v>
      </c>
    </row>
    <row r="5" spans="1:42" ht="13.5" customHeight="1" x14ac:dyDescent="0.15">
      <c r="A5" s="13" t="s">
        <v>368</v>
      </c>
      <c r="B5" s="14"/>
      <c r="C5" s="12" t="str">
        <f t="shared" si="0"/>
        <v/>
      </c>
      <c r="D5" s="12" t="str">
        <f>IF(C5="",D4,IF(D4&lt;&gt;"",CONCATENATE(D4,"、",C5),C5))</f>
        <v/>
      </c>
      <c r="F5" s="17" t="s">
        <v>369</v>
      </c>
      <c r="G5" s="16"/>
      <c r="H5" s="12" t="str">
        <f t="shared" si="1"/>
        <v/>
      </c>
      <c r="I5" s="12" t="str">
        <f t="shared" si="5"/>
        <v>一般会計</v>
      </c>
      <c r="K5" s="13" t="s">
        <v>370</v>
      </c>
      <c r="L5" s="14"/>
      <c r="M5" s="12" t="str">
        <f t="shared" si="2"/>
        <v/>
      </c>
      <c r="N5" s="12" t="str">
        <f t="shared" si="6"/>
        <v/>
      </c>
      <c r="O5" s="12"/>
      <c r="P5" s="11" t="s">
        <v>371</v>
      </c>
      <c r="Q5" s="16"/>
      <c r="R5" s="12" t="str">
        <f t="shared" si="3"/>
        <v/>
      </c>
      <c r="S5" s="12" t="str">
        <f t="shared" si="4"/>
        <v>委託・請負</v>
      </c>
      <c r="T5" s="12"/>
      <c r="W5" s="30" t="s">
        <v>372</v>
      </c>
      <c r="Y5" s="30" t="s">
        <v>373</v>
      </c>
      <c r="Z5" s="30" t="s">
        <v>374</v>
      </c>
      <c r="AA5" s="76" t="s">
        <v>375</v>
      </c>
      <c r="AB5" s="76" t="s">
        <v>376</v>
      </c>
      <c r="AC5" s="76" t="s">
        <v>377</v>
      </c>
      <c r="AE5" s="39" t="s">
        <v>378</v>
      </c>
      <c r="AF5" s="28"/>
      <c r="AG5" s="49" t="s">
        <v>379</v>
      </c>
      <c r="AI5" s="47" t="s">
        <v>380</v>
      </c>
      <c r="AK5" s="47" t="str">
        <f t="shared" si="7"/>
        <v>D</v>
      </c>
      <c r="AP5" s="49" t="s">
        <v>379</v>
      </c>
    </row>
    <row r="6" spans="1:42" ht="13.5" customHeight="1" x14ac:dyDescent="0.15">
      <c r="A6" s="13" t="s">
        <v>381</v>
      </c>
      <c r="B6" s="14"/>
      <c r="C6" s="12" t="str">
        <f t="shared" si="0"/>
        <v/>
      </c>
      <c r="D6" s="12" t="str">
        <f t="shared" ref="D6:D21" si="8">IF(C6="",D5,IF(D5&lt;&gt;"",CONCATENATE(D5,"、",C6),C6))</f>
        <v/>
      </c>
      <c r="F6" s="17" t="s">
        <v>382</v>
      </c>
      <c r="G6" s="16"/>
      <c r="H6" s="12" t="str">
        <f t="shared" si="1"/>
        <v/>
      </c>
      <c r="I6" s="12" t="str">
        <f t="shared" si="5"/>
        <v>一般会計</v>
      </c>
      <c r="K6" s="13" t="s">
        <v>383</v>
      </c>
      <c r="L6" s="14"/>
      <c r="M6" s="12" t="str">
        <f t="shared" si="2"/>
        <v/>
      </c>
      <c r="N6" s="12" t="str">
        <f t="shared" si="6"/>
        <v/>
      </c>
      <c r="O6" s="12"/>
      <c r="P6" s="11" t="s">
        <v>384</v>
      </c>
      <c r="Q6" s="16"/>
      <c r="R6" s="12" t="str">
        <f t="shared" si="3"/>
        <v/>
      </c>
      <c r="S6" s="12" t="str">
        <f t="shared" si="4"/>
        <v>委託・請負</v>
      </c>
      <c r="T6" s="12"/>
      <c r="U6" s="30" t="s">
        <v>385</v>
      </c>
      <c r="W6" s="30" t="s">
        <v>386</v>
      </c>
      <c r="Y6" s="30" t="s">
        <v>387</v>
      </c>
      <c r="Z6" s="30" t="s">
        <v>388</v>
      </c>
      <c r="AA6" s="76" t="s">
        <v>389</v>
      </c>
      <c r="AB6" s="76" t="s">
        <v>390</v>
      </c>
      <c r="AC6" s="76" t="s">
        <v>188</v>
      </c>
      <c r="AE6" s="39" t="s">
        <v>391</v>
      </c>
      <c r="AF6" s="28"/>
      <c r="AG6" s="49" t="s">
        <v>392</v>
      </c>
      <c r="AI6" s="47" t="s">
        <v>393</v>
      </c>
      <c r="AK6" s="47" t="str">
        <f>CHAR(CODE(AK5)+1)</f>
        <v>E</v>
      </c>
      <c r="AP6" s="49" t="s">
        <v>392</v>
      </c>
    </row>
    <row r="7" spans="1:42" ht="13.5" customHeight="1" x14ac:dyDescent="0.15">
      <c r="A7" s="13" t="s">
        <v>394</v>
      </c>
      <c r="B7" s="14"/>
      <c r="C7" s="12" t="str">
        <f t="shared" si="0"/>
        <v/>
      </c>
      <c r="D7" s="12" t="str">
        <f t="shared" si="8"/>
        <v/>
      </c>
      <c r="F7" s="17" t="s">
        <v>395</v>
      </c>
      <c r="G7" s="16"/>
      <c r="H7" s="12" t="str">
        <f t="shared" si="1"/>
        <v/>
      </c>
      <c r="I7" s="12" t="str">
        <f t="shared" si="5"/>
        <v>一般会計</v>
      </c>
      <c r="K7" s="13" t="s">
        <v>396</v>
      </c>
      <c r="L7" s="14"/>
      <c r="M7" s="12" t="str">
        <f t="shared" si="2"/>
        <v/>
      </c>
      <c r="N7" s="12" t="str">
        <f t="shared" si="6"/>
        <v/>
      </c>
      <c r="O7" s="12"/>
      <c r="P7" s="11" t="s">
        <v>397</v>
      </c>
      <c r="Q7" s="16"/>
      <c r="R7" s="12" t="str">
        <f t="shared" si="3"/>
        <v/>
      </c>
      <c r="S7" s="12" t="str">
        <f t="shared" si="4"/>
        <v>委託・請負</v>
      </c>
      <c r="T7" s="12"/>
      <c r="U7" s="30"/>
      <c r="W7" s="30" t="s">
        <v>398</v>
      </c>
      <c r="Y7" s="30" t="s">
        <v>399</v>
      </c>
      <c r="Z7" s="30" t="s">
        <v>400</v>
      </c>
      <c r="AA7" s="76" t="s">
        <v>401</v>
      </c>
      <c r="AB7" s="76" t="s">
        <v>402</v>
      </c>
      <c r="AE7" s="30" t="s">
        <v>188</v>
      </c>
      <c r="AF7" s="28"/>
      <c r="AG7" s="49" t="s">
        <v>403</v>
      </c>
      <c r="AH7" s="72"/>
      <c r="AI7" s="49" t="s">
        <v>404</v>
      </c>
      <c r="AK7" s="47" t="str">
        <f>CHAR(CODE(AK6)+1)</f>
        <v>F</v>
      </c>
      <c r="AP7" s="49" t="s">
        <v>403</v>
      </c>
    </row>
    <row r="8" spans="1:42" ht="13.5" customHeight="1" x14ac:dyDescent="0.15">
      <c r="A8" s="13" t="s">
        <v>405</v>
      </c>
      <c r="B8" s="14"/>
      <c r="C8" s="12" t="str">
        <f t="shared" si="0"/>
        <v/>
      </c>
      <c r="D8" s="12" t="str">
        <f t="shared" si="8"/>
        <v/>
      </c>
      <c r="F8" s="17" t="s">
        <v>406</v>
      </c>
      <c r="G8" s="16"/>
      <c r="H8" s="12" t="str">
        <f t="shared" si="1"/>
        <v/>
      </c>
      <c r="I8" s="12" t="str">
        <f t="shared" si="5"/>
        <v>一般会計</v>
      </c>
      <c r="K8" s="13" t="s">
        <v>407</v>
      </c>
      <c r="L8" s="14" t="s">
        <v>142</v>
      </c>
      <c r="M8" s="12" t="str">
        <f t="shared" si="2"/>
        <v>中小企業対策</v>
      </c>
      <c r="N8" s="12" t="str">
        <f t="shared" si="6"/>
        <v>中小企業対策</v>
      </c>
      <c r="O8" s="12"/>
      <c r="P8" s="11" t="s">
        <v>408</v>
      </c>
      <c r="Q8" s="16"/>
      <c r="R8" s="12" t="str">
        <f t="shared" si="3"/>
        <v/>
      </c>
      <c r="S8" s="12" t="str">
        <f t="shared" si="4"/>
        <v>委託・請負</v>
      </c>
      <c r="T8" s="12"/>
      <c r="U8" s="30" t="s">
        <v>409</v>
      </c>
      <c r="W8" s="30" t="s">
        <v>410</v>
      </c>
      <c r="Y8" s="30" t="s">
        <v>411</v>
      </c>
      <c r="Z8" s="30" t="s">
        <v>412</v>
      </c>
      <c r="AA8" s="76" t="s">
        <v>413</v>
      </c>
      <c r="AB8" s="76" t="s">
        <v>414</v>
      </c>
      <c r="AF8" s="28"/>
      <c r="AG8" s="49" t="s">
        <v>415</v>
      </c>
      <c r="AI8" s="47" t="s">
        <v>416</v>
      </c>
      <c r="AK8" s="47" t="str">
        <f t="shared" si="7"/>
        <v>G</v>
      </c>
      <c r="AP8" s="49" t="s">
        <v>415</v>
      </c>
    </row>
    <row r="9" spans="1:42" ht="13.5" customHeight="1" x14ac:dyDescent="0.15">
      <c r="A9" s="13" t="s">
        <v>417</v>
      </c>
      <c r="B9" s="14"/>
      <c r="C9" s="12" t="str">
        <f t="shared" si="0"/>
        <v/>
      </c>
      <c r="D9" s="12" t="str">
        <f t="shared" si="8"/>
        <v/>
      </c>
      <c r="F9" s="17" t="s">
        <v>418</v>
      </c>
      <c r="G9" s="16"/>
      <c r="H9" s="12" t="str">
        <f t="shared" si="1"/>
        <v/>
      </c>
      <c r="I9" s="12" t="str">
        <f t="shared" si="5"/>
        <v>一般会計</v>
      </c>
      <c r="K9" s="13" t="s">
        <v>419</v>
      </c>
      <c r="L9" s="14"/>
      <c r="M9" s="12" t="str">
        <f t="shared" si="2"/>
        <v/>
      </c>
      <c r="N9" s="12" t="str">
        <f t="shared" si="6"/>
        <v>中小企業対策</v>
      </c>
      <c r="O9" s="12"/>
      <c r="P9" s="12"/>
      <c r="Q9" s="18"/>
      <c r="T9" s="12"/>
      <c r="U9" s="30" t="s">
        <v>420</v>
      </c>
      <c r="W9" s="30" t="s">
        <v>421</v>
      </c>
      <c r="Y9" s="30" t="s">
        <v>422</v>
      </c>
      <c r="Z9" s="30" t="s">
        <v>423</v>
      </c>
      <c r="AA9" s="76" t="s">
        <v>424</v>
      </c>
      <c r="AB9" s="76" t="s">
        <v>425</v>
      </c>
      <c r="AF9" s="28"/>
      <c r="AG9" s="49" t="s">
        <v>426</v>
      </c>
      <c r="AI9" s="70"/>
      <c r="AK9" s="47" t="str">
        <f t="shared" si="7"/>
        <v>H</v>
      </c>
      <c r="AP9" s="49" t="s">
        <v>426</v>
      </c>
    </row>
    <row r="10" spans="1:42" ht="13.5" customHeight="1" x14ac:dyDescent="0.15">
      <c r="A10" s="13" t="s">
        <v>427</v>
      </c>
      <c r="B10" s="14"/>
      <c r="C10" s="12" t="str">
        <f t="shared" si="0"/>
        <v/>
      </c>
      <c r="D10" s="12" t="str">
        <f t="shared" si="8"/>
        <v/>
      </c>
      <c r="F10" s="17" t="s">
        <v>428</v>
      </c>
      <c r="G10" s="16"/>
      <c r="H10" s="12" t="str">
        <f t="shared" si="1"/>
        <v/>
      </c>
      <c r="I10" s="12" t="str">
        <f t="shared" si="5"/>
        <v>一般会計</v>
      </c>
      <c r="K10" s="13" t="s">
        <v>429</v>
      </c>
      <c r="L10" s="14"/>
      <c r="M10" s="12" t="str">
        <f t="shared" si="2"/>
        <v/>
      </c>
      <c r="N10" s="12" t="str">
        <f t="shared" si="6"/>
        <v>中小企業対策</v>
      </c>
      <c r="O10" s="12"/>
      <c r="P10" s="12" t="str">
        <f>S8</f>
        <v>委託・請負</v>
      </c>
      <c r="Q10" s="18"/>
      <c r="T10" s="12"/>
      <c r="W10" s="30" t="s">
        <v>430</v>
      </c>
      <c r="Y10" s="30" t="s">
        <v>431</v>
      </c>
      <c r="Z10" s="30" t="s">
        <v>432</v>
      </c>
      <c r="AA10" s="76" t="s">
        <v>433</v>
      </c>
      <c r="AB10" s="76" t="s">
        <v>434</v>
      </c>
      <c r="AF10" s="28"/>
      <c r="AG10" s="49" t="s">
        <v>435</v>
      </c>
      <c r="AK10" s="47" t="str">
        <f t="shared" si="7"/>
        <v>I</v>
      </c>
      <c r="AP10" s="47" t="s">
        <v>408</v>
      </c>
    </row>
    <row r="11" spans="1:42" ht="13.5" customHeight="1" x14ac:dyDescent="0.15">
      <c r="A11" s="13" t="s">
        <v>436</v>
      </c>
      <c r="B11" s="14"/>
      <c r="C11" s="12" t="str">
        <f t="shared" si="0"/>
        <v/>
      </c>
      <c r="D11" s="12" t="str">
        <f t="shared" si="8"/>
        <v/>
      </c>
      <c r="F11" s="17" t="s">
        <v>437</v>
      </c>
      <c r="G11" s="16"/>
      <c r="H11" s="12" t="str">
        <f t="shared" si="1"/>
        <v/>
      </c>
      <c r="I11" s="12" t="str">
        <f t="shared" si="5"/>
        <v>一般会計</v>
      </c>
      <c r="K11" s="13" t="s">
        <v>438</v>
      </c>
      <c r="L11" s="14"/>
      <c r="M11" s="12" t="str">
        <f t="shared" si="2"/>
        <v/>
      </c>
      <c r="N11" s="12" t="str">
        <f t="shared" si="6"/>
        <v>中小企業対策</v>
      </c>
      <c r="O11" s="12"/>
      <c r="P11" s="12"/>
      <c r="Q11" s="18"/>
      <c r="T11" s="12"/>
      <c r="W11" s="30" t="s">
        <v>439</v>
      </c>
      <c r="Y11" s="30" t="s">
        <v>440</v>
      </c>
      <c r="Z11" s="30" t="s">
        <v>441</v>
      </c>
      <c r="AA11" s="76" t="s">
        <v>442</v>
      </c>
      <c r="AB11" s="76" t="s">
        <v>443</v>
      </c>
      <c r="AF11" s="28"/>
      <c r="AG11" s="47" t="s">
        <v>444</v>
      </c>
      <c r="AK11" s="47" t="str">
        <f t="shared" si="7"/>
        <v>J</v>
      </c>
    </row>
    <row r="12" spans="1:42" ht="13.5" customHeight="1" x14ac:dyDescent="0.15">
      <c r="A12" s="13" t="s">
        <v>445</v>
      </c>
      <c r="B12" s="14"/>
      <c r="C12" s="12" t="str">
        <f t="shared" ref="C12:C23" si="9">IF(B12="","",A12)</f>
        <v/>
      </c>
      <c r="D12" s="12" t="str">
        <f t="shared" si="8"/>
        <v/>
      </c>
      <c r="F12" s="17" t="s">
        <v>446</v>
      </c>
      <c r="G12" s="16"/>
      <c r="H12" s="12" t="str">
        <f t="shared" si="1"/>
        <v/>
      </c>
      <c r="I12" s="12" t="str">
        <f t="shared" si="5"/>
        <v>一般会計</v>
      </c>
      <c r="K12" s="12"/>
      <c r="L12" s="12"/>
      <c r="O12" s="12"/>
      <c r="P12" s="12"/>
      <c r="Q12" s="18"/>
      <c r="T12" s="12"/>
      <c r="U12" s="27" t="s">
        <v>447</v>
      </c>
      <c r="W12" s="30" t="s">
        <v>448</v>
      </c>
      <c r="Y12" s="30" t="s">
        <v>449</v>
      </c>
      <c r="Z12" s="30" t="s">
        <v>450</v>
      </c>
      <c r="AA12" s="76" t="s">
        <v>451</v>
      </c>
      <c r="AB12" s="76" t="s">
        <v>452</v>
      </c>
      <c r="AF12" s="28"/>
      <c r="AG12" s="47" t="s">
        <v>453</v>
      </c>
      <c r="AK12" s="47" t="str">
        <f t="shared" si="7"/>
        <v>K</v>
      </c>
    </row>
    <row r="13" spans="1:42" ht="13.5" customHeight="1" x14ac:dyDescent="0.15">
      <c r="A13" s="13" t="s">
        <v>454</v>
      </c>
      <c r="B13" s="14"/>
      <c r="C13" s="12" t="str">
        <f t="shared" si="9"/>
        <v/>
      </c>
      <c r="D13" s="12" t="str">
        <f t="shared" si="8"/>
        <v/>
      </c>
      <c r="F13" s="17" t="s">
        <v>455</v>
      </c>
      <c r="G13" s="16"/>
      <c r="H13" s="12" t="str">
        <f t="shared" si="1"/>
        <v/>
      </c>
      <c r="I13" s="12" t="str">
        <f t="shared" si="5"/>
        <v>一般会計</v>
      </c>
      <c r="K13" s="12" t="str">
        <f>N11</f>
        <v>中小企業対策</v>
      </c>
      <c r="L13" s="12"/>
      <c r="O13" s="12"/>
      <c r="P13" s="12"/>
      <c r="Q13" s="18"/>
      <c r="T13" s="12"/>
      <c r="U13" s="30" t="s">
        <v>332</v>
      </c>
      <c r="W13" s="30" t="s">
        <v>456</v>
      </c>
      <c r="Y13" s="30" t="s">
        <v>457</v>
      </c>
      <c r="Z13" s="30" t="s">
        <v>458</v>
      </c>
      <c r="AA13" s="76" t="s">
        <v>459</v>
      </c>
      <c r="AB13" s="76" t="s">
        <v>460</v>
      </c>
      <c r="AF13" s="28"/>
      <c r="AG13" s="47" t="s">
        <v>408</v>
      </c>
      <c r="AK13" s="47" t="str">
        <f t="shared" si="7"/>
        <v>L</v>
      </c>
    </row>
    <row r="14" spans="1:42" ht="13.5" customHeight="1" x14ac:dyDescent="0.15">
      <c r="A14" s="13" t="s">
        <v>461</v>
      </c>
      <c r="B14" s="14"/>
      <c r="C14" s="12" t="str">
        <f t="shared" si="9"/>
        <v/>
      </c>
      <c r="D14" s="12" t="str">
        <f t="shared" si="8"/>
        <v/>
      </c>
      <c r="F14" s="17" t="s">
        <v>462</v>
      </c>
      <c r="G14" s="16"/>
      <c r="H14" s="12" t="str">
        <f t="shared" si="1"/>
        <v/>
      </c>
      <c r="I14" s="12" t="str">
        <f t="shared" si="5"/>
        <v>一般会計</v>
      </c>
      <c r="K14" s="12"/>
      <c r="L14" s="12"/>
      <c r="O14" s="12"/>
      <c r="P14" s="12"/>
      <c r="Q14" s="18"/>
      <c r="T14" s="12"/>
      <c r="U14" s="30" t="s">
        <v>463</v>
      </c>
      <c r="W14" s="30" t="s">
        <v>464</v>
      </c>
      <c r="Y14" s="30" t="s">
        <v>465</v>
      </c>
      <c r="Z14" s="30" t="s">
        <v>466</v>
      </c>
      <c r="AA14" s="76" t="s">
        <v>467</v>
      </c>
      <c r="AB14" s="76" t="s">
        <v>468</v>
      </c>
      <c r="AF14" s="28"/>
      <c r="AG14" s="70"/>
      <c r="AK14" s="47" t="str">
        <f t="shared" si="7"/>
        <v>M</v>
      </c>
    </row>
    <row r="15" spans="1:42" ht="13.5" customHeight="1" x14ac:dyDescent="0.15">
      <c r="A15" s="13" t="s">
        <v>469</v>
      </c>
      <c r="B15" s="14"/>
      <c r="C15" s="12" t="str">
        <f t="shared" si="9"/>
        <v/>
      </c>
      <c r="D15" s="12" t="str">
        <f t="shared" si="8"/>
        <v/>
      </c>
      <c r="F15" s="17" t="s">
        <v>470</v>
      </c>
      <c r="G15" s="16"/>
      <c r="H15" s="12" t="str">
        <f t="shared" si="1"/>
        <v/>
      </c>
      <c r="I15" s="12" t="str">
        <f t="shared" si="5"/>
        <v>一般会計</v>
      </c>
      <c r="K15" s="12"/>
      <c r="L15" s="12"/>
      <c r="O15" s="12"/>
      <c r="P15" s="12"/>
      <c r="Q15" s="18"/>
      <c r="T15" s="12"/>
      <c r="U15" s="30" t="s">
        <v>471</v>
      </c>
      <c r="W15" s="30" t="s">
        <v>472</v>
      </c>
      <c r="Y15" s="30" t="s">
        <v>473</v>
      </c>
      <c r="Z15" s="30" t="s">
        <v>474</v>
      </c>
      <c r="AA15" s="76" t="s">
        <v>475</v>
      </c>
      <c r="AB15" s="76" t="s">
        <v>476</v>
      </c>
      <c r="AF15" s="28"/>
      <c r="AK15" s="47" t="str">
        <f t="shared" si="7"/>
        <v>N</v>
      </c>
    </row>
    <row r="16" spans="1:42" ht="13.5" customHeight="1" x14ac:dyDescent="0.15">
      <c r="A16" s="13" t="s">
        <v>477</v>
      </c>
      <c r="B16" s="14"/>
      <c r="C16" s="12" t="str">
        <f t="shared" si="9"/>
        <v/>
      </c>
      <c r="D16" s="12" t="str">
        <f t="shared" si="8"/>
        <v/>
      </c>
      <c r="F16" s="17" t="s">
        <v>478</v>
      </c>
      <c r="G16" s="16"/>
      <c r="H16" s="12" t="str">
        <f t="shared" si="1"/>
        <v/>
      </c>
      <c r="I16" s="12" t="str">
        <f t="shared" si="5"/>
        <v>一般会計</v>
      </c>
      <c r="K16" s="12"/>
      <c r="L16" s="12"/>
      <c r="O16" s="12"/>
      <c r="P16" s="12"/>
      <c r="Q16" s="18"/>
      <c r="T16" s="12"/>
      <c r="U16" s="30" t="s">
        <v>479</v>
      </c>
      <c r="W16" s="30" t="s">
        <v>480</v>
      </c>
      <c r="Y16" s="30" t="s">
        <v>481</v>
      </c>
      <c r="Z16" s="30" t="s">
        <v>482</v>
      </c>
      <c r="AA16" s="76" t="s">
        <v>483</v>
      </c>
      <c r="AB16" s="76" t="s">
        <v>484</v>
      </c>
      <c r="AF16" s="28"/>
      <c r="AK16" s="47" t="str">
        <f t="shared" si="7"/>
        <v>O</v>
      </c>
    </row>
    <row r="17" spans="1:37" ht="13.5" customHeight="1" x14ac:dyDescent="0.15">
      <c r="A17" s="13" t="s">
        <v>485</v>
      </c>
      <c r="B17" s="14"/>
      <c r="C17" s="12" t="str">
        <f t="shared" si="9"/>
        <v/>
      </c>
      <c r="D17" s="12" t="str">
        <f t="shared" si="8"/>
        <v/>
      </c>
      <c r="F17" s="17" t="s">
        <v>486</v>
      </c>
      <c r="G17" s="16"/>
      <c r="H17" s="12" t="str">
        <f t="shared" si="1"/>
        <v/>
      </c>
      <c r="I17" s="12" t="str">
        <f t="shared" si="5"/>
        <v>一般会計</v>
      </c>
      <c r="K17" s="12"/>
      <c r="L17" s="12"/>
      <c r="O17" s="12"/>
      <c r="P17" s="12"/>
      <c r="Q17" s="18"/>
      <c r="T17" s="12"/>
      <c r="U17" s="30" t="s">
        <v>487</v>
      </c>
      <c r="W17" s="30" t="s">
        <v>488</v>
      </c>
      <c r="Y17" s="30" t="s">
        <v>489</v>
      </c>
      <c r="Z17" s="30" t="s">
        <v>490</v>
      </c>
      <c r="AA17" s="76" t="s">
        <v>491</v>
      </c>
      <c r="AB17" s="76" t="s">
        <v>492</v>
      </c>
      <c r="AF17" s="28"/>
      <c r="AK17" s="47" t="str">
        <f t="shared" si="7"/>
        <v>P</v>
      </c>
    </row>
    <row r="18" spans="1:37" ht="13.5" customHeight="1" x14ac:dyDescent="0.15">
      <c r="A18" s="13" t="s">
        <v>493</v>
      </c>
      <c r="B18" s="14"/>
      <c r="C18" s="12" t="str">
        <f t="shared" si="9"/>
        <v/>
      </c>
      <c r="D18" s="12" t="str">
        <f t="shared" si="8"/>
        <v/>
      </c>
      <c r="F18" s="17" t="s">
        <v>494</v>
      </c>
      <c r="G18" s="16"/>
      <c r="H18" s="12" t="str">
        <f t="shared" si="1"/>
        <v/>
      </c>
      <c r="I18" s="12" t="str">
        <f t="shared" si="5"/>
        <v>一般会計</v>
      </c>
      <c r="K18" s="12"/>
      <c r="L18" s="12"/>
      <c r="O18" s="12"/>
      <c r="P18" s="12"/>
      <c r="Q18" s="18"/>
      <c r="T18" s="12"/>
      <c r="U18" s="30" t="s">
        <v>495</v>
      </c>
      <c r="W18" s="30" t="s">
        <v>496</v>
      </c>
      <c r="Y18" s="30" t="s">
        <v>497</v>
      </c>
      <c r="Z18" s="30" t="s">
        <v>498</v>
      </c>
      <c r="AA18" s="76" t="s">
        <v>499</v>
      </c>
      <c r="AB18" s="76" t="s">
        <v>500</v>
      </c>
      <c r="AF18" s="28"/>
      <c r="AK18" s="47" t="str">
        <f t="shared" si="7"/>
        <v>Q</v>
      </c>
    </row>
    <row r="19" spans="1:37" ht="13.5" customHeight="1" x14ac:dyDescent="0.15">
      <c r="A19" s="13" t="s">
        <v>501</v>
      </c>
      <c r="B19" s="14"/>
      <c r="C19" s="12" t="str">
        <f t="shared" si="9"/>
        <v/>
      </c>
      <c r="D19" s="12" t="str">
        <f t="shared" si="8"/>
        <v/>
      </c>
      <c r="F19" s="17" t="s">
        <v>502</v>
      </c>
      <c r="G19" s="16"/>
      <c r="H19" s="12" t="str">
        <f t="shared" si="1"/>
        <v/>
      </c>
      <c r="I19" s="12" t="str">
        <f t="shared" si="5"/>
        <v>一般会計</v>
      </c>
      <c r="K19" s="12"/>
      <c r="L19" s="12"/>
      <c r="O19" s="12"/>
      <c r="P19" s="12"/>
      <c r="Q19" s="18"/>
      <c r="T19" s="12"/>
      <c r="U19" s="30" t="s">
        <v>503</v>
      </c>
      <c r="W19" s="30" t="s">
        <v>504</v>
      </c>
      <c r="Y19" s="30" t="s">
        <v>505</v>
      </c>
      <c r="Z19" s="30" t="s">
        <v>506</v>
      </c>
      <c r="AA19" s="76" t="s">
        <v>507</v>
      </c>
      <c r="AB19" s="76" t="s">
        <v>508</v>
      </c>
      <c r="AF19" s="28"/>
      <c r="AK19" s="47" t="str">
        <f t="shared" si="7"/>
        <v>R</v>
      </c>
    </row>
    <row r="20" spans="1:37" ht="13.5" customHeight="1" x14ac:dyDescent="0.15">
      <c r="A20" s="13" t="s">
        <v>509</v>
      </c>
      <c r="B20" s="14"/>
      <c r="C20" s="12" t="str">
        <f t="shared" si="9"/>
        <v/>
      </c>
      <c r="D20" s="12" t="str">
        <f t="shared" si="8"/>
        <v/>
      </c>
      <c r="F20" s="17" t="s">
        <v>510</v>
      </c>
      <c r="G20" s="16"/>
      <c r="H20" s="12" t="str">
        <f t="shared" si="1"/>
        <v/>
      </c>
      <c r="I20" s="12" t="str">
        <f t="shared" si="5"/>
        <v>一般会計</v>
      </c>
      <c r="K20" s="12"/>
      <c r="L20" s="12"/>
      <c r="O20" s="12"/>
      <c r="P20" s="12"/>
      <c r="Q20" s="18"/>
      <c r="T20" s="12"/>
      <c r="U20" s="30" t="s">
        <v>511</v>
      </c>
      <c r="W20" s="30" t="s">
        <v>512</v>
      </c>
      <c r="Y20" s="30" t="s">
        <v>513</v>
      </c>
      <c r="Z20" s="30" t="s">
        <v>514</v>
      </c>
      <c r="AA20" s="76" t="s">
        <v>515</v>
      </c>
      <c r="AB20" s="76" t="s">
        <v>516</v>
      </c>
      <c r="AF20" s="28"/>
      <c r="AK20" s="47" t="str">
        <f t="shared" si="7"/>
        <v>S</v>
      </c>
    </row>
    <row r="21" spans="1:37" ht="13.5" customHeight="1" x14ac:dyDescent="0.15">
      <c r="A21" s="13" t="s">
        <v>517</v>
      </c>
      <c r="B21" s="14"/>
      <c r="C21" s="12" t="str">
        <f t="shared" si="9"/>
        <v/>
      </c>
      <c r="D21" s="12" t="str">
        <f t="shared" si="8"/>
        <v/>
      </c>
      <c r="F21" s="17" t="s">
        <v>518</v>
      </c>
      <c r="G21" s="16"/>
      <c r="H21" s="12" t="str">
        <f t="shared" si="1"/>
        <v/>
      </c>
      <c r="I21" s="12" t="str">
        <f t="shared" si="5"/>
        <v>一般会計</v>
      </c>
      <c r="K21" s="12"/>
      <c r="L21" s="12"/>
      <c r="O21" s="12"/>
      <c r="P21" s="12"/>
      <c r="Q21" s="18"/>
      <c r="T21" s="12"/>
      <c r="U21" s="30" t="s">
        <v>519</v>
      </c>
      <c r="W21" s="30" t="s">
        <v>520</v>
      </c>
      <c r="Y21" s="30" t="s">
        <v>521</v>
      </c>
      <c r="Z21" s="30" t="s">
        <v>522</v>
      </c>
      <c r="AA21" s="76" t="s">
        <v>523</v>
      </c>
      <c r="AB21" s="76" t="s">
        <v>524</v>
      </c>
      <c r="AF21" s="28"/>
      <c r="AK21" s="47" t="str">
        <f t="shared" si="7"/>
        <v>T</v>
      </c>
    </row>
    <row r="22" spans="1:37" ht="13.5" customHeight="1" x14ac:dyDescent="0.15">
      <c r="A22" s="13" t="s">
        <v>525</v>
      </c>
      <c r="B22" s="14"/>
      <c r="C22" s="12" t="str">
        <f t="shared" si="9"/>
        <v/>
      </c>
      <c r="D22" s="12" t="str">
        <f>IF(C22="",D21,IF(D21&lt;&gt;"",CONCATENATE(D21,"、",C22),C22))</f>
        <v/>
      </c>
      <c r="F22" s="17" t="s">
        <v>526</v>
      </c>
      <c r="G22" s="16"/>
      <c r="H22" s="12" t="str">
        <f t="shared" si="1"/>
        <v/>
      </c>
      <c r="I22" s="12" t="str">
        <f t="shared" si="5"/>
        <v>一般会計</v>
      </c>
      <c r="K22" s="12"/>
      <c r="L22" s="12"/>
      <c r="O22" s="12"/>
      <c r="P22" s="12"/>
      <c r="Q22" s="18"/>
      <c r="T22" s="12"/>
      <c r="U22" s="30" t="s">
        <v>527</v>
      </c>
      <c r="W22" s="30" t="s">
        <v>528</v>
      </c>
      <c r="Y22" s="30" t="s">
        <v>529</v>
      </c>
      <c r="Z22" s="30" t="s">
        <v>530</v>
      </c>
      <c r="AA22" s="76" t="s">
        <v>531</v>
      </c>
      <c r="AB22" s="76" t="s">
        <v>532</v>
      </c>
      <c r="AF22" s="28"/>
      <c r="AK22" s="47" t="str">
        <f t="shared" si="7"/>
        <v>U</v>
      </c>
    </row>
    <row r="23" spans="1:37" ht="13.5" customHeight="1" x14ac:dyDescent="0.15">
      <c r="A23" s="13" t="s">
        <v>533</v>
      </c>
      <c r="B23" s="14"/>
      <c r="C23" s="12" t="str">
        <f t="shared" si="9"/>
        <v/>
      </c>
      <c r="D23" s="12" t="str">
        <f>IF(C23="",D22,IF(D22&lt;&gt;"",CONCATENATE(D22,"、",C23),C23))</f>
        <v/>
      </c>
      <c r="F23" s="17" t="s">
        <v>534</v>
      </c>
      <c r="G23" s="16"/>
      <c r="H23" s="12" t="str">
        <f t="shared" si="1"/>
        <v/>
      </c>
      <c r="I23" s="12" t="str">
        <f t="shared" si="5"/>
        <v>一般会計</v>
      </c>
      <c r="K23" s="12"/>
      <c r="L23" s="12"/>
      <c r="O23" s="12"/>
      <c r="P23" s="12"/>
      <c r="Q23" s="18"/>
      <c r="T23" s="12"/>
      <c r="U23" s="30" t="s">
        <v>535</v>
      </c>
      <c r="W23" s="30" t="s">
        <v>536</v>
      </c>
      <c r="Y23" s="30" t="s">
        <v>537</v>
      </c>
      <c r="Z23" s="30" t="s">
        <v>538</v>
      </c>
      <c r="AA23" s="76" t="s">
        <v>539</v>
      </c>
      <c r="AB23" s="76" t="s">
        <v>540</v>
      </c>
      <c r="AF23" s="28"/>
      <c r="AK23" s="47" t="str">
        <f t="shared" si="7"/>
        <v>V</v>
      </c>
    </row>
    <row r="24" spans="1:37" ht="13.5" customHeight="1" x14ac:dyDescent="0.15">
      <c r="A24" s="87"/>
      <c r="B24" s="73"/>
      <c r="F24" s="17" t="s">
        <v>541</v>
      </c>
      <c r="G24" s="16"/>
      <c r="H24" s="12" t="str">
        <f t="shared" si="1"/>
        <v/>
      </c>
      <c r="I24" s="12" t="str">
        <f t="shared" si="5"/>
        <v>一般会計</v>
      </c>
      <c r="K24" s="12"/>
      <c r="L24" s="12"/>
      <c r="O24" s="12"/>
      <c r="P24" s="12"/>
      <c r="Q24" s="18"/>
      <c r="T24" s="12"/>
      <c r="U24" s="30" t="s">
        <v>542</v>
      </c>
      <c r="W24" s="30" t="s">
        <v>543</v>
      </c>
      <c r="Y24" s="30" t="s">
        <v>544</v>
      </c>
      <c r="Z24" s="30" t="s">
        <v>545</v>
      </c>
      <c r="AA24" s="76" t="s">
        <v>546</v>
      </c>
      <c r="AB24" s="76" t="s">
        <v>547</v>
      </c>
      <c r="AF24" s="28"/>
      <c r="AK24" s="47" t="str">
        <f>CHAR(CODE(AK23)+1)</f>
        <v>W</v>
      </c>
    </row>
    <row r="25" spans="1:37" ht="13.5" customHeight="1" x14ac:dyDescent="0.15">
      <c r="A25" s="12"/>
      <c r="B25" s="73"/>
      <c r="F25" s="17" t="s">
        <v>548</v>
      </c>
      <c r="G25" s="16"/>
      <c r="H25" s="12" t="str">
        <f t="shared" si="1"/>
        <v/>
      </c>
      <c r="I25" s="12" t="str">
        <f t="shared" si="5"/>
        <v>一般会計</v>
      </c>
      <c r="K25" s="12"/>
      <c r="L25" s="12"/>
      <c r="O25" s="12"/>
      <c r="P25" s="12"/>
      <c r="Q25" s="18"/>
      <c r="T25" s="12"/>
      <c r="U25" s="30" t="s">
        <v>549</v>
      </c>
      <c r="W25" s="68"/>
      <c r="Y25" s="30" t="s">
        <v>550</v>
      </c>
      <c r="Z25" s="30" t="s">
        <v>551</v>
      </c>
      <c r="AA25" s="76" t="s">
        <v>552</v>
      </c>
      <c r="AB25" s="76" t="s">
        <v>553</v>
      </c>
      <c r="AF25" s="28"/>
      <c r="AK25" s="47" t="str">
        <f t="shared" si="7"/>
        <v>X</v>
      </c>
    </row>
    <row r="26" spans="1:37" ht="13.5" customHeight="1" x14ac:dyDescent="0.15">
      <c r="A26" s="12"/>
      <c r="B26" s="73"/>
      <c r="F26" s="17" t="s">
        <v>554</v>
      </c>
      <c r="G26" s="16"/>
      <c r="H26" s="12" t="str">
        <f t="shared" si="1"/>
        <v/>
      </c>
      <c r="I26" s="12" t="str">
        <f t="shared" si="5"/>
        <v>一般会計</v>
      </c>
      <c r="K26" s="12"/>
      <c r="L26" s="12"/>
      <c r="O26" s="12"/>
      <c r="P26" s="12"/>
      <c r="Q26" s="18"/>
      <c r="T26" s="12"/>
      <c r="U26" s="30" t="s">
        <v>555</v>
      </c>
      <c r="Y26" s="30" t="s">
        <v>556</v>
      </c>
      <c r="Z26" s="30" t="s">
        <v>557</v>
      </c>
      <c r="AA26" s="76" t="s">
        <v>558</v>
      </c>
      <c r="AB26" s="76" t="s">
        <v>559</v>
      </c>
      <c r="AF26" s="28"/>
      <c r="AK26" s="47" t="str">
        <f t="shared" si="7"/>
        <v>Y</v>
      </c>
    </row>
    <row r="27" spans="1:37" ht="13.5" customHeight="1" x14ac:dyDescent="0.15">
      <c r="A27" s="12" t="str">
        <f>IF(D23="", "-", D23)</f>
        <v>-</v>
      </c>
      <c r="B27" s="12"/>
      <c r="F27" s="17" t="s">
        <v>560</v>
      </c>
      <c r="G27" s="16"/>
      <c r="H27" s="12" t="str">
        <f t="shared" si="1"/>
        <v/>
      </c>
      <c r="I27" s="12" t="str">
        <f t="shared" si="5"/>
        <v>一般会計</v>
      </c>
      <c r="K27" s="12"/>
      <c r="L27" s="12"/>
      <c r="O27" s="12"/>
      <c r="P27" s="12"/>
      <c r="Q27" s="18"/>
      <c r="T27" s="12"/>
      <c r="U27" s="30" t="s">
        <v>561</v>
      </c>
      <c r="Y27" s="30" t="s">
        <v>562</v>
      </c>
      <c r="Z27" s="30" t="s">
        <v>563</v>
      </c>
      <c r="AA27" s="76" t="s">
        <v>564</v>
      </c>
      <c r="AB27" s="76" t="s">
        <v>565</v>
      </c>
      <c r="AF27" s="28"/>
      <c r="AK27" s="47" t="str">
        <f>CHAR(CODE(AK26)+1)</f>
        <v>Z</v>
      </c>
    </row>
    <row r="28" spans="1:37" ht="13.5" customHeight="1" x14ac:dyDescent="0.15">
      <c r="B28" s="12"/>
      <c r="F28" s="17" t="s">
        <v>566</v>
      </c>
      <c r="G28" s="16"/>
      <c r="H28" s="12" t="str">
        <f t="shared" si="1"/>
        <v/>
      </c>
      <c r="I28" s="12" t="str">
        <f t="shared" si="5"/>
        <v>一般会計</v>
      </c>
      <c r="K28" s="12"/>
      <c r="L28" s="12"/>
      <c r="O28" s="12"/>
      <c r="P28" s="12"/>
      <c r="Q28" s="18"/>
      <c r="T28" s="12"/>
      <c r="U28" s="30" t="s">
        <v>567</v>
      </c>
      <c r="Y28" s="30" t="s">
        <v>568</v>
      </c>
      <c r="Z28" s="30" t="s">
        <v>569</v>
      </c>
      <c r="AA28" s="76" t="s">
        <v>570</v>
      </c>
      <c r="AB28" s="76" t="s">
        <v>571</v>
      </c>
      <c r="AF28" s="28"/>
      <c r="AK28" s="47" t="s">
        <v>572</v>
      </c>
    </row>
    <row r="29" spans="1:37" ht="13.5" customHeight="1" x14ac:dyDescent="0.15">
      <c r="A29" s="12"/>
      <c r="B29" s="12"/>
      <c r="F29" s="17" t="s">
        <v>573</v>
      </c>
      <c r="G29" s="16"/>
      <c r="H29" s="12" t="str">
        <f t="shared" si="1"/>
        <v/>
      </c>
      <c r="I29" s="12" t="str">
        <f t="shared" si="5"/>
        <v>一般会計</v>
      </c>
      <c r="K29" s="12"/>
      <c r="L29" s="12"/>
      <c r="O29" s="12"/>
      <c r="P29" s="12"/>
      <c r="Q29" s="18"/>
      <c r="T29" s="12"/>
      <c r="U29" s="30" t="s">
        <v>574</v>
      </c>
      <c r="Y29" s="30" t="s">
        <v>575</v>
      </c>
      <c r="Z29" s="30" t="s">
        <v>576</v>
      </c>
      <c r="AA29" s="76" t="s">
        <v>577</v>
      </c>
      <c r="AB29" s="76" t="s">
        <v>578</v>
      </c>
      <c r="AF29" s="28"/>
      <c r="AK29" s="47" t="str">
        <f t="shared" si="7"/>
        <v>b</v>
      </c>
    </row>
    <row r="30" spans="1:37" ht="13.5" customHeight="1" x14ac:dyDescent="0.15">
      <c r="A30" s="12"/>
      <c r="B30" s="12"/>
      <c r="F30" s="17" t="s">
        <v>579</v>
      </c>
      <c r="G30" s="16"/>
      <c r="H30" s="12" t="str">
        <f t="shared" si="1"/>
        <v/>
      </c>
      <c r="I30" s="12" t="str">
        <f t="shared" si="5"/>
        <v>一般会計</v>
      </c>
      <c r="K30" s="12"/>
      <c r="L30" s="12"/>
      <c r="O30" s="12"/>
      <c r="P30" s="12"/>
      <c r="Q30" s="18"/>
      <c r="T30" s="12"/>
      <c r="U30" s="30" t="s">
        <v>580</v>
      </c>
      <c r="Y30" s="30" t="s">
        <v>581</v>
      </c>
      <c r="Z30" s="30" t="s">
        <v>582</v>
      </c>
      <c r="AA30" s="76" t="s">
        <v>583</v>
      </c>
      <c r="AB30" s="76" t="s">
        <v>584</v>
      </c>
      <c r="AF30" s="28"/>
      <c r="AK30" s="47" t="str">
        <f t="shared" si="7"/>
        <v>c</v>
      </c>
    </row>
    <row r="31" spans="1:37" ht="13.5" customHeight="1" x14ac:dyDescent="0.15">
      <c r="A31" s="12"/>
      <c r="B31" s="12"/>
      <c r="F31" s="17" t="s">
        <v>585</v>
      </c>
      <c r="G31" s="16"/>
      <c r="H31" s="12" t="str">
        <f t="shared" si="1"/>
        <v/>
      </c>
      <c r="I31" s="12" t="str">
        <f t="shared" si="5"/>
        <v>一般会計</v>
      </c>
      <c r="K31" s="12"/>
      <c r="L31" s="12"/>
      <c r="O31" s="12"/>
      <c r="P31" s="12"/>
      <c r="Q31" s="18"/>
      <c r="T31" s="12"/>
      <c r="U31" s="30" t="s">
        <v>586</v>
      </c>
      <c r="Y31" s="30" t="s">
        <v>587</v>
      </c>
      <c r="Z31" s="30" t="s">
        <v>588</v>
      </c>
      <c r="AA31" s="76" t="s">
        <v>589</v>
      </c>
      <c r="AB31" s="76" t="s">
        <v>590</v>
      </c>
      <c r="AF31" s="28"/>
      <c r="AK31" s="47" t="str">
        <f t="shared" si="7"/>
        <v>d</v>
      </c>
    </row>
    <row r="32" spans="1:37" ht="13.5" customHeight="1" x14ac:dyDescent="0.15">
      <c r="A32" s="12"/>
      <c r="B32" s="12"/>
      <c r="F32" s="17" t="s">
        <v>591</v>
      </c>
      <c r="G32" s="16"/>
      <c r="H32" s="12" t="str">
        <f t="shared" si="1"/>
        <v/>
      </c>
      <c r="I32" s="12" t="str">
        <f t="shared" si="5"/>
        <v>一般会計</v>
      </c>
      <c r="K32" s="12"/>
      <c r="L32" s="12"/>
      <c r="O32" s="12"/>
      <c r="P32" s="12"/>
      <c r="Q32" s="18"/>
      <c r="T32" s="12"/>
      <c r="U32" s="30" t="s">
        <v>592</v>
      </c>
      <c r="Y32" s="30" t="s">
        <v>593</v>
      </c>
      <c r="Z32" s="30" t="s">
        <v>594</v>
      </c>
      <c r="AA32" s="76" t="s">
        <v>595</v>
      </c>
      <c r="AB32" s="76" t="s">
        <v>595</v>
      </c>
      <c r="AF32" s="28"/>
      <c r="AK32" s="47" t="str">
        <f t="shared" si="7"/>
        <v>e</v>
      </c>
    </row>
    <row r="33" spans="1:37" ht="13.5" customHeight="1" x14ac:dyDescent="0.15">
      <c r="A33" s="12"/>
      <c r="B33" s="12"/>
      <c r="F33" s="17" t="s">
        <v>596</v>
      </c>
      <c r="G33" s="16"/>
      <c r="H33" s="12" t="str">
        <f t="shared" si="1"/>
        <v/>
      </c>
      <c r="I33" s="12" t="str">
        <f t="shared" si="5"/>
        <v>一般会計</v>
      </c>
      <c r="K33" s="12"/>
      <c r="L33" s="12"/>
      <c r="O33" s="12"/>
      <c r="P33" s="12"/>
      <c r="Q33" s="18"/>
      <c r="T33" s="12"/>
      <c r="U33" s="30" t="s">
        <v>597</v>
      </c>
      <c r="Y33" s="30" t="s">
        <v>598</v>
      </c>
      <c r="Z33" s="30" t="s">
        <v>599</v>
      </c>
      <c r="AA33" s="68"/>
      <c r="AF33" s="28"/>
      <c r="AK33" s="47" t="str">
        <f t="shared" si="7"/>
        <v>f</v>
      </c>
    </row>
    <row r="34" spans="1:37" ht="13.5" customHeight="1" x14ac:dyDescent="0.15">
      <c r="A34" s="12"/>
      <c r="B34" s="12"/>
      <c r="F34" s="17" t="s">
        <v>600</v>
      </c>
      <c r="G34" s="16"/>
      <c r="H34" s="12" t="str">
        <f t="shared" si="1"/>
        <v/>
      </c>
      <c r="I34" s="12" t="str">
        <f t="shared" si="5"/>
        <v>一般会計</v>
      </c>
      <c r="K34" s="12"/>
      <c r="L34" s="12"/>
      <c r="O34" s="12"/>
      <c r="P34" s="12"/>
      <c r="Q34" s="18"/>
      <c r="T34" s="12"/>
      <c r="U34" s="30" t="s">
        <v>601</v>
      </c>
      <c r="Y34" s="30" t="s">
        <v>602</v>
      </c>
      <c r="Z34" s="30" t="s">
        <v>603</v>
      </c>
      <c r="AF34" s="28"/>
      <c r="AK34" s="47" t="str">
        <f t="shared" si="7"/>
        <v>g</v>
      </c>
    </row>
    <row r="35" spans="1:37" ht="13.5" customHeight="1" x14ac:dyDescent="0.15">
      <c r="A35" s="12"/>
      <c r="B35" s="12"/>
      <c r="F35" s="17" t="s">
        <v>604</v>
      </c>
      <c r="G35" s="16"/>
      <c r="H35" s="12" t="str">
        <f t="shared" si="1"/>
        <v/>
      </c>
      <c r="I35" s="12" t="str">
        <f t="shared" si="5"/>
        <v>一般会計</v>
      </c>
      <c r="K35" s="12"/>
      <c r="L35" s="12"/>
      <c r="O35" s="12"/>
      <c r="P35" s="12"/>
      <c r="Q35" s="18"/>
      <c r="T35" s="12"/>
      <c r="U35" s="30" t="s">
        <v>605</v>
      </c>
      <c r="Y35" s="30" t="s">
        <v>606</v>
      </c>
      <c r="Z35" s="30" t="s">
        <v>607</v>
      </c>
      <c r="AF35" s="28"/>
      <c r="AK35" s="47" t="str">
        <f t="shared" si="7"/>
        <v>h</v>
      </c>
    </row>
    <row r="36" spans="1:37" ht="13.5" customHeight="1" x14ac:dyDescent="0.15">
      <c r="A36" s="12"/>
      <c r="B36" s="12"/>
      <c r="F36" s="17" t="s">
        <v>608</v>
      </c>
      <c r="G36" s="16"/>
      <c r="H36" s="12" t="str">
        <f t="shared" si="1"/>
        <v/>
      </c>
      <c r="I36" s="12" t="str">
        <f t="shared" si="5"/>
        <v>一般会計</v>
      </c>
      <c r="K36" s="12"/>
      <c r="L36" s="12"/>
      <c r="O36" s="12"/>
      <c r="P36" s="12"/>
      <c r="Q36" s="18"/>
      <c r="T36" s="12"/>
      <c r="Y36" s="30" t="s">
        <v>609</v>
      </c>
      <c r="Z36" s="30" t="s">
        <v>610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611</v>
      </c>
      <c r="Z37" s="30" t="s">
        <v>612</v>
      </c>
      <c r="AF37" s="28"/>
      <c r="AK37" s="47" t="str">
        <f t="shared" si="7"/>
        <v>j</v>
      </c>
    </row>
    <row r="38" spans="1:37" x14ac:dyDescent="0.15">
      <c r="A38" s="12"/>
      <c r="B38" s="12"/>
      <c r="F38" s="12"/>
      <c r="G38" s="18"/>
      <c r="K38" s="12"/>
      <c r="L38" s="12"/>
      <c r="O38" s="12"/>
      <c r="P38" s="12"/>
      <c r="Q38" s="18"/>
      <c r="T38" s="12"/>
      <c r="Y38" s="30" t="s">
        <v>613</v>
      </c>
      <c r="Z38" s="30" t="s">
        <v>614</v>
      </c>
      <c r="AF38" s="28"/>
      <c r="AK38" s="47" t="str">
        <f t="shared" si="7"/>
        <v>k</v>
      </c>
    </row>
    <row r="39" spans="1:37" x14ac:dyDescent="0.15">
      <c r="A39" s="12"/>
      <c r="B39" s="12"/>
      <c r="F39" s="12" t="str">
        <f>I37</f>
        <v>一般会計</v>
      </c>
      <c r="G39" s="18"/>
      <c r="K39" s="12"/>
      <c r="L39" s="12"/>
      <c r="O39" s="12"/>
      <c r="P39" s="12"/>
      <c r="Q39" s="18"/>
      <c r="T39" s="12"/>
      <c r="U39" s="30" t="s">
        <v>615</v>
      </c>
      <c r="Y39" s="30" t="s">
        <v>616</v>
      </c>
      <c r="Z39" s="30" t="s">
        <v>617</v>
      </c>
      <c r="AF39" s="28"/>
      <c r="AK39" s="47" t="str">
        <f t="shared" si="7"/>
        <v>l</v>
      </c>
    </row>
    <row r="40" spans="1:37" x14ac:dyDescent="0.15">
      <c r="A40" s="12"/>
      <c r="B40" s="12"/>
      <c r="F40" s="12"/>
      <c r="G40" s="18"/>
      <c r="K40" s="12"/>
      <c r="L40" s="12"/>
      <c r="O40" s="12"/>
      <c r="P40" s="12"/>
      <c r="Q40" s="18"/>
      <c r="T40" s="12"/>
      <c r="U40" s="30"/>
      <c r="Y40" s="30" t="s">
        <v>618</v>
      </c>
      <c r="Z40" s="30" t="s">
        <v>619</v>
      </c>
      <c r="AF40" s="28"/>
      <c r="AK40" s="47" t="str">
        <f t="shared" si="7"/>
        <v>m</v>
      </c>
    </row>
    <row r="41" spans="1:37" x14ac:dyDescent="0.15">
      <c r="A41" s="12"/>
      <c r="B41" s="12"/>
      <c r="F41" s="12"/>
      <c r="G41" s="18"/>
      <c r="K41" s="12"/>
      <c r="L41" s="12"/>
      <c r="O41" s="12"/>
      <c r="P41" s="12"/>
      <c r="Q41" s="18"/>
      <c r="T41" s="12"/>
      <c r="U41" s="30" t="s">
        <v>620</v>
      </c>
      <c r="Y41" s="30" t="s">
        <v>621</v>
      </c>
      <c r="Z41" s="30" t="s">
        <v>622</v>
      </c>
      <c r="AF41" s="28"/>
      <c r="AK41" s="47" t="str">
        <f t="shared" si="7"/>
        <v>n</v>
      </c>
    </row>
    <row r="42" spans="1:37" x14ac:dyDescent="0.15">
      <c r="A42" s="12"/>
      <c r="B42" s="12"/>
      <c r="F42" s="12"/>
      <c r="G42" s="18"/>
      <c r="K42" s="12"/>
      <c r="L42" s="12"/>
      <c r="O42" s="12"/>
      <c r="P42" s="12"/>
      <c r="Q42" s="18"/>
      <c r="T42" s="12"/>
      <c r="U42" s="30" t="s">
        <v>623</v>
      </c>
      <c r="Y42" s="30" t="s">
        <v>624</v>
      </c>
      <c r="Z42" s="30" t="s">
        <v>625</v>
      </c>
      <c r="AF42" s="28"/>
      <c r="AK42" s="47" t="str">
        <f t="shared" si="7"/>
        <v>o</v>
      </c>
    </row>
    <row r="43" spans="1:37" x14ac:dyDescent="0.15">
      <c r="A43" s="12"/>
      <c r="B43" s="12"/>
      <c r="F43" s="12"/>
      <c r="G43" s="18"/>
      <c r="K43" s="12"/>
      <c r="L43" s="12"/>
      <c r="O43" s="12"/>
      <c r="P43" s="12"/>
      <c r="Q43" s="18"/>
      <c r="T43" s="12"/>
      <c r="Y43" s="30" t="s">
        <v>626</v>
      </c>
      <c r="Z43" s="30" t="s">
        <v>627</v>
      </c>
      <c r="AF43" s="28"/>
      <c r="AK43" s="47" t="str">
        <f t="shared" si="7"/>
        <v>p</v>
      </c>
    </row>
    <row r="44" spans="1:37" x14ac:dyDescent="0.15">
      <c r="A44" s="12"/>
      <c r="B44" s="12"/>
      <c r="F44" s="12"/>
      <c r="G44" s="18"/>
      <c r="K44" s="12"/>
      <c r="L44" s="12"/>
      <c r="O44" s="12"/>
      <c r="P44" s="12"/>
      <c r="Q44" s="18"/>
      <c r="T44" s="12"/>
      <c r="Y44" s="30" t="s">
        <v>628</v>
      </c>
      <c r="Z44" s="30" t="s">
        <v>629</v>
      </c>
      <c r="AF44" s="28"/>
      <c r="AK44" s="47" t="str">
        <f t="shared" si="7"/>
        <v>q</v>
      </c>
    </row>
    <row r="45" spans="1:37" x14ac:dyDescent="0.15">
      <c r="A45" s="12"/>
      <c r="B45" s="12"/>
      <c r="F45" s="12"/>
      <c r="G45" s="18"/>
      <c r="K45" s="12"/>
      <c r="L45" s="12"/>
      <c r="O45" s="12"/>
      <c r="P45" s="12"/>
      <c r="Q45" s="18"/>
      <c r="T45" s="12"/>
      <c r="U45" s="27" t="s">
        <v>319</v>
      </c>
      <c r="Y45" s="30" t="s">
        <v>630</v>
      </c>
      <c r="Z45" s="30" t="s">
        <v>631</v>
      </c>
      <c r="AF45" s="28"/>
      <c r="AK45" s="47" t="str">
        <f t="shared" si="7"/>
        <v>r</v>
      </c>
    </row>
    <row r="46" spans="1:37" x14ac:dyDescent="0.15">
      <c r="A46" s="12"/>
      <c r="B46" s="12"/>
      <c r="F46" s="12"/>
      <c r="G46" s="18"/>
      <c r="K46" s="12"/>
      <c r="L46" s="12"/>
      <c r="O46" s="12"/>
      <c r="P46" s="12"/>
      <c r="Q46" s="18"/>
      <c r="T46" s="12"/>
      <c r="U46" s="82" t="s">
        <v>632</v>
      </c>
      <c r="Y46" s="30" t="s">
        <v>633</v>
      </c>
      <c r="Z46" s="30" t="s">
        <v>634</v>
      </c>
      <c r="AF46" s="28"/>
      <c r="AK46" s="47" t="str">
        <f t="shared" si="7"/>
        <v>s</v>
      </c>
    </row>
    <row r="47" spans="1:37" x14ac:dyDescent="0.15">
      <c r="A47" s="12"/>
      <c r="B47" s="12"/>
      <c r="F47" s="12"/>
      <c r="G47" s="18"/>
      <c r="K47" s="12"/>
      <c r="L47" s="12"/>
      <c r="O47" s="12"/>
      <c r="P47" s="12"/>
      <c r="Q47" s="18"/>
      <c r="T47" s="12"/>
      <c r="Y47" s="30" t="s">
        <v>635</v>
      </c>
      <c r="Z47" s="30" t="s">
        <v>636</v>
      </c>
      <c r="AF47" s="28"/>
      <c r="AK47" s="47" t="str">
        <f t="shared" si="7"/>
        <v>t</v>
      </c>
    </row>
    <row r="48" spans="1:37" x14ac:dyDescent="0.15">
      <c r="A48" s="12"/>
      <c r="B48" s="12"/>
      <c r="F48" s="12"/>
      <c r="G48" s="18"/>
      <c r="K48" s="12"/>
      <c r="L48" s="12"/>
      <c r="O48" s="12"/>
      <c r="P48" s="12"/>
      <c r="Q48" s="18"/>
      <c r="T48" s="12"/>
      <c r="U48" s="82">
        <v>2021</v>
      </c>
      <c r="Y48" s="30" t="s">
        <v>637</v>
      </c>
      <c r="Z48" s="30" t="s">
        <v>638</v>
      </c>
      <c r="AF48" s="28"/>
      <c r="AK48" s="47" t="str">
        <f t="shared" si="7"/>
        <v>u</v>
      </c>
    </row>
    <row r="49" spans="1:37" x14ac:dyDescent="0.15">
      <c r="A49" s="12"/>
      <c r="B49" s="12"/>
      <c r="F49" s="12"/>
      <c r="G49" s="18"/>
      <c r="K49" s="12"/>
      <c r="L49" s="12"/>
      <c r="O49" s="12"/>
      <c r="P49" s="12"/>
      <c r="Q49" s="18"/>
      <c r="T49" s="12"/>
      <c r="U49" s="82">
        <v>2022</v>
      </c>
      <c r="Y49" s="30" t="s">
        <v>639</v>
      </c>
      <c r="Z49" s="30" t="s">
        <v>640</v>
      </c>
      <c r="AF49" s="28"/>
      <c r="AK49" s="47" t="str">
        <f t="shared" si="7"/>
        <v>v</v>
      </c>
    </row>
    <row r="50" spans="1:37" x14ac:dyDescent="0.15">
      <c r="A50" s="12"/>
      <c r="B50" s="12"/>
      <c r="F50" s="12"/>
      <c r="G50" s="18"/>
      <c r="K50" s="12"/>
      <c r="L50" s="12"/>
      <c r="O50" s="12"/>
      <c r="P50" s="12"/>
      <c r="Q50" s="18"/>
      <c r="T50" s="12"/>
      <c r="U50" s="82">
        <v>2023</v>
      </c>
      <c r="Y50" s="30" t="s">
        <v>641</v>
      </c>
      <c r="Z50" s="30" t="s">
        <v>642</v>
      </c>
      <c r="AF50" s="28"/>
    </row>
    <row r="51" spans="1:37" x14ac:dyDescent="0.15">
      <c r="A51" s="12"/>
      <c r="B51" s="12"/>
      <c r="F51" s="12"/>
      <c r="G51" s="18"/>
      <c r="K51" s="12"/>
      <c r="L51" s="12"/>
      <c r="O51" s="12"/>
      <c r="P51" s="12"/>
      <c r="Q51" s="18"/>
      <c r="T51" s="12"/>
      <c r="U51" s="82">
        <v>2024</v>
      </c>
      <c r="Y51" s="30" t="s">
        <v>643</v>
      </c>
      <c r="Z51" s="30" t="s">
        <v>644</v>
      </c>
      <c r="AF51" s="28"/>
    </row>
    <row r="52" spans="1:37" x14ac:dyDescent="0.15">
      <c r="A52" s="12"/>
      <c r="B52" s="12"/>
      <c r="F52" s="12"/>
      <c r="G52" s="18"/>
      <c r="K52" s="12"/>
      <c r="L52" s="12"/>
      <c r="O52" s="12"/>
      <c r="P52" s="12"/>
      <c r="Q52" s="18"/>
      <c r="T52" s="12"/>
      <c r="U52" s="82">
        <v>2025</v>
      </c>
      <c r="Y52" s="30" t="s">
        <v>645</v>
      </c>
      <c r="Z52" s="30" t="s">
        <v>646</v>
      </c>
      <c r="AF52" s="28"/>
    </row>
    <row r="53" spans="1:37" x14ac:dyDescent="0.15">
      <c r="A53" s="12"/>
      <c r="B53" s="12"/>
      <c r="F53" s="12"/>
      <c r="G53" s="18"/>
      <c r="K53" s="12"/>
      <c r="L53" s="12"/>
      <c r="O53" s="12"/>
      <c r="P53" s="12"/>
      <c r="Q53" s="18"/>
      <c r="T53" s="12"/>
      <c r="U53" s="82">
        <v>2026</v>
      </c>
      <c r="Y53" s="30" t="s">
        <v>647</v>
      </c>
      <c r="Z53" s="30" t="s">
        <v>648</v>
      </c>
      <c r="AF53" s="28"/>
    </row>
    <row r="54" spans="1:37" x14ac:dyDescent="0.15">
      <c r="A54" s="12"/>
      <c r="B54" s="12"/>
      <c r="F54" s="12"/>
      <c r="G54" s="18"/>
      <c r="K54" s="12"/>
      <c r="L54" s="12"/>
      <c r="O54" s="12"/>
      <c r="P54" s="12"/>
      <c r="Q54" s="18"/>
      <c r="T54" s="12"/>
      <c r="Y54" s="30" t="s">
        <v>649</v>
      </c>
      <c r="Z54" s="30" t="s">
        <v>650</v>
      </c>
      <c r="AF54" s="28"/>
    </row>
    <row r="55" spans="1:37" x14ac:dyDescent="0.15">
      <c r="A55" s="12"/>
      <c r="B55" s="12"/>
      <c r="F55" s="12"/>
      <c r="G55" s="18"/>
      <c r="K55" s="12"/>
      <c r="L55" s="12"/>
      <c r="O55" s="12"/>
      <c r="P55" s="12"/>
      <c r="Q55" s="18"/>
      <c r="T55" s="12"/>
      <c r="Y55" s="30" t="s">
        <v>651</v>
      </c>
      <c r="Z55" s="30" t="s">
        <v>652</v>
      </c>
      <c r="AF55" s="28"/>
    </row>
    <row r="56" spans="1:37" x14ac:dyDescent="0.15">
      <c r="A56" s="12"/>
      <c r="B56" s="12"/>
      <c r="F56" s="12"/>
      <c r="G56" s="18"/>
      <c r="K56" s="12"/>
      <c r="L56" s="12"/>
      <c r="O56" s="12"/>
      <c r="P56" s="12"/>
      <c r="Q56" s="18"/>
      <c r="T56" s="12"/>
      <c r="U56" s="82">
        <v>20</v>
      </c>
      <c r="Y56" s="30" t="s">
        <v>653</v>
      </c>
      <c r="Z56" s="30" t="s">
        <v>654</v>
      </c>
      <c r="AF56" s="28"/>
    </row>
    <row r="57" spans="1:37" x14ac:dyDescent="0.15">
      <c r="A57" s="12"/>
      <c r="B57" s="12"/>
      <c r="F57" s="12"/>
      <c r="G57" s="18"/>
      <c r="K57" s="12"/>
      <c r="L57" s="12"/>
      <c r="O57" s="12"/>
      <c r="P57" s="12"/>
      <c r="Q57" s="18"/>
      <c r="T57" s="12"/>
      <c r="U57" s="30" t="s">
        <v>655</v>
      </c>
      <c r="Y57" s="30" t="s">
        <v>656</v>
      </c>
      <c r="Z57" s="30" t="s">
        <v>657</v>
      </c>
      <c r="AF57" s="28"/>
    </row>
    <row r="58" spans="1:37" x14ac:dyDescent="0.15">
      <c r="A58" s="12"/>
      <c r="B58" s="12"/>
      <c r="F58" s="12"/>
      <c r="G58" s="18"/>
      <c r="K58" s="12"/>
      <c r="L58" s="12"/>
      <c r="O58" s="12"/>
      <c r="P58" s="12"/>
      <c r="Q58" s="18"/>
      <c r="T58" s="12"/>
      <c r="U58" s="30" t="s">
        <v>344</v>
      </c>
      <c r="Y58" s="30" t="s">
        <v>658</v>
      </c>
      <c r="Z58" s="30" t="s">
        <v>659</v>
      </c>
      <c r="AF58" s="28"/>
    </row>
    <row r="59" spans="1:37" x14ac:dyDescent="0.15">
      <c r="A59" s="12"/>
      <c r="B59" s="12"/>
      <c r="F59" s="12"/>
      <c r="G59" s="18"/>
      <c r="K59" s="12"/>
      <c r="L59" s="12"/>
      <c r="O59" s="12"/>
      <c r="P59" s="12"/>
      <c r="Q59" s="18"/>
      <c r="T59" s="12"/>
      <c r="Y59" s="30" t="s">
        <v>660</v>
      </c>
      <c r="Z59" s="30" t="s">
        <v>661</v>
      </c>
      <c r="AF59" s="28"/>
    </row>
    <row r="60" spans="1:37" x14ac:dyDescent="0.15">
      <c r="A60" s="12"/>
      <c r="B60" s="12"/>
      <c r="F60" s="12"/>
      <c r="G60" s="18"/>
      <c r="K60" s="12"/>
      <c r="L60" s="12"/>
      <c r="O60" s="12"/>
      <c r="P60" s="12"/>
      <c r="Q60" s="18"/>
      <c r="T60" s="12"/>
      <c r="Y60" s="30" t="s">
        <v>662</v>
      </c>
      <c r="Z60" s="30" t="s">
        <v>663</v>
      </c>
      <c r="AF60" s="28"/>
    </row>
    <row r="61" spans="1:37" x14ac:dyDescent="0.15">
      <c r="A61" s="12"/>
      <c r="B61" s="12"/>
      <c r="F61" s="12"/>
      <c r="G61" s="18"/>
      <c r="K61" s="12"/>
      <c r="L61" s="12"/>
      <c r="O61" s="12"/>
      <c r="P61" s="12"/>
      <c r="Q61" s="18"/>
      <c r="T61" s="12"/>
      <c r="Y61" s="30" t="s">
        <v>664</v>
      </c>
      <c r="Z61" s="30" t="s">
        <v>665</v>
      </c>
      <c r="AF61" s="28"/>
    </row>
    <row r="62" spans="1:37" x14ac:dyDescent="0.15">
      <c r="A62" s="12"/>
      <c r="B62" s="12"/>
      <c r="F62" s="12"/>
      <c r="G62" s="18"/>
      <c r="K62" s="12"/>
      <c r="L62" s="12"/>
      <c r="O62" s="12"/>
      <c r="P62" s="12"/>
      <c r="Q62" s="18"/>
      <c r="T62" s="12"/>
      <c r="Y62" s="30" t="s">
        <v>666</v>
      </c>
      <c r="Z62" s="30" t="s">
        <v>667</v>
      </c>
      <c r="AF62" s="28"/>
    </row>
    <row r="63" spans="1:37" x14ac:dyDescent="0.15">
      <c r="A63" s="12"/>
      <c r="B63" s="12"/>
      <c r="F63" s="12"/>
      <c r="G63" s="18"/>
      <c r="K63" s="12"/>
      <c r="L63" s="12"/>
      <c r="O63" s="12"/>
      <c r="P63" s="12"/>
      <c r="Q63" s="18"/>
      <c r="T63" s="12"/>
      <c r="Y63" s="30" t="s">
        <v>668</v>
      </c>
      <c r="Z63" s="30" t="s">
        <v>669</v>
      </c>
      <c r="AF63" s="28"/>
    </row>
    <row r="64" spans="1:37" x14ac:dyDescent="0.15">
      <c r="A64" s="12"/>
      <c r="B64" s="12"/>
      <c r="F64" s="12"/>
      <c r="G64" s="18"/>
      <c r="K64" s="12"/>
      <c r="L64" s="12"/>
      <c r="O64" s="12"/>
      <c r="P64" s="12"/>
      <c r="Q64" s="18"/>
      <c r="T64" s="12"/>
      <c r="Y64" s="30" t="s">
        <v>670</v>
      </c>
      <c r="Z64" s="30" t="s">
        <v>671</v>
      </c>
      <c r="AF64" s="28"/>
    </row>
    <row r="65" spans="1:32" x14ac:dyDescent="0.15">
      <c r="A65" s="12"/>
      <c r="B65" s="12"/>
      <c r="F65" s="12"/>
      <c r="G65" s="18"/>
      <c r="K65" s="12"/>
      <c r="L65" s="12"/>
      <c r="O65" s="12"/>
      <c r="P65" s="12"/>
      <c r="Q65" s="18"/>
      <c r="T65" s="12"/>
      <c r="Y65" s="30" t="s">
        <v>672</v>
      </c>
      <c r="Z65" s="30" t="s">
        <v>673</v>
      </c>
      <c r="AF65" s="28"/>
    </row>
    <row r="66" spans="1:32" x14ac:dyDescent="0.15">
      <c r="A66" s="12"/>
      <c r="B66" s="12"/>
      <c r="F66" s="12"/>
      <c r="G66" s="18"/>
      <c r="K66" s="12"/>
      <c r="L66" s="12"/>
      <c r="O66" s="12"/>
      <c r="P66" s="12"/>
      <c r="Q66" s="18"/>
      <c r="T66" s="12"/>
      <c r="Y66" s="30" t="s">
        <v>674</v>
      </c>
      <c r="Z66" s="30" t="s">
        <v>675</v>
      </c>
      <c r="AF66" s="28"/>
    </row>
    <row r="67" spans="1:32" x14ac:dyDescent="0.15">
      <c r="A67" s="12"/>
      <c r="B67" s="12"/>
      <c r="F67" s="12"/>
      <c r="G67" s="18"/>
      <c r="K67" s="12"/>
      <c r="L67" s="12"/>
      <c r="O67" s="12"/>
      <c r="P67" s="12"/>
      <c r="Q67" s="18"/>
      <c r="T67" s="12"/>
      <c r="Y67" s="30" t="s">
        <v>676</v>
      </c>
      <c r="Z67" s="30" t="s">
        <v>677</v>
      </c>
      <c r="AF67" s="28"/>
    </row>
    <row r="68" spans="1:32" x14ac:dyDescent="0.15">
      <c r="A68" s="12"/>
      <c r="B68" s="12"/>
      <c r="F68" s="12"/>
      <c r="G68" s="18"/>
      <c r="K68" s="12"/>
      <c r="L68" s="12"/>
      <c r="O68" s="12"/>
      <c r="P68" s="12"/>
      <c r="Q68" s="18"/>
      <c r="T68" s="12"/>
      <c r="Y68" s="30" t="s">
        <v>678</v>
      </c>
      <c r="Z68" s="30" t="s">
        <v>679</v>
      </c>
      <c r="AF68" s="28"/>
    </row>
    <row r="69" spans="1:32" x14ac:dyDescent="0.15">
      <c r="A69" s="12"/>
      <c r="B69" s="12"/>
      <c r="F69" s="12"/>
      <c r="G69" s="18"/>
      <c r="K69" s="12"/>
      <c r="L69" s="12"/>
      <c r="O69" s="12"/>
      <c r="P69" s="12"/>
      <c r="Q69" s="18"/>
      <c r="T69" s="12"/>
      <c r="Y69" s="30" t="s">
        <v>680</v>
      </c>
      <c r="Z69" s="30" t="s">
        <v>681</v>
      </c>
      <c r="AF69" s="28"/>
    </row>
    <row r="70" spans="1:32" x14ac:dyDescent="0.15">
      <c r="A70" s="12"/>
      <c r="B70" s="12"/>
      <c r="Y70" s="30" t="s">
        <v>682</v>
      </c>
      <c r="Z70" s="30" t="s">
        <v>683</v>
      </c>
    </row>
    <row r="71" spans="1:32" x14ac:dyDescent="0.15">
      <c r="Y71" s="30" t="s">
        <v>684</v>
      </c>
      <c r="Z71" s="30" t="s">
        <v>685</v>
      </c>
    </row>
    <row r="72" spans="1:32" x14ac:dyDescent="0.15">
      <c r="Y72" s="30" t="s">
        <v>686</v>
      </c>
      <c r="Z72" s="30" t="s">
        <v>687</v>
      </c>
    </row>
    <row r="73" spans="1:32" x14ac:dyDescent="0.15">
      <c r="Y73" s="30" t="s">
        <v>688</v>
      </c>
      <c r="Z73" s="30" t="s">
        <v>689</v>
      </c>
    </row>
    <row r="74" spans="1:32" x14ac:dyDescent="0.15">
      <c r="Y74" s="30" t="s">
        <v>690</v>
      </c>
      <c r="Z74" s="30" t="s">
        <v>691</v>
      </c>
    </row>
    <row r="75" spans="1:32" x14ac:dyDescent="0.15">
      <c r="Y75" s="30" t="s">
        <v>692</v>
      </c>
      <c r="Z75" s="30" t="s">
        <v>693</v>
      </c>
    </row>
    <row r="76" spans="1:32" x14ac:dyDescent="0.15">
      <c r="Y76" s="30" t="s">
        <v>694</v>
      </c>
      <c r="Z76" s="30" t="s">
        <v>695</v>
      </c>
    </row>
    <row r="77" spans="1:32" x14ac:dyDescent="0.15">
      <c r="Y77" s="30" t="s">
        <v>696</v>
      </c>
      <c r="Z77" s="30" t="s">
        <v>697</v>
      </c>
    </row>
    <row r="78" spans="1:32" x14ac:dyDescent="0.15">
      <c r="Y78" s="30" t="s">
        <v>698</v>
      </c>
      <c r="Z78" s="30" t="s">
        <v>699</v>
      </c>
    </row>
    <row r="79" spans="1:32" x14ac:dyDescent="0.15">
      <c r="Y79" s="30" t="s">
        <v>700</v>
      </c>
      <c r="Z79" s="30" t="s">
        <v>701</v>
      </c>
    </row>
    <row r="80" spans="1:32" x14ac:dyDescent="0.15">
      <c r="Y80" s="30" t="s">
        <v>702</v>
      </c>
      <c r="Z80" s="30" t="s">
        <v>703</v>
      </c>
    </row>
    <row r="81" spans="25:26" x14ac:dyDescent="0.15">
      <c r="Y81" s="30" t="s">
        <v>704</v>
      </c>
      <c r="Z81" s="30" t="s">
        <v>705</v>
      </c>
    </row>
    <row r="82" spans="25:26" x14ac:dyDescent="0.15">
      <c r="Y82" s="30" t="s">
        <v>706</v>
      </c>
      <c r="Z82" s="30" t="s">
        <v>707</v>
      </c>
    </row>
    <row r="83" spans="25:26" x14ac:dyDescent="0.15">
      <c r="Y83" s="30" t="s">
        <v>708</v>
      </c>
      <c r="Z83" s="30" t="s">
        <v>709</v>
      </c>
    </row>
    <row r="84" spans="25:26" x14ac:dyDescent="0.15">
      <c r="Y84" s="30" t="s">
        <v>710</v>
      </c>
      <c r="Z84" s="30" t="s">
        <v>711</v>
      </c>
    </row>
    <row r="85" spans="25:26" x14ac:dyDescent="0.15">
      <c r="Y85" s="30" t="s">
        <v>712</v>
      </c>
      <c r="Z85" s="30" t="s">
        <v>713</v>
      </c>
    </row>
    <row r="86" spans="25:26" x14ac:dyDescent="0.15">
      <c r="Y86" s="30" t="s">
        <v>714</v>
      </c>
      <c r="Z86" s="30" t="s">
        <v>715</v>
      </c>
    </row>
    <row r="87" spans="25:26" x14ac:dyDescent="0.15">
      <c r="Y87" s="30" t="s">
        <v>716</v>
      </c>
      <c r="Z87" s="30" t="s">
        <v>717</v>
      </c>
    </row>
    <row r="88" spans="25:26" x14ac:dyDescent="0.15">
      <c r="Y88" s="30" t="s">
        <v>718</v>
      </c>
      <c r="Z88" s="30" t="s">
        <v>719</v>
      </c>
    </row>
    <row r="89" spans="25:26" x14ac:dyDescent="0.15">
      <c r="Y89" s="30" t="s">
        <v>720</v>
      </c>
      <c r="Z89" s="30" t="s">
        <v>721</v>
      </c>
    </row>
    <row r="90" spans="25:26" x14ac:dyDescent="0.15">
      <c r="Y90" s="30" t="s">
        <v>722</v>
      </c>
      <c r="Z90" s="30" t="s">
        <v>723</v>
      </c>
    </row>
    <row r="91" spans="25:26" x14ac:dyDescent="0.15">
      <c r="Y91" s="30" t="s">
        <v>724</v>
      </c>
      <c r="Z91" s="30" t="s">
        <v>725</v>
      </c>
    </row>
    <row r="92" spans="25:26" x14ac:dyDescent="0.15">
      <c r="Y92" s="30" t="s">
        <v>726</v>
      </c>
      <c r="Z92" s="30" t="s">
        <v>727</v>
      </c>
    </row>
    <row r="93" spans="25:26" x14ac:dyDescent="0.15">
      <c r="Y93" s="30" t="s">
        <v>728</v>
      </c>
      <c r="Z93" s="30" t="s">
        <v>729</v>
      </c>
    </row>
    <row r="94" spans="25:26" x14ac:dyDescent="0.15">
      <c r="Y94" s="30" t="s">
        <v>730</v>
      </c>
      <c r="Z94" s="30" t="s">
        <v>731</v>
      </c>
    </row>
    <row r="95" spans="25:26" x14ac:dyDescent="0.15">
      <c r="Y95" s="30" t="s">
        <v>732</v>
      </c>
      <c r="Z95" s="30" t="s">
        <v>733</v>
      </c>
    </row>
    <row r="96" spans="25:26" x14ac:dyDescent="0.15">
      <c r="Y96" s="30" t="s">
        <v>734</v>
      </c>
      <c r="Z96" s="30" t="s">
        <v>335</v>
      </c>
    </row>
    <row r="97" spans="25:26" x14ac:dyDescent="0.15">
      <c r="Y97" s="30" t="s">
        <v>735</v>
      </c>
      <c r="Z97" s="30" t="s">
        <v>349</v>
      </c>
    </row>
    <row r="98" spans="25:26" x14ac:dyDescent="0.15">
      <c r="Y98" s="30" t="s">
        <v>61</v>
      </c>
      <c r="Z98" s="30" t="s">
        <v>363</v>
      </c>
    </row>
    <row r="99" spans="25:26" x14ac:dyDescent="0.15">
      <c r="Y99" s="30" t="s">
        <v>736</v>
      </c>
      <c r="Z99" s="30" t="s">
        <v>376</v>
      </c>
    </row>
    <row r="100" spans="25:26" x14ac:dyDescent="0.15">
      <c r="Y100" s="30" t="s">
        <v>737</v>
      </c>
      <c r="Z100" s="30" t="s">
        <v>390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5"/>
      <c r="Z2" s="266"/>
      <c r="AA2" s="267"/>
      <c r="AB2" s="896" t="s">
        <v>60</v>
      </c>
      <c r="AC2" s="897"/>
      <c r="AD2" s="898"/>
      <c r="AE2" s="888" t="s">
        <v>738</v>
      </c>
      <c r="AF2" s="888"/>
      <c r="AG2" s="888"/>
      <c r="AH2" s="117"/>
      <c r="AI2" s="888" t="s">
        <v>735</v>
      </c>
      <c r="AJ2" s="888"/>
      <c r="AK2" s="888"/>
      <c r="AL2" s="117"/>
      <c r="AM2" s="888" t="s">
        <v>61</v>
      </c>
      <c r="AN2" s="888"/>
      <c r="AO2" s="888"/>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89</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91</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92</v>
      </c>
      <c r="Z6" s="889"/>
      <c r="AA6" s="890"/>
      <c r="AB6" s="101" t="s">
        <v>93</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94</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5"/>
      <c r="Z9" s="266"/>
      <c r="AA9" s="267"/>
      <c r="AB9" s="896" t="s">
        <v>60</v>
      </c>
      <c r="AC9" s="897"/>
      <c r="AD9" s="898"/>
      <c r="AE9" s="888" t="s">
        <v>738</v>
      </c>
      <c r="AF9" s="888"/>
      <c r="AG9" s="888"/>
      <c r="AH9" s="117"/>
      <c r="AI9" s="888" t="s">
        <v>735</v>
      </c>
      <c r="AJ9" s="888"/>
      <c r="AK9" s="888"/>
      <c r="AL9" s="117"/>
      <c r="AM9" s="888" t="s">
        <v>61</v>
      </c>
      <c r="AN9" s="888"/>
      <c r="AO9" s="888"/>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89</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91</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92</v>
      </c>
      <c r="Z13" s="889"/>
      <c r="AA13" s="890"/>
      <c r="AB13" s="101" t="s">
        <v>93</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94</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5"/>
      <c r="Z16" s="266"/>
      <c r="AA16" s="267"/>
      <c r="AB16" s="896" t="s">
        <v>60</v>
      </c>
      <c r="AC16" s="897"/>
      <c r="AD16" s="898"/>
      <c r="AE16" s="888" t="s">
        <v>738</v>
      </c>
      <c r="AF16" s="888"/>
      <c r="AG16" s="888"/>
      <c r="AH16" s="117"/>
      <c r="AI16" s="888" t="s">
        <v>735</v>
      </c>
      <c r="AJ16" s="888"/>
      <c r="AK16" s="888"/>
      <c r="AL16" s="117"/>
      <c r="AM16" s="888" t="s">
        <v>61</v>
      </c>
      <c r="AN16" s="888"/>
      <c r="AO16" s="888"/>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89</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91</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92</v>
      </c>
      <c r="Z20" s="889"/>
      <c r="AA20" s="890"/>
      <c r="AB20" s="101" t="s">
        <v>93</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94</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5"/>
      <c r="Z23" s="266"/>
      <c r="AA23" s="267"/>
      <c r="AB23" s="896" t="s">
        <v>60</v>
      </c>
      <c r="AC23" s="897"/>
      <c r="AD23" s="898"/>
      <c r="AE23" s="888" t="s">
        <v>738</v>
      </c>
      <c r="AF23" s="888"/>
      <c r="AG23" s="888"/>
      <c r="AH23" s="117"/>
      <c r="AI23" s="888" t="s">
        <v>735</v>
      </c>
      <c r="AJ23" s="888"/>
      <c r="AK23" s="888"/>
      <c r="AL23" s="117"/>
      <c r="AM23" s="888" t="s">
        <v>61</v>
      </c>
      <c r="AN23" s="888"/>
      <c r="AO23" s="888"/>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89</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91</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92</v>
      </c>
      <c r="Z27" s="889"/>
      <c r="AA27" s="890"/>
      <c r="AB27" s="101" t="s">
        <v>93</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94</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5"/>
      <c r="Z30" s="266"/>
      <c r="AA30" s="267"/>
      <c r="AB30" s="896" t="s">
        <v>60</v>
      </c>
      <c r="AC30" s="897"/>
      <c r="AD30" s="898"/>
      <c r="AE30" s="888" t="s">
        <v>738</v>
      </c>
      <c r="AF30" s="888"/>
      <c r="AG30" s="888"/>
      <c r="AH30" s="117"/>
      <c r="AI30" s="888" t="s">
        <v>735</v>
      </c>
      <c r="AJ30" s="888"/>
      <c r="AK30" s="888"/>
      <c r="AL30" s="117"/>
      <c r="AM30" s="888" t="s">
        <v>61</v>
      </c>
      <c r="AN30" s="888"/>
      <c r="AO30" s="888"/>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89</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91</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92</v>
      </c>
      <c r="Z34" s="889"/>
      <c r="AA34" s="890"/>
      <c r="AB34" s="101" t="s">
        <v>93</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94</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5"/>
      <c r="Z37" s="266"/>
      <c r="AA37" s="267"/>
      <c r="AB37" s="896" t="s">
        <v>60</v>
      </c>
      <c r="AC37" s="897"/>
      <c r="AD37" s="898"/>
      <c r="AE37" s="888" t="s">
        <v>738</v>
      </c>
      <c r="AF37" s="888"/>
      <c r="AG37" s="888"/>
      <c r="AH37" s="117"/>
      <c r="AI37" s="888" t="s">
        <v>735</v>
      </c>
      <c r="AJ37" s="888"/>
      <c r="AK37" s="888"/>
      <c r="AL37" s="117"/>
      <c r="AM37" s="888" t="s">
        <v>61</v>
      </c>
      <c r="AN37" s="888"/>
      <c r="AO37" s="888"/>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89</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91</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92</v>
      </c>
      <c r="Z41" s="889"/>
      <c r="AA41" s="890"/>
      <c r="AB41" s="101" t="s">
        <v>93</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94</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5"/>
      <c r="Z44" s="266"/>
      <c r="AA44" s="267"/>
      <c r="AB44" s="896" t="s">
        <v>60</v>
      </c>
      <c r="AC44" s="897"/>
      <c r="AD44" s="898"/>
      <c r="AE44" s="888" t="s">
        <v>738</v>
      </c>
      <c r="AF44" s="888"/>
      <c r="AG44" s="888"/>
      <c r="AH44" s="117"/>
      <c r="AI44" s="888" t="s">
        <v>735</v>
      </c>
      <c r="AJ44" s="888"/>
      <c r="AK44" s="888"/>
      <c r="AL44" s="117"/>
      <c r="AM44" s="888" t="s">
        <v>61</v>
      </c>
      <c r="AN44" s="888"/>
      <c r="AO44" s="888"/>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89</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91</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92</v>
      </c>
      <c r="Z48" s="889"/>
      <c r="AA48" s="890"/>
      <c r="AB48" s="101" t="s">
        <v>93</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94</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5"/>
      <c r="Z51" s="266"/>
      <c r="AA51" s="267"/>
      <c r="AB51" s="117" t="s">
        <v>60</v>
      </c>
      <c r="AC51" s="897"/>
      <c r="AD51" s="898"/>
      <c r="AE51" s="888" t="s">
        <v>738</v>
      </c>
      <c r="AF51" s="888"/>
      <c r="AG51" s="888"/>
      <c r="AH51" s="117"/>
      <c r="AI51" s="888" t="s">
        <v>735</v>
      </c>
      <c r="AJ51" s="888"/>
      <c r="AK51" s="888"/>
      <c r="AL51" s="117"/>
      <c r="AM51" s="888" t="s">
        <v>61</v>
      </c>
      <c r="AN51" s="888"/>
      <c r="AO51" s="888"/>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89</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91</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92</v>
      </c>
      <c r="Z55" s="889"/>
      <c r="AA55" s="890"/>
      <c r="AB55" s="101" t="s">
        <v>93</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94</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5"/>
      <c r="Z58" s="266"/>
      <c r="AA58" s="267"/>
      <c r="AB58" s="896" t="s">
        <v>60</v>
      </c>
      <c r="AC58" s="897"/>
      <c r="AD58" s="898"/>
      <c r="AE58" s="888" t="s">
        <v>738</v>
      </c>
      <c r="AF58" s="888"/>
      <c r="AG58" s="888"/>
      <c r="AH58" s="117"/>
      <c r="AI58" s="888" t="s">
        <v>735</v>
      </c>
      <c r="AJ58" s="888"/>
      <c r="AK58" s="888"/>
      <c r="AL58" s="117"/>
      <c r="AM58" s="888" t="s">
        <v>61</v>
      </c>
      <c r="AN58" s="888"/>
      <c r="AO58" s="888"/>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89</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91</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92</v>
      </c>
      <c r="Z62" s="889"/>
      <c r="AA62" s="890"/>
      <c r="AB62" s="101" t="s">
        <v>93</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94</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5"/>
      <c r="Z65" s="266"/>
      <c r="AA65" s="267"/>
      <c r="AB65" s="896" t="s">
        <v>60</v>
      </c>
      <c r="AC65" s="897"/>
      <c r="AD65" s="898"/>
      <c r="AE65" s="888" t="s">
        <v>738</v>
      </c>
      <c r="AF65" s="888"/>
      <c r="AG65" s="888"/>
      <c r="AH65" s="117"/>
      <c r="AI65" s="888" t="s">
        <v>735</v>
      </c>
      <c r="AJ65" s="888"/>
      <c r="AK65" s="888"/>
      <c r="AL65" s="117"/>
      <c r="AM65" s="888" t="s">
        <v>61</v>
      </c>
      <c r="AN65" s="888"/>
      <c r="AO65" s="888"/>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89</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91</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92</v>
      </c>
      <c r="Z69" s="889"/>
      <c r="AA69" s="890"/>
      <c r="AB69" s="58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94</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739</v>
      </c>
      <c r="B2" s="925"/>
      <c r="C2" s="925"/>
      <c r="D2" s="925"/>
      <c r="E2" s="925"/>
      <c r="F2" s="926"/>
      <c r="G2" s="292" t="s">
        <v>740</v>
      </c>
      <c r="H2" s="293"/>
      <c r="I2" s="293"/>
      <c r="J2" s="293"/>
      <c r="K2" s="293"/>
      <c r="L2" s="293"/>
      <c r="M2" s="293"/>
      <c r="N2" s="293"/>
      <c r="O2" s="293"/>
      <c r="P2" s="293"/>
      <c r="Q2" s="293"/>
      <c r="R2" s="293"/>
      <c r="S2" s="293"/>
      <c r="T2" s="293"/>
      <c r="U2" s="293"/>
      <c r="V2" s="293"/>
      <c r="W2" s="293"/>
      <c r="X2" s="293"/>
      <c r="Y2" s="293"/>
      <c r="Z2" s="293"/>
      <c r="AA2" s="293"/>
      <c r="AB2" s="294"/>
      <c r="AC2" s="292" t="s">
        <v>741</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221</v>
      </c>
      <c r="H3" s="297"/>
      <c r="I3" s="297"/>
      <c r="J3" s="297"/>
      <c r="K3" s="297"/>
      <c r="L3" s="298" t="s">
        <v>222</v>
      </c>
      <c r="M3" s="297"/>
      <c r="N3" s="297"/>
      <c r="O3" s="297"/>
      <c r="P3" s="297"/>
      <c r="Q3" s="297"/>
      <c r="R3" s="297"/>
      <c r="S3" s="297"/>
      <c r="T3" s="297"/>
      <c r="U3" s="297"/>
      <c r="V3" s="297"/>
      <c r="W3" s="297"/>
      <c r="X3" s="299"/>
      <c r="Y3" s="300" t="s">
        <v>223</v>
      </c>
      <c r="Z3" s="301"/>
      <c r="AA3" s="301"/>
      <c r="AB3" s="302"/>
      <c r="AC3" s="296" t="s">
        <v>221</v>
      </c>
      <c r="AD3" s="297"/>
      <c r="AE3" s="297"/>
      <c r="AF3" s="297"/>
      <c r="AG3" s="297"/>
      <c r="AH3" s="298" t="s">
        <v>222</v>
      </c>
      <c r="AI3" s="297"/>
      <c r="AJ3" s="297"/>
      <c r="AK3" s="297"/>
      <c r="AL3" s="297"/>
      <c r="AM3" s="297"/>
      <c r="AN3" s="297"/>
      <c r="AO3" s="297"/>
      <c r="AP3" s="297"/>
      <c r="AQ3" s="297"/>
      <c r="AR3" s="297"/>
      <c r="AS3" s="297"/>
      <c r="AT3" s="299"/>
      <c r="AU3" s="300" t="s">
        <v>223</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742</v>
      </c>
      <c r="H15" s="293"/>
      <c r="I15" s="293"/>
      <c r="J15" s="293"/>
      <c r="K15" s="293"/>
      <c r="L15" s="293"/>
      <c r="M15" s="293"/>
      <c r="N15" s="293"/>
      <c r="O15" s="293"/>
      <c r="P15" s="293"/>
      <c r="Q15" s="293"/>
      <c r="R15" s="293"/>
      <c r="S15" s="293"/>
      <c r="T15" s="293"/>
      <c r="U15" s="293"/>
      <c r="V15" s="293"/>
      <c r="W15" s="293"/>
      <c r="X15" s="293"/>
      <c r="Y15" s="293"/>
      <c r="Z15" s="293"/>
      <c r="AA15" s="293"/>
      <c r="AB15" s="294"/>
      <c r="AC15" s="292" t="s">
        <v>743</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221</v>
      </c>
      <c r="H16" s="297"/>
      <c r="I16" s="297"/>
      <c r="J16" s="297"/>
      <c r="K16" s="297"/>
      <c r="L16" s="298" t="s">
        <v>222</v>
      </c>
      <c r="M16" s="297"/>
      <c r="N16" s="297"/>
      <c r="O16" s="297"/>
      <c r="P16" s="297"/>
      <c r="Q16" s="297"/>
      <c r="R16" s="297"/>
      <c r="S16" s="297"/>
      <c r="T16" s="297"/>
      <c r="U16" s="297"/>
      <c r="V16" s="297"/>
      <c r="W16" s="297"/>
      <c r="X16" s="299"/>
      <c r="Y16" s="300" t="s">
        <v>223</v>
      </c>
      <c r="Z16" s="301"/>
      <c r="AA16" s="301"/>
      <c r="AB16" s="302"/>
      <c r="AC16" s="296" t="s">
        <v>221</v>
      </c>
      <c r="AD16" s="297"/>
      <c r="AE16" s="297"/>
      <c r="AF16" s="297"/>
      <c r="AG16" s="297"/>
      <c r="AH16" s="298" t="s">
        <v>222</v>
      </c>
      <c r="AI16" s="297"/>
      <c r="AJ16" s="297"/>
      <c r="AK16" s="297"/>
      <c r="AL16" s="297"/>
      <c r="AM16" s="297"/>
      <c r="AN16" s="297"/>
      <c r="AO16" s="297"/>
      <c r="AP16" s="297"/>
      <c r="AQ16" s="297"/>
      <c r="AR16" s="297"/>
      <c r="AS16" s="297"/>
      <c r="AT16" s="299"/>
      <c r="AU16" s="300" t="s">
        <v>223</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744</v>
      </c>
      <c r="H28" s="293"/>
      <c r="I28" s="293"/>
      <c r="J28" s="293"/>
      <c r="K28" s="293"/>
      <c r="L28" s="293"/>
      <c r="M28" s="293"/>
      <c r="N28" s="293"/>
      <c r="O28" s="293"/>
      <c r="P28" s="293"/>
      <c r="Q28" s="293"/>
      <c r="R28" s="293"/>
      <c r="S28" s="293"/>
      <c r="T28" s="293"/>
      <c r="U28" s="293"/>
      <c r="V28" s="293"/>
      <c r="W28" s="293"/>
      <c r="X28" s="293"/>
      <c r="Y28" s="293"/>
      <c r="Z28" s="293"/>
      <c r="AA28" s="293"/>
      <c r="AB28" s="294"/>
      <c r="AC28" s="292" t="s">
        <v>745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221</v>
      </c>
      <c r="H29" s="297"/>
      <c r="I29" s="297"/>
      <c r="J29" s="297"/>
      <c r="K29" s="297"/>
      <c r="L29" s="298" t="s">
        <v>222</v>
      </c>
      <c r="M29" s="297"/>
      <c r="N29" s="297"/>
      <c r="O29" s="297"/>
      <c r="P29" s="297"/>
      <c r="Q29" s="297"/>
      <c r="R29" s="297"/>
      <c r="S29" s="297"/>
      <c r="T29" s="297"/>
      <c r="U29" s="297"/>
      <c r="V29" s="297"/>
      <c r="W29" s="297"/>
      <c r="X29" s="299"/>
      <c r="Y29" s="300" t="s">
        <v>223</v>
      </c>
      <c r="Z29" s="301"/>
      <c r="AA29" s="301"/>
      <c r="AB29" s="302"/>
      <c r="AC29" s="296" t="s">
        <v>221</v>
      </c>
      <c r="AD29" s="297"/>
      <c r="AE29" s="297"/>
      <c r="AF29" s="297"/>
      <c r="AG29" s="297"/>
      <c r="AH29" s="298" t="s">
        <v>222</v>
      </c>
      <c r="AI29" s="297"/>
      <c r="AJ29" s="297"/>
      <c r="AK29" s="297"/>
      <c r="AL29" s="297"/>
      <c r="AM29" s="297"/>
      <c r="AN29" s="297"/>
      <c r="AO29" s="297"/>
      <c r="AP29" s="297"/>
      <c r="AQ29" s="297"/>
      <c r="AR29" s="297"/>
      <c r="AS29" s="297"/>
      <c r="AT29" s="299"/>
      <c r="AU29" s="300" t="s">
        <v>223</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746</v>
      </c>
      <c r="H41" s="293"/>
      <c r="I41" s="293"/>
      <c r="J41" s="293"/>
      <c r="K41" s="293"/>
      <c r="L41" s="293"/>
      <c r="M41" s="293"/>
      <c r="N41" s="293"/>
      <c r="O41" s="293"/>
      <c r="P41" s="293"/>
      <c r="Q41" s="293"/>
      <c r="R41" s="293"/>
      <c r="S41" s="293"/>
      <c r="T41" s="293"/>
      <c r="U41" s="293"/>
      <c r="V41" s="293"/>
      <c r="W41" s="293"/>
      <c r="X41" s="293"/>
      <c r="Y41" s="293"/>
      <c r="Z41" s="293"/>
      <c r="AA41" s="293"/>
      <c r="AB41" s="294"/>
      <c r="AC41" s="292" t="s">
        <v>747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221</v>
      </c>
      <c r="H42" s="297"/>
      <c r="I42" s="297"/>
      <c r="J42" s="297"/>
      <c r="K42" s="297"/>
      <c r="L42" s="298" t="s">
        <v>222</v>
      </c>
      <c r="M42" s="297"/>
      <c r="N42" s="297"/>
      <c r="O42" s="297"/>
      <c r="P42" s="297"/>
      <c r="Q42" s="297"/>
      <c r="R42" s="297"/>
      <c r="S42" s="297"/>
      <c r="T42" s="297"/>
      <c r="U42" s="297"/>
      <c r="V42" s="297"/>
      <c r="W42" s="297"/>
      <c r="X42" s="299"/>
      <c r="Y42" s="300" t="s">
        <v>223</v>
      </c>
      <c r="Z42" s="301"/>
      <c r="AA42" s="301"/>
      <c r="AB42" s="302"/>
      <c r="AC42" s="296" t="s">
        <v>221</v>
      </c>
      <c r="AD42" s="297"/>
      <c r="AE42" s="297"/>
      <c r="AF42" s="297"/>
      <c r="AG42" s="297"/>
      <c r="AH42" s="298" t="s">
        <v>222</v>
      </c>
      <c r="AI42" s="297"/>
      <c r="AJ42" s="297"/>
      <c r="AK42" s="297"/>
      <c r="AL42" s="297"/>
      <c r="AM42" s="297"/>
      <c r="AN42" s="297"/>
      <c r="AO42" s="297"/>
      <c r="AP42" s="297"/>
      <c r="AQ42" s="297"/>
      <c r="AR42" s="297"/>
      <c r="AS42" s="297"/>
      <c r="AT42" s="299"/>
      <c r="AU42" s="300" t="s">
        <v>223</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739</v>
      </c>
      <c r="B55" s="925"/>
      <c r="C55" s="925"/>
      <c r="D55" s="925"/>
      <c r="E55" s="925"/>
      <c r="F55" s="926"/>
      <c r="G55" s="292" t="s">
        <v>748</v>
      </c>
      <c r="H55" s="293"/>
      <c r="I55" s="293"/>
      <c r="J55" s="293"/>
      <c r="K55" s="293"/>
      <c r="L55" s="293"/>
      <c r="M55" s="293"/>
      <c r="N55" s="293"/>
      <c r="O55" s="293"/>
      <c r="P55" s="293"/>
      <c r="Q55" s="293"/>
      <c r="R55" s="293"/>
      <c r="S55" s="293"/>
      <c r="T55" s="293"/>
      <c r="U55" s="293"/>
      <c r="V55" s="293"/>
      <c r="W55" s="293"/>
      <c r="X55" s="293"/>
      <c r="Y55" s="293"/>
      <c r="Z55" s="293"/>
      <c r="AA55" s="293"/>
      <c r="AB55" s="294"/>
      <c r="AC55" s="292" t="s">
        <v>749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221</v>
      </c>
      <c r="H56" s="297"/>
      <c r="I56" s="297"/>
      <c r="J56" s="297"/>
      <c r="K56" s="297"/>
      <c r="L56" s="298" t="s">
        <v>222</v>
      </c>
      <c r="M56" s="297"/>
      <c r="N56" s="297"/>
      <c r="O56" s="297"/>
      <c r="P56" s="297"/>
      <c r="Q56" s="297"/>
      <c r="R56" s="297"/>
      <c r="S56" s="297"/>
      <c r="T56" s="297"/>
      <c r="U56" s="297"/>
      <c r="V56" s="297"/>
      <c r="W56" s="297"/>
      <c r="X56" s="299"/>
      <c r="Y56" s="300" t="s">
        <v>223</v>
      </c>
      <c r="Z56" s="301"/>
      <c r="AA56" s="301"/>
      <c r="AB56" s="302"/>
      <c r="AC56" s="296" t="s">
        <v>221</v>
      </c>
      <c r="AD56" s="297"/>
      <c r="AE56" s="297"/>
      <c r="AF56" s="297"/>
      <c r="AG56" s="297"/>
      <c r="AH56" s="298" t="s">
        <v>222</v>
      </c>
      <c r="AI56" s="297"/>
      <c r="AJ56" s="297"/>
      <c r="AK56" s="297"/>
      <c r="AL56" s="297"/>
      <c r="AM56" s="297"/>
      <c r="AN56" s="297"/>
      <c r="AO56" s="297"/>
      <c r="AP56" s="297"/>
      <c r="AQ56" s="297"/>
      <c r="AR56" s="297"/>
      <c r="AS56" s="297"/>
      <c r="AT56" s="299"/>
      <c r="AU56" s="300" t="s">
        <v>223</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750</v>
      </c>
      <c r="H68" s="293"/>
      <c r="I68" s="293"/>
      <c r="J68" s="293"/>
      <c r="K68" s="293"/>
      <c r="L68" s="293"/>
      <c r="M68" s="293"/>
      <c r="N68" s="293"/>
      <c r="O68" s="293"/>
      <c r="P68" s="293"/>
      <c r="Q68" s="293"/>
      <c r="R68" s="293"/>
      <c r="S68" s="293"/>
      <c r="T68" s="293"/>
      <c r="U68" s="293"/>
      <c r="V68" s="293"/>
      <c r="W68" s="293"/>
      <c r="X68" s="293"/>
      <c r="Y68" s="293"/>
      <c r="Z68" s="293"/>
      <c r="AA68" s="293"/>
      <c r="AB68" s="294"/>
      <c r="AC68" s="292" t="s">
        <v>751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221</v>
      </c>
      <c r="H69" s="297"/>
      <c r="I69" s="297"/>
      <c r="J69" s="297"/>
      <c r="K69" s="297"/>
      <c r="L69" s="298" t="s">
        <v>222</v>
      </c>
      <c r="M69" s="297"/>
      <c r="N69" s="297"/>
      <c r="O69" s="297"/>
      <c r="P69" s="297"/>
      <c r="Q69" s="297"/>
      <c r="R69" s="297"/>
      <c r="S69" s="297"/>
      <c r="T69" s="297"/>
      <c r="U69" s="297"/>
      <c r="V69" s="297"/>
      <c r="W69" s="297"/>
      <c r="X69" s="299"/>
      <c r="Y69" s="300" t="s">
        <v>223</v>
      </c>
      <c r="Z69" s="301"/>
      <c r="AA69" s="301"/>
      <c r="AB69" s="302"/>
      <c r="AC69" s="296" t="s">
        <v>221</v>
      </c>
      <c r="AD69" s="297"/>
      <c r="AE69" s="297"/>
      <c r="AF69" s="297"/>
      <c r="AG69" s="297"/>
      <c r="AH69" s="298" t="s">
        <v>222</v>
      </c>
      <c r="AI69" s="297"/>
      <c r="AJ69" s="297"/>
      <c r="AK69" s="297"/>
      <c r="AL69" s="297"/>
      <c r="AM69" s="297"/>
      <c r="AN69" s="297"/>
      <c r="AO69" s="297"/>
      <c r="AP69" s="297"/>
      <c r="AQ69" s="297"/>
      <c r="AR69" s="297"/>
      <c r="AS69" s="297"/>
      <c r="AT69" s="299"/>
      <c r="AU69" s="300" t="s">
        <v>223</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752</v>
      </c>
      <c r="H81" s="293"/>
      <c r="I81" s="293"/>
      <c r="J81" s="293"/>
      <c r="K81" s="293"/>
      <c r="L81" s="293"/>
      <c r="M81" s="293"/>
      <c r="N81" s="293"/>
      <c r="O81" s="293"/>
      <c r="P81" s="293"/>
      <c r="Q81" s="293"/>
      <c r="R81" s="293"/>
      <c r="S81" s="293"/>
      <c r="T81" s="293"/>
      <c r="U81" s="293"/>
      <c r="V81" s="293"/>
      <c r="W81" s="293"/>
      <c r="X81" s="293"/>
      <c r="Y81" s="293"/>
      <c r="Z81" s="293"/>
      <c r="AA81" s="293"/>
      <c r="AB81" s="294"/>
      <c r="AC81" s="292" t="s">
        <v>753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221</v>
      </c>
      <c r="H82" s="297"/>
      <c r="I82" s="297"/>
      <c r="J82" s="297"/>
      <c r="K82" s="297"/>
      <c r="L82" s="298" t="s">
        <v>222</v>
      </c>
      <c r="M82" s="297"/>
      <c r="N82" s="297"/>
      <c r="O82" s="297"/>
      <c r="P82" s="297"/>
      <c r="Q82" s="297"/>
      <c r="R82" s="297"/>
      <c r="S82" s="297"/>
      <c r="T82" s="297"/>
      <c r="U82" s="297"/>
      <c r="V82" s="297"/>
      <c r="W82" s="297"/>
      <c r="X82" s="299"/>
      <c r="Y82" s="300" t="s">
        <v>223</v>
      </c>
      <c r="Z82" s="301"/>
      <c r="AA82" s="301"/>
      <c r="AB82" s="302"/>
      <c r="AC82" s="296" t="s">
        <v>221</v>
      </c>
      <c r="AD82" s="297"/>
      <c r="AE82" s="297"/>
      <c r="AF82" s="297"/>
      <c r="AG82" s="297"/>
      <c r="AH82" s="298" t="s">
        <v>222</v>
      </c>
      <c r="AI82" s="297"/>
      <c r="AJ82" s="297"/>
      <c r="AK82" s="297"/>
      <c r="AL82" s="297"/>
      <c r="AM82" s="297"/>
      <c r="AN82" s="297"/>
      <c r="AO82" s="297"/>
      <c r="AP82" s="297"/>
      <c r="AQ82" s="297"/>
      <c r="AR82" s="297"/>
      <c r="AS82" s="297"/>
      <c r="AT82" s="299"/>
      <c r="AU82" s="300" t="s">
        <v>223</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754</v>
      </c>
      <c r="H94" s="293"/>
      <c r="I94" s="293"/>
      <c r="J94" s="293"/>
      <c r="K94" s="293"/>
      <c r="L94" s="293"/>
      <c r="M94" s="293"/>
      <c r="N94" s="293"/>
      <c r="O94" s="293"/>
      <c r="P94" s="293"/>
      <c r="Q94" s="293"/>
      <c r="R94" s="293"/>
      <c r="S94" s="293"/>
      <c r="T94" s="293"/>
      <c r="U94" s="293"/>
      <c r="V94" s="293"/>
      <c r="W94" s="293"/>
      <c r="X94" s="293"/>
      <c r="Y94" s="293"/>
      <c r="Z94" s="293"/>
      <c r="AA94" s="293"/>
      <c r="AB94" s="294"/>
      <c r="AC94" s="292" t="s">
        <v>755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221</v>
      </c>
      <c r="H95" s="297"/>
      <c r="I95" s="297"/>
      <c r="J95" s="297"/>
      <c r="K95" s="297"/>
      <c r="L95" s="298" t="s">
        <v>222</v>
      </c>
      <c r="M95" s="297"/>
      <c r="N95" s="297"/>
      <c r="O95" s="297"/>
      <c r="P95" s="297"/>
      <c r="Q95" s="297"/>
      <c r="R95" s="297"/>
      <c r="S95" s="297"/>
      <c r="T95" s="297"/>
      <c r="U95" s="297"/>
      <c r="V95" s="297"/>
      <c r="W95" s="297"/>
      <c r="X95" s="299"/>
      <c r="Y95" s="300" t="s">
        <v>223</v>
      </c>
      <c r="Z95" s="301"/>
      <c r="AA95" s="301"/>
      <c r="AB95" s="302"/>
      <c r="AC95" s="296" t="s">
        <v>221</v>
      </c>
      <c r="AD95" s="297"/>
      <c r="AE95" s="297"/>
      <c r="AF95" s="297"/>
      <c r="AG95" s="297"/>
      <c r="AH95" s="298" t="s">
        <v>222</v>
      </c>
      <c r="AI95" s="297"/>
      <c r="AJ95" s="297"/>
      <c r="AK95" s="297"/>
      <c r="AL95" s="297"/>
      <c r="AM95" s="297"/>
      <c r="AN95" s="297"/>
      <c r="AO95" s="297"/>
      <c r="AP95" s="297"/>
      <c r="AQ95" s="297"/>
      <c r="AR95" s="297"/>
      <c r="AS95" s="297"/>
      <c r="AT95" s="299"/>
      <c r="AU95" s="300" t="s">
        <v>223</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739</v>
      </c>
      <c r="B108" s="925"/>
      <c r="C108" s="925"/>
      <c r="D108" s="925"/>
      <c r="E108" s="925"/>
      <c r="F108" s="926"/>
      <c r="G108" s="292" t="s">
        <v>756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757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221</v>
      </c>
      <c r="H109" s="297"/>
      <c r="I109" s="297"/>
      <c r="J109" s="297"/>
      <c r="K109" s="297"/>
      <c r="L109" s="298" t="s">
        <v>222</v>
      </c>
      <c r="M109" s="297"/>
      <c r="N109" s="297"/>
      <c r="O109" s="297"/>
      <c r="P109" s="297"/>
      <c r="Q109" s="297"/>
      <c r="R109" s="297"/>
      <c r="S109" s="297"/>
      <c r="T109" s="297"/>
      <c r="U109" s="297"/>
      <c r="V109" s="297"/>
      <c r="W109" s="297"/>
      <c r="X109" s="299"/>
      <c r="Y109" s="300" t="s">
        <v>223</v>
      </c>
      <c r="Z109" s="301"/>
      <c r="AA109" s="301"/>
      <c r="AB109" s="302"/>
      <c r="AC109" s="296" t="s">
        <v>221</v>
      </c>
      <c r="AD109" s="297"/>
      <c r="AE109" s="297"/>
      <c r="AF109" s="297"/>
      <c r="AG109" s="297"/>
      <c r="AH109" s="298" t="s">
        <v>222</v>
      </c>
      <c r="AI109" s="297"/>
      <c r="AJ109" s="297"/>
      <c r="AK109" s="297"/>
      <c r="AL109" s="297"/>
      <c r="AM109" s="297"/>
      <c r="AN109" s="297"/>
      <c r="AO109" s="297"/>
      <c r="AP109" s="297"/>
      <c r="AQ109" s="297"/>
      <c r="AR109" s="297"/>
      <c r="AS109" s="297"/>
      <c r="AT109" s="299"/>
      <c r="AU109" s="300" t="s">
        <v>223</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758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759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221</v>
      </c>
      <c r="H122" s="297"/>
      <c r="I122" s="297"/>
      <c r="J122" s="297"/>
      <c r="K122" s="297"/>
      <c r="L122" s="298" t="s">
        <v>222</v>
      </c>
      <c r="M122" s="297"/>
      <c r="N122" s="297"/>
      <c r="O122" s="297"/>
      <c r="P122" s="297"/>
      <c r="Q122" s="297"/>
      <c r="R122" s="297"/>
      <c r="S122" s="297"/>
      <c r="T122" s="297"/>
      <c r="U122" s="297"/>
      <c r="V122" s="297"/>
      <c r="W122" s="297"/>
      <c r="X122" s="299"/>
      <c r="Y122" s="300" t="s">
        <v>223</v>
      </c>
      <c r="Z122" s="301"/>
      <c r="AA122" s="301"/>
      <c r="AB122" s="302"/>
      <c r="AC122" s="296" t="s">
        <v>221</v>
      </c>
      <c r="AD122" s="297"/>
      <c r="AE122" s="297"/>
      <c r="AF122" s="297"/>
      <c r="AG122" s="297"/>
      <c r="AH122" s="298" t="s">
        <v>222</v>
      </c>
      <c r="AI122" s="297"/>
      <c r="AJ122" s="297"/>
      <c r="AK122" s="297"/>
      <c r="AL122" s="297"/>
      <c r="AM122" s="297"/>
      <c r="AN122" s="297"/>
      <c r="AO122" s="297"/>
      <c r="AP122" s="297"/>
      <c r="AQ122" s="297"/>
      <c r="AR122" s="297"/>
      <c r="AS122" s="297"/>
      <c r="AT122" s="299"/>
      <c r="AU122" s="300" t="s">
        <v>223</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760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761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221</v>
      </c>
      <c r="H135" s="297"/>
      <c r="I135" s="297"/>
      <c r="J135" s="297"/>
      <c r="K135" s="297"/>
      <c r="L135" s="298" t="s">
        <v>222</v>
      </c>
      <c r="M135" s="297"/>
      <c r="N135" s="297"/>
      <c r="O135" s="297"/>
      <c r="P135" s="297"/>
      <c r="Q135" s="297"/>
      <c r="R135" s="297"/>
      <c r="S135" s="297"/>
      <c r="T135" s="297"/>
      <c r="U135" s="297"/>
      <c r="V135" s="297"/>
      <c r="W135" s="297"/>
      <c r="X135" s="299"/>
      <c r="Y135" s="300" t="s">
        <v>223</v>
      </c>
      <c r="Z135" s="301"/>
      <c r="AA135" s="301"/>
      <c r="AB135" s="302"/>
      <c r="AC135" s="296" t="s">
        <v>221</v>
      </c>
      <c r="AD135" s="297"/>
      <c r="AE135" s="297"/>
      <c r="AF135" s="297"/>
      <c r="AG135" s="297"/>
      <c r="AH135" s="298" t="s">
        <v>222</v>
      </c>
      <c r="AI135" s="297"/>
      <c r="AJ135" s="297"/>
      <c r="AK135" s="297"/>
      <c r="AL135" s="297"/>
      <c r="AM135" s="297"/>
      <c r="AN135" s="297"/>
      <c r="AO135" s="297"/>
      <c r="AP135" s="297"/>
      <c r="AQ135" s="297"/>
      <c r="AR135" s="297"/>
      <c r="AS135" s="297"/>
      <c r="AT135" s="299"/>
      <c r="AU135" s="300" t="s">
        <v>223</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762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763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221</v>
      </c>
      <c r="H148" s="297"/>
      <c r="I148" s="297"/>
      <c r="J148" s="297"/>
      <c r="K148" s="297"/>
      <c r="L148" s="298" t="s">
        <v>222</v>
      </c>
      <c r="M148" s="297"/>
      <c r="N148" s="297"/>
      <c r="O148" s="297"/>
      <c r="P148" s="297"/>
      <c r="Q148" s="297"/>
      <c r="R148" s="297"/>
      <c r="S148" s="297"/>
      <c r="T148" s="297"/>
      <c r="U148" s="297"/>
      <c r="V148" s="297"/>
      <c r="W148" s="297"/>
      <c r="X148" s="299"/>
      <c r="Y148" s="300" t="s">
        <v>223</v>
      </c>
      <c r="Z148" s="301"/>
      <c r="AA148" s="301"/>
      <c r="AB148" s="302"/>
      <c r="AC148" s="296" t="s">
        <v>221</v>
      </c>
      <c r="AD148" s="297"/>
      <c r="AE148" s="297"/>
      <c r="AF148" s="297"/>
      <c r="AG148" s="297"/>
      <c r="AH148" s="298" t="s">
        <v>222</v>
      </c>
      <c r="AI148" s="297"/>
      <c r="AJ148" s="297"/>
      <c r="AK148" s="297"/>
      <c r="AL148" s="297"/>
      <c r="AM148" s="297"/>
      <c r="AN148" s="297"/>
      <c r="AO148" s="297"/>
      <c r="AP148" s="297"/>
      <c r="AQ148" s="297"/>
      <c r="AR148" s="297"/>
      <c r="AS148" s="297"/>
      <c r="AT148" s="299"/>
      <c r="AU148" s="300" t="s">
        <v>223</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739</v>
      </c>
      <c r="B161" s="925"/>
      <c r="C161" s="925"/>
      <c r="D161" s="925"/>
      <c r="E161" s="925"/>
      <c r="F161" s="926"/>
      <c r="G161" s="292" t="s">
        <v>764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765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221</v>
      </c>
      <c r="H162" s="297"/>
      <c r="I162" s="297"/>
      <c r="J162" s="297"/>
      <c r="K162" s="297"/>
      <c r="L162" s="298" t="s">
        <v>222</v>
      </c>
      <c r="M162" s="297"/>
      <c r="N162" s="297"/>
      <c r="O162" s="297"/>
      <c r="P162" s="297"/>
      <c r="Q162" s="297"/>
      <c r="R162" s="297"/>
      <c r="S162" s="297"/>
      <c r="T162" s="297"/>
      <c r="U162" s="297"/>
      <c r="V162" s="297"/>
      <c r="W162" s="297"/>
      <c r="X162" s="299"/>
      <c r="Y162" s="300" t="s">
        <v>223</v>
      </c>
      <c r="Z162" s="301"/>
      <c r="AA162" s="301"/>
      <c r="AB162" s="302"/>
      <c r="AC162" s="296" t="s">
        <v>221</v>
      </c>
      <c r="AD162" s="297"/>
      <c r="AE162" s="297"/>
      <c r="AF162" s="297"/>
      <c r="AG162" s="297"/>
      <c r="AH162" s="298" t="s">
        <v>222</v>
      </c>
      <c r="AI162" s="297"/>
      <c r="AJ162" s="297"/>
      <c r="AK162" s="297"/>
      <c r="AL162" s="297"/>
      <c r="AM162" s="297"/>
      <c r="AN162" s="297"/>
      <c r="AO162" s="297"/>
      <c r="AP162" s="297"/>
      <c r="AQ162" s="297"/>
      <c r="AR162" s="297"/>
      <c r="AS162" s="297"/>
      <c r="AT162" s="299"/>
      <c r="AU162" s="300" t="s">
        <v>223</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766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767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221</v>
      </c>
      <c r="H175" s="297"/>
      <c r="I175" s="297"/>
      <c r="J175" s="297"/>
      <c r="K175" s="297"/>
      <c r="L175" s="298" t="s">
        <v>222</v>
      </c>
      <c r="M175" s="297"/>
      <c r="N175" s="297"/>
      <c r="O175" s="297"/>
      <c r="P175" s="297"/>
      <c r="Q175" s="297"/>
      <c r="R175" s="297"/>
      <c r="S175" s="297"/>
      <c r="T175" s="297"/>
      <c r="U175" s="297"/>
      <c r="V175" s="297"/>
      <c r="W175" s="297"/>
      <c r="X175" s="299"/>
      <c r="Y175" s="300" t="s">
        <v>223</v>
      </c>
      <c r="Z175" s="301"/>
      <c r="AA175" s="301"/>
      <c r="AB175" s="302"/>
      <c r="AC175" s="296" t="s">
        <v>221</v>
      </c>
      <c r="AD175" s="297"/>
      <c r="AE175" s="297"/>
      <c r="AF175" s="297"/>
      <c r="AG175" s="297"/>
      <c r="AH175" s="298" t="s">
        <v>222</v>
      </c>
      <c r="AI175" s="297"/>
      <c r="AJ175" s="297"/>
      <c r="AK175" s="297"/>
      <c r="AL175" s="297"/>
      <c r="AM175" s="297"/>
      <c r="AN175" s="297"/>
      <c r="AO175" s="297"/>
      <c r="AP175" s="297"/>
      <c r="AQ175" s="297"/>
      <c r="AR175" s="297"/>
      <c r="AS175" s="297"/>
      <c r="AT175" s="299"/>
      <c r="AU175" s="300" t="s">
        <v>223</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768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769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221</v>
      </c>
      <c r="H188" s="297"/>
      <c r="I188" s="297"/>
      <c r="J188" s="297"/>
      <c r="K188" s="297"/>
      <c r="L188" s="298" t="s">
        <v>222</v>
      </c>
      <c r="M188" s="297"/>
      <c r="N188" s="297"/>
      <c r="O188" s="297"/>
      <c r="P188" s="297"/>
      <c r="Q188" s="297"/>
      <c r="R188" s="297"/>
      <c r="S188" s="297"/>
      <c r="T188" s="297"/>
      <c r="U188" s="297"/>
      <c r="V188" s="297"/>
      <c r="W188" s="297"/>
      <c r="X188" s="299"/>
      <c r="Y188" s="300" t="s">
        <v>223</v>
      </c>
      <c r="Z188" s="301"/>
      <c r="AA188" s="301"/>
      <c r="AB188" s="302"/>
      <c r="AC188" s="296" t="s">
        <v>221</v>
      </c>
      <c r="AD188" s="297"/>
      <c r="AE188" s="297"/>
      <c r="AF188" s="297"/>
      <c r="AG188" s="297"/>
      <c r="AH188" s="298" t="s">
        <v>222</v>
      </c>
      <c r="AI188" s="297"/>
      <c r="AJ188" s="297"/>
      <c r="AK188" s="297"/>
      <c r="AL188" s="297"/>
      <c r="AM188" s="297"/>
      <c r="AN188" s="297"/>
      <c r="AO188" s="297"/>
      <c r="AP188" s="297"/>
      <c r="AQ188" s="297"/>
      <c r="AR188" s="297"/>
      <c r="AS188" s="297"/>
      <c r="AT188" s="299"/>
      <c r="AU188" s="300" t="s">
        <v>223</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770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771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221</v>
      </c>
      <c r="H201" s="297"/>
      <c r="I201" s="297"/>
      <c r="J201" s="297"/>
      <c r="K201" s="297"/>
      <c r="L201" s="298" t="s">
        <v>222</v>
      </c>
      <c r="M201" s="297"/>
      <c r="N201" s="297"/>
      <c r="O201" s="297"/>
      <c r="P201" s="297"/>
      <c r="Q201" s="297"/>
      <c r="R201" s="297"/>
      <c r="S201" s="297"/>
      <c r="T201" s="297"/>
      <c r="U201" s="297"/>
      <c r="V201" s="297"/>
      <c r="W201" s="297"/>
      <c r="X201" s="299"/>
      <c r="Y201" s="300" t="s">
        <v>223</v>
      </c>
      <c r="Z201" s="301"/>
      <c r="AA201" s="301"/>
      <c r="AB201" s="302"/>
      <c r="AC201" s="296" t="s">
        <v>221</v>
      </c>
      <c r="AD201" s="297"/>
      <c r="AE201" s="297"/>
      <c r="AF201" s="297"/>
      <c r="AG201" s="297"/>
      <c r="AH201" s="298" t="s">
        <v>222</v>
      </c>
      <c r="AI201" s="297"/>
      <c r="AJ201" s="297"/>
      <c r="AK201" s="297"/>
      <c r="AL201" s="297"/>
      <c r="AM201" s="297"/>
      <c r="AN201" s="297"/>
      <c r="AO201" s="297"/>
      <c r="AP201" s="297"/>
      <c r="AQ201" s="297"/>
      <c r="AR201" s="297"/>
      <c r="AS201" s="297"/>
      <c r="AT201" s="299"/>
      <c r="AU201" s="300" t="s">
        <v>223</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739</v>
      </c>
      <c r="B214" s="943"/>
      <c r="C214" s="943"/>
      <c r="D214" s="943"/>
      <c r="E214" s="943"/>
      <c r="F214" s="944"/>
      <c r="G214" s="292" t="s">
        <v>772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773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221</v>
      </c>
      <c r="H215" s="297"/>
      <c r="I215" s="297"/>
      <c r="J215" s="297"/>
      <c r="K215" s="297"/>
      <c r="L215" s="298" t="s">
        <v>222</v>
      </c>
      <c r="M215" s="297"/>
      <c r="N215" s="297"/>
      <c r="O215" s="297"/>
      <c r="P215" s="297"/>
      <c r="Q215" s="297"/>
      <c r="R215" s="297"/>
      <c r="S215" s="297"/>
      <c r="T215" s="297"/>
      <c r="U215" s="297"/>
      <c r="V215" s="297"/>
      <c r="W215" s="297"/>
      <c r="X215" s="299"/>
      <c r="Y215" s="300" t="s">
        <v>223</v>
      </c>
      <c r="Z215" s="301"/>
      <c r="AA215" s="301"/>
      <c r="AB215" s="302"/>
      <c r="AC215" s="296" t="s">
        <v>221</v>
      </c>
      <c r="AD215" s="297"/>
      <c r="AE215" s="297"/>
      <c r="AF215" s="297"/>
      <c r="AG215" s="297"/>
      <c r="AH215" s="298" t="s">
        <v>222</v>
      </c>
      <c r="AI215" s="297"/>
      <c r="AJ215" s="297"/>
      <c r="AK215" s="297"/>
      <c r="AL215" s="297"/>
      <c r="AM215" s="297"/>
      <c r="AN215" s="297"/>
      <c r="AO215" s="297"/>
      <c r="AP215" s="297"/>
      <c r="AQ215" s="297"/>
      <c r="AR215" s="297"/>
      <c r="AS215" s="297"/>
      <c r="AT215" s="299"/>
      <c r="AU215" s="300" t="s">
        <v>223</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774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775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221</v>
      </c>
      <c r="H228" s="297"/>
      <c r="I228" s="297"/>
      <c r="J228" s="297"/>
      <c r="K228" s="297"/>
      <c r="L228" s="298" t="s">
        <v>222</v>
      </c>
      <c r="M228" s="297"/>
      <c r="N228" s="297"/>
      <c r="O228" s="297"/>
      <c r="P228" s="297"/>
      <c r="Q228" s="297"/>
      <c r="R228" s="297"/>
      <c r="S228" s="297"/>
      <c r="T228" s="297"/>
      <c r="U228" s="297"/>
      <c r="V228" s="297"/>
      <c r="W228" s="297"/>
      <c r="X228" s="299"/>
      <c r="Y228" s="300" t="s">
        <v>223</v>
      </c>
      <c r="Z228" s="301"/>
      <c r="AA228" s="301"/>
      <c r="AB228" s="302"/>
      <c r="AC228" s="296" t="s">
        <v>221</v>
      </c>
      <c r="AD228" s="297"/>
      <c r="AE228" s="297"/>
      <c r="AF228" s="297"/>
      <c r="AG228" s="297"/>
      <c r="AH228" s="298" t="s">
        <v>222</v>
      </c>
      <c r="AI228" s="297"/>
      <c r="AJ228" s="297"/>
      <c r="AK228" s="297"/>
      <c r="AL228" s="297"/>
      <c r="AM228" s="297"/>
      <c r="AN228" s="297"/>
      <c r="AO228" s="297"/>
      <c r="AP228" s="297"/>
      <c r="AQ228" s="297"/>
      <c r="AR228" s="297"/>
      <c r="AS228" s="297"/>
      <c r="AT228" s="299"/>
      <c r="AU228" s="300" t="s">
        <v>223</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776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777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221</v>
      </c>
      <c r="H241" s="297"/>
      <c r="I241" s="297"/>
      <c r="J241" s="297"/>
      <c r="K241" s="297"/>
      <c r="L241" s="298" t="s">
        <v>222</v>
      </c>
      <c r="M241" s="297"/>
      <c r="N241" s="297"/>
      <c r="O241" s="297"/>
      <c r="P241" s="297"/>
      <c r="Q241" s="297"/>
      <c r="R241" s="297"/>
      <c r="S241" s="297"/>
      <c r="T241" s="297"/>
      <c r="U241" s="297"/>
      <c r="V241" s="297"/>
      <c r="W241" s="297"/>
      <c r="X241" s="299"/>
      <c r="Y241" s="300" t="s">
        <v>223</v>
      </c>
      <c r="Z241" s="301"/>
      <c r="AA241" s="301"/>
      <c r="AB241" s="302"/>
      <c r="AC241" s="296" t="s">
        <v>221</v>
      </c>
      <c r="AD241" s="297"/>
      <c r="AE241" s="297"/>
      <c r="AF241" s="297"/>
      <c r="AG241" s="297"/>
      <c r="AH241" s="298" t="s">
        <v>222</v>
      </c>
      <c r="AI241" s="297"/>
      <c r="AJ241" s="297"/>
      <c r="AK241" s="297"/>
      <c r="AL241" s="297"/>
      <c r="AM241" s="297"/>
      <c r="AN241" s="297"/>
      <c r="AO241" s="297"/>
      <c r="AP241" s="297"/>
      <c r="AQ241" s="297"/>
      <c r="AR241" s="297"/>
      <c r="AS241" s="297"/>
      <c r="AT241" s="299"/>
      <c r="AU241" s="300" t="s">
        <v>223</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778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779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221</v>
      </c>
      <c r="H254" s="297"/>
      <c r="I254" s="297"/>
      <c r="J254" s="297"/>
      <c r="K254" s="297"/>
      <c r="L254" s="298" t="s">
        <v>222</v>
      </c>
      <c r="M254" s="297"/>
      <c r="N254" s="297"/>
      <c r="O254" s="297"/>
      <c r="P254" s="297"/>
      <c r="Q254" s="297"/>
      <c r="R254" s="297"/>
      <c r="S254" s="297"/>
      <c r="T254" s="297"/>
      <c r="U254" s="297"/>
      <c r="V254" s="297"/>
      <c r="W254" s="297"/>
      <c r="X254" s="299"/>
      <c r="Y254" s="300" t="s">
        <v>223</v>
      </c>
      <c r="Z254" s="301"/>
      <c r="AA254" s="301"/>
      <c r="AB254" s="302"/>
      <c r="AC254" s="296" t="s">
        <v>221</v>
      </c>
      <c r="AD254" s="297"/>
      <c r="AE254" s="297"/>
      <c r="AF254" s="297"/>
      <c r="AG254" s="297"/>
      <c r="AH254" s="298" t="s">
        <v>222</v>
      </c>
      <c r="AI254" s="297"/>
      <c r="AJ254" s="297"/>
      <c r="AK254" s="297"/>
      <c r="AL254" s="297"/>
      <c r="AM254" s="297"/>
      <c r="AN254" s="297"/>
      <c r="AO254" s="297"/>
      <c r="AP254" s="297"/>
      <c r="AQ254" s="297"/>
      <c r="AR254" s="297"/>
      <c r="AS254" s="297"/>
      <c r="AT254" s="299"/>
      <c r="AU254" s="300" t="s">
        <v>223</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244</v>
      </c>
      <c r="D3" s="253"/>
      <c r="E3" s="253"/>
      <c r="F3" s="253"/>
      <c r="G3" s="253"/>
      <c r="H3" s="253"/>
      <c r="I3" s="253"/>
      <c r="J3" s="946" t="s">
        <v>245</v>
      </c>
      <c r="K3" s="947"/>
      <c r="L3" s="947"/>
      <c r="M3" s="947"/>
      <c r="N3" s="947"/>
      <c r="O3" s="947"/>
      <c r="P3" s="123" t="s">
        <v>246</v>
      </c>
      <c r="Q3" s="123"/>
      <c r="R3" s="123"/>
      <c r="S3" s="123"/>
      <c r="T3" s="123"/>
      <c r="U3" s="123"/>
      <c r="V3" s="123"/>
      <c r="W3" s="123"/>
      <c r="X3" s="123"/>
      <c r="Y3" s="255" t="s">
        <v>247</v>
      </c>
      <c r="Z3" s="256"/>
      <c r="AA3" s="256"/>
      <c r="AB3" s="256"/>
      <c r="AC3" s="946" t="s">
        <v>248</v>
      </c>
      <c r="AD3" s="946"/>
      <c r="AE3" s="946"/>
      <c r="AF3" s="946"/>
      <c r="AG3" s="946"/>
      <c r="AH3" s="255" t="s">
        <v>313</v>
      </c>
      <c r="AI3" s="253"/>
      <c r="AJ3" s="253"/>
      <c r="AK3" s="253"/>
      <c r="AL3" s="253" t="s">
        <v>250</v>
      </c>
      <c r="AM3" s="253"/>
      <c r="AN3" s="253"/>
      <c r="AO3" s="257"/>
      <c r="AP3" s="946" t="s">
        <v>251</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244</v>
      </c>
      <c r="D36" s="253"/>
      <c r="E36" s="253"/>
      <c r="F36" s="253"/>
      <c r="G36" s="253"/>
      <c r="H36" s="253"/>
      <c r="I36" s="253"/>
      <c r="J36" s="946" t="s">
        <v>245</v>
      </c>
      <c r="K36" s="947"/>
      <c r="L36" s="947"/>
      <c r="M36" s="947"/>
      <c r="N36" s="947"/>
      <c r="O36" s="947"/>
      <c r="P36" s="123" t="s">
        <v>246</v>
      </c>
      <c r="Q36" s="123"/>
      <c r="R36" s="123"/>
      <c r="S36" s="123"/>
      <c r="T36" s="123"/>
      <c r="U36" s="123"/>
      <c r="V36" s="123"/>
      <c r="W36" s="123"/>
      <c r="X36" s="123"/>
      <c r="Y36" s="255" t="s">
        <v>247</v>
      </c>
      <c r="Z36" s="256"/>
      <c r="AA36" s="256"/>
      <c r="AB36" s="256"/>
      <c r="AC36" s="946" t="s">
        <v>248</v>
      </c>
      <c r="AD36" s="946"/>
      <c r="AE36" s="946"/>
      <c r="AF36" s="946"/>
      <c r="AG36" s="946"/>
      <c r="AH36" s="255" t="s">
        <v>313</v>
      </c>
      <c r="AI36" s="253"/>
      <c r="AJ36" s="253"/>
      <c r="AK36" s="253"/>
      <c r="AL36" s="253" t="s">
        <v>250</v>
      </c>
      <c r="AM36" s="253"/>
      <c r="AN36" s="253"/>
      <c r="AO36" s="257"/>
      <c r="AP36" s="946" t="s">
        <v>251</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244</v>
      </c>
      <c r="D69" s="253"/>
      <c r="E69" s="253"/>
      <c r="F69" s="253"/>
      <c r="G69" s="253"/>
      <c r="H69" s="253"/>
      <c r="I69" s="253"/>
      <c r="J69" s="946" t="s">
        <v>245</v>
      </c>
      <c r="K69" s="947"/>
      <c r="L69" s="947"/>
      <c r="M69" s="947"/>
      <c r="N69" s="947"/>
      <c r="O69" s="947"/>
      <c r="P69" s="123" t="s">
        <v>246</v>
      </c>
      <c r="Q69" s="123"/>
      <c r="R69" s="123"/>
      <c r="S69" s="123"/>
      <c r="T69" s="123"/>
      <c r="U69" s="123"/>
      <c r="V69" s="123"/>
      <c r="W69" s="123"/>
      <c r="X69" s="123"/>
      <c r="Y69" s="255" t="s">
        <v>247</v>
      </c>
      <c r="Z69" s="256"/>
      <c r="AA69" s="256"/>
      <c r="AB69" s="256"/>
      <c r="AC69" s="946" t="s">
        <v>248</v>
      </c>
      <c r="AD69" s="946"/>
      <c r="AE69" s="946"/>
      <c r="AF69" s="946"/>
      <c r="AG69" s="946"/>
      <c r="AH69" s="255" t="s">
        <v>313</v>
      </c>
      <c r="AI69" s="253"/>
      <c r="AJ69" s="253"/>
      <c r="AK69" s="253"/>
      <c r="AL69" s="253" t="s">
        <v>250</v>
      </c>
      <c r="AM69" s="253"/>
      <c r="AN69" s="253"/>
      <c r="AO69" s="257"/>
      <c r="AP69" s="946" t="s">
        <v>251</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244</v>
      </c>
      <c r="D102" s="253"/>
      <c r="E102" s="253"/>
      <c r="F102" s="253"/>
      <c r="G102" s="253"/>
      <c r="H102" s="253"/>
      <c r="I102" s="253"/>
      <c r="J102" s="946" t="s">
        <v>245</v>
      </c>
      <c r="K102" s="947"/>
      <c r="L102" s="947"/>
      <c r="M102" s="947"/>
      <c r="N102" s="947"/>
      <c r="O102" s="947"/>
      <c r="P102" s="123" t="s">
        <v>246</v>
      </c>
      <c r="Q102" s="123"/>
      <c r="R102" s="123"/>
      <c r="S102" s="123"/>
      <c r="T102" s="123"/>
      <c r="U102" s="123"/>
      <c r="V102" s="123"/>
      <c r="W102" s="123"/>
      <c r="X102" s="123"/>
      <c r="Y102" s="255" t="s">
        <v>247</v>
      </c>
      <c r="Z102" s="256"/>
      <c r="AA102" s="256"/>
      <c r="AB102" s="256"/>
      <c r="AC102" s="946" t="s">
        <v>248</v>
      </c>
      <c r="AD102" s="946"/>
      <c r="AE102" s="946"/>
      <c r="AF102" s="946"/>
      <c r="AG102" s="946"/>
      <c r="AH102" s="255" t="s">
        <v>313</v>
      </c>
      <c r="AI102" s="253"/>
      <c r="AJ102" s="253"/>
      <c r="AK102" s="253"/>
      <c r="AL102" s="253" t="s">
        <v>250</v>
      </c>
      <c r="AM102" s="253"/>
      <c r="AN102" s="253"/>
      <c r="AO102" s="257"/>
      <c r="AP102" s="946" t="s">
        <v>251</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244</v>
      </c>
      <c r="D135" s="253"/>
      <c r="E135" s="253"/>
      <c r="F135" s="253"/>
      <c r="G135" s="253"/>
      <c r="H135" s="253"/>
      <c r="I135" s="253"/>
      <c r="J135" s="946" t="s">
        <v>245</v>
      </c>
      <c r="K135" s="947"/>
      <c r="L135" s="947"/>
      <c r="M135" s="947"/>
      <c r="N135" s="947"/>
      <c r="O135" s="947"/>
      <c r="P135" s="123" t="s">
        <v>246</v>
      </c>
      <c r="Q135" s="123"/>
      <c r="R135" s="123"/>
      <c r="S135" s="123"/>
      <c r="T135" s="123"/>
      <c r="U135" s="123"/>
      <c r="V135" s="123"/>
      <c r="W135" s="123"/>
      <c r="X135" s="123"/>
      <c r="Y135" s="255" t="s">
        <v>247</v>
      </c>
      <c r="Z135" s="256"/>
      <c r="AA135" s="256"/>
      <c r="AB135" s="256"/>
      <c r="AC135" s="946" t="s">
        <v>248</v>
      </c>
      <c r="AD135" s="946"/>
      <c r="AE135" s="946"/>
      <c r="AF135" s="946"/>
      <c r="AG135" s="946"/>
      <c r="AH135" s="255" t="s">
        <v>313</v>
      </c>
      <c r="AI135" s="253"/>
      <c r="AJ135" s="253"/>
      <c r="AK135" s="253"/>
      <c r="AL135" s="253" t="s">
        <v>250</v>
      </c>
      <c r="AM135" s="253"/>
      <c r="AN135" s="253"/>
      <c r="AO135" s="257"/>
      <c r="AP135" s="946" t="s">
        <v>251</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244</v>
      </c>
      <c r="D168" s="253"/>
      <c r="E168" s="253"/>
      <c r="F168" s="253"/>
      <c r="G168" s="253"/>
      <c r="H168" s="253"/>
      <c r="I168" s="253"/>
      <c r="J168" s="946" t="s">
        <v>245</v>
      </c>
      <c r="K168" s="947"/>
      <c r="L168" s="947"/>
      <c r="M168" s="947"/>
      <c r="N168" s="947"/>
      <c r="O168" s="947"/>
      <c r="P168" s="123" t="s">
        <v>246</v>
      </c>
      <c r="Q168" s="123"/>
      <c r="R168" s="123"/>
      <c r="S168" s="123"/>
      <c r="T168" s="123"/>
      <c r="U168" s="123"/>
      <c r="V168" s="123"/>
      <c r="W168" s="123"/>
      <c r="X168" s="123"/>
      <c r="Y168" s="255" t="s">
        <v>247</v>
      </c>
      <c r="Z168" s="256"/>
      <c r="AA168" s="256"/>
      <c r="AB168" s="256"/>
      <c r="AC168" s="946" t="s">
        <v>248</v>
      </c>
      <c r="AD168" s="946"/>
      <c r="AE168" s="946"/>
      <c r="AF168" s="946"/>
      <c r="AG168" s="946"/>
      <c r="AH168" s="255" t="s">
        <v>313</v>
      </c>
      <c r="AI168" s="253"/>
      <c r="AJ168" s="253"/>
      <c r="AK168" s="253"/>
      <c r="AL168" s="253" t="s">
        <v>250</v>
      </c>
      <c r="AM168" s="253"/>
      <c r="AN168" s="253"/>
      <c r="AO168" s="257"/>
      <c r="AP168" s="946" t="s">
        <v>251</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244</v>
      </c>
      <c r="D201" s="253"/>
      <c r="E201" s="253"/>
      <c r="F201" s="253"/>
      <c r="G201" s="253"/>
      <c r="H201" s="253"/>
      <c r="I201" s="253"/>
      <c r="J201" s="946" t="s">
        <v>245</v>
      </c>
      <c r="K201" s="947"/>
      <c r="L201" s="947"/>
      <c r="M201" s="947"/>
      <c r="N201" s="947"/>
      <c r="O201" s="947"/>
      <c r="P201" s="123" t="s">
        <v>246</v>
      </c>
      <c r="Q201" s="123"/>
      <c r="R201" s="123"/>
      <c r="S201" s="123"/>
      <c r="T201" s="123"/>
      <c r="U201" s="123"/>
      <c r="V201" s="123"/>
      <c r="W201" s="123"/>
      <c r="X201" s="123"/>
      <c r="Y201" s="255" t="s">
        <v>247</v>
      </c>
      <c r="Z201" s="256"/>
      <c r="AA201" s="256"/>
      <c r="AB201" s="256"/>
      <c r="AC201" s="946" t="s">
        <v>248</v>
      </c>
      <c r="AD201" s="946"/>
      <c r="AE201" s="946"/>
      <c r="AF201" s="946"/>
      <c r="AG201" s="946"/>
      <c r="AH201" s="255" t="s">
        <v>313</v>
      </c>
      <c r="AI201" s="253"/>
      <c r="AJ201" s="253"/>
      <c r="AK201" s="253"/>
      <c r="AL201" s="253" t="s">
        <v>250</v>
      </c>
      <c r="AM201" s="253"/>
      <c r="AN201" s="253"/>
      <c r="AO201" s="257"/>
      <c r="AP201" s="946" t="s">
        <v>251</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244</v>
      </c>
      <c r="D234" s="253"/>
      <c r="E234" s="253"/>
      <c r="F234" s="253"/>
      <c r="G234" s="253"/>
      <c r="H234" s="253"/>
      <c r="I234" s="253"/>
      <c r="J234" s="946" t="s">
        <v>245</v>
      </c>
      <c r="K234" s="947"/>
      <c r="L234" s="947"/>
      <c r="M234" s="947"/>
      <c r="N234" s="947"/>
      <c r="O234" s="947"/>
      <c r="P234" s="123" t="s">
        <v>246</v>
      </c>
      <c r="Q234" s="123"/>
      <c r="R234" s="123"/>
      <c r="S234" s="123"/>
      <c r="T234" s="123"/>
      <c r="U234" s="123"/>
      <c r="V234" s="123"/>
      <c r="W234" s="123"/>
      <c r="X234" s="123"/>
      <c r="Y234" s="255" t="s">
        <v>247</v>
      </c>
      <c r="Z234" s="256"/>
      <c r="AA234" s="256"/>
      <c r="AB234" s="256"/>
      <c r="AC234" s="946" t="s">
        <v>248</v>
      </c>
      <c r="AD234" s="946"/>
      <c r="AE234" s="946"/>
      <c r="AF234" s="946"/>
      <c r="AG234" s="946"/>
      <c r="AH234" s="255" t="s">
        <v>313</v>
      </c>
      <c r="AI234" s="253"/>
      <c r="AJ234" s="253"/>
      <c r="AK234" s="253"/>
      <c r="AL234" s="253" t="s">
        <v>250</v>
      </c>
      <c r="AM234" s="253"/>
      <c r="AN234" s="253"/>
      <c r="AO234" s="257"/>
      <c r="AP234" s="946" t="s">
        <v>251</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244</v>
      </c>
      <c r="D267" s="253"/>
      <c r="E267" s="253"/>
      <c r="F267" s="253"/>
      <c r="G267" s="253"/>
      <c r="H267" s="253"/>
      <c r="I267" s="253"/>
      <c r="J267" s="946" t="s">
        <v>245</v>
      </c>
      <c r="K267" s="947"/>
      <c r="L267" s="947"/>
      <c r="M267" s="947"/>
      <c r="N267" s="947"/>
      <c r="O267" s="947"/>
      <c r="P267" s="123" t="s">
        <v>246</v>
      </c>
      <c r="Q267" s="123"/>
      <c r="R267" s="123"/>
      <c r="S267" s="123"/>
      <c r="T267" s="123"/>
      <c r="U267" s="123"/>
      <c r="V267" s="123"/>
      <c r="W267" s="123"/>
      <c r="X267" s="123"/>
      <c r="Y267" s="255" t="s">
        <v>247</v>
      </c>
      <c r="Z267" s="256"/>
      <c r="AA267" s="256"/>
      <c r="AB267" s="256"/>
      <c r="AC267" s="946" t="s">
        <v>248</v>
      </c>
      <c r="AD267" s="946"/>
      <c r="AE267" s="946"/>
      <c r="AF267" s="946"/>
      <c r="AG267" s="946"/>
      <c r="AH267" s="255" t="s">
        <v>313</v>
      </c>
      <c r="AI267" s="253"/>
      <c r="AJ267" s="253"/>
      <c r="AK267" s="253"/>
      <c r="AL267" s="253" t="s">
        <v>250</v>
      </c>
      <c r="AM267" s="253"/>
      <c r="AN267" s="253"/>
      <c r="AO267" s="257"/>
      <c r="AP267" s="946" t="s">
        <v>251</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244</v>
      </c>
      <c r="D300" s="253"/>
      <c r="E300" s="253"/>
      <c r="F300" s="253"/>
      <c r="G300" s="253"/>
      <c r="H300" s="253"/>
      <c r="I300" s="253"/>
      <c r="J300" s="946" t="s">
        <v>245</v>
      </c>
      <c r="K300" s="947"/>
      <c r="L300" s="947"/>
      <c r="M300" s="947"/>
      <c r="N300" s="947"/>
      <c r="O300" s="947"/>
      <c r="P300" s="123" t="s">
        <v>246</v>
      </c>
      <c r="Q300" s="123"/>
      <c r="R300" s="123"/>
      <c r="S300" s="123"/>
      <c r="T300" s="123"/>
      <c r="U300" s="123"/>
      <c r="V300" s="123"/>
      <c r="W300" s="123"/>
      <c r="X300" s="123"/>
      <c r="Y300" s="255" t="s">
        <v>247</v>
      </c>
      <c r="Z300" s="256"/>
      <c r="AA300" s="256"/>
      <c r="AB300" s="256"/>
      <c r="AC300" s="946" t="s">
        <v>248</v>
      </c>
      <c r="AD300" s="946"/>
      <c r="AE300" s="946"/>
      <c r="AF300" s="946"/>
      <c r="AG300" s="946"/>
      <c r="AH300" s="255" t="s">
        <v>313</v>
      </c>
      <c r="AI300" s="253"/>
      <c r="AJ300" s="253"/>
      <c r="AK300" s="253"/>
      <c r="AL300" s="253" t="s">
        <v>250</v>
      </c>
      <c r="AM300" s="253"/>
      <c r="AN300" s="253"/>
      <c r="AO300" s="257"/>
      <c r="AP300" s="946" t="s">
        <v>251</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244</v>
      </c>
      <c r="D333" s="253"/>
      <c r="E333" s="253"/>
      <c r="F333" s="253"/>
      <c r="G333" s="253"/>
      <c r="H333" s="253"/>
      <c r="I333" s="253"/>
      <c r="J333" s="946" t="s">
        <v>245</v>
      </c>
      <c r="K333" s="947"/>
      <c r="L333" s="947"/>
      <c r="M333" s="947"/>
      <c r="N333" s="947"/>
      <c r="O333" s="947"/>
      <c r="P333" s="123" t="s">
        <v>246</v>
      </c>
      <c r="Q333" s="123"/>
      <c r="R333" s="123"/>
      <c r="S333" s="123"/>
      <c r="T333" s="123"/>
      <c r="U333" s="123"/>
      <c r="V333" s="123"/>
      <c r="W333" s="123"/>
      <c r="X333" s="123"/>
      <c r="Y333" s="255" t="s">
        <v>247</v>
      </c>
      <c r="Z333" s="256"/>
      <c r="AA333" s="256"/>
      <c r="AB333" s="256"/>
      <c r="AC333" s="946" t="s">
        <v>248</v>
      </c>
      <c r="AD333" s="946"/>
      <c r="AE333" s="946"/>
      <c r="AF333" s="946"/>
      <c r="AG333" s="946"/>
      <c r="AH333" s="255" t="s">
        <v>313</v>
      </c>
      <c r="AI333" s="253"/>
      <c r="AJ333" s="253"/>
      <c r="AK333" s="253"/>
      <c r="AL333" s="253" t="s">
        <v>250</v>
      </c>
      <c r="AM333" s="253"/>
      <c r="AN333" s="253"/>
      <c r="AO333" s="257"/>
      <c r="AP333" s="946" t="s">
        <v>251</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244</v>
      </c>
      <c r="D366" s="253"/>
      <c r="E366" s="253"/>
      <c r="F366" s="253"/>
      <c r="G366" s="253"/>
      <c r="H366" s="253"/>
      <c r="I366" s="253"/>
      <c r="J366" s="946" t="s">
        <v>245</v>
      </c>
      <c r="K366" s="947"/>
      <c r="L366" s="947"/>
      <c r="M366" s="947"/>
      <c r="N366" s="947"/>
      <c r="O366" s="947"/>
      <c r="P366" s="123" t="s">
        <v>246</v>
      </c>
      <c r="Q366" s="123"/>
      <c r="R366" s="123"/>
      <c r="S366" s="123"/>
      <c r="T366" s="123"/>
      <c r="U366" s="123"/>
      <c r="V366" s="123"/>
      <c r="W366" s="123"/>
      <c r="X366" s="123"/>
      <c r="Y366" s="255" t="s">
        <v>247</v>
      </c>
      <c r="Z366" s="256"/>
      <c r="AA366" s="256"/>
      <c r="AB366" s="256"/>
      <c r="AC366" s="946" t="s">
        <v>248</v>
      </c>
      <c r="AD366" s="946"/>
      <c r="AE366" s="946"/>
      <c r="AF366" s="946"/>
      <c r="AG366" s="946"/>
      <c r="AH366" s="255" t="s">
        <v>313</v>
      </c>
      <c r="AI366" s="253"/>
      <c r="AJ366" s="253"/>
      <c r="AK366" s="253"/>
      <c r="AL366" s="253" t="s">
        <v>250</v>
      </c>
      <c r="AM366" s="253"/>
      <c r="AN366" s="253"/>
      <c r="AO366" s="257"/>
      <c r="AP366" s="946" t="s">
        <v>251</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244</v>
      </c>
      <c r="D399" s="253"/>
      <c r="E399" s="253"/>
      <c r="F399" s="253"/>
      <c r="G399" s="253"/>
      <c r="H399" s="253"/>
      <c r="I399" s="253"/>
      <c r="J399" s="946" t="s">
        <v>245</v>
      </c>
      <c r="K399" s="947"/>
      <c r="L399" s="947"/>
      <c r="M399" s="947"/>
      <c r="N399" s="947"/>
      <c r="O399" s="947"/>
      <c r="P399" s="123" t="s">
        <v>246</v>
      </c>
      <c r="Q399" s="123"/>
      <c r="R399" s="123"/>
      <c r="S399" s="123"/>
      <c r="T399" s="123"/>
      <c r="U399" s="123"/>
      <c r="V399" s="123"/>
      <c r="W399" s="123"/>
      <c r="X399" s="123"/>
      <c r="Y399" s="255" t="s">
        <v>247</v>
      </c>
      <c r="Z399" s="256"/>
      <c r="AA399" s="256"/>
      <c r="AB399" s="256"/>
      <c r="AC399" s="946" t="s">
        <v>248</v>
      </c>
      <c r="AD399" s="946"/>
      <c r="AE399" s="946"/>
      <c r="AF399" s="946"/>
      <c r="AG399" s="946"/>
      <c r="AH399" s="255" t="s">
        <v>313</v>
      </c>
      <c r="AI399" s="253"/>
      <c r="AJ399" s="253"/>
      <c r="AK399" s="253"/>
      <c r="AL399" s="253" t="s">
        <v>250</v>
      </c>
      <c r="AM399" s="253"/>
      <c r="AN399" s="253"/>
      <c r="AO399" s="257"/>
      <c r="AP399" s="946" t="s">
        <v>251</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244</v>
      </c>
      <c r="D432" s="253"/>
      <c r="E432" s="253"/>
      <c r="F432" s="253"/>
      <c r="G432" s="253"/>
      <c r="H432" s="253"/>
      <c r="I432" s="253"/>
      <c r="J432" s="946" t="s">
        <v>245</v>
      </c>
      <c r="K432" s="947"/>
      <c r="L432" s="947"/>
      <c r="M432" s="947"/>
      <c r="N432" s="947"/>
      <c r="O432" s="947"/>
      <c r="P432" s="123" t="s">
        <v>246</v>
      </c>
      <c r="Q432" s="123"/>
      <c r="R432" s="123"/>
      <c r="S432" s="123"/>
      <c r="T432" s="123"/>
      <c r="U432" s="123"/>
      <c r="V432" s="123"/>
      <c r="W432" s="123"/>
      <c r="X432" s="123"/>
      <c r="Y432" s="255" t="s">
        <v>247</v>
      </c>
      <c r="Z432" s="256"/>
      <c r="AA432" s="256"/>
      <c r="AB432" s="256"/>
      <c r="AC432" s="946" t="s">
        <v>248</v>
      </c>
      <c r="AD432" s="946"/>
      <c r="AE432" s="946"/>
      <c r="AF432" s="946"/>
      <c r="AG432" s="946"/>
      <c r="AH432" s="255" t="s">
        <v>313</v>
      </c>
      <c r="AI432" s="253"/>
      <c r="AJ432" s="253"/>
      <c r="AK432" s="253"/>
      <c r="AL432" s="253" t="s">
        <v>250</v>
      </c>
      <c r="AM432" s="253"/>
      <c r="AN432" s="253"/>
      <c r="AO432" s="257"/>
      <c r="AP432" s="946" t="s">
        <v>251</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244</v>
      </c>
      <c r="D465" s="253"/>
      <c r="E465" s="253"/>
      <c r="F465" s="253"/>
      <c r="G465" s="253"/>
      <c r="H465" s="253"/>
      <c r="I465" s="253"/>
      <c r="J465" s="946" t="s">
        <v>245</v>
      </c>
      <c r="K465" s="947"/>
      <c r="L465" s="947"/>
      <c r="M465" s="947"/>
      <c r="N465" s="947"/>
      <c r="O465" s="947"/>
      <c r="P465" s="123" t="s">
        <v>246</v>
      </c>
      <c r="Q465" s="123"/>
      <c r="R465" s="123"/>
      <c r="S465" s="123"/>
      <c r="T465" s="123"/>
      <c r="U465" s="123"/>
      <c r="V465" s="123"/>
      <c r="W465" s="123"/>
      <c r="X465" s="123"/>
      <c r="Y465" s="255" t="s">
        <v>247</v>
      </c>
      <c r="Z465" s="256"/>
      <c r="AA465" s="256"/>
      <c r="AB465" s="256"/>
      <c r="AC465" s="946" t="s">
        <v>248</v>
      </c>
      <c r="AD465" s="946"/>
      <c r="AE465" s="946"/>
      <c r="AF465" s="946"/>
      <c r="AG465" s="946"/>
      <c r="AH465" s="255" t="s">
        <v>313</v>
      </c>
      <c r="AI465" s="253"/>
      <c r="AJ465" s="253"/>
      <c r="AK465" s="253"/>
      <c r="AL465" s="253" t="s">
        <v>250</v>
      </c>
      <c r="AM465" s="253"/>
      <c r="AN465" s="253"/>
      <c r="AO465" s="257"/>
      <c r="AP465" s="946" t="s">
        <v>251</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244</v>
      </c>
      <c r="D498" s="253"/>
      <c r="E498" s="253"/>
      <c r="F498" s="253"/>
      <c r="G498" s="253"/>
      <c r="H498" s="253"/>
      <c r="I498" s="253"/>
      <c r="J498" s="946" t="s">
        <v>245</v>
      </c>
      <c r="K498" s="947"/>
      <c r="L498" s="947"/>
      <c r="M498" s="947"/>
      <c r="N498" s="947"/>
      <c r="O498" s="947"/>
      <c r="P498" s="123" t="s">
        <v>246</v>
      </c>
      <c r="Q498" s="123"/>
      <c r="R498" s="123"/>
      <c r="S498" s="123"/>
      <c r="T498" s="123"/>
      <c r="U498" s="123"/>
      <c r="V498" s="123"/>
      <c r="W498" s="123"/>
      <c r="X498" s="123"/>
      <c r="Y498" s="255" t="s">
        <v>247</v>
      </c>
      <c r="Z498" s="256"/>
      <c r="AA498" s="256"/>
      <c r="AB498" s="256"/>
      <c r="AC498" s="946" t="s">
        <v>248</v>
      </c>
      <c r="AD498" s="946"/>
      <c r="AE498" s="946"/>
      <c r="AF498" s="946"/>
      <c r="AG498" s="946"/>
      <c r="AH498" s="255" t="s">
        <v>313</v>
      </c>
      <c r="AI498" s="253"/>
      <c r="AJ498" s="253"/>
      <c r="AK498" s="253"/>
      <c r="AL498" s="253" t="s">
        <v>250</v>
      </c>
      <c r="AM498" s="253"/>
      <c r="AN498" s="253"/>
      <c r="AO498" s="257"/>
      <c r="AP498" s="946" t="s">
        <v>251</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244</v>
      </c>
      <c r="D531" s="253"/>
      <c r="E531" s="253"/>
      <c r="F531" s="253"/>
      <c r="G531" s="253"/>
      <c r="H531" s="253"/>
      <c r="I531" s="253"/>
      <c r="J531" s="946" t="s">
        <v>245</v>
      </c>
      <c r="K531" s="947"/>
      <c r="L531" s="947"/>
      <c r="M531" s="947"/>
      <c r="N531" s="947"/>
      <c r="O531" s="947"/>
      <c r="P531" s="123" t="s">
        <v>246</v>
      </c>
      <c r="Q531" s="123"/>
      <c r="R531" s="123"/>
      <c r="S531" s="123"/>
      <c r="T531" s="123"/>
      <c r="U531" s="123"/>
      <c r="V531" s="123"/>
      <c r="W531" s="123"/>
      <c r="X531" s="123"/>
      <c r="Y531" s="255" t="s">
        <v>247</v>
      </c>
      <c r="Z531" s="256"/>
      <c r="AA531" s="256"/>
      <c r="AB531" s="256"/>
      <c r="AC531" s="946" t="s">
        <v>248</v>
      </c>
      <c r="AD531" s="946"/>
      <c r="AE531" s="946"/>
      <c r="AF531" s="946"/>
      <c r="AG531" s="946"/>
      <c r="AH531" s="255" t="s">
        <v>313</v>
      </c>
      <c r="AI531" s="253"/>
      <c r="AJ531" s="253"/>
      <c r="AK531" s="253"/>
      <c r="AL531" s="253" t="s">
        <v>250</v>
      </c>
      <c r="AM531" s="253"/>
      <c r="AN531" s="253"/>
      <c r="AO531" s="257"/>
      <c r="AP531" s="946" t="s">
        <v>251</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244</v>
      </c>
      <c r="D564" s="253"/>
      <c r="E564" s="253"/>
      <c r="F564" s="253"/>
      <c r="G564" s="253"/>
      <c r="H564" s="253"/>
      <c r="I564" s="253"/>
      <c r="J564" s="946" t="s">
        <v>245</v>
      </c>
      <c r="K564" s="947"/>
      <c r="L564" s="947"/>
      <c r="M564" s="947"/>
      <c r="N564" s="947"/>
      <c r="O564" s="947"/>
      <c r="P564" s="123" t="s">
        <v>246</v>
      </c>
      <c r="Q564" s="123"/>
      <c r="R564" s="123"/>
      <c r="S564" s="123"/>
      <c r="T564" s="123"/>
      <c r="U564" s="123"/>
      <c r="V564" s="123"/>
      <c r="W564" s="123"/>
      <c r="X564" s="123"/>
      <c r="Y564" s="255" t="s">
        <v>247</v>
      </c>
      <c r="Z564" s="256"/>
      <c r="AA564" s="256"/>
      <c r="AB564" s="256"/>
      <c r="AC564" s="946" t="s">
        <v>248</v>
      </c>
      <c r="AD564" s="946"/>
      <c r="AE564" s="946"/>
      <c r="AF564" s="946"/>
      <c r="AG564" s="946"/>
      <c r="AH564" s="255" t="s">
        <v>313</v>
      </c>
      <c r="AI564" s="253"/>
      <c r="AJ564" s="253"/>
      <c r="AK564" s="253"/>
      <c r="AL564" s="253" t="s">
        <v>250</v>
      </c>
      <c r="AM564" s="253"/>
      <c r="AN564" s="253"/>
      <c r="AO564" s="257"/>
      <c r="AP564" s="946" t="s">
        <v>251</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244</v>
      </c>
      <c r="D597" s="253"/>
      <c r="E597" s="253"/>
      <c r="F597" s="253"/>
      <c r="G597" s="253"/>
      <c r="H597" s="253"/>
      <c r="I597" s="253"/>
      <c r="J597" s="946" t="s">
        <v>245</v>
      </c>
      <c r="K597" s="947"/>
      <c r="L597" s="947"/>
      <c r="M597" s="947"/>
      <c r="N597" s="947"/>
      <c r="O597" s="947"/>
      <c r="P597" s="123" t="s">
        <v>246</v>
      </c>
      <c r="Q597" s="123"/>
      <c r="R597" s="123"/>
      <c r="S597" s="123"/>
      <c r="T597" s="123"/>
      <c r="U597" s="123"/>
      <c r="V597" s="123"/>
      <c r="W597" s="123"/>
      <c r="X597" s="123"/>
      <c r="Y597" s="255" t="s">
        <v>247</v>
      </c>
      <c r="Z597" s="256"/>
      <c r="AA597" s="256"/>
      <c r="AB597" s="256"/>
      <c r="AC597" s="946" t="s">
        <v>248</v>
      </c>
      <c r="AD597" s="946"/>
      <c r="AE597" s="946"/>
      <c r="AF597" s="946"/>
      <c r="AG597" s="946"/>
      <c r="AH597" s="255" t="s">
        <v>313</v>
      </c>
      <c r="AI597" s="253"/>
      <c r="AJ597" s="253"/>
      <c r="AK597" s="253"/>
      <c r="AL597" s="253" t="s">
        <v>250</v>
      </c>
      <c r="AM597" s="253"/>
      <c r="AN597" s="253"/>
      <c r="AO597" s="257"/>
      <c r="AP597" s="946" t="s">
        <v>251</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244</v>
      </c>
      <c r="D630" s="253"/>
      <c r="E630" s="253"/>
      <c r="F630" s="253"/>
      <c r="G630" s="253"/>
      <c r="H630" s="253"/>
      <c r="I630" s="253"/>
      <c r="J630" s="946" t="s">
        <v>245</v>
      </c>
      <c r="K630" s="947"/>
      <c r="L630" s="947"/>
      <c r="M630" s="947"/>
      <c r="N630" s="947"/>
      <c r="O630" s="947"/>
      <c r="P630" s="123" t="s">
        <v>246</v>
      </c>
      <c r="Q630" s="123"/>
      <c r="R630" s="123"/>
      <c r="S630" s="123"/>
      <c r="T630" s="123"/>
      <c r="U630" s="123"/>
      <c r="V630" s="123"/>
      <c r="W630" s="123"/>
      <c r="X630" s="123"/>
      <c r="Y630" s="255" t="s">
        <v>247</v>
      </c>
      <c r="Z630" s="256"/>
      <c r="AA630" s="256"/>
      <c r="AB630" s="256"/>
      <c r="AC630" s="946" t="s">
        <v>248</v>
      </c>
      <c r="AD630" s="946"/>
      <c r="AE630" s="946"/>
      <c r="AF630" s="946"/>
      <c r="AG630" s="946"/>
      <c r="AH630" s="255" t="s">
        <v>313</v>
      </c>
      <c r="AI630" s="253"/>
      <c r="AJ630" s="253"/>
      <c r="AK630" s="253"/>
      <c r="AL630" s="253" t="s">
        <v>250</v>
      </c>
      <c r="AM630" s="253"/>
      <c r="AN630" s="253"/>
      <c r="AO630" s="257"/>
      <c r="AP630" s="946" t="s">
        <v>251</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244</v>
      </c>
      <c r="D663" s="253"/>
      <c r="E663" s="253"/>
      <c r="F663" s="253"/>
      <c r="G663" s="253"/>
      <c r="H663" s="253"/>
      <c r="I663" s="253"/>
      <c r="J663" s="946" t="s">
        <v>245</v>
      </c>
      <c r="K663" s="947"/>
      <c r="L663" s="947"/>
      <c r="M663" s="947"/>
      <c r="N663" s="947"/>
      <c r="O663" s="947"/>
      <c r="P663" s="123" t="s">
        <v>246</v>
      </c>
      <c r="Q663" s="123"/>
      <c r="R663" s="123"/>
      <c r="S663" s="123"/>
      <c r="T663" s="123"/>
      <c r="U663" s="123"/>
      <c r="V663" s="123"/>
      <c r="W663" s="123"/>
      <c r="X663" s="123"/>
      <c r="Y663" s="255" t="s">
        <v>247</v>
      </c>
      <c r="Z663" s="256"/>
      <c r="AA663" s="256"/>
      <c r="AB663" s="256"/>
      <c r="AC663" s="946" t="s">
        <v>248</v>
      </c>
      <c r="AD663" s="946"/>
      <c r="AE663" s="946"/>
      <c r="AF663" s="946"/>
      <c r="AG663" s="946"/>
      <c r="AH663" s="255" t="s">
        <v>313</v>
      </c>
      <c r="AI663" s="253"/>
      <c r="AJ663" s="253"/>
      <c r="AK663" s="253"/>
      <c r="AL663" s="253" t="s">
        <v>250</v>
      </c>
      <c r="AM663" s="253"/>
      <c r="AN663" s="253"/>
      <c r="AO663" s="257"/>
      <c r="AP663" s="946" t="s">
        <v>251</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244</v>
      </c>
      <c r="D696" s="253"/>
      <c r="E696" s="253"/>
      <c r="F696" s="253"/>
      <c r="G696" s="253"/>
      <c r="H696" s="253"/>
      <c r="I696" s="253"/>
      <c r="J696" s="946" t="s">
        <v>245</v>
      </c>
      <c r="K696" s="947"/>
      <c r="L696" s="947"/>
      <c r="M696" s="947"/>
      <c r="N696" s="947"/>
      <c r="O696" s="947"/>
      <c r="P696" s="123" t="s">
        <v>246</v>
      </c>
      <c r="Q696" s="123"/>
      <c r="R696" s="123"/>
      <c r="S696" s="123"/>
      <c r="T696" s="123"/>
      <c r="U696" s="123"/>
      <c r="V696" s="123"/>
      <c r="W696" s="123"/>
      <c r="X696" s="123"/>
      <c r="Y696" s="255" t="s">
        <v>247</v>
      </c>
      <c r="Z696" s="256"/>
      <c r="AA696" s="256"/>
      <c r="AB696" s="256"/>
      <c r="AC696" s="946" t="s">
        <v>248</v>
      </c>
      <c r="AD696" s="946"/>
      <c r="AE696" s="946"/>
      <c r="AF696" s="946"/>
      <c r="AG696" s="946"/>
      <c r="AH696" s="255" t="s">
        <v>313</v>
      </c>
      <c r="AI696" s="253"/>
      <c r="AJ696" s="253"/>
      <c r="AK696" s="253"/>
      <c r="AL696" s="253" t="s">
        <v>250</v>
      </c>
      <c r="AM696" s="253"/>
      <c r="AN696" s="253"/>
      <c r="AO696" s="257"/>
      <c r="AP696" s="946" t="s">
        <v>251</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244</v>
      </c>
      <c r="D729" s="253"/>
      <c r="E729" s="253"/>
      <c r="F729" s="253"/>
      <c r="G729" s="253"/>
      <c r="H729" s="253"/>
      <c r="I729" s="253"/>
      <c r="J729" s="946" t="s">
        <v>245</v>
      </c>
      <c r="K729" s="947"/>
      <c r="L729" s="947"/>
      <c r="M729" s="947"/>
      <c r="N729" s="947"/>
      <c r="O729" s="947"/>
      <c r="P729" s="123" t="s">
        <v>246</v>
      </c>
      <c r="Q729" s="123"/>
      <c r="R729" s="123"/>
      <c r="S729" s="123"/>
      <c r="T729" s="123"/>
      <c r="U729" s="123"/>
      <c r="V729" s="123"/>
      <c r="W729" s="123"/>
      <c r="X729" s="123"/>
      <c r="Y729" s="255" t="s">
        <v>247</v>
      </c>
      <c r="Z729" s="256"/>
      <c r="AA729" s="256"/>
      <c r="AB729" s="256"/>
      <c r="AC729" s="946" t="s">
        <v>248</v>
      </c>
      <c r="AD729" s="946"/>
      <c r="AE729" s="946"/>
      <c r="AF729" s="946"/>
      <c r="AG729" s="946"/>
      <c r="AH729" s="255" t="s">
        <v>313</v>
      </c>
      <c r="AI729" s="253"/>
      <c r="AJ729" s="253"/>
      <c r="AK729" s="253"/>
      <c r="AL729" s="253" t="s">
        <v>250</v>
      </c>
      <c r="AM729" s="253"/>
      <c r="AN729" s="253"/>
      <c r="AO729" s="257"/>
      <c r="AP729" s="946" t="s">
        <v>251</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244</v>
      </c>
      <c r="D762" s="253"/>
      <c r="E762" s="253"/>
      <c r="F762" s="253"/>
      <c r="G762" s="253"/>
      <c r="H762" s="253"/>
      <c r="I762" s="253"/>
      <c r="J762" s="946" t="s">
        <v>245</v>
      </c>
      <c r="K762" s="947"/>
      <c r="L762" s="947"/>
      <c r="M762" s="947"/>
      <c r="N762" s="947"/>
      <c r="O762" s="947"/>
      <c r="P762" s="123" t="s">
        <v>246</v>
      </c>
      <c r="Q762" s="123"/>
      <c r="R762" s="123"/>
      <c r="S762" s="123"/>
      <c r="T762" s="123"/>
      <c r="U762" s="123"/>
      <c r="V762" s="123"/>
      <c r="W762" s="123"/>
      <c r="X762" s="123"/>
      <c r="Y762" s="255" t="s">
        <v>247</v>
      </c>
      <c r="Z762" s="256"/>
      <c r="AA762" s="256"/>
      <c r="AB762" s="256"/>
      <c r="AC762" s="946" t="s">
        <v>248</v>
      </c>
      <c r="AD762" s="946"/>
      <c r="AE762" s="946"/>
      <c r="AF762" s="946"/>
      <c r="AG762" s="946"/>
      <c r="AH762" s="255" t="s">
        <v>313</v>
      </c>
      <c r="AI762" s="253"/>
      <c r="AJ762" s="253"/>
      <c r="AK762" s="253"/>
      <c r="AL762" s="253" t="s">
        <v>250</v>
      </c>
      <c r="AM762" s="253"/>
      <c r="AN762" s="253"/>
      <c r="AO762" s="257"/>
      <c r="AP762" s="946" t="s">
        <v>251</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244</v>
      </c>
      <c r="D795" s="253"/>
      <c r="E795" s="253"/>
      <c r="F795" s="253"/>
      <c r="G795" s="253"/>
      <c r="H795" s="253"/>
      <c r="I795" s="253"/>
      <c r="J795" s="946" t="s">
        <v>245</v>
      </c>
      <c r="K795" s="947"/>
      <c r="L795" s="947"/>
      <c r="M795" s="947"/>
      <c r="N795" s="947"/>
      <c r="O795" s="947"/>
      <c r="P795" s="123" t="s">
        <v>246</v>
      </c>
      <c r="Q795" s="123"/>
      <c r="R795" s="123"/>
      <c r="S795" s="123"/>
      <c r="T795" s="123"/>
      <c r="U795" s="123"/>
      <c r="V795" s="123"/>
      <c r="W795" s="123"/>
      <c r="X795" s="123"/>
      <c r="Y795" s="255" t="s">
        <v>247</v>
      </c>
      <c r="Z795" s="256"/>
      <c r="AA795" s="256"/>
      <c r="AB795" s="256"/>
      <c r="AC795" s="946" t="s">
        <v>248</v>
      </c>
      <c r="AD795" s="946"/>
      <c r="AE795" s="946"/>
      <c r="AF795" s="946"/>
      <c r="AG795" s="946"/>
      <c r="AH795" s="255" t="s">
        <v>313</v>
      </c>
      <c r="AI795" s="253"/>
      <c r="AJ795" s="253"/>
      <c r="AK795" s="253"/>
      <c r="AL795" s="253" t="s">
        <v>250</v>
      </c>
      <c r="AM795" s="253"/>
      <c r="AN795" s="253"/>
      <c r="AO795" s="257"/>
      <c r="AP795" s="946" t="s">
        <v>251</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244</v>
      </c>
      <c r="D828" s="253"/>
      <c r="E828" s="253"/>
      <c r="F828" s="253"/>
      <c r="G828" s="253"/>
      <c r="H828" s="253"/>
      <c r="I828" s="253"/>
      <c r="J828" s="946" t="s">
        <v>245</v>
      </c>
      <c r="K828" s="947"/>
      <c r="L828" s="947"/>
      <c r="M828" s="947"/>
      <c r="N828" s="947"/>
      <c r="O828" s="947"/>
      <c r="P828" s="123" t="s">
        <v>246</v>
      </c>
      <c r="Q828" s="123"/>
      <c r="R828" s="123"/>
      <c r="S828" s="123"/>
      <c r="T828" s="123"/>
      <c r="U828" s="123"/>
      <c r="V828" s="123"/>
      <c r="W828" s="123"/>
      <c r="X828" s="123"/>
      <c r="Y828" s="255" t="s">
        <v>247</v>
      </c>
      <c r="Z828" s="256"/>
      <c r="AA828" s="256"/>
      <c r="AB828" s="256"/>
      <c r="AC828" s="946" t="s">
        <v>248</v>
      </c>
      <c r="AD828" s="946"/>
      <c r="AE828" s="946"/>
      <c r="AF828" s="946"/>
      <c r="AG828" s="946"/>
      <c r="AH828" s="255" t="s">
        <v>313</v>
      </c>
      <c r="AI828" s="253"/>
      <c r="AJ828" s="253"/>
      <c r="AK828" s="253"/>
      <c r="AL828" s="253" t="s">
        <v>250</v>
      </c>
      <c r="AM828" s="253"/>
      <c r="AN828" s="253"/>
      <c r="AO828" s="257"/>
      <c r="AP828" s="946" t="s">
        <v>251</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244</v>
      </c>
      <c r="D861" s="253"/>
      <c r="E861" s="253"/>
      <c r="F861" s="253"/>
      <c r="G861" s="253"/>
      <c r="H861" s="253"/>
      <c r="I861" s="253"/>
      <c r="J861" s="946" t="s">
        <v>245</v>
      </c>
      <c r="K861" s="947"/>
      <c r="L861" s="947"/>
      <c r="M861" s="947"/>
      <c r="N861" s="947"/>
      <c r="O861" s="947"/>
      <c r="P861" s="123" t="s">
        <v>246</v>
      </c>
      <c r="Q861" s="123"/>
      <c r="R861" s="123"/>
      <c r="S861" s="123"/>
      <c r="T861" s="123"/>
      <c r="U861" s="123"/>
      <c r="V861" s="123"/>
      <c r="W861" s="123"/>
      <c r="X861" s="123"/>
      <c r="Y861" s="255" t="s">
        <v>247</v>
      </c>
      <c r="Z861" s="256"/>
      <c r="AA861" s="256"/>
      <c r="AB861" s="256"/>
      <c r="AC861" s="946" t="s">
        <v>248</v>
      </c>
      <c r="AD861" s="946"/>
      <c r="AE861" s="946"/>
      <c r="AF861" s="946"/>
      <c r="AG861" s="946"/>
      <c r="AH861" s="255" t="s">
        <v>313</v>
      </c>
      <c r="AI861" s="253"/>
      <c r="AJ861" s="253"/>
      <c r="AK861" s="253"/>
      <c r="AL861" s="253" t="s">
        <v>250</v>
      </c>
      <c r="AM861" s="253"/>
      <c r="AN861" s="253"/>
      <c r="AO861" s="257"/>
      <c r="AP861" s="946" t="s">
        <v>251</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244</v>
      </c>
      <c r="D894" s="253"/>
      <c r="E894" s="253"/>
      <c r="F894" s="253"/>
      <c r="G894" s="253"/>
      <c r="H894" s="253"/>
      <c r="I894" s="253"/>
      <c r="J894" s="946" t="s">
        <v>245</v>
      </c>
      <c r="K894" s="947"/>
      <c r="L894" s="947"/>
      <c r="M894" s="947"/>
      <c r="N894" s="947"/>
      <c r="O894" s="947"/>
      <c r="P894" s="123" t="s">
        <v>246</v>
      </c>
      <c r="Q894" s="123"/>
      <c r="R894" s="123"/>
      <c r="S894" s="123"/>
      <c r="T894" s="123"/>
      <c r="U894" s="123"/>
      <c r="V894" s="123"/>
      <c r="W894" s="123"/>
      <c r="X894" s="123"/>
      <c r="Y894" s="255" t="s">
        <v>247</v>
      </c>
      <c r="Z894" s="256"/>
      <c r="AA894" s="256"/>
      <c r="AB894" s="256"/>
      <c r="AC894" s="946" t="s">
        <v>248</v>
      </c>
      <c r="AD894" s="946"/>
      <c r="AE894" s="946"/>
      <c r="AF894" s="946"/>
      <c r="AG894" s="946"/>
      <c r="AH894" s="255" t="s">
        <v>313</v>
      </c>
      <c r="AI894" s="253"/>
      <c r="AJ894" s="253"/>
      <c r="AK894" s="253"/>
      <c r="AL894" s="253" t="s">
        <v>250</v>
      </c>
      <c r="AM894" s="253"/>
      <c r="AN894" s="253"/>
      <c r="AO894" s="257"/>
      <c r="AP894" s="946" t="s">
        <v>251</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244</v>
      </c>
      <c r="D927" s="253"/>
      <c r="E927" s="253"/>
      <c r="F927" s="253"/>
      <c r="G927" s="253"/>
      <c r="H927" s="253"/>
      <c r="I927" s="253"/>
      <c r="J927" s="946" t="s">
        <v>245</v>
      </c>
      <c r="K927" s="947"/>
      <c r="L927" s="947"/>
      <c r="M927" s="947"/>
      <c r="N927" s="947"/>
      <c r="O927" s="947"/>
      <c r="P927" s="123" t="s">
        <v>246</v>
      </c>
      <c r="Q927" s="123"/>
      <c r="R927" s="123"/>
      <c r="S927" s="123"/>
      <c r="T927" s="123"/>
      <c r="U927" s="123"/>
      <c r="V927" s="123"/>
      <c r="W927" s="123"/>
      <c r="X927" s="123"/>
      <c r="Y927" s="255" t="s">
        <v>247</v>
      </c>
      <c r="Z927" s="256"/>
      <c r="AA927" s="256"/>
      <c r="AB927" s="256"/>
      <c r="AC927" s="946" t="s">
        <v>248</v>
      </c>
      <c r="AD927" s="946"/>
      <c r="AE927" s="946"/>
      <c r="AF927" s="946"/>
      <c r="AG927" s="946"/>
      <c r="AH927" s="255" t="s">
        <v>313</v>
      </c>
      <c r="AI927" s="253"/>
      <c r="AJ927" s="253"/>
      <c r="AK927" s="253"/>
      <c r="AL927" s="253" t="s">
        <v>250</v>
      </c>
      <c r="AM927" s="253"/>
      <c r="AN927" s="253"/>
      <c r="AO927" s="257"/>
      <c r="AP927" s="946" t="s">
        <v>251</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244</v>
      </c>
      <c r="D960" s="253"/>
      <c r="E960" s="253"/>
      <c r="F960" s="253"/>
      <c r="G960" s="253"/>
      <c r="H960" s="253"/>
      <c r="I960" s="253"/>
      <c r="J960" s="946" t="s">
        <v>245</v>
      </c>
      <c r="K960" s="947"/>
      <c r="L960" s="947"/>
      <c r="M960" s="947"/>
      <c r="N960" s="947"/>
      <c r="O960" s="947"/>
      <c r="P960" s="123" t="s">
        <v>246</v>
      </c>
      <c r="Q960" s="123"/>
      <c r="R960" s="123"/>
      <c r="S960" s="123"/>
      <c r="T960" s="123"/>
      <c r="U960" s="123"/>
      <c r="V960" s="123"/>
      <c r="W960" s="123"/>
      <c r="X960" s="123"/>
      <c r="Y960" s="255" t="s">
        <v>247</v>
      </c>
      <c r="Z960" s="256"/>
      <c r="AA960" s="256"/>
      <c r="AB960" s="256"/>
      <c r="AC960" s="946" t="s">
        <v>248</v>
      </c>
      <c r="AD960" s="946"/>
      <c r="AE960" s="946"/>
      <c r="AF960" s="946"/>
      <c r="AG960" s="946"/>
      <c r="AH960" s="255" t="s">
        <v>313</v>
      </c>
      <c r="AI960" s="253"/>
      <c r="AJ960" s="253"/>
      <c r="AK960" s="253"/>
      <c r="AL960" s="253" t="s">
        <v>250</v>
      </c>
      <c r="AM960" s="253"/>
      <c r="AN960" s="253"/>
      <c r="AO960" s="257"/>
      <c r="AP960" s="946" t="s">
        <v>251</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244</v>
      </c>
      <c r="D993" s="253"/>
      <c r="E993" s="253"/>
      <c r="F993" s="253"/>
      <c r="G993" s="253"/>
      <c r="H993" s="253"/>
      <c r="I993" s="253"/>
      <c r="J993" s="946" t="s">
        <v>245</v>
      </c>
      <c r="K993" s="947"/>
      <c r="L993" s="947"/>
      <c r="M993" s="947"/>
      <c r="N993" s="947"/>
      <c r="O993" s="947"/>
      <c r="P993" s="123" t="s">
        <v>246</v>
      </c>
      <c r="Q993" s="123"/>
      <c r="R993" s="123"/>
      <c r="S993" s="123"/>
      <c r="T993" s="123"/>
      <c r="U993" s="123"/>
      <c r="V993" s="123"/>
      <c r="W993" s="123"/>
      <c r="X993" s="123"/>
      <c r="Y993" s="255" t="s">
        <v>247</v>
      </c>
      <c r="Z993" s="256"/>
      <c r="AA993" s="256"/>
      <c r="AB993" s="256"/>
      <c r="AC993" s="946" t="s">
        <v>248</v>
      </c>
      <c r="AD993" s="946"/>
      <c r="AE993" s="946"/>
      <c r="AF993" s="946"/>
      <c r="AG993" s="946"/>
      <c r="AH993" s="255" t="s">
        <v>313</v>
      </c>
      <c r="AI993" s="253"/>
      <c r="AJ993" s="253"/>
      <c r="AK993" s="253"/>
      <c r="AL993" s="253" t="s">
        <v>250</v>
      </c>
      <c r="AM993" s="253"/>
      <c r="AN993" s="253"/>
      <c r="AO993" s="257"/>
      <c r="AP993" s="946" t="s">
        <v>251</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244</v>
      </c>
      <c r="D1026" s="253"/>
      <c r="E1026" s="253"/>
      <c r="F1026" s="253"/>
      <c r="G1026" s="253"/>
      <c r="H1026" s="253"/>
      <c r="I1026" s="253"/>
      <c r="J1026" s="946" t="s">
        <v>245</v>
      </c>
      <c r="K1026" s="947"/>
      <c r="L1026" s="947"/>
      <c r="M1026" s="947"/>
      <c r="N1026" s="947"/>
      <c r="O1026" s="947"/>
      <c r="P1026" s="123" t="s">
        <v>246</v>
      </c>
      <c r="Q1026" s="123"/>
      <c r="R1026" s="123"/>
      <c r="S1026" s="123"/>
      <c r="T1026" s="123"/>
      <c r="U1026" s="123"/>
      <c r="V1026" s="123"/>
      <c r="W1026" s="123"/>
      <c r="X1026" s="123"/>
      <c r="Y1026" s="255" t="s">
        <v>247</v>
      </c>
      <c r="Z1026" s="256"/>
      <c r="AA1026" s="256"/>
      <c r="AB1026" s="256"/>
      <c r="AC1026" s="946" t="s">
        <v>248</v>
      </c>
      <c r="AD1026" s="946"/>
      <c r="AE1026" s="946"/>
      <c r="AF1026" s="946"/>
      <c r="AG1026" s="946"/>
      <c r="AH1026" s="255" t="s">
        <v>313</v>
      </c>
      <c r="AI1026" s="253"/>
      <c r="AJ1026" s="253"/>
      <c r="AK1026" s="253"/>
      <c r="AL1026" s="253" t="s">
        <v>250</v>
      </c>
      <c r="AM1026" s="253"/>
      <c r="AN1026" s="253"/>
      <c r="AO1026" s="257"/>
      <c r="AP1026" s="946" t="s">
        <v>251</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244</v>
      </c>
      <c r="D1059" s="253"/>
      <c r="E1059" s="253"/>
      <c r="F1059" s="253"/>
      <c r="G1059" s="253"/>
      <c r="H1059" s="253"/>
      <c r="I1059" s="253"/>
      <c r="J1059" s="946" t="s">
        <v>245</v>
      </c>
      <c r="K1059" s="947"/>
      <c r="L1059" s="947"/>
      <c r="M1059" s="947"/>
      <c r="N1059" s="947"/>
      <c r="O1059" s="947"/>
      <c r="P1059" s="123" t="s">
        <v>246</v>
      </c>
      <c r="Q1059" s="123"/>
      <c r="R1059" s="123"/>
      <c r="S1059" s="123"/>
      <c r="T1059" s="123"/>
      <c r="U1059" s="123"/>
      <c r="V1059" s="123"/>
      <c r="W1059" s="123"/>
      <c r="X1059" s="123"/>
      <c r="Y1059" s="255" t="s">
        <v>247</v>
      </c>
      <c r="Z1059" s="256"/>
      <c r="AA1059" s="256"/>
      <c r="AB1059" s="256"/>
      <c r="AC1059" s="946" t="s">
        <v>248</v>
      </c>
      <c r="AD1059" s="946"/>
      <c r="AE1059" s="946"/>
      <c r="AF1059" s="946"/>
      <c r="AG1059" s="946"/>
      <c r="AH1059" s="255" t="s">
        <v>313</v>
      </c>
      <c r="AI1059" s="253"/>
      <c r="AJ1059" s="253"/>
      <c r="AK1059" s="253"/>
      <c r="AL1059" s="253" t="s">
        <v>250</v>
      </c>
      <c r="AM1059" s="253"/>
      <c r="AN1059" s="253"/>
      <c r="AO1059" s="257"/>
      <c r="AP1059" s="946" t="s">
        <v>251</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244</v>
      </c>
      <c r="D1092" s="253"/>
      <c r="E1092" s="253"/>
      <c r="F1092" s="253"/>
      <c r="G1092" s="253"/>
      <c r="H1092" s="253"/>
      <c r="I1092" s="253"/>
      <c r="J1092" s="946" t="s">
        <v>245</v>
      </c>
      <c r="K1092" s="947"/>
      <c r="L1092" s="947"/>
      <c r="M1092" s="947"/>
      <c r="N1092" s="947"/>
      <c r="O1092" s="947"/>
      <c r="P1092" s="123" t="s">
        <v>246</v>
      </c>
      <c r="Q1092" s="123"/>
      <c r="R1092" s="123"/>
      <c r="S1092" s="123"/>
      <c r="T1092" s="123"/>
      <c r="U1092" s="123"/>
      <c r="V1092" s="123"/>
      <c r="W1092" s="123"/>
      <c r="X1092" s="123"/>
      <c r="Y1092" s="255" t="s">
        <v>247</v>
      </c>
      <c r="Z1092" s="256"/>
      <c r="AA1092" s="256"/>
      <c r="AB1092" s="256"/>
      <c r="AC1092" s="946" t="s">
        <v>248</v>
      </c>
      <c r="AD1092" s="946"/>
      <c r="AE1092" s="946"/>
      <c r="AF1092" s="946"/>
      <c r="AG1092" s="946"/>
      <c r="AH1092" s="255" t="s">
        <v>313</v>
      </c>
      <c r="AI1092" s="253"/>
      <c r="AJ1092" s="253"/>
      <c r="AK1092" s="253"/>
      <c r="AL1092" s="253" t="s">
        <v>250</v>
      </c>
      <c r="AM1092" s="253"/>
      <c r="AN1092" s="253"/>
      <c r="AO1092" s="257"/>
      <c r="AP1092" s="946" t="s">
        <v>251</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244</v>
      </c>
      <c r="D1125" s="253"/>
      <c r="E1125" s="253"/>
      <c r="F1125" s="253"/>
      <c r="G1125" s="253"/>
      <c r="H1125" s="253"/>
      <c r="I1125" s="253"/>
      <c r="J1125" s="946" t="s">
        <v>245</v>
      </c>
      <c r="K1125" s="947"/>
      <c r="L1125" s="947"/>
      <c r="M1125" s="947"/>
      <c r="N1125" s="947"/>
      <c r="O1125" s="947"/>
      <c r="P1125" s="123" t="s">
        <v>246</v>
      </c>
      <c r="Q1125" s="123"/>
      <c r="R1125" s="123"/>
      <c r="S1125" s="123"/>
      <c r="T1125" s="123"/>
      <c r="U1125" s="123"/>
      <c r="V1125" s="123"/>
      <c r="W1125" s="123"/>
      <c r="X1125" s="123"/>
      <c r="Y1125" s="255" t="s">
        <v>247</v>
      </c>
      <c r="Z1125" s="256"/>
      <c r="AA1125" s="256"/>
      <c r="AB1125" s="256"/>
      <c r="AC1125" s="946" t="s">
        <v>248</v>
      </c>
      <c r="AD1125" s="946"/>
      <c r="AE1125" s="946"/>
      <c r="AF1125" s="946"/>
      <c r="AG1125" s="946"/>
      <c r="AH1125" s="255" t="s">
        <v>313</v>
      </c>
      <c r="AI1125" s="253"/>
      <c r="AJ1125" s="253"/>
      <c r="AK1125" s="253"/>
      <c r="AL1125" s="253" t="s">
        <v>250</v>
      </c>
      <c r="AM1125" s="253"/>
      <c r="AN1125" s="253"/>
      <c r="AO1125" s="257"/>
      <c r="AP1125" s="946" t="s">
        <v>251</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244</v>
      </c>
      <c r="D1158" s="253"/>
      <c r="E1158" s="253"/>
      <c r="F1158" s="253"/>
      <c r="G1158" s="253"/>
      <c r="H1158" s="253"/>
      <c r="I1158" s="253"/>
      <c r="J1158" s="946" t="s">
        <v>245</v>
      </c>
      <c r="K1158" s="947"/>
      <c r="L1158" s="947"/>
      <c r="M1158" s="947"/>
      <c r="N1158" s="947"/>
      <c r="O1158" s="947"/>
      <c r="P1158" s="123" t="s">
        <v>246</v>
      </c>
      <c r="Q1158" s="123"/>
      <c r="R1158" s="123"/>
      <c r="S1158" s="123"/>
      <c r="T1158" s="123"/>
      <c r="U1158" s="123"/>
      <c r="V1158" s="123"/>
      <c r="W1158" s="123"/>
      <c r="X1158" s="123"/>
      <c r="Y1158" s="255" t="s">
        <v>247</v>
      </c>
      <c r="Z1158" s="256"/>
      <c r="AA1158" s="256"/>
      <c r="AB1158" s="256"/>
      <c r="AC1158" s="946" t="s">
        <v>248</v>
      </c>
      <c r="AD1158" s="946"/>
      <c r="AE1158" s="946"/>
      <c r="AF1158" s="946"/>
      <c r="AG1158" s="946"/>
      <c r="AH1158" s="255" t="s">
        <v>313</v>
      </c>
      <c r="AI1158" s="253"/>
      <c r="AJ1158" s="253"/>
      <c r="AK1158" s="253"/>
      <c r="AL1158" s="253" t="s">
        <v>250</v>
      </c>
      <c r="AM1158" s="253"/>
      <c r="AN1158" s="253"/>
      <c r="AO1158" s="257"/>
      <c r="AP1158" s="946" t="s">
        <v>251</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244</v>
      </c>
      <c r="D1191" s="253"/>
      <c r="E1191" s="253"/>
      <c r="F1191" s="253"/>
      <c r="G1191" s="253"/>
      <c r="H1191" s="253"/>
      <c r="I1191" s="253"/>
      <c r="J1191" s="946" t="s">
        <v>245</v>
      </c>
      <c r="K1191" s="947"/>
      <c r="L1191" s="947"/>
      <c r="M1191" s="947"/>
      <c r="N1191" s="947"/>
      <c r="O1191" s="947"/>
      <c r="P1191" s="123" t="s">
        <v>246</v>
      </c>
      <c r="Q1191" s="123"/>
      <c r="R1191" s="123"/>
      <c r="S1191" s="123"/>
      <c r="T1191" s="123"/>
      <c r="U1191" s="123"/>
      <c r="V1191" s="123"/>
      <c r="W1191" s="123"/>
      <c r="X1191" s="123"/>
      <c r="Y1191" s="255" t="s">
        <v>247</v>
      </c>
      <c r="Z1191" s="256"/>
      <c r="AA1191" s="256"/>
      <c r="AB1191" s="256"/>
      <c r="AC1191" s="946" t="s">
        <v>248</v>
      </c>
      <c r="AD1191" s="946"/>
      <c r="AE1191" s="946"/>
      <c r="AF1191" s="946"/>
      <c r="AG1191" s="946"/>
      <c r="AH1191" s="255" t="s">
        <v>313</v>
      </c>
      <c r="AI1191" s="253"/>
      <c r="AJ1191" s="253"/>
      <c r="AK1191" s="253"/>
      <c r="AL1191" s="253" t="s">
        <v>250</v>
      </c>
      <c r="AM1191" s="253"/>
      <c r="AN1191" s="253"/>
      <c r="AO1191" s="257"/>
      <c r="AP1191" s="946" t="s">
        <v>251</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244</v>
      </c>
      <c r="D1224" s="253"/>
      <c r="E1224" s="253"/>
      <c r="F1224" s="253"/>
      <c r="G1224" s="253"/>
      <c r="H1224" s="253"/>
      <c r="I1224" s="253"/>
      <c r="J1224" s="946" t="s">
        <v>245</v>
      </c>
      <c r="K1224" s="947"/>
      <c r="L1224" s="947"/>
      <c r="M1224" s="947"/>
      <c r="N1224" s="947"/>
      <c r="O1224" s="947"/>
      <c r="P1224" s="123" t="s">
        <v>246</v>
      </c>
      <c r="Q1224" s="123"/>
      <c r="R1224" s="123"/>
      <c r="S1224" s="123"/>
      <c r="T1224" s="123"/>
      <c r="U1224" s="123"/>
      <c r="V1224" s="123"/>
      <c r="W1224" s="123"/>
      <c r="X1224" s="123"/>
      <c r="Y1224" s="255" t="s">
        <v>247</v>
      </c>
      <c r="Z1224" s="256"/>
      <c r="AA1224" s="256"/>
      <c r="AB1224" s="256"/>
      <c r="AC1224" s="946" t="s">
        <v>248</v>
      </c>
      <c r="AD1224" s="946"/>
      <c r="AE1224" s="946"/>
      <c r="AF1224" s="946"/>
      <c r="AG1224" s="946"/>
      <c r="AH1224" s="255" t="s">
        <v>313</v>
      </c>
      <c r="AI1224" s="253"/>
      <c r="AJ1224" s="253"/>
      <c r="AK1224" s="253"/>
      <c r="AL1224" s="253" t="s">
        <v>250</v>
      </c>
      <c r="AM1224" s="253"/>
      <c r="AN1224" s="253"/>
      <c r="AO1224" s="257"/>
      <c r="AP1224" s="946" t="s">
        <v>251</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244</v>
      </c>
      <c r="D1257" s="253"/>
      <c r="E1257" s="253"/>
      <c r="F1257" s="253"/>
      <c r="G1257" s="253"/>
      <c r="H1257" s="253"/>
      <c r="I1257" s="253"/>
      <c r="J1257" s="946" t="s">
        <v>245</v>
      </c>
      <c r="K1257" s="947"/>
      <c r="L1257" s="947"/>
      <c r="M1257" s="947"/>
      <c r="N1257" s="947"/>
      <c r="O1257" s="947"/>
      <c r="P1257" s="123" t="s">
        <v>246</v>
      </c>
      <c r="Q1257" s="123"/>
      <c r="R1257" s="123"/>
      <c r="S1257" s="123"/>
      <c r="T1257" s="123"/>
      <c r="U1257" s="123"/>
      <c r="V1257" s="123"/>
      <c r="W1257" s="123"/>
      <c r="X1257" s="123"/>
      <c r="Y1257" s="255" t="s">
        <v>247</v>
      </c>
      <c r="Z1257" s="256"/>
      <c r="AA1257" s="256"/>
      <c r="AB1257" s="256"/>
      <c r="AC1257" s="946" t="s">
        <v>248</v>
      </c>
      <c r="AD1257" s="946"/>
      <c r="AE1257" s="946"/>
      <c r="AF1257" s="946"/>
      <c r="AG1257" s="946"/>
      <c r="AH1257" s="255" t="s">
        <v>313</v>
      </c>
      <c r="AI1257" s="253"/>
      <c r="AJ1257" s="253"/>
      <c r="AK1257" s="253"/>
      <c r="AL1257" s="253" t="s">
        <v>250</v>
      </c>
      <c r="AM1257" s="253"/>
      <c r="AN1257" s="253"/>
      <c r="AO1257" s="257"/>
      <c r="AP1257" s="946" t="s">
        <v>251</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244</v>
      </c>
      <c r="D1290" s="253"/>
      <c r="E1290" s="253"/>
      <c r="F1290" s="253"/>
      <c r="G1290" s="253"/>
      <c r="H1290" s="253"/>
      <c r="I1290" s="253"/>
      <c r="J1290" s="946" t="s">
        <v>245</v>
      </c>
      <c r="K1290" s="947"/>
      <c r="L1290" s="947"/>
      <c r="M1290" s="947"/>
      <c r="N1290" s="947"/>
      <c r="O1290" s="947"/>
      <c r="P1290" s="123" t="s">
        <v>246</v>
      </c>
      <c r="Q1290" s="123"/>
      <c r="R1290" s="123"/>
      <c r="S1290" s="123"/>
      <c r="T1290" s="123"/>
      <c r="U1290" s="123"/>
      <c r="V1290" s="123"/>
      <c r="W1290" s="123"/>
      <c r="X1290" s="123"/>
      <c r="Y1290" s="255" t="s">
        <v>247</v>
      </c>
      <c r="Z1290" s="256"/>
      <c r="AA1290" s="256"/>
      <c r="AB1290" s="256"/>
      <c r="AC1290" s="946" t="s">
        <v>248</v>
      </c>
      <c r="AD1290" s="946"/>
      <c r="AE1290" s="946"/>
      <c r="AF1290" s="946"/>
      <c r="AG1290" s="946"/>
      <c r="AH1290" s="255" t="s">
        <v>313</v>
      </c>
      <c r="AI1290" s="253"/>
      <c r="AJ1290" s="253"/>
      <c r="AK1290" s="253"/>
      <c r="AL1290" s="253" t="s">
        <v>250</v>
      </c>
      <c r="AM1290" s="253"/>
      <c r="AN1290" s="253"/>
      <c r="AO1290" s="257"/>
      <c r="AP1290" s="946" t="s">
        <v>251</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5D472B-F1EC-49AB-9B6A-C05F3B680B94}">
  <ds:schemaRefs>
    <ds:schemaRef ds:uri="http://schemas.microsoft.com/sharepoint/v3/contenttype/forms"/>
  </ds:schemaRefs>
</ds:datastoreItem>
</file>

<file path=customXml/itemProps2.xml><?xml version="1.0" encoding="utf-8"?>
<ds:datastoreItem xmlns:ds="http://schemas.openxmlformats.org/officeDocument/2006/customXml" ds:itemID="{3D897BD0-41F8-4C2D-ACC2-F065B478908D}">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CDA61884-B34C-4A6A-8A8F-03BBD5B9C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