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0EA6800-7AA6-44EE-8CE8-005EB18CC0C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9" i="11"/>
  <c r="AY330" i="11"/>
  <c r="AY331" i="11"/>
  <c r="AY324" i="11"/>
  <c r="AY325" i="11"/>
  <c r="AY323"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18" i="11" s="1"/>
  <c r="AY99" i="11"/>
  <c r="AY101" i="11" s="1"/>
  <c r="AY98" i="11"/>
  <c r="AY102" i="11"/>
  <c r="AY104" i="11" s="1"/>
  <c r="AY202" i="11" l="1"/>
  <c r="AY176" i="11"/>
  <c r="AY175" i="11"/>
  <c r="AY151" i="11"/>
  <c r="AY155" i="11"/>
  <c r="AY152" i="11"/>
  <c r="AY153" i="11"/>
  <c r="AY142" i="11"/>
  <c r="AY141" i="11"/>
  <c r="AY137" i="11"/>
  <c r="AY115" i="11"/>
  <c r="AY116" i="11"/>
  <c r="AY119" i="11"/>
  <c r="AY117" i="11"/>
  <c r="AY120" i="11"/>
  <c r="AY113" i="11"/>
  <c r="AY114" i="11"/>
  <c r="AY121" i="11"/>
  <c r="AY100" i="11"/>
  <c r="AY128" i="11"/>
  <c r="AY163" i="11"/>
  <c r="AY134" i="11"/>
  <c r="AY193" i="11"/>
  <c r="AY203" i="11"/>
  <c r="AY209" i="11"/>
  <c r="AY123" i="11"/>
  <c r="AY129" i="11"/>
  <c r="AY164" i="11"/>
  <c r="AY143" i="11"/>
  <c r="AY171" i="11"/>
  <c r="AY177" i="11"/>
  <c r="AY204" i="11"/>
  <c r="AY210" i="11"/>
  <c r="AY124" i="11"/>
  <c r="AY130" i="11"/>
  <c r="AY154" i="11"/>
  <c r="AY144" i="11"/>
  <c r="AY178" i="11"/>
  <c r="AY198" i="11"/>
  <c r="AY205" i="11"/>
  <c r="AY211" i="11"/>
  <c r="AY206" i="11"/>
  <c r="AY212" i="11"/>
  <c r="AY125" i="11"/>
  <c r="AY145" i="11"/>
  <c r="AY179"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79" i="11" s="1"/>
  <c r="AY44" i="11"/>
  <c r="AY52" i="11" s="1"/>
  <c r="AY95" i="11" l="1"/>
  <c r="AY96" i="11"/>
  <c r="AY97" i="11"/>
  <c r="AY82" i="11"/>
  <c r="AY83" i="11"/>
  <c r="AY89" i="11"/>
  <c r="AY85" i="11"/>
  <c r="AY91" i="11"/>
  <c r="AY80" i="11"/>
  <c r="AY86" i="11"/>
  <c r="AY92" i="11"/>
  <c r="AY81" i="11"/>
  <c r="AY87" i="11"/>
  <c r="AY49" i="11"/>
  <c r="AY55"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<sst xmlns="http://schemas.openxmlformats.org/spreadsheetml/2006/main" count="2568" uniqueCount="940">
  <si>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</si>
  <si>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</si>
  <si>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</si>
  <si>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</si>
  <si>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</si>
  <si>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</si>
  <si>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</si>
  <si>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</si>
  <si>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独立行政法人製品評価技術基盤機構運営費交付金</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</si>
  <si>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</si>
  <si>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</si>
  <si>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</si>
  <si>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</si>
  <si>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</si>
  <si>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</si>
  <si>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</si>
  <si>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</si>
  <si>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室長　相沢　一宏</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</si>
  <si>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</si>
  <si>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</si>
  <si>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独立行政法人製品評価技術基盤機構法第11条第1項及び第2項
中央省庁等改革基本法第38条第1項第4号</t>
  </si>
  <si>
    <t>関係する
計画、通知等</t>
    <phoneticPr fontId="5"/>
  </si>
  <si>
    <t>独立行政法人製品評価技術基盤機構年度目標及び事業計画</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</si>
  <si>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</si>
  <si>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</si>
  <si>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</si>
  <si>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</si>
  <si>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</si>
  <si>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独立行政法人製品評価技術基盤機構（以下、NITEという）が法律等に基づく業務（①製品安全分野、②化学物質管理分野、③バイオテクノロジー分野、④適合性認定分野、⑤国際評価技術分野）を着実かつ効率的に実施するために必要な人件費、業務経費等を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</si>
  <si>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</si>
  <si>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</si>
  <si>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</si>
  <si>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</si>
  <si>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</si>
  <si>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</si>
  <si>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</si>
  <si>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</si>
  <si>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</si>
  <si>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</si>
  <si>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</si>
  <si>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</si>
  <si>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</si>
  <si>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</si>
  <si>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</si>
  <si>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</si>
  <si>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</si>
  <si>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</si>
  <si>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</si>
  <si>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</si>
  <si>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</si>
  <si>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</si>
  <si>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</si>
  <si>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独立行政法人製品評価技術基盤機構運営費交付金</t>
  </si>
  <si>
    <t>新規テーマ要求による増額
重要政策推進枠　1,493百万円</t>
  </si>
  <si>
    <t>活動内容
（アクティビティ）</t>
    <phoneticPr fontId="5"/>
  </si>
  <si>
    <t>製品事故の原因を究明し、再発防止と未然防止に貢献するとともに、原因究明から得られた知見を基に、事業者に対するより安全な製品の設計・製造・流通に繋がる情報の提供及び消費者に対するより安全な使用に繋がる情報の提供を強化し、社会全体の製品安全意識の向上を支援し、安全で豊かなくらしの創出に貢献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</si>
  <si>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</si>
  <si>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</si>
  <si>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</si>
  <si>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</si>
  <si>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</si>
  <si>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</si>
  <si>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</si>
  <si>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経済産業省からの指示等に基づく事業であり、全数を実施する。</t>
  </si>
  <si>
    <t>消費生活用製品安全法に基づく重大製品事故の原因究明調査及び特定保守製品等の経年劣化に関する技術上の調査の実施件数
（※重大製品事故の原因究明調査及び特定保守製品等の経年劣化に関する技術上の調査以外にも様々な業務を実施しており、活動指標は一例）</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</si>
  <si>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</si>
  <si>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</si>
  <si>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</si>
  <si>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</si>
  <si>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</si>
  <si>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</si>
  <si>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</si>
  <si>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独立行政法人会計基準</t>
    <phoneticPr fontId="5"/>
  </si>
  <si>
    <t>百万円</t>
  </si>
  <si>
    <t>ー</t>
  </si>
  <si>
    <t>計算式</t>
    <rPh sb="0" eb="2">
      <t>ケイサン</t>
    </rPh>
    <rPh sb="2" eb="3">
      <t>シキ</t>
    </rPh>
    <phoneticPr fontId="5"/>
  </si>
  <si>
    <t>　　百万円/分野</t>
    <phoneticPr fontId="5"/>
  </si>
  <si>
    <t>3316</t>
  </si>
  <si>
    <t>1967</t>
  </si>
  <si>
    <t>2056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</si>
  <si>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</si>
  <si>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</si>
  <si>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</si>
  <si>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</si>
  <si>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</si>
  <si>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</si>
  <si>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</si>
  <si>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消費生活用製品安全法や電気用品安全法等で求められる法執行支援を着実に実施するとともに、製品の安全性に関する技術上の調査等により得られた経験・知見を活かして、事業者及び消費者の製品安全意識に迅速に働きかけ、社会全体の安全性の向上を支援することで、安全で豊かな暮らしの創出に貢献する。</t>
  </si>
  <si>
    <t>消費生活用製品の安全性に関する技術上の調査の実施において、当該年度に公表された案件の総調査スコアから総標準スコアを差し引いた総安全性向上スコアの総標準スコアに対する割合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</si>
  <si>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</si>
  <si>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</si>
  <si>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</si>
  <si>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</si>
  <si>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</si>
  <si>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</si>
  <si>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独立行政法人製品評価技術基盤機構業務実績等報告書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</si>
  <si>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</si>
  <si>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</si>
  <si>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</si>
  <si>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</si>
  <si>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</si>
  <si>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</si>
  <si>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</si>
  <si>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</si>
  <si>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安全の確保と経済の発展の両立に向け、化学物質による人の健康や環境に影響するリスクの低減に貢献する。その際、法執行業務の適切な実施に加えて、国際社会の変化に柔軟に対応し つつ、化学物質管理に係る国内外の制度調査や製品を経由した化学物質リスク評価等の幅広い取組に挑戦し、より早い段階から価値ある情報を発信することにより事業者や消費者とのコミュニケーションを積極的に図る等、国民生活の安全レベルの更なる質的向上等が図られることを目指す。</t>
  </si>
  <si>
    <t>化学物質審査規制法に基づく新規化学物質の事前審査・確認に関する資料作成及び確認件数
（※化学物質審査規制法に基づく新規化学物質の事前審査・確認に関する資料作成及び確認以外にも様々な業務を実施しており、活動指標は一例）</t>
  </si>
  <si>
    <t>1764</t>
  </si>
  <si>
    <t>1193</t>
  </si>
  <si>
    <t>1235</t>
  </si>
  <si>
    <t>化審法、化管法等の確実な執行支援業務を実施するとともに、得られた技術的知見と情報を活用し、規制の合理化提案や化学物質管理に有用な情報の提供をすることにより、事業者の確実かつ迅速な規制対応及び化学物質管理の改善に貢献し、化学物質による人の健康や環境へのリスクの最小化と我が国産業の健全な発展に貢献する。</t>
  </si>
  <si>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を回避する事業所数</t>
  </si>
  <si>
    <t>事業所</t>
  </si>
  <si>
    <t>法執行・支援業務等の的確な実施により生物遺伝資源等の利用における社会的リスクの低減を図りつつ、生物遺伝資源や関連データの利活用促進を通して、我が国の強みを活かしたバイオ産業の健全かつ中長期的な発展に貢献する。その際 、我が国のバイオ政策の下、バイオとデジタルの融合に向けた横断的プラットフォームの基盤整備を進めるとともに、産業界等との連携を通じて、生物遺伝資源の更なる充実、生物資源データの集約・拡充、及びデータの利活用促進を進める。</t>
  </si>
  <si>
    <t>カルタヘナ法に基づく遺伝子組換え生物等の産業上の使用等の申請に関する事前審査件数
（※遺伝子組換え生物等の産業上の使用等の申請に関する事前審査以外にも様々な業務を実施しており、活動指標は一例）</t>
  </si>
  <si>
    <t>2906</t>
  </si>
  <si>
    <t>2435</t>
  </si>
  <si>
    <t>2346</t>
  </si>
  <si>
    <t>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し、我が国バイオ産業の中長期的な発展に貢献する 。</t>
  </si>
  <si>
    <t>ユーザーニーズに基づく生物遺伝資源及び関連する情報の拡充並びに利用環境整備により、生物資源データを集約した横断的プラットフォームの利用数</t>
  </si>
  <si>
    <t>産業標準化法や計量法に基づく着実な制度の運用や、国際的枠組みにおける活動を通じて、我が国認定機関としての信頼性維持や能力の向上を図る。その一環として、新たな技術や製品等に関する認定・認証の必要性についても調査する。</t>
  </si>
  <si>
    <t>産業標準化法に基づく試験所及び計量法に基づく校正事業者の登録・更新の実施件数
（※産業標準化法に基づく試験所及び計量法に基づく校正事業者の登録・更新の実施以外にも様々な業務を実施しており、活動指標は一例）</t>
  </si>
  <si>
    <t>百万円/分野</t>
    <phoneticPr fontId="5"/>
  </si>
  <si>
    <t>1679</t>
  </si>
  <si>
    <t>868</t>
  </si>
  <si>
    <t>939</t>
  </si>
  <si>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</si>
  <si>
    <t>社会ニーズや市場創出効果が高い重要な分野において、創設した新規認定プログラムの活用実績</t>
  </si>
  <si>
    <t>大型蓄電池システム等の戦略的技術分野における評価技術の開発や認証基盤の整備を通じて、国際競争力の強化に貢献する。また、再生可能エネルギー発電設備導入拡大やスマート保安推進加速といった進展する状況変化下での持続的な電気保安水準の維持・向上に貢献する。</t>
  </si>
  <si>
    <t>大型蓄電池システムに関する試験・評価を実施する。</t>
  </si>
  <si>
    <t>大型蓄電池システムに関する試験・評価の実施件数（契約件数）
（※大型蓄電池システムに関する試験・評価の実施以外にも様々な業務を実施しており、活動指標は一例）</t>
  </si>
  <si>
    <t>1339</t>
  </si>
  <si>
    <t>1391</t>
  </si>
  <si>
    <t>1315</t>
  </si>
  <si>
    <t>2050年カーボンニュートラルの実現に向け、蓄電池システム及び再生可能エネルギー発電設備の信頼性向上に貢献するため、電気保安行政を技術的に支援するとともに、大型蓄電池システムに関する戦略的な国際標準開発及び認証基盤構築の実施並びに試験・評価を通じて、国内企業による先端蓄電池の市場獲得規模の更なる増大を目指す 。</t>
  </si>
  <si>
    <t>前年度と同程度の稼働率を維持した上での、企業等による試験・評価件数に対する実用化・認証取得等の割合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</si>
  <si>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</si>
  <si>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</si>
  <si>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</si>
  <si>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</si>
  <si>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</si>
  <si>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</si>
  <si>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</si>
  <si>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</si>
  <si>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</si>
  <si>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</si>
  <si>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</si>
  <si>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</si>
  <si>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</si>
  <si>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</si>
  <si>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</si>
  <si>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</si>
  <si>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</si>
  <si>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</si>
  <si>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</si>
  <si>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</si>
  <si>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</si>
  <si>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</si>
  <si>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</si>
  <si>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</si>
  <si>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</si>
  <si>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</si>
  <si>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</si>
  <si>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</si>
  <si>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機構が取り組む「安全・安心な国民生活の確保」という課題は社会的要請も高く、優先度が高い事業である。</t>
  </si>
  <si>
    <t>地方自治体、民間等に委ねることができない事業なのか。</t>
    <phoneticPr fontId="5"/>
  </si>
  <si>
    <t>これらの業務は国民生活及び社会経済上の安定等の公共上の見地から確実に実施されることが必要なものであり、国が実施すべき事業である。　　</t>
  </si>
  <si>
    <t>政策目的の達成手段として必要かつ適切な事業か。政策体系の中で優先度の高い事業か。</t>
    <phoneticPr fontId="5"/>
  </si>
  <si>
    <t>機構は、製品安全分野、化学物質管理分野、バイオテクノロジー分野、適合性認定、国際評価技術分野のそれぞれにおいて、関係法令に基づく業務を実施していることから優先度が高い。</t>
  </si>
  <si>
    <t>事業の効率性</t>
    <phoneticPr fontId="5"/>
  </si>
  <si>
    <t>競争性が確保されているなど支出先の選定は妥当か。　</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</si>
  <si>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</si>
  <si>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</si>
  <si>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</si>
  <si>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</si>
  <si>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</si>
  <si>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工業製品等並びに産業活動における信頼性・安全性・品質の確保を図ることは国民の利益となる。</t>
  </si>
  <si>
    <t>単位当たりコスト等の水準は妥当か。</t>
    <rPh sb="8" eb="9">
      <t>トウ</t>
    </rPh>
    <phoneticPr fontId="5"/>
  </si>
  <si>
    <t>業務に応じた必要経費をそれぞれ精査しており、単位当たりのコスト水準は妥当である。</t>
  </si>
  <si>
    <t>資金の流れの中間段階での支出は合理的なものとなっているか。</t>
    <phoneticPr fontId="5"/>
  </si>
  <si>
    <t>事業は機構が自ら実施している。また機構が実施できない業務については必要最低限のアウトソーシングを実施していることから、合理的なものとなっている。</t>
  </si>
  <si>
    <t>費目・使途が事業目的に即し真に必要なものに限定されているか。</t>
    <phoneticPr fontId="5"/>
  </si>
  <si>
    <t>業務に応じた必要経費をそれぞれ精査することで、費目・使途は事業目的に即し真に必要なものに限定している。</t>
  </si>
  <si>
    <t>不用率が大きい場合、その理由は妥当か。（理由を右に記載）</t>
    <phoneticPr fontId="5"/>
  </si>
  <si>
    <t>不用率は0％である。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</si>
  <si>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</si>
  <si>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繰越額は0円である。</t>
  </si>
  <si>
    <t>その他コスト削減や効率化に向けた工夫は行われているか。</t>
    <phoneticPr fontId="5"/>
  </si>
  <si>
    <t>業務を実施する上で、データ処理方法の改善やアウトソーシング等の効率化を実施している。</t>
  </si>
  <si>
    <t>事業の有効性</t>
    <rPh sb="0" eb="2">
      <t>ジギョウ</t>
    </rPh>
    <rPh sb="3" eb="6">
      <t>ユウコウセイ</t>
    </rPh>
    <phoneticPr fontId="5"/>
  </si>
  <si>
    <t>成果実績は成果目標に見合ったものとなっているか。</t>
    <phoneticPr fontId="5"/>
  </si>
  <si>
    <t>成果目標に見合った成果実績をあげており、平成29年度、令和元年度はA（所期の目標を上回る成果が得られている）、平成30年度、令和2年度はB（所期の目標を達成している）との評価を受けている。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</si>
  <si>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</si>
  <si>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経費の削減に取り組みながら、工業製品等に関する技術上の評価、工業製品等の品質に関する情報の収集、評価、整理及び提供等を着実に実施している。</t>
  </si>
  <si>
    <t>活動実績は見込みに見合ったものであるか。</t>
    <phoneticPr fontId="5"/>
  </si>
  <si>
    <t>活動指標に掲げた業務は大臣指示等に基づく法令執行業務であるため見込みを定めていないが、年度目標では全件実施することを定めており、確実に実施している。</t>
  </si>
  <si>
    <t>整備された施設や成果物は十分に活用されているか。</t>
    <phoneticPr fontId="5"/>
  </si>
  <si>
    <t>整備された施設等は事業の実施のために必要な施設等であり、十分に活用されている。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</si>
  <si>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</si>
  <si>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</si>
  <si>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</si>
  <si>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関連する事業はない。</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</si>
  <si>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</si>
  <si>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</si>
  <si>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</si>
  <si>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令和３年度の業務実績評価を踏まえ、今後とも業務運営の効率化を図りつつ、定められた目標を達成するための業務を実施する。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</si>
  <si>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</si>
  <si>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</si>
  <si>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</si>
  <si>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</si>
  <si>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</si>
  <si>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</si>
  <si>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</si>
  <si>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</si>
  <si>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</si>
  <si>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</si>
  <si>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0161</t>
  </si>
  <si>
    <t>平成24年度</t>
    <rPh sb="0" eb="2">
      <t>ヘイセイ</t>
    </rPh>
    <phoneticPr fontId="5"/>
  </si>
  <si>
    <t>0129</t>
  </si>
  <si>
    <t>平成25年度</t>
    <rPh sb="0" eb="2">
      <t>ヘイセイ</t>
    </rPh>
    <phoneticPr fontId="5"/>
  </si>
  <si>
    <t>0078</t>
  </si>
  <si>
    <t>平成26年度</t>
    <rPh sb="0" eb="2">
      <t>ヘイセイ</t>
    </rPh>
    <phoneticPr fontId="5"/>
  </si>
  <si>
    <t>0567</t>
  </si>
  <si>
    <t>平成27年度</t>
    <rPh sb="0" eb="2">
      <t>ヘイセイ</t>
    </rPh>
    <phoneticPr fontId="5"/>
  </si>
  <si>
    <t>0528</t>
  </si>
  <si>
    <t>平成28年度</t>
    <rPh sb="0" eb="2">
      <t>ヘイセイ</t>
    </rPh>
    <phoneticPr fontId="5"/>
  </si>
  <si>
    <t>0479</t>
  </si>
  <si>
    <t>平成29年度</t>
    <rPh sb="0" eb="2">
      <t>ヘイセイ</t>
    </rPh>
    <phoneticPr fontId="5"/>
  </si>
  <si>
    <t>0427</t>
  </si>
  <si>
    <t>平成30年度</t>
    <rPh sb="0" eb="2">
      <t>ヘイセイ</t>
    </rPh>
    <phoneticPr fontId="5"/>
  </si>
  <si>
    <t>0398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</si>
  <si>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</si>
  <si>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</si>
  <si>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</si>
  <si>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</si>
  <si>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A.独立行政法人製品評価技術基盤機構</t>
  </si>
  <si>
    <t>B.ポニー工業株式会社</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</si>
  <si>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</si>
  <si>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</si>
  <si>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</si>
  <si>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運営費交付金</t>
  </si>
  <si>
    <t>（独）製品評価技術基盤機構が行う業務の財源</t>
  </si>
  <si>
    <t>物品</t>
  </si>
  <si>
    <t>大型・高出力X線透視装置</t>
  </si>
  <si>
    <t>役務</t>
  </si>
  <si>
    <t>大型高出力Ｘ線透視装置の定期点検</t>
  </si>
  <si>
    <t>C.中部科学機器株式会社</t>
  </si>
  <si>
    <t>D.株式会社セック</t>
  </si>
  <si>
    <t>プロテオーム解析用高速液体クロマトグラフ高分解能質量分析装置</t>
  </si>
  <si>
    <t>化管法政省令改正に伴うPRTR届出管理システムの改修</t>
  </si>
  <si>
    <t>液体クロマトグラフIT型質量分析装置の保守</t>
  </si>
  <si>
    <t>３省共同化学物質データベースシステム公開版J-CHECKの改修、運用保守</t>
  </si>
  <si>
    <t>定量用高速液体クロマトグラフ三連四重極型質量分析装置修理</t>
  </si>
  <si>
    <t>化学物質総合情報提供システムの改修、運用及び保守</t>
  </si>
  <si>
    <t>定量MS用窒素ガス発生装置の点検</t>
  </si>
  <si>
    <t>化審法連絡システムの改修（誤送信に関する対応）</t>
  </si>
  <si>
    <t>３省共同化学物質データベースシステム公開版Ｊ－ＣＨＥＣＫのシステムの改修（Microsoft Edgeへの対応）</t>
  </si>
  <si>
    <t>化学物質総合情報提供システムの設定変更（CAS RNの表示最大件数拡張等）</t>
  </si>
  <si>
    <t>E.エイコウ商事有限会社</t>
  </si>
  <si>
    <t>F. 島津産機システムズ株式会社</t>
  </si>
  <si>
    <t>フルクローズ型ワークブース　３台　他</t>
  </si>
  <si>
    <t>Ｘ線透視装置</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</si>
  <si>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</si>
  <si>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</si>
  <si>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</si>
  <si>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</si>
  <si>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</si>
  <si>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</si>
  <si>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</si>
  <si>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</si>
  <si>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</si>
  <si>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</si>
  <si>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</si>
  <si>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</si>
  <si>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</si>
  <si>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</si>
  <si>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製品評価技術基盤機構が行う業務の実施</t>
  </si>
  <si>
    <t>運営費交付金交付</t>
  </si>
  <si>
    <t>B</t>
    <phoneticPr fontId="5"/>
  </si>
  <si>
    <t>ポニー工業株式会社</t>
  </si>
  <si>
    <t>一般競争契約
（最低価格）</t>
  </si>
  <si>
    <t>随意契約
（少額）</t>
  </si>
  <si>
    <t>株式会社北浜製作所</t>
  </si>
  <si>
    <t>蓄電池の安全性試験用の断熱性暴走反応熱量計</t>
  </si>
  <si>
    <t>西川計測株式会社</t>
  </si>
  <si>
    <t>根入れ深さ測定装置</t>
  </si>
  <si>
    <t>水トリーサンプル作成機</t>
  </si>
  <si>
    <t>超音波カメラ</t>
  </si>
  <si>
    <t>電子ルーペ　ほか3件</t>
  </si>
  <si>
    <t>栗原工業株式会社</t>
  </si>
  <si>
    <t>作業準備棟へのキュービクル及び電源追加</t>
  </si>
  <si>
    <t>エネルギーモニタの設置工事</t>
  </si>
  <si>
    <t>パナソニック環境エンジニアリング株式会社</t>
  </si>
  <si>
    <t>排煙処理設備の年次点検</t>
  </si>
  <si>
    <t>随意契約
（その他）</t>
  </si>
  <si>
    <t>排煙処理設備のガス検知器の修理及び交換</t>
  </si>
  <si>
    <t>排煙処理設備のコンプレッサー基板交換　ほか5件</t>
  </si>
  <si>
    <t>みずほリサーチ＆テクノロジーズ株式会社</t>
  </si>
  <si>
    <t>事故実機調査業務に係る情報システム開発の仕様書等作成業務</t>
  </si>
  <si>
    <t>大型蓄電池に関する国内及び海外の試験所に係る調査</t>
  </si>
  <si>
    <t>株式会社矢野経済研究所</t>
  </si>
  <si>
    <t>海外諸政策・制度におけるBESS国際規格活用促進に係る調査</t>
  </si>
  <si>
    <t>蓄電池システムメーカーの部材調達先に係る調査</t>
  </si>
  <si>
    <t>2020-2021年版 車載用リチウムイオン電池市場の現状と将来展望等　ほか2件</t>
  </si>
  <si>
    <t>ファインソリューション株式会社</t>
  </si>
  <si>
    <t>詳報管理システム及び詳報公表システムの改修並びに運用及び保守</t>
  </si>
  <si>
    <t>詳報作成支援システム（小出力発電設備事故報告スマートフォン対応）の構築並びに運用及び保守</t>
  </si>
  <si>
    <t>詳報作成支援システムの改修（小出力発電設備事故報告PC版とｽﾏｰﾄﾌｫﾝ版のｼｽﾃﾑ統合）並びに運用及び保守</t>
  </si>
  <si>
    <t>株式会社菱光社</t>
  </si>
  <si>
    <t>ハンドヘルド型蛍光Ｘ線分析装置</t>
  </si>
  <si>
    <t>リチウムイオン二次電池の電極へのアルミニウム板の溶接　ほか6件</t>
  </si>
  <si>
    <t>愛知産業株式会社</t>
  </si>
  <si>
    <t>レーザ照射試験用試験体ステージ</t>
  </si>
  <si>
    <t>レーザ照射装置の点検作業　ほか3件</t>
  </si>
  <si>
    <t>C</t>
    <phoneticPr fontId="5"/>
  </si>
  <si>
    <t>中部科学機器株式会社</t>
  </si>
  <si>
    <t>プロテオーム解析用高速液体クロマトグラフ高分解能質量分析装置　ほか2件</t>
  </si>
  <si>
    <t>株式会社ＥＴＳ</t>
  </si>
  <si>
    <t>リアルタイムPCR装置</t>
  </si>
  <si>
    <t>超低温フリーザー</t>
  </si>
  <si>
    <t>超高速液体クロマトグラフ（UHPLC）-タンデム型精密質量分析計（MS/MS）システム保守請負</t>
  </si>
  <si>
    <t>超純水・純水製造装置</t>
  </si>
  <si>
    <t>空気槽式恒温振とう培養装置</t>
  </si>
  <si>
    <t>自動核酸精製機（磁性体ビーズ方式）</t>
  </si>
  <si>
    <t>送風恒温乾燥器</t>
  </si>
  <si>
    <t>全自動洗浄機</t>
  </si>
  <si>
    <t>純水及び超純水製造装置</t>
  </si>
  <si>
    <t>吸光プレートリーダー</t>
  </si>
  <si>
    <t>スイングローター式卓上冷却遠心機</t>
  </si>
  <si>
    <t>空気槽式恒温振とう培養装置(小型)</t>
  </si>
  <si>
    <t>超音波洗浄機</t>
  </si>
  <si>
    <t>手動マルチチャンネルピペット</t>
  </si>
  <si>
    <t>遠心機の点検・調整</t>
  </si>
  <si>
    <t>冷却遠心機用ロータ</t>
  </si>
  <si>
    <t>遺伝子解析等ソフトウェア保守　ほか184件</t>
  </si>
  <si>
    <t>パーソルテンプスタッフ株式会社</t>
  </si>
  <si>
    <t>派遣労働者（微細藻類の収集保存等業務）</t>
  </si>
  <si>
    <t>一般競争契約
（総合評価）</t>
  </si>
  <si>
    <t>派遣労働者（細菌等の品質管理、情報付加業務）</t>
  </si>
  <si>
    <t>労働者派遣（海洋生分解性プラスチック分解能評価及び微生物カクテル作成関連業務）</t>
  </si>
  <si>
    <t>派遣労働者（生物資源利用促進課総括補助業務）</t>
  </si>
  <si>
    <t>労働者派遣（産業連携推進課総括補助業務）</t>
  </si>
  <si>
    <t>労働者派遣（微生物培養物の作製・評価業務）</t>
  </si>
  <si>
    <t>派遣労働者（細菌の収集保存、解析等業務）</t>
  </si>
  <si>
    <t>労働者派遣（各種微生物の代謝産物解析業務）</t>
  </si>
  <si>
    <t>派遣労働者（糸状菌等の収集保存、分譲標品調製等業務）</t>
  </si>
  <si>
    <t>派遣労働者（探索株における微生物の収集保存及び提供業務）</t>
  </si>
  <si>
    <t>D</t>
    <phoneticPr fontId="5"/>
  </si>
  <si>
    <t>株式会社セック</t>
  </si>
  <si>
    <t>化管法政省令改正に伴うPRTR届出管理システムの改修PJMO業務</t>
  </si>
  <si>
    <t>化学物質管理の情報コンテンツに関する実態調査</t>
  </si>
  <si>
    <t>株式会社インフォマティクス</t>
  </si>
  <si>
    <t>ＰＲＴＲマップの公開・運用・保守</t>
  </si>
  <si>
    <t>PRTRマップ用データの作成</t>
  </si>
  <si>
    <t>PRTRマップダウンロード用データの作成</t>
  </si>
  <si>
    <t>株式会社数理計画</t>
  </si>
  <si>
    <t>混合物GHS分類判定システムの機能追加作業</t>
  </si>
  <si>
    <t>混合物GHS分類判定システムの構築、運用及び保守</t>
  </si>
  <si>
    <t>株式会社グレイス</t>
  </si>
  <si>
    <t>労働者派遣「化審法施行技術支援業務」</t>
  </si>
  <si>
    <t>労働者派遣「化学物質管理関係の情報提供用データの作成業務」</t>
  </si>
  <si>
    <t>富士通Ｊａｐａｎ株式会社</t>
  </si>
  <si>
    <t>PRTR届出管理システムの移行及び運用保守</t>
  </si>
  <si>
    <t>AI問い合わせシステムの提供</t>
  </si>
  <si>
    <t>ACD/Name等ソフトウェア保守</t>
  </si>
  <si>
    <t>一般財団法人化学物質評価研究機構</t>
  </si>
  <si>
    <t>化審法に係る性状データ等整備</t>
  </si>
  <si>
    <t>低速撹拌法によるlogPow分析</t>
  </si>
  <si>
    <t>ＪＦＥテクノリサーチ株式会社</t>
  </si>
  <si>
    <t>令和3年度 化学品の分類及び表示に関する世界調和システム（GHS）に基づく分類結果（令和2年度分）の英訳</t>
  </si>
  <si>
    <t>みずほリース株式会社</t>
  </si>
  <si>
    <t>化審法連絡システムの構築、運用及び保守</t>
  </si>
  <si>
    <t>幸和商事株式会社</t>
  </si>
  <si>
    <t>事務用什器の購入</t>
  </si>
  <si>
    <t>E</t>
    <phoneticPr fontId="5"/>
  </si>
  <si>
    <t>エイコウ商事有限会社</t>
  </si>
  <si>
    <t>フルクローズ型ワークブース　３台</t>
  </si>
  <si>
    <t>認定センター計画課及び認定企画室のフリーアドレス化に伴う什器類購入等</t>
  </si>
  <si>
    <t>フルクローズ型ワークブース</t>
  </si>
  <si>
    <t>JIS試買品の購入（長靴）ほか1件</t>
  </si>
  <si>
    <t>株式会社三菱総合研究所</t>
  </si>
  <si>
    <t>適合性評価制度の海外動向を踏まえた品質チェーン構築のあり方に関する調査・分析</t>
  </si>
  <si>
    <t>随意契約
（企画競争）</t>
  </si>
  <si>
    <t>海外の適合性評価制度の活用事例調査</t>
  </si>
  <si>
    <t>調査レポート購入</t>
  </si>
  <si>
    <t>株式会社アーキコアテクノ</t>
  </si>
  <si>
    <t>認定業務管理システム運用保守等</t>
  </si>
  <si>
    <t>認定申請審査業務システム運用保守等</t>
  </si>
  <si>
    <t>認定申請審査業務システムのセキュリティ対応</t>
  </si>
  <si>
    <t>認定業務管理システムと認定申請審査業務システムの連携可能性調査</t>
  </si>
  <si>
    <t>株式会社コスモス</t>
  </si>
  <si>
    <t>労働者派遣（計量法に基づく特定計量証明事業者認定制度等業務に係る支援業務）</t>
  </si>
  <si>
    <t>株式会社ウィシェア</t>
  </si>
  <si>
    <t>認定申請審査業務システムの機能改修等及び運用保守</t>
  </si>
  <si>
    <t>株式会社大塚商会</t>
  </si>
  <si>
    <t>USBメモリ ウイルスパターンファイル更新ライセンス期間1年延長パックほか23件</t>
  </si>
  <si>
    <t>日鉄テクノロジー株式会社</t>
  </si>
  <si>
    <t>令和３年度ＪＩＳ製品市場モニタリング（長靴及び壁紙）</t>
  </si>
  <si>
    <t>株式会社三榮堂</t>
  </si>
  <si>
    <t>ウイルス対策機能付きUSBメモリほか2件</t>
  </si>
  <si>
    <t>F</t>
    <phoneticPr fontId="5"/>
  </si>
  <si>
    <t>島津産機システムズ株式会社</t>
  </si>
  <si>
    <t>株式会社フォーカスシステムズ</t>
  </si>
  <si>
    <t>製品安全業務支援システムの開発</t>
  </si>
  <si>
    <t>製品安全外部公表システムの保守</t>
  </si>
  <si>
    <t>ワイディシステム株式会社</t>
  </si>
  <si>
    <t>液体クロマトグラフ飛行時間型質量分析計の保守</t>
  </si>
  <si>
    <t>加熱脱離ガスクロマトグラフ質量分析計の修繕及び点検</t>
  </si>
  <si>
    <t>日本分光株式会社</t>
  </si>
  <si>
    <t>顕微FTIRの改修（小型ラマン測定機構増設）</t>
  </si>
  <si>
    <t>ＨＰＬＣ用蛍光検出器　ほか5件</t>
  </si>
  <si>
    <t>株式会社芳和システムデザイン</t>
  </si>
  <si>
    <t>製品安全情報提供スマートフォンアプリの開発及び運用保守業務</t>
  </si>
  <si>
    <t>日立キャピタル株式会社</t>
  </si>
  <si>
    <t>事故情報電子ファイリングシステムの構築、賃貸借及び保守一式</t>
  </si>
  <si>
    <t>キャピラリー電気泳動システムの改修（PC更新）</t>
  </si>
  <si>
    <t>GCMS用EMホーン　他（消耗品）</t>
  </si>
  <si>
    <t>株式会社オージス総研</t>
  </si>
  <si>
    <t>事故情報収集業務の可視化</t>
  </si>
  <si>
    <t>早坂理工株式会社</t>
  </si>
  <si>
    <t>恒温恒湿室の保守点検ほか6件</t>
  </si>
  <si>
    <t>株式会社プラスアルファ・コンサルティング</t>
  </si>
  <si>
    <t>流通事業者から提供された修理受付情報等に対する製品事故予兆分析ツール</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</si>
  <si>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</si>
  <si>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</si>
  <si>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</si>
  <si>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</si>
  <si>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</si>
  <si>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</si>
  <si>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</si>
  <si>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</si>
  <si>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</si>
  <si>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</si>
  <si>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</si>
  <si>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</si>
  <si>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</si>
  <si>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</si>
  <si>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</si>
  <si>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</si>
  <si>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</si>
  <si>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</si>
  <si>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</si>
  <si>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</si>
  <si>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</si>
  <si>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</si>
  <si>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</si>
  <si>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</si>
  <si>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</si>
  <si>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</si>
  <si>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</si>
  <si>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</si>
  <si>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</si>
  <si>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</si>
  <si>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</si>
  <si>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</si>
  <si>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</si>
  <si>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</si>
  <si>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</si>
  <si>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</si>
  <si>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</si>
  <si>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</si>
  <si>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</si>
  <si>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</si>
  <si>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</si>
  <si>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</si>
  <si>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</si>
  <si>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</si>
  <si>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</si>
  <si>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</si>
  <si>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</si>
  <si>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</si>
  <si>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</si>
  <si>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</si>
  <si>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</si>
  <si>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</si>
  <si>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</si>
  <si>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</si>
  <si>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</si>
  <si>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</si>
  <si>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</si>
  <si>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</si>
  <si>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</si>
  <si>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</si>
  <si>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</si>
  <si>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</si>
  <si>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</si>
  <si>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</si>
  <si>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</si>
  <si>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</si>
  <si>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</si>
  <si>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</si>
  <si>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</si>
  <si>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</si>
  <si>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</si>
  <si>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</si>
  <si>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</si>
  <si>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</si>
  <si>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</si>
  <si>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</si>
  <si>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</si>
  <si>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</si>
  <si>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</si>
  <si>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</si>
  <si>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</si>
  <si>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</si>
  <si>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</si>
  <si>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</si>
  <si>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</si>
  <si>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</si>
  <si>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</si>
  <si>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</si>
  <si>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</si>
  <si>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</si>
  <si>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</si>
  <si>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</si>
  <si>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</si>
  <si>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</si>
  <si>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</si>
  <si>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</si>
  <si>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</si>
  <si>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</si>
  <si>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</si>
  <si>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</si>
  <si>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</si>
  <si>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</si>
  <si>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</si>
  <si>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</si>
  <si>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</si>
  <si>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</si>
  <si>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</si>
  <si>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</si>
  <si>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</si>
  <si>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</si>
  <si>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</si>
  <si>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</si>
  <si>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</si>
  <si>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</si>
  <si>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</si>
  <si>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</si>
  <si>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</si>
  <si>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</si>
  <si>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</si>
  <si>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</si>
  <si>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</si>
  <si>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</si>
  <si>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</si>
  <si>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</si>
  <si>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</si>
  <si>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</si>
  <si>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</si>
  <si>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</si>
  <si>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</si>
  <si>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</si>
  <si>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</si>
  <si>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</si>
  <si>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</si>
  <si>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</si>
  <si>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</si>
  <si>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</si>
  <si>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</si>
  <si>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</si>
  <si>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</si>
  <si>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</si>
  <si>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</si>
  <si>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</si>
  <si>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</si>
  <si>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</si>
  <si>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</si>
  <si>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</si>
  <si>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</si>
  <si>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</si>
  <si>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</si>
  <si>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</si>
  <si>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</si>
  <si>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</si>
  <si>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</si>
  <si>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</si>
  <si>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</si>
  <si>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</si>
  <si>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</si>
  <si>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</si>
  <si>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</si>
  <si>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</si>
  <si>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</si>
  <si>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</si>
  <si>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</si>
  <si>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</si>
  <si>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</si>
  <si>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</si>
  <si>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</si>
  <si>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</si>
  <si>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</si>
  <si>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</si>
  <si>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</si>
  <si>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</si>
  <si>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</si>
  <si>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</si>
  <si>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</si>
  <si>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</si>
  <si>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</si>
  <si>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</si>
  <si>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</si>
  <si>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</si>
  <si>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</si>
  <si>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</si>
  <si>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</si>
  <si>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</si>
  <si>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</si>
  <si>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</si>
  <si>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</si>
  <si>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</si>
  <si>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</si>
  <si>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</si>
  <si>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</si>
  <si>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</si>
  <si>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</si>
  <si>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</si>
  <si>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</si>
  <si>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</si>
  <si>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</si>
  <si>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</si>
  <si>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</si>
  <si>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</si>
  <si>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</si>
  <si>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</si>
  <si>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</si>
  <si>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</si>
  <si>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</si>
  <si>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</si>
  <si>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</si>
  <si>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</si>
  <si>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</si>
  <si>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</si>
  <si>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</si>
  <si>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</si>
  <si>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</si>
  <si>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</si>
  <si>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</si>
  <si>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</si>
  <si>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</si>
  <si>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</si>
  <si>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</si>
  <si>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</si>
  <si>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</si>
  <si>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</si>
  <si>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</si>
  <si>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</si>
  <si>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</si>
  <si>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</si>
  <si>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</si>
  <si>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</si>
  <si>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</si>
  <si>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</si>
  <si>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</si>
  <si>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</si>
  <si>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</si>
  <si>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</si>
  <si>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</si>
  <si>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</si>
  <si>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</si>
  <si>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</si>
  <si>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</si>
  <si>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</si>
  <si>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</si>
  <si>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</si>
  <si>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</si>
  <si>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</si>
  <si>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</si>
  <si>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</si>
  <si>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</si>
  <si>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</si>
  <si>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</si>
  <si>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</si>
  <si>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</si>
  <si>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</si>
  <si>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</si>
  <si>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</si>
  <si>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</si>
  <si>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</si>
  <si>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</si>
  <si>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</si>
  <si>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</si>
  <si>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</si>
  <si>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</si>
  <si>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</si>
  <si>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</si>
  <si>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</si>
  <si>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</si>
  <si>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</si>
  <si>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</si>
  <si>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</si>
  <si>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</si>
  <si>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</si>
  <si>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</si>
  <si>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</si>
  <si>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</si>
  <si>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</si>
  <si>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</si>
  <si>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</si>
  <si>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</si>
  <si>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</si>
  <si>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</si>
  <si>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</si>
  <si>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</si>
  <si>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</si>
  <si>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</si>
  <si>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</si>
  <si>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</si>
  <si>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</si>
  <si>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</si>
  <si>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</si>
  <si>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</si>
  <si>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</si>
  <si>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</si>
  <si>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</si>
  <si>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</si>
  <si>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</si>
  <si>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</si>
  <si>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</si>
  <si>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</si>
  <si>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</si>
  <si>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</si>
  <si>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</si>
  <si>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</si>
  <si>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</si>
  <si>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</si>
  <si>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</si>
  <si>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</si>
  <si>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</si>
  <si>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</si>
  <si>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</si>
  <si>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</si>
  <si>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</si>
  <si>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</si>
  <si>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</si>
  <si>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</si>
  <si>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</si>
  <si>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</si>
  <si>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</si>
  <si>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</si>
  <si>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</si>
  <si>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</si>
  <si>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</si>
  <si>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</si>
  <si>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</si>
  <si>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</si>
  <si>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</si>
  <si>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</si>
  <si>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</si>
  <si>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</si>
  <si>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</si>
  <si>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</si>
  <si>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</si>
  <si>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</si>
  <si>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</si>
  <si>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</si>
  <si>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</si>
  <si>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</si>
  <si>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</si>
  <si>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</si>
  <si>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</si>
  <si>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</si>
  <si>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</si>
  <si>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</si>
  <si>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</si>
  <si>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</si>
  <si>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</si>
  <si>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</si>
  <si>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</si>
  <si>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</si>
  <si>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</si>
  <si>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</si>
  <si>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</si>
  <si>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</si>
  <si>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</si>
  <si>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</si>
  <si>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</si>
  <si>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</si>
  <si>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</si>
  <si>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</si>
  <si>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</si>
  <si>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</si>
  <si>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</si>
  <si>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</si>
  <si>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</si>
  <si>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</si>
  <si>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</si>
  <si>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</si>
  <si>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</si>
  <si>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</si>
  <si>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</si>
  <si>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</si>
  <si>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</si>
  <si>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</si>
  <si>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</si>
  <si>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</si>
  <si>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</si>
  <si>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</si>
  <si>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</si>
  <si>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</si>
  <si>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</si>
  <si>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</si>
  <si>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</si>
  <si>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</si>
  <si>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</si>
  <si>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</si>
  <si>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</si>
  <si>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</si>
  <si>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</si>
  <si>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</si>
  <si>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</si>
  <si>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</si>
  <si>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</si>
  <si>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</si>
  <si>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</si>
  <si>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</si>
  <si>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</si>
  <si>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</si>
  <si>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</si>
  <si>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</si>
  <si>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</si>
  <si>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</si>
  <si>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</si>
  <si>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</si>
  <si>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</si>
  <si>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</si>
  <si>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</si>
  <si>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</si>
  <si>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</si>
  <si>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</si>
  <si>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</si>
  <si>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</si>
  <si>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</si>
  <si>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</si>
  <si>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</si>
  <si>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</si>
  <si>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</si>
  <si>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</si>
  <si>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</si>
  <si>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</si>
  <si>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</si>
  <si>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</si>
  <si>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</si>
  <si>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</si>
  <si>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</si>
  <si>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</si>
  <si>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</si>
  <si>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</si>
  <si>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</si>
  <si>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</si>
  <si>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</si>
  <si>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</si>
  <si>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</si>
  <si>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</si>
  <si>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</si>
  <si>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</si>
  <si>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</si>
  <si>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</si>
  <si>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</si>
  <si>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</si>
  <si>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</si>
  <si>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</si>
  <si>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</si>
  <si>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</si>
  <si>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</si>
  <si>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</si>
  <si>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</si>
  <si>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</si>
  <si>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</si>
  <si>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</si>
  <si>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</si>
  <si>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</si>
  <si>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</si>
  <si>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</si>
  <si>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</si>
  <si>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</si>
  <si>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</si>
  <si>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</si>
  <si>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</si>
  <si>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</si>
  <si>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</si>
  <si>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</si>
  <si>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</si>
  <si>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</si>
  <si>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</si>
  <si>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</si>
  <si>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</si>
  <si>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</si>
  <si>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</si>
  <si>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</si>
  <si>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</si>
  <si>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</si>
  <si>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</si>
  <si>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</si>
  <si>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</si>
  <si>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</si>
  <si>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</si>
  <si>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</si>
  <si>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</si>
  <si>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</si>
  <si>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</si>
  <si>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</si>
  <si>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</si>
  <si>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</si>
  <si>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</si>
  <si>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</si>
  <si>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</si>
  <si>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</si>
  <si>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</si>
  <si>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</si>
  <si>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</si>
  <si>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</si>
  <si>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</si>
  <si>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</si>
  <si>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</si>
  <si>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</si>
  <si>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</si>
  <si>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</si>
  <si>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</si>
  <si>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</si>
  <si>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</si>
  <si>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</si>
  <si>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</si>
  <si>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</si>
  <si>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</si>
  <si>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</si>
  <si>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</si>
  <si>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</si>
  <si>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</si>
  <si>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</si>
  <si>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</si>
  <si>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</si>
  <si>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</si>
  <si>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</si>
  <si>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</si>
  <si>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</si>
  <si>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</si>
  <si>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独立行政法人製品評価技術基盤機構					</t>
    <phoneticPr fontId="5"/>
  </si>
  <si>
    <t>製品評価技術基盤機構室</t>
  </si>
  <si>
    <t>独立行政法人通則法に基づき、主務大臣による令和3年度の業務実績評価を実施した結果、所期の目標を上回る成果が得られていると認められるため、「A」評価と判断した。</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</si>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</sst>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150"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47</xdr:col>
      <xdr:colOff>119866</xdr:colOff>
      <xdr:row>295</xdr:row>
      <xdr:rowOff>29904</xdr:rowOff>
    </xdr:to>
    <xdr:grpSp>
      <xdr:nvGrpSpPr>
        <xdr:cNvPr id="11" name="グループ化 10">
          <a:extLst>
            <a:ext uri="{FF2B5EF4-FFF2-40B4-BE49-F238E27FC236}">
              <a16:creationId xmlns:a16="http://schemas.microsoft.com/office/drawing/2014/main" id="{FFB91892-5031-46CF-B6FD-FFB3A7EA7963}"/>
            </a:ext>
          </a:extLst>
        </xdr:cNvPr>
        <xdr:cNvGrpSpPr/>
      </xdr:nvGrpSpPr>
      <xdr:grpSpPr>
        <a:xfrm>
          <a:off x="1815353" y="72972706"/>
          <a:ext cx="7784689" cy="9969522"/>
          <a:chOff x="1906058" y="60067803"/>
          <a:chExt cx="7784689" cy="9969522"/>
        </a:xfrm>
      </xdr:grpSpPr>
      <xdr:grpSp>
        <xdr:nvGrpSpPr>
          <xdr:cNvPr id="12" name="グループ化 11">
            <a:extLst>
              <a:ext uri="{FF2B5EF4-FFF2-40B4-BE49-F238E27FC236}">
                <a16:creationId xmlns:a16="http://schemas.microsoft.com/office/drawing/2014/main" id="{1C81A70E-A198-4EA4-9669-E37E2BADA7F4}"/>
              </a:ext>
            </a:extLst>
          </xdr:cNvPr>
          <xdr:cNvGrpSpPr/>
        </xdr:nvGrpSpPr>
        <xdr:grpSpPr>
          <a:xfrm>
            <a:off x="1946487" y="60067803"/>
            <a:ext cx="7624679" cy="2496823"/>
            <a:chOff x="2089150" y="55521221"/>
            <a:chExt cx="7453017" cy="2472300"/>
          </a:xfrm>
        </xdr:grpSpPr>
        <xdr:grpSp>
          <xdr:nvGrpSpPr>
            <xdr:cNvPr id="61" name="グループ化 30">
              <a:extLst>
                <a:ext uri="{FF2B5EF4-FFF2-40B4-BE49-F238E27FC236}">
                  <a16:creationId xmlns:a16="http://schemas.microsoft.com/office/drawing/2014/main" id="{63F5ED42-C415-49FB-A631-CE0B233C7218}"/>
                </a:ext>
              </a:extLst>
            </xdr:cNvPr>
            <xdr:cNvGrpSpPr>
              <a:grpSpLocks/>
            </xdr:cNvGrpSpPr>
          </xdr:nvGrpSpPr>
          <xdr:grpSpPr bwMode="auto">
            <a:xfrm>
              <a:off x="2089150" y="55521221"/>
              <a:ext cx="7453017" cy="1979107"/>
              <a:chOff x="1666875" y="33086727"/>
              <a:chExt cx="7194271" cy="1977571"/>
            </a:xfrm>
          </xdr:grpSpPr>
          <xdr:sp macro="" textlink="">
            <xdr:nvSpPr>
              <xdr:cNvPr id="63" name="テキスト ボックス 104">
                <a:extLst>
                  <a:ext uri="{FF2B5EF4-FFF2-40B4-BE49-F238E27FC236}">
                    <a16:creationId xmlns:a16="http://schemas.microsoft.com/office/drawing/2014/main" id="{5498BD0A-C567-4DBE-8352-3971D5772473}"/>
                  </a:ext>
                </a:extLst>
              </xdr:cNvPr>
              <xdr:cNvSpPr txBox="1"/>
            </xdr:nvSpPr>
            <xdr:spPr>
              <a:xfrm>
                <a:off x="3492142"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a:extLst>
                  <a:ext uri="{FF2B5EF4-FFF2-40B4-BE49-F238E27FC236}">
                    <a16:creationId xmlns:a16="http://schemas.microsoft.com/office/drawing/2014/main" id="{028F33DC-40DA-4B11-8D25-EB8D79A6D710}"/>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5" name="直線矢印コネクタ 39">
                <a:extLst>
                  <a:ext uri="{FF2B5EF4-FFF2-40B4-BE49-F238E27FC236}">
                    <a16:creationId xmlns:a16="http://schemas.microsoft.com/office/drawing/2014/main" id="{2D37567E-D301-40E8-BA4D-BCF9EC6CEF0F}"/>
                  </a:ext>
                </a:extLst>
              </xdr:cNvPr>
              <xdr:cNvCxnSpPr>
                <a:cxnSpLocks noChangeShapeType="1"/>
              </xdr:cNvCxnSpPr>
            </xdr:nvCxnSpPr>
            <xdr:spPr bwMode="auto">
              <a:xfrm>
                <a:off x="5260893" y="3445742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66" name="テキスト ボックス 68">
                <a:extLst>
                  <a:ext uri="{FF2B5EF4-FFF2-40B4-BE49-F238E27FC236}">
                    <a16:creationId xmlns:a16="http://schemas.microsoft.com/office/drawing/2014/main" id="{8B2BF670-6EAC-49D5-B372-56648C288631}"/>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67" name="大かっこ 66">
                <a:extLst>
                  <a:ext uri="{FF2B5EF4-FFF2-40B4-BE49-F238E27FC236}">
                    <a16:creationId xmlns:a16="http://schemas.microsoft.com/office/drawing/2014/main" id="{C476528C-51C0-4FD1-BDDF-4275C2BDC3F2}"/>
                  </a:ext>
                </a:extLst>
              </xdr:cNvPr>
              <xdr:cNvSpPr/>
            </xdr:nvSpPr>
            <xdr:spPr>
              <a:xfrm>
                <a:off x="3399908"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62" name="テキスト ボックス 37">
              <a:extLst>
                <a:ext uri="{FF2B5EF4-FFF2-40B4-BE49-F238E27FC236}">
                  <a16:creationId xmlns:a16="http://schemas.microsoft.com/office/drawing/2014/main" id="{6D35901E-AD19-4218-B791-74787C97D10D}"/>
                </a:ext>
              </a:extLst>
            </xdr:cNvPr>
            <xdr:cNvSpPr txBox="1"/>
          </xdr:nvSpPr>
          <xdr:spPr bwMode="auto">
            <a:xfrm>
              <a:off x="5034230" y="57517272"/>
              <a:ext cx="1626544" cy="4762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3" name="グループ化 12">
            <a:extLst>
              <a:ext uri="{FF2B5EF4-FFF2-40B4-BE49-F238E27FC236}">
                <a16:creationId xmlns:a16="http://schemas.microsoft.com/office/drawing/2014/main" id="{567A9BA1-E97B-49EC-8AFC-81991F905311}"/>
              </a:ext>
            </a:extLst>
          </xdr:cNvPr>
          <xdr:cNvGrpSpPr/>
        </xdr:nvGrpSpPr>
        <xdr:grpSpPr>
          <a:xfrm>
            <a:off x="1906058" y="62369700"/>
            <a:ext cx="7784689" cy="6344548"/>
            <a:chOff x="1968188" y="54383032"/>
            <a:chExt cx="7464522" cy="4192421"/>
          </a:xfrm>
        </xdr:grpSpPr>
        <xdr:sp macro="" textlink="">
          <xdr:nvSpPr>
            <xdr:cNvPr id="40" name="正方形/長方形 39">
              <a:extLst>
                <a:ext uri="{FF2B5EF4-FFF2-40B4-BE49-F238E27FC236}">
                  <a16:creationId xmlns:a16="http://schemas.microsoft.com/office/drawing/2014/main" id="{8D5466A3-44E1-4D7B-94D7-923F7161C3BD}"/>
                </a:ext>
              </a:extLst>
            </xdr:cNvPr>
            <xdr:cNvSpPr/>
          </xdr:nvSpPr>
          <xdr:spPr bwMode="auto">
            <a:xfrm>
              <a:off x="1968188" y="54383032"/>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1" name="直線矢印コネクタ 40">
              <a:extLst>
                <a:ext uri="{FF2B5EF4-FFF2-40B4-BE49-F238E27FC236}">
                  <a16:creationId xmlns:a16="http://schemas.microsoft.com/office/drawing/2014/main" id="{8132E2C7-9C88-4EF7-B0CE-23939B67F425}"/>
                </a:ext>
              </a:extLst>
            </xdr:cNvPr>
            <xdr:cNvCxnSpPr/>
          </xdr:nvCxnSpPr>
          <xdr:spPr bwMode="auto">
            <a:xfrm flipH="1">
              <a:off x="2804204" y="57138798"/>
              <a:ext cx="2" cy="1436655"/>
            </a:xfrm>
            <a:prstGeom prst="straightConnector1">
              <a:avLst/>
            </a:prstGeom>
            <a:noFill/>
            <a:ln w="28575" cap="flat" cmpd="sng" algn="ctr">
              <a:solidFill>
                <a:srgbClr val="4F81BD">
                  <a:shade val="95000"/>
                  <a:satMod val="105000"/>
                </a:srgbClr>
              </a:solidFill>
              <a:prstDash val="solid"/>
              <a:tailEnd type="arrow"/>
            </a:ln>
            <a:effectLst/>
          </xdr:spPr>
        </xdr:cxnSp>
        <xdr:cxnSp macro="">
          <xdr:nvCxnSpPr>
            <xdr:cNvPr id="42" name="直線矢印コネクタ 42">
              <a:extLst>
                <a:ext uri="{FF2B5EF4-FFF2-40B4-BE49-F238E27FC236}">
                  <a16:creationId xmlns:a16="http://schemas.microsoft.com/office/drawing/2014/main" id="{AF618BD9-0186-4DF7-9861-B063BA66D345}"/>
                </a:ext>
              </a:extLst>
            </xdr:cNvPr>
            <xdr:cNvCxnSpPr>
              <a:cxnSpLocks noChangeShapeType="1"/>
            </xdr:cNvCxnSpPr>
          </xdr:nvCxnSpPr>
          <xdr:spPr bwMode="auto">
            <a:xfrm flipH="1">
              <a:off x="5694846" y="57138797"/>
              <a:ext cx="11206"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43" name="正方形/長方形 42">
              <a:extLst>
                <a:ext uri="{FF2B5EF4-FFF2-40B4-BE49-F238E27FC236}">
                  <a16:creationId xmlns:a16="http://schemas.microsoft.com/office/drawing/2014/main" id="{BFE851AD-2919-4C1A-8038-7E8C9019233A}"/>
                </a:ext>
              </a:extLst>
            </xdr:cNvPr>
            <xdr:cNvSpPr>
              <a:spLocks/>
            </xdr:cNvSpPr>
          </xdr:nvSpPr>
          <xdr:spPr bwMode="auto">
            <a:xfrm>
              <a:off x="2204910"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p>
          </xdr:txBody>
        </xdr:sp>
        <xdr:sp macro="" textlink="">
          <xdr:nvSpPr>
            <xdr:cNvPr id="44" name="正方形/長方形 43">
              <a:extLst>
                <a:ext uri="{FF2B5EF4-FFF2-40B4-BE49-F238E27FC236}">
                  <a16:creationId xmlns:a16="http://schemas.microsoft.com/office/drawing/2014/main" id="{FAAE58A9-D507-46CA-9535-1042B375BE9D}"/>
                </a:ext>
              </a:extLst>
            </xdr:cNvPr>
            <xdr:cNvSpPr>
              <a:spLocks/>
            </xdr:cNvSpPr>
          </xdr:nvSpPr>
          <xdr:spPr bwMode="auto">
            <a:xfrm>
              <a:off x="5101154"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p>
          </xdr:txBody>
        </xdr:sp>
        <xdr:sp macro="" textlink="">
          <xdr:nvSpPr>
            <xdr:cNvPr id="45" name="正方形/長方形 44">
              <a:extLst>
                <a:ext uri="{FF2B5EF4-FFF2-40B4-BE49-F238E27FC236}">
                  <a16:creationId xmlns:a16="http://schemas.microsoft.com/office/drawing/2014/main" id="{5657569B-AB45-4B42-9DF5-9C86E4F7FC89}"/>
                </a:ext>
              </a:extLst>
            </xdr:cNvPr>
            <xdr:cNvSpPr>
              <a:spLocks/>
            </xdr:cNvSpPr>
          </xdr:nvSpPr>
          <xdr:spPr bwMode="auto">
            <a:xfrm>
              <a:off x="6551045"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p>
          </xdr:txBody>
        </xdr:sp>
        <xdr:sp macro="" textlink="">
          <xdr:nvSpPr>
            <xdr:cNvPr id="46" name="正方形/長方形 45">
              <a:extLst>
                <a:ext uri="{FF2B5EF4-FFF2-40B4-BE49-F238E27FC236}">
                  <a16:creationId xmlns:a16="http://schemas.microsoft.com/office/drawing/2014/main" id="{F4D92710-EC32-46D2-A765-1333EDE67FC4}"/>
                </a:ext>
              </a:extLst>
            </xdr:cNvPr>
            <xdr:cNvSpPr>
              <a:spLocks/>
            </xdr:cNvSpPr>
          </xdr:nvSpPr>
          <xdr:spPr bwMode="auto">
            <a:xfrm>
              <a:off x="8000937"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製品安全分野</a:t>
              </a:r>
            </a:p>
          </xdr:txBody>
        </xdr:sp>
        <xdr:cxnSp macro="">
          <xdr:nvCxnSpPr>
            <xdr:cNvPr id="47" name="直線矢印コネクタ 61">
              <a:extLst>
                <a:ext uri="{FF2B5EF4-FFF2-40B4-BE49-F238E27FC236}">
                  <a16:creationId xmlns:a16="http://schemas.microsoft.com/office/drawing/2014/main" id="{16FCFEFD-204B-4671-A28B-AB314565B0BA}"/>
                </a:ext>
              </a:extLst>
            </xdr:cNvPr>
            <xdr:cNvCxnSpPr>
              <a:cxnSpLocks noChangeShapeType="1"/>
            </xdr:cNvCxnSpPr>
          </xdr:nvCxnSpPr>
          <xdr:spPr bwMode="auto">
            <a:xfrm>
              <a:off x="7144737" y="57138797"/>
              <a:ext cx="11207"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48" name="直線矢印コネクタ 62">
              <a:extLst>
                <a:ext uri="{FF2B5EF4-FFF2-40B4-BE49-F238E27FC236}">
                  <a16:creationId xmlns:a16="http://schemas.microsoft.com/office/drawing/2014/main" id="{4DFEFD69-EA50-426A-AC84-BB1E04EEEB39}"/>
                </a:ext>
              </a:extLst>
            </xdr:cNvPr>
            <xdr:cNvCxnSpPr>
              <a:cxnSpLocks noChangeShapeType="1"/>
            </xdr:cNvCxnSpPr>
          </xdr:nvCxnSpPr>
          <xdr:spPr bwMode="auto">
            <a:xfrm>
              <a:off x="8594481" y="57138797"/>
              <a:ext cx="11505" cy="1436655"/>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72">
              <a:extLst>
                <a:ext uri="{FF2B5EF4-FFF2-40B4-BE49-F238E27FC236}">
                  <a16:creationId xmlns:a16="http://schemas.microsoft.com/office/drawing/2014/main" id="{C890FD49-9CC2-483D-B30A-F35E877EB7AB}"/>
                </a:ext>
              </a:extLst>
            </xdr:cNvPr>
            <xdr:cNvSpPr txBox="1">
              <a:spLocks noChangeAspect="1"/>
            </xdr:cNvSpPr>
          </xdr:nvSpPr>
          <xdr:spPr bwMode="auto">
            <a:xfrm>
              <a:off x="2207622"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電気事業法に基づく立入検査等電気保安行政の技術的支援、大型蓄電池システムの試験・評価、ファインバブルの測定と標準化等戦略的技術分野における評価技術の開発、国際標準の提案、認証基盤の整備等</a:t>
              </a: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0" name="大かっこ 49">
              <a:extLst>
                <a:ext uri="{FF2B5EF4-FFF2-40B4-BE49-F238E27FC236}">
                  <a16:creationId xmlns:a16="http://schemas.microsoft.com/office/drawing/2014/main" id="{964FB724-EE38-450C-A030-7C3085CBBC40}"/>
                </a:ext>
              </a:extLst>
            </xdr:cNvPr>
            <xdr:cNvSpPr/>
          </xdr:nvSpPr>
          <xdr:spPr bwMode="auto">
            <a:xfrm>
              <a:off x="2204910"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テキスト ボックス 50">
              <a:extLst>
                <a:ext uri="{FF2B5EF4-FFF2-40B4-BE49-F238E27FC236}">
                  <a16:creationId xmlns:a16="http://schemas.microsoft.com/office/drawing/2014/main" id="{452D894A-95FF-4626-ABA5-3571D0517ECF}"/>
                </a:ext>
              </a:extLst>
            </xdr:cNvPr>
            <xdr:cNvSpPr txBox="1">
              <a:spLocks noChangeAspect="1"/>
            </xdr:cNvSpPr>
          </xdr:nvSpPr>
          <xdr:spPr bwMode="auto">
            <a:xfrm>
              <a:off x="5101154"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化審法の審査、リスク評価等技術支援及び立入検査、化管法の技術的支援、化兵法の立入検査や国際機関査察立会、化学物質管理に関する情報提供等</a:t>
              </a: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大かっこ 51">
              <a:extLst>
                <a:ext uri="{FF2B5EF4-FFF2-40B4-BE49-F238E27FC236}">
                  <a16:creationId xmlns:a16="http://schemas.microsoft.com/office/drawing/2014/main" id="{5D867F95-0BE3-4D9F-961E-FECF20F84394}"/>
                </a:ext>
              </a:extLst>
            </xdr:cNvPr>
            <xdr:cNvSpPr/>
          </xdr:nvSpPr>
          <xdr:spPr bwMode="auto">
            <a:xfrm>
              <a:off x="5101154"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テキスト ボックス 72">
              <a:extLst>
                <a:ext uri="{FF2B5EF4-FFF2-40B4-BE49-F238E27FC236}">
                  <a16:creationId xmlns:a16="http://schemas.microsoft.com/office/drawing/2014/main" id="{CCD22E48-D764-4A48-AF06-92B1ED8F7DC7}"/>
                </a:ext>
              </a:extLst>
            </xdr:cNvPr>
            <xdr:cNvSpPr txBox="1">
              <a:spLocks noChangeAspect="1"/>
            </xdr:cNvSpPr>
          </xdr:nvSpPr>
          <xdr:spPr bwMode="auto">
            <a:xfrm>
              <a:off x="6551045"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産業標準化法、計量法、製品安全四法等に基づく試験事業者、検査機関等の技術的な認定・調査や立入検査等</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大かっこ 53">
              <a:extLst>
                <a:ext uri="{FF2B5EF4-FFF2-40B4-BE49-F238E27FC236}">
                  <a16:creationId xmlns:a16="http://schemas.microsoft.com/office/drawing/2014/main" id="{3DA71F82-453D-4D5F-BE12-AFD7501AC36D}"/>
                </a:ext>
              </a:extLst>
            </xdr:cNvPr>
            <xdr:cNvSpPr/>
          </xdr:nvSpPr>
          <xdr:spPr bwMode="auto">
            <a:xfrm>
              <a:off x="6551045"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 name="テキスト ボックス 72">
              <a:extLst>
                <a:ext uri="{FF2B5EF4-FFF2-40B4-BE49-F238E27FC236}">
                  <a16:creationId xmlns:a16="http://schemas.microsoft.com/office/drawing/2014/main" id="{F339456B-11C0-490F-8823-3AA29B9134E1}"/>
                </a:ext>
              </a:extLst>
            </xdr:cNvPr>
            <xdr:cNvSpPr txBox="1">
              <a:spLocks noChangeAspect="1"/>
            </xdr:cNvSpPr>
          </xdr:nvSpPr>
          <xdr:spPr bwMode="auto">
            <a:xfrm>
              <a:off x="8000937" y="55619992"/>
              <a:ext cx="1198591" cy="13956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製品安全４法に基づく製品事故の原因究明及び立入検査並びに電気用品安全法の整合規格案の技術評価等</a:t>
              </a:r>
            </a:p>
          </xdr:txBody>
        </xdr:sp>
        <xdr:sp macro="" textlink="">
          <xdr:nvSpPr>
            <xdr:cNvPr id="56" name="大かっこ 55">
              <a:extLst>
                <a:ext uri="{FF2B5EF4-FFF2-40B4-BE49-F238E27FC236}">
                  <a16:creationId xmlns:a16="http://schemas.microsoft.com/office/drawing/2014/main" id="{AE23B090-89B4-4B2D-92BE-39F1AE9DE6C5}"/>
                </a:ext>
              </a:extLst>
            </xdr:cNvPr>
            <xdr:cNvSpPr/>
          </xdr:nvSpPr>
          <xdr:spPr bwMode="auto">
            <a:xfrm>
              <a:off x="8000937"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 name="正方形/長方形 56">
              <a:extLst>
                <a:ext uri="{FF2B5EF4-FFF2-40B4-BE49-F238E27FC236}">
                  <a16:creationId xmlns:a16="http://schemas.microsoft.com/office/drawing/2014/main" id="{E5405008-3F3F-451C-B410-58D6622734BC}"/>
                </a:ext>
              </a:extLst>
            </xdr:cNvPr>
            <xdr:cNvSpPr>
              <a:spLocks/>
            </xdr:cNvSpPr>
          </xdr:nvSpPr>
          <xdr:spPr bwMode="auto">
            <a:xfrm>
              <a:off x="3653032" y="54939016"/>
              <a:ext cx="1198591" cy="5267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p>
          </xdr:txBody>
        </xdr:sp>
        <xdr:cxnSp macro="">
          <xdr:nvCxnSpPr>
            <xdr:cNvPr id="58" name="直線矢印コネクタ 57">
              <a:extLst>
                <a:ext uri="{FF2B5EF4-FFF2-40B4-BE49-F238E27FC236}">
                  <a16:creationId xmlns:a16="http://schemas.microsoft.com/office/drawing/2014/main" id="{B17C2C47-178C-4B91-AFF9-FA7BC415EBA6}"/>
                </a:ext>
              </a:extLst>
            </xdr:cNvPr>
            <xdr:cNvCxnSpPr/>
          </xdr:nvCxnSpPr>
          <xdr:spPr bwMode="auto">
            <a:xfrm>
              <a:off x="4252327" y="57138797"/>
              <a:ext cx="0" cy="1436655"/>
            </a:xfrm>
            <a:prstGeom prst="straightConnector1">
              <a:avLst/>
            </a:prstGeom>
            <a:noFill/>
            <a:ln w="28575" cap="flat" cmpd="sng" algn="ctr">
              <a:solidFill>
                <a:srgbClr val="4F81BD">
                  <a:shade val="95000"/>
                  <a:satMod val="105000"/>
                </a:srgbClr>
              </a:solidFill>
              <a:prstDash val="solid"/>
              <a:tailEnd type="arrow"/>
            </a:ln>
            <a:effectLst/>
          </xdr:spPr>
        </xdr:cxnSp>
        <xdr:sp macro="" textlink="">
          <xdr:nvSpPr>
            <xdr:cNvPr id="59" name="大かっこ 58">
              <a:extLst>
                <a:ext uri="{FF2B5EF4-FFF2-40B4-BE49-F238E27FC236}">
                  <a16:creationId xmlns:a16="http://schemas.microsoft.com/office/drawing/2014/main" id="{7BE5283F-C0A5-48D1-A7FF-3D4968761399}"/>
                </a:ext>
              </a:extLst>
            </xdr:cNvPr>
            <xdr:cNvSpPr/>
          </xdr:nvSpPr>
          <xdr:spPr bwMode="auto">
            <a:xfrm>
              <a:off x="3653032" y="55582045"/>
              <a:ext cx="1198591" cy="134087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テキスト ボックス 59">
              <a:extLst>
                <a:ext uri="{FF2B5EF4-FFF2-40B4-BE49-F238E27FC236}">
                  <a16:creationId xmlns:a16="http://schemas.microsoft.com/office/drawing/2014/main" id="{DD73A9A7-398B-4900-BB02-F2725994C210}"/>
                </a:ext>
              </a:extLst>
            </xdr:cNvPr>
            <xdr:cNvSpPr txBox="1">
              <a:spLocks noChangeAspect="1"/>
            </xdr:cNvSpPr>
          </xdr:nvSpPr>
          <xdr:spPr bwMode="auto">
            <a:xfrm>
              <a:off x="3658100" y="55619992"/>
              <a:ext cx="1198591" cy="139560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eaLnBrk="1" fontAlgn="auto" latinLnBrk="0" hangingPunct="1"/>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カルタヘナ法の審査支援及び立入検査、微生物遺伝資源及び関連する情報の収集・保存・提供、特許微生物の寄託業務、生物多様性条約に基づく海外からの微生物等の移転支援等</a:t>
              </a:r>
            </a:p>
            <a:p>
              <a:pPr marL="0" marR="0" lvl="0" indent="0" algn="ctr"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9739BCDE-2F1C-4823-9C0C-F96ECDC5A28D}"/>
              </a:ext>
            </a:extLst>
          </xdr:cNvPr>
          <xdr:cNvGrpSpPr/>
        </xdr:nvGrpSpPr>
        <xdr:grpSpPr>
          <a:xfrm>
            <a:off x="2000250" y="68780025"/>
            <a:ext cx="7534142" cy="1257300"/>
            <a:chOff x="2152825" y="64550949"/>
            <a:chExt cx="7377508" cy="1291066"/>
          </a:xfrm>
        </xdr:grpSpPr>
        <xdr:sp macro="" textlink="">
          <xdr:nvSpPr>
            <xdr:cNvPr id="15" name="テキスト ボックス 14">
              <a:extLst>
                <a:ext uri="{FF2B5EF4-FFF2-40B4-BE49-F238E27FC236}">
                  <a16:creationId xmlns:a16="http://schemas.microsoft.com/office/drawing/2014/main" id="{4494E811-9973-42BA-953F-E40294B4D970}"/>
                </a:ext>
              </a:extLst>
            </xdr:cNvPr>
            <xdr:cNvSpPr txBox="1"/>
          </xdr:nvSpPr>
          <xdr:spPr bwMode="auto">
            <a:xfrm>
              <a:off x="8401050"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島津産機システム（株）　外</a:t>
              </a:r>
            </a:p>
          </xdr:txBody>
        </xdr:sp>
        <xdr:sp macro="" textlink="">
          <xdr:nvSpPr>
            <xdr:cNvPr id="16" name="テキスト ボックス 15">
              <a:extLst>
                <a:ext uri="{FF2B5EF4-FFF2-40B4-BE49-F238E27FC236}">
                  <a16:creationId xmlns:a16="http://schemas.microsoft.com/office/drawing/2014/main" id="{DF04F036-4C3E-489E-87AD-B01D9693281A}"/>
                </a:ext>
              </a:extLst>
            </xdr:cNvPr>
            <xdr:cNvSpPr txBox="1"/>
          </xdr:nvSpPr>
          <xdr:spPr bwMode="auto">
            <a:xfrm>
              <a:off x="6858663"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エイコウ商事（有）外</a:t>
              </a:r>
            </a:p>
          </xdr:txBody>
        </xdr:sp>
        <xdr:grpSp>
          <xdr:nvGrpSpPr>
            <xdr:cNvPr id="17" name="グループ化 16">
              <a:extLst>
                <a:ext uri="{FF2B5EF4-FFF2-40B4-BE49-F238E27FC236}">
                  <a16:creationId xmlns:a16="http://schemas.microsoft.com/office/drawing/2014/main" id="{984C5908-EF5A-4849-8951-FD2432884D3F}"/>
                </a:ext>
              </a:extLst>
            </xdr:cNvPr>
            <xdr:cNvGrpSpPr/>
          </xdr:nvGrpSpPr>
          <xdr:grpSpPr>
            <a:xfrm>
              <a:off x="2152825" y="64550949"/>
              <a:ext cx="7377508" cy="1291066"/>
              <a:chOff x="2152825" y="64550949"/>
              <a:chExt cx="7377508" cy="1291066"/>
            </a:xfrm>
          </xdr:grpSpPr>
          <xdr:grpSp>
            <xdr:nvGrpSpPr>
              <xdr:cNvPr id="18" name="グループ化 17">
                <a:extLst>
                  <a:ext uri="{FF2B5EF4-FFF2-40B4-BE49-F238E27FC236}">
                    <a16:creationId xmlns:a16="http://schemas.microsoft.com/office/drawing/2014/main" id="{C9FA3D65-2DCA-44C0-89F2-16B044C68025}"/>
                  </a:ext>
                </a:extLst>
              </xdr:cNvPr>
              <xdr:cNvGrpSpPr/>
            </xdr:nvGrpSpPr>
            <xdr:grpSpPr>
              <a:xfrm>
                <a:off x="2152825" y="64550949"/>
                <a:ext cx="7377508" cy="1291066"/>
                <a:chOff x="2144266" y="64371245"/>
                <a:chExt cx="7377508" cy="1291066"/>
              </a:xfrm>
            </xdr:grpSpPr>
            <xdr:grpSp>
              <xdr:nvGrpSpPr>
                <xdr:cNvPr id="20" name="グループ化 19">
                  <a:extLst>
                    <a:ext uri="{FF2B5EF4-FFF2-40B4-BE49-F238E27FC236}">
                      <a16:creationId xmlns:a16="http://schemas.microsoft.com/office/drawing/2014/main" id="{2536CD38-0D7F-4C50-A58B-18F856612850}"/>
                    </a:ext>
                  </a:extLst>
                </xdr:cNvPr>
                <xdr:cNvGrpSpPr/>
              </xdr:nvGrpSpPr>
              <xdr:grpSpPr>
                <a:xfrm>
                  <a:off x="2144266" y="64371245"/>
                  <a:ext cx="7377508" cy="1291066"/>
                  <a:chOff x="2144266" y="64371245"/>
                  <a:chExt cx="7377508" cy="1291066"/>
                </a:xfrm>
              </xdr:grpSpPr>
              <xdr:grpSp>
                <xdr:nvGrpSpPr>
                  <xdr:cNvPr id="22" name="グループ化 21">
                    <a:extLst>
                      <a:ext uri="{FF2B5EF4-FFF2-40B4-BE49-F238E27FC236}">
                        <a16:creationId xmlns:a16="http://schemas.microsoft.com/office/drawing/2014/main" id="{E33BB5CA-21EE-4A93-81F4-E7424490CB63}"/>
                      </a:ext>
                    </a:extLst>
                  </xdr:cNvPr>
                  <xdr:cNvGrpSpPr/>
                </xdr:nvGrpSpPr>
                <xdr:grpSpPr>
                  <a:xfrm>
                    <a:off x="2144266" y="64371245"/>
                    <a:ext cx="7377508" cy="1291066"/>
                    <a:chOff x="2144266" y="64371245"/>
                    <a:chExt cx="7377508" cy="1291066"/>
                  </a:xfrm>
                </xdr:grpSpPr>
                <xdr:grpSp>
                  <xdr:nvGrpSpPr>
                    <xdr:cNvPr id="24" name="グループ化 23">
                      <a:extLst>
                        <a:ext uri="{FF2B5EF4-FFF2-40B4-BE49-F238E27FC236}">
                          <a16:creationId xmlns:a16="http://schemas.microsoft.com/office/drawing/2014/main" id="{0458BE0C-95A8-42D6-A60E-25901E4ABEB3}"/>
                        </a:ext>
                      </a:extLst>
                    </xdr:cNvPr>
                    <xdr:cNvGrpSpPr/>
                  </xdr:nvGrpSpPr>
                  <xdr:grpSpPr>
                    <a:xfrm>
                      <a:off x="2144266" y="64371245"/>
                      <a:ext cx="7377508" cy="1291066"/>
                      <a:chOff x="2151532" y="59951471"/>
                      <a:chExt cx="7392108" cy="1220640"/>
                    </a:xfrm>
                  </xdr:grpSpPr>
                  <xdr:sp macro="" textlink="">
                    <xdr:nvSpPr>
                      <xdr:cNvPr id="26" name="正方形/長方形 25">
                        <a:extLst>
                          <a:ext uri="{FF2B5EF4-FFF2-40B4-BE49-F238E27FC236}">
                            <a16:creationId xmlns:a16="http://schemas.microsoft.com/office/drawing/2014/main" id="{FA5861B5-13CA-480A-9F84-5A771CBB5188}"/>
                          </a:ext>
                        </a:extLst>
                      </xdr:cNvPr>
                      <xdr:cNvSpPr>
                        <a:spLocks noChangeAspect="1"/>
                      </xdr:cNvSpPr>
                    </xdr:nvSpPr>
                    <xdr:spPr bwMode="auto">
                      <a:xfrm>
                        <a:off x="2151532"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(193</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344</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27" name="大かっこ 26">
                        <a:extLst>
                          <a:ext uri="{FF2B5EF4-FFF2-40B4-BE49-F238E27FC236}">
                            <a16:creationId xmlns:a16="http://schemas.microsoft.com/office/drawing/2014/main" id="{204A419D-F95D-4068-96E8-68CA5D5098ED}"/>
                          </a:ext>
                        </a:extLst>
                      </xdr:cNvPr>
                      <xdr:cNvSpPr/>
                    </xdr:nvSpPr>
                    <xdr:spPr bwMode="auto">
                      <a:xfrm>
                        <a:off x="2151532" y="60857781"/>
                        <a:ext cx="1263631" cy="2882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45">
                        <a:extLst>
                          <a:ext uri="{FF2B5EF4-FFF2-40B4-BE49-F238E27FC236}">
                            <a16:creationId xmlns:a16="http://schemas.microsoft.com/office/drawing/2014/main" id="{0A3F8C65-7969-4DA4-B5B6-2AE330762C38}"/>
                          </a:ext>
                        </a:extLst>
                      </xdr:cNvPr>
                      <xdr:cNvSpPr txBox="1"/>
                    </xdr:nvSpPr>
                    <xdr:spPr bwMode="auto">
                      <a:xfrm>
                        <a:off x="3683936" y="59973882"/>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9" name="テキスト ボックス 45">
                        <a:extLst>
                          <a:ext uri="{FF2B5EF4-FFF2-40B4-BE49-F238E27FC236}">
                            <a16:creationId xmlns:a16="http://schemas.microsoft.com/office/drawing/2014/main" id="{3291D409-28D4-4945-A21E-3732122E4842}"/>
                          </a:ext>
                        </a:extLst>
                      </xdr:cNvPr>
                      <xdr:cNvSpPr txBox="1"/>
                    </xdr:nvSpPr>
                    <xdr:spPr bwMode="auto">
                      <a:xfrm>
                        <a:off x="2151532" y="59951471"/>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0" name="テキスト ボックス 45">
                        <a:extLst>
                          <a:ext uri="{FF2B5EF4-FFF2-40B4-BE49-F238E27FC236}">
                            <a16:creationId xmlns:a16="http://schemas.microsoft.com/office/drawing/2014/main" id="{3D35423A-771D-4948-8B80-000529E39CB1}"/>
                          </a:ext>
                        </a:extLst>
                      </xdr:cNvPr>
                      <xdr:cNvSpPr txBox="1"/>
                    </xdr:nvSpPr>
                    <xdr:spPr bwMode="auto">
                      <a:xfrm>
                        <a:off x="5216339" y="59962678"/>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1" name="テキスト ボックス 45">
                        <a:extLst>
                          <a:ext uri="{FF2B5EF4-FFF2-40B4-BE49-F238E27FC236}">
                            <a16:creationId xmlns:a16="http://schemas.microsoft.com/office/drawing/2014/main" id="{63685C11-B5B5-4600-BE96-7D6E7CEAB372}"/>
                          </a:ext>
                        </a:extLst>
                      </xdr:cNvPr>
                      <xdr:cNvSpPr txBox="1"/>
                    </xdr:nvSpPr>
                    <xdr:spPr bwMode="auto">
                      <a:xfrm>
                        <a:off x="6748743" y="59973885"/>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2" name="テキスト ボックス 45">
                        <a:extLst>
                          <a:ext uri="{FF2B5EF4-FFF2-40B4-BE49-F238E27FC236}">
                            <a16:creationId xmlns:a16="http://schemas.microsoft.com/office/drawing/2014/main" id="{A332E861-3512-4C87-8407-3D669EA9FD8D}"/>
                          </a:ext>
                        </a:extLst>
                      </xdr:cNvPr>
                      <xdr:cNvSpPr txBox="1"/>
                    </xdr:nvSpPr>
                    <xdr:spPr bwMode="auto">
                      <a:xfrm>
                        <a:off x="8281147" y="59985087"/>
                        <a:ext cx="1262493" cy="3403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3" name="正方形/長方形 32">
                        <a:extLst>
                          <a:ext uri="{FF2B5EF4-FFF2-40B4-BE49-F238E27FC236}">
                            <a16:creationId xmlns:a16="http://schemas.microsoft.com/office/drawing/2014/main" id="{AF4E5FCF-C8EF-4196-BCD2-4B50DFFFA63E}"/>
                          </a:ext>
                        </a:extLst>
                      </xdr:cNvPr>
                      <xdr:cNvSpPr>
                        <a:spLocks noChangeAspect="1"/>
                      </xdr:cNvSpPr>
                    </xdr:nvSpPr>
                    <xdr:spPr bwMode="auto">
                      <a:xfrm>
                        <a:off x="8281147"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F.</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(217</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199</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sp macro="" textlink="">
                    <xdr:nvSpPr>
                      <xdr:cNvPr id="34" name="テキスト ボックス 33">
                        <a:extLst>
                          <a:ext uri="{FF2B5EF4-FFF2-40B4-BE49-F238E27FC236}">
                            <a16:creationId xmlns:a16="http://schemas.microsoft.com/office/drawing/2014/main" id="{F9EF8063-7BC6-4102-8391-8ADED00A03FC}"/>
                          </a:ext>
                        </a:extLst>
                      </xdr:cNvPr>
                      <xdr:cNvSpPr txBox="1"/>
                    </xdr:nvSpPr>
                    <xdr:spPr bwMode="auto">
                      <a:xfrm>
                        <a:off x="3775806"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中部科学機器</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外</a:t>
                        </a:r>
                      </a:p>
                    </xdr:txBody>
                  </xdr:sp>
                  <xdr:sp macro="" textlink="">
                    <xdr:nvSpPr>
                      <xdr:cNvPr id="35" name="テキスト ボックス 72">
                        <a:extLst>
                          <a:ext uri="{FF2B5EF4-FFF2-40B4-BE49-F238E27FC236}">
                            <a16:creationId xmlns:a16="http://schemas.microsoft.com/office/drawing/2014/main" id="{2C538FE8-D0EA-4980-A4EB-655547E9FE84}"/>
                          </a:ext>
                        </a:extLst>
                      </xdr:cNvPr>
                      <xdr:cNvSpPr txBox="1"/>
                    </xdr:nvSpPr>
                    <xdr:spPr bwMode="auto">
                      <a:xfrm>
                        <a:off x="2230368" y="60831748"/>
                        <a:ext cx="1082137" cy="340363"/>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ポニー工業（株）外</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正方形/長方形 35">
                        <a:extLst>
                          <a:ext uri="{FF2B5EF4-FFF2-40B4-BE49-F238E27FC236}">
                            <a16:creationId xmlns:a16="http://schemas.microsoft.com/office/drawing/2014/main" id="{8324A87E-70B9-49A8-87B8-0CC34FCD0C2A}"/>
                          </a:ext>
                        </a:extLst>
                      </xdr:cNvPr>
                      <xdr:cNvSpPr>
                        <a:spLocks noChangeAspect="1"/>
                      </xdr:cNvSpPr>
                    </xdr:nvSpPr>
                    <xdr:spPr bwMode="auto">
                      <a:xfrm>
                        <a:off x="3683936"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C.</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(196</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685</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sp macro="" textlink="">
                    <xdr:nvSpPr>
                      <xdr:cNvPr id="37" name="正方形/長方形 36">
                        <a:extLst>
                          <a:ext uri="{FF2B5EF4-FFF2-40B4-BE49-F238E27FC236}">
                            <a16:creationId xmlns:a16="http://schemas.microsoft.com/office/drawing/2014/main" id="{B176D321-F3B9-46D2-AE3F-DB383025D917}"/>
                          </a:ext>
                        </a:extLst>
                      </xdr:cNvPr>
                      <xdr:cNvSpPr>
                        <a:spLocks noChangeAspect="1"/>
                      </xdr:cNvSpPr>
                    </xdr:nvSpPr>
                    <xdr:spPr bwMode="auto">
                      <a:xfrm>
                        <a:off x="5216339"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D.</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(124</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301</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38" name="大かっこ 37">
                        <a:extLst>
                          <a:ext uri="{FF2B5EF4-FFF2-40B4-BE49-F238E27FC236}">
                            <a16:creationId xmlns:a16="http://schemas.microsoft.com/office/drawing/2014/main" id="{4B829F5E-2D31-4388-BBB5-1F0049A59198}"/>
                          </a:ext>
                        </a:extLst>
                      </xdr:cNvPr>
                      <xdr:cNvSpPr/>
                    </xdr:nvSpPr>
                    <xdr:spPr bwMode="auto">
                      <a:xfrm>
                        <a:off x="8281147" y="60857264"/>
                        <a:ext cx="1262493" cy="289308"/>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正方形/長方形 38">
                        <a:extLst>
                          <a:ext uri="{FF2B5EF4-FFF2-40B4-BE49-F238E27FC236}">
                            <a16:creationId xmlns:a16="http://schemas.microsoft.com/office/drawing/2014/main" id="{0A76368A-9D2B-4C66-B09F-A0B161B73FAB}"/>
                          </a:ext>
                        </a:extLst>
                      </xdr:cNvPr>
                      <xdr:cNvSpPr>
                        <a:spLocks noChangeAspect="1"/>
                      </xdr:cNvSpPr>
                    </xdr:nvSpPr>
                    <xdr:spPr bwMode="auto">
                      <a:xfrm>
                        <a:off x="6748743" y="60350242"/>
                        <a:ext cx="1262493" cy="374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E.</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(202</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mn-lt"/>
                            <a:ea typeface="ＭＳ Ｐゴシック"/>
                            <a:cs typeface="+mn-cs"/>
                          </a:rPr>
                          <a:t>149</a:t>
                        </a: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百万</a:t>
                        </a:r>
                      </a:p>
                    </xdr:txBody>
                  </xdr:sp>
                </xdr:grpSp>
                <xdr:sp macro="" textlink="">
                  <xdr:nvSpPr>
                    <xdr:cNvPr id="25" name="大かっこ 24">
                      <a:extLst>
                        <a:ext uri="{FF2B5EF4-FFF2-40B4-BE49-F238E27FC236}">
                          <a16:creationId xmlns:a16="http://schemas.microsoft.com/office/drawing/2014/main" id="{0A7B01A6-43E4-437F-A9A3-23B3747EB9A2}"/>
                        </a:ext>
                      </a:extLst>
                    </xdr:cNvPr>
                    <xdr:cNvSpPr/>
                  </xdr:nvSpPr>
                  <xdr:spPr bwMode="auto">
                    <a:xfrm>
                      <a:off x="3673643" y="65329682"/>
                      <a:ext cx="1260000" cy="30524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大かっこ 22">
                    <a:extLst>
                      <a:ext uri="{FF2B5EF4-FFF2-40B4-BE49-F238E27FC236}">
                        <a16:creationId xmlns:a16="http://schemas.microsoft.com/office/drawing/2014/main" id="{B6741C66-6E4F-4E5D-8033-46A2E40AA17E}"/>
                      </a:ext>
                    </a:extLst>
                  </xdr:cNvPr>
                  <xdr:cNvSpPr/>
                </xdr:nvSpPr>
                <xdr:spPr bwMode="auto">
                  <a:xfrm>
                    <a:off x="5203020"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1" name="大かっこ 20">
                  <a:extLst>
                    <a:ext uri="{FF2B5EF4-FFF2-40B4-BE49-F238E27FC236}">
                      <a16:creationId xmlns:a16="http://schemas.microsoft.com/office/drawing/2014/main" id="{5EF7C07F-5150-4C7A-BE7E-EC1426394ED2}"/>
                    </a:ext>
                  </a:extLst>
                </xdr:cNvPr>
                <xdr:cNvSpPr/>
              </xdr:nvSpPr>
              <xdr:spPr bwMode="auto">
                <a:xfrm>
                  <a:off x="6732397" y="65329302"/>
                  <a:ext cx="1260000" cy="30600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 name="テキスト ボックス 18">
                <a:extLst>
                  <a:ext uri="{FF2B5EF4-FFF2-40B4-BE49-F238E27FC236}">
                    <a16:creationId xmlns:a16="http://schemas.microsoft.com/office/drawing/2014/main" id="{B7A35187-953B-4F1E-894B-8E566A8AEDFF}"/>
                  </a:ext>
                </a:extLst>
              </xdr:cNvPr>
              <xdr:cNvSpPr txBox="1"/>
            </xdr:nvSpPr>
            <xdr:spPr bwMode="auto">
              <a:xfrm>
                <a:off x="5316277" y="65482006"/>
                <a:ext cx="1080000" cy="360000"/>
              </a:xfrm>
              <a:prstGeom prst="rect">
                <a:avLst/>
              </a:prstGeom>
              <a:solidFill>
                <a:sysClr val="window" lastClr="FFFFFF"/>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（株）セック　外</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251" sqref="A251: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374</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937</v>
      </c>
      <c r="AF5" s="838"/>
      <c r="AG5" s="838"/>
      <c r="AH5" s="838"/>
      <c r="AI5" s="838"/>
      <c r="AJ5" s="838"/>
      <c r="AK5" s="838"/>
      <c r="AL5" s="838"/>
      <c r="AM5" s="838"/>
      <c r="AN5" s="838"/>
      <c r="AO5" s="838"/>
      <c r="AP5" s="839"/>
      <c r="AQ5" s="840" t="s">
        <v>17</v>
      </c>
      <c r="AR5" s="841"/>
      <c r="AS5" s="841"/>
      <c r="AT5" s="841"/>
      <c r="AU5" s="841"/>
      <c r="AV5" s="841"/>
      <c r="AW5" s="841"/>
      <c r="AX5" s="842"/>
    </row>
    <row r="6" spans="1:50" ht="39" customHeight="1" x14ac:dyDescent="0.15">
      <c r="A6" s="843" t="s">
        <v>18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84" customHeight="1" x14ac:dyDescent="0.15">
      <c r="A7" s="824" t="s">
        <v>19</v>
      </c>
      <c r="B7" s="825"/>
      <c r="C7" s="825"/>
      <c r="D7" s="825"/>
      <c r="E7" s="825"/>
      <c r="F7" s="826"/>
      <c r="G7" s="848" t="s">
        <v>20</v>
      </c>
      <c r="H7" s="849"/>
      <c r="I7" s="849"/>
      <c r="J7" s="849"/>
      <c r="K7" s="849"/>
      <c r="L7" s="849"/>
      <c r="M7" s="849"/>
      <c r="N7" s="849"/>
      <c r="O7" s="849"/>
      <c r="P7" s="849"/>
      <c r="Q7" s="849"/>
      <c r="R7" s="849"/>
      <c r="S7" s="849"/>
      <c r="T7" s="849"/>
      <c r="U7" s="849"/>
      <c r="V7" s="849"/>
      <c r="W7" s="849"/>
      <c r="X7" s="850"/>
      <c r="Y7" s="851" t="s">
        <v>21</v>
      </c>
      <c r="Z7" s="674"/>
      <c r="AA7" s="674"/>
      <c r="AB7" s="674"/>
      <c r="AC7" s="674"/>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23</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29</v>
      </c>
      <c r="B11" s="743"/>
      <c r="C11" s="743"/>
      <c r="D11" s="743"/>
      <c r="E11" s="743"/>
      <c r="F11" s="747"/>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15">
      <c r="A13" s="307"/>
      <c r="B13" s="308"/>
      <c r="C13" s="308"/>
      <c r="D13" s="308"/>
      <c r="E13" s="308"/>
      <c r="F13" s="309"/>
      <c r="G13" s="771" t="s">
        <v>36</v>
      </c>
      <c r="H13" s="772"/>
      <c r="I13" s="788" t="s">
        <v>37</v>
      </c>
      <c r="J13" s="789"/>
      <c r="K13" s="789"/>
      <c r="L13" s="789"/>
      <c r="M13" s="789"/>
      <c r="N13" s="789"/>
      <c r="O13" s="790"/>
      <c r="P13" s="685">
        <v>7284</v>
      </c>
      <c r="Q13" s="686"/>
      <c r="R13" s="686"/>
      <c r="S13" s="686"/>
      <c r="T13" s="686"/>
      <c r="U13" s="686"/>
      <c r="V13" s="687"/>
      <c r="W13" s="685">
        <v>7334</v>
      </c>
      <c r="X13" s="686"/>
      <c r="Y13" s="686"/>
      <c r="Z13" s="686"/>
      <c r="AA13" s="686"/>
      <c r="AB13" s="686"/>
      <c r="AC13" s="687"/>
      <c r="AD13" s="685">
        <v>7500</v>
      </c>
      <c r="AE13" s="686"/>
      <c r="AF13" s="686"/>
      <c r="AG13" s="686"/>
      <c r="AH13" s="686"/>
      <c r="AI13" s="686"/>
      <c r="AJ13" s="687"/>
      <c r="AK13" s="685">
        <v>7802</v>
      </c>
      <c r="AL13" s="686"/>
      <c r="AM13" s="686"/>
      <c r="AN13" s="686"/>
      <c r="AO13" s="686"/>
      <c r="AP13" s="686"/>
      <c r="AQ13" s="687"/>
      <c r="AR13" s="719">
        <v>7890</v>
      </c>
      <c r="AS13" s="720"/>
      <c r="AT13" s="720"/>
      <c r="AU13" s="720"/>
      <c r="AV13" s="720"/>
      <c r="AW13" s="720"/>
      <c r="AX13" s="791"/>
    </row>
    <row r="14" spans="1:50" ht="21" customHeight="1" x14ac:dyDescent="0.15">
      <c r="A14" s="307"/>
      <c r="B14" s="308"/>
      <c r="C14" s="308"/>
      <c r="D14" s="308"/>
      <c r="E14" s="308"/>
      <c r="F14" s="309"/>
      <c r="G14" s="773"/>
      <c r="H14" s="774"/>
      <c r="I14" s="766" t="s">
        <v>38</v>
      </c>
      <c r="J14" s="767"/>
      <c r="K14" s="767"/>
      <c r="L14" s="767"/>
      <c r="M14" s="767"/>
      <c r="N14" s="767"/>
      <c r="O14" s="768"/>
      <c r="P14" s="685" t="s">
        <v>39</v>
      </c>
      <c r="Q14" s="686"/>
      <c r="R14" s="686"/>
      <c r="S14" s="686"/>
      <c r="T14" s="686"/>
      <c r="U14" s="686"/>
      <c r="V14" s="687"/>
      <c r="W14" s="685">
        <v>92</v>
      </c>
      <c r="X14" s="686"/>
      <c r="Y14" s="686"/>
      <c r="Z14" s="686"/>
      <c r="AA14" s="686"/>
      <c r="AB14" s="686"/>
      <c r="AC14" s="687"/>
      <c r="AD14" s="685" t="s">
        <v>39</v>
      </c>
      <c r="AE14" s="686"/>
      <c r="AF14" s="686"/>
      <c r="AG14" s="686"/>
      <c r="AH14" s="686"/>
      <c r="AI14" s="686"/>
      <c r="AJ14" s="687"/>
      <c r="AK14" s="685" t="s">
        <v>39</v>
      </c>
      <c r="AL14" s="686"/>
      <c r="AM14" s="686"/>
      <c r="AN14" s="686"/>
      <c r="AO14" s="686"/>
      <c r="AP14" s="686"/>
      <c r="AQ14" s="687"/>
      <c r="AR14" s="777"/>
      <c r="AS14" s="777"/>
      <c r="AT14" s="777"/>
      <c r="AU14" s="777"/>
      <c r="AV14" s="777"/>
      <c r="AW14" s="777"/>
      <c r="AX14" s="778"/>
    </row>
    <row r="15" spans="1:50" ht="21" customHeight="1" x14ac:dyDescent="0.15">
      <c r="A15" s="307"/>
      <c r="B15" s="308"/>
      <c r="C15" s="308"/>
      <c r="D15" s="308"/>
      <c r="E15" s="308"/>
      <c r="F15" s="309"/>
      <c r="G15" s="773"/>
      <c r="H15" s="774"/>
      <c r="I15" s="766" t="s">
        <v>40</v>
      </c>
      <c r="J15" s="779"/>
      <c r="K15" s="779"/>
      <c r="L15" s="779"/>
      <c r="M15" s="779"/>
      <c r="N15" s="779"/>
      <c r="O15" s="780"/>
      <c r="P15" s="685" t="s">
        <v>39</v>
      </c>
      <c r="Q15" s="686"/>
      <c r="R15" s="686"/>
      <c r="S15" s="686"/>
      <c r="T15" s="686"/>
      <c r="U15" s="686"/>
      <c r="V15" s="687"/>
      <c r="W15" s="685" t="s">
        <v>39</v>
      </c>
      <c r="X15" s="686"/>
      <c r="Y15" s="686"/>
      <c r="Z15" s="686"/>
      <c r="AA15" s="686"/>
      <c r="AB15" s="686"/>
      <c r="AC15" s="687"/>
      <c r="AD15" s="685" t="s">
        <v>39</v>
      </c>
      <c r="AE15" s="686"/>
      <c r="AF15" s="686"/>
      <c r="AG15" s="686"/>
      <c r="AH15" s="686"/>
      <c r="AI15" s="686"/>
      <c r="AJ15" s="687"/>
      <c r="AK15" s="685" t="s">
        <v>39</v>
      </c>
      <c r="AL15" s="686"/>
      <c r="AM15" s="686"/>
      <c r="AN15" s="686"/>
      <c r="AO15" s="686"/>
      <c r="AP15" s="686"/>
      <c r="AQ15" s="687"/>
      <c r="AR15" s="685" t="s">
        <v>39</v>
      </c>
      <c r="AS15" s="686"/>
      <c r="AT15" s="686"/>
      <c r="AU15" s="686"/>
      <c r="AV15" s="686"/>
      <c r="AW15" s="686"/>
      <c r="AX15" s="792"/>
    </row>
    <row r="16" spans="1:50" ht="21" customHeight="1" x14ac:dyDescent="0.15">
      <c r="A16" s="307"/>
      <c r="B16" s="308"/>
      <c r="C16" s="308"/>
      <c r="D16" s="308"/>
      <c r="E16" s="308"/>
      <c r="F16" s="309"/>
      <c r="G16" s="773"/>
      <c r="H16" s="774"/>
      <c r="I16" s="766" t="s">
        <v>41</v>
      </c>
      <c r="J16" s="779"/>
      <c r="K16" s="779"/>
      <c r="L16" s="779"/>
      <c r="M16" s="779"/>
      <c r="N16" s="779"/>
      <c r="O16" s="780"/>
      <c r="P16" s="685" t="s">
        <v>39</v>
      </c>
      <c r="Q16" s="686"/>
      <c r="R16" s="686"/>
      <c r="S16" s="686"/>
      <c r="T16" s="686"/>
      <c r="U16" s="686"/>
      <c r="V16" s="687"/>
      <c r="W16" s="685" t="s">
        <v>39</v>
      </c>
      <c r="X16" s="686"/>
      <c r="Y16" s="686"/>
      <c r="Z16" s="686"/>
      <c r="AA16" s="686"/>
      <c r="AB16" s="686"/>
      <c r="AC16" s="687"/>
      <c r="AD16" s="685" t="s">
        <v>39</v>
      </c>
      <c r="AE16" s="686"/>
      <c r="AF16" s="686"/>
      <c r="AG16" s="686"/>
      <c r="AH16" s="686"/>
      <c r="AI16" s="686"/>
      <c r="AJ16" s="687"/>
      <c r="AK16" s="685" t="s">
        <v>39</v>
      </c>
      <c r="AL16" s="686"/>
      <c r="AM16" s="686"/>
      <c r="AN16" s="686"/>
      <c r="AO16" s="686"/>
      <c r="AP16" s="686"/>
      <c r="AQ16" s="687"/>
      <c r="AR16" s="784"/>
      <c r="AS16" s="785"/>
      <c r="AT16" s="785"/>
      <c r="AU16" s="785"/>
      <c r="AV16" s="785"/>
      <c r="AW16" s="785"/>
      <c r="AX16" s="786"/>
    </row>
    <row r="17" spans="1:50" ht="24.75" customHeight="1" x14ac:dyDescent="0.15">
      <c r="A17" s="307"/>
      <c r="B17" s="308"/>
      <c r="C17" s="308"/>
      <c r="D17" s="308"/>
      <c r="E17" s="308"/>
      <c r="F17" s="309"/>
      <c r="G17" s="773"/>
      <c r="H17" s="774"/>
      <c r="I17" s="766" t="s">
        <v>42</v>
      </c>
      <c r="J17" s="767"/>
      <c r="K17" s="767"/>
      <c r="L17" s="767"/>
      <c r="M17" s="767"/>
      <c r="N17" s="767"/>
      <c r="O17" s="768"/>
      <c r="P17" s="685" t="s">
        <v>39</v>
      </c>
      <c r="Q17" s="686"/>
      <c r="R17" s="686"/>
      <c r="S17" s="686"/>
      <c r="T17" s="686"/>
      <c r="U17" s="686"/>
      <c r="V17" s="687"/>
      <c r="W17" s="685" t="s">
        <v>39</v>
      </c>
      <c r="X17" s="686"/>
      <c r="Y17" s="686"/>
      <c r="Z17" s="686"/>
      <c r="AA17" s="686"/>
      <c r="AB17" s="686"/>
      <c r="AC17" s="687"/>
      <c r="AD17" s="685" t="s">
        <v>39</v>
      </c>
      <c r="AE17" s="686"/>
      <c r="AF17" s="686"/>
      <c r="AG17" s="686"/>
      <c r="AH17" s="686"/>
      <c r="AI17" s="686"/>
      <c r="AJ17" s="687"/>
      <c r="AK17" s="685" t="s">
        <v>39</v>
      </c>
      <c r="AL17" s="686"/>
      <c r="AM17" s="686"/>
      <c r="AN17" s="686"/>
      <c r="AO17" s="686"/>
      <c r="AP17" s="686"/>
      <c r="AQ17" s="687"/>
      <c r="AR17" s="769"/>
      <c r="AS17" s="769"/>
      <c r="AT17" s="769"/>
      <c r="AU17" s="769"/>
      <c r="AV17" s="769"/>
      <c r="AW17" s="769"/>
      <c r="AX17" s="770"/>
    </row>
    <row r="18" spans="1:50" ht="24.75" customHeight="1" x14ac:dyDescent="0.15">
      <c r="A18" s="307"/>
      <c r="B18" s="308"/>
      <c r="C18" s="308"/>
      <c r="D18" s="308"/>
      <c r="E18" s="308"/>
      <c r="F18" s="309"/>
      <c r="G18" s="775"/>
      <c r="H18" s="776"/>
      <c r="I18" s="759" t="s">
        <v>43</v>
      </c>
      <c r="J18" s="760"/>
      <c r="K18" s="760"/>
      <c r="L18" s="760"/>
      <c r="M18" s="760"/>
      <c r="N18" s="760"/>
      <c r="O18" s="761"/>
      <c r="P18" s="762">
        <f>SUM(P13:V17)</f>
        <v>7284</v>
      </c>
      <c r="Q18" s="763"/>
      <c r="R18" s="763"/>
      <c r="S18" s="763"/>
      <c r="T18" s="763"/>
      <c r="U18" s="763"/>
      <c r="V18" s="764"/>
      <c r="W18" s="762">
        <f>SUM(W13:AC17)</f>
        <v>7426</v>
      </c>
      <c r="X18" s="763"/>
      <c r="Y18" s="763"/>
      <c r="Z18" s="763"/>
      <c r="AA18" s="763"/>
      <c r="AB18" s="763"/>
      <c r="AC18" s="764"/>
      <c r="AD18" s="762">
        <f>SUM(AD13:AJ17)</f>
        <v>7500</v>
      </c>
      <c r="AE18" s="763"/>
      <c r="AF18" s="763"/>
      <c r="AG18" s="763"/>
      <c r="AH18" s="763"/>
      <c r="AI18" s="763"/>
      <c r="AJ18" s="764"/>
      <c r="AK18" s="762">
        <f>SUM(AK13:AQ17)</f>
        <v>7802</v>
      </c>
      <c r="AL18" s="763"/>
      <c r="AM18" s="763"/>
      <c r="AN18" s="763"/>
      <c r="AO18" s="763"/>
      <c r="AP18" s="763"/>
      <c r="AQ18" s="764"/>
      <c r="AR18" s="762">
        <f>SUM(AR13:AX17)</f>
        <v>7890</v>
      </c>
      <c r="AS18" s="763"/>
      <c r="AT18" s="763"/>
      <c r="AU18" s="763"/>
      <c r="AV18" s="763"/>
      <c r="AW18" s="763"/>
      <c r="AX18" s="765"/>
    </row>
    <row r="19" spans="1:50" ht="24.75" customHeight="1" x14ac:dyDescent="0.15">
      <c r="A19" s="307"/>
      <c r="B19" s="308"/>
      <c r="C19" s="308"/>
      <c r="D19" s="308"/>
      <c r="E19" s="308"/>
      <c r="F19" s="309"/>
      <c r="G19" s="734" t="s">
        <v>44</v>
      </c>
      <c r="H19" s="735"/>
      <c r="I19" s="735"/>
      <c r="J19" s="735"/>
      <c r="K19" s="735"/>
      <c r="L19" s="735"/>
      <c r="M19" s="735"/>
      <c r="N19" s="735"/>
      <c r="O19" s="735"/>
      <c r="P19" s="685">
        <v>7284</v>
      </c>
      <c r="Q19" s="686"/>
      <c r="R19" s="686"/>
      <c r="S19" s="686"/>
      <c r="T19" s="686"/>
      <c r="U19" s="686"/>
      <c r="V19" s="687"/>
      <c r="W19" s="685">
        <v>7426</v>
      </c>
      <c r="X19" s="686"/>
      <c r="Y19" s="686"/>
      <c r="Z19" s="686"/>
      <c r="AA19" s="686"/>
      <c r="AB19" s="686"/>
      <c r="AC19" s="687"/>
      <c r="AD19" s="685">
        <v>7500</v>
      </c>
      <c r="AE19" s="686"/>
      <c r="AF19" s="686"/>
      <c r="AG19" s="686"/>
      <c r="AH19" s="686"/>
      <c r="AI19" s="686"/>
      <c r="AJ19" s="687"/>
      <c r="AK19" s="731"/>
      <c r="AL19" s="731"/>
      <c r="AM19" s="731"/>
      <c r="AN19" s="731"/>
      <c r="AO19" s="731"/>
      <c r="AP19" s="731"/>
      <c r="AQ19" s="731"/>
      <c r="AR19" s="731"/>
      <c r="AS19" s="731"/>
      <c r="AT19" s="731"/>
      <c r="AU19" s="731"/>
      <c r="AV19" s="731"/>
      <c r="AW19" s="731"/>
      <c r="AX19" s="733"/>
    </row>
    <row r="20" spans="1:50" ht="24.75" customHeight="1" x14ac:dyDescent="0.15">
      <c r="A20" s="307"/>
      <c r="B20" s="308"/>
      <c r="C20" s="308"/>
      <c r="D20" s="308"/>
      <c r="E20" s="308"/>
      <c r="F20" s="309"/>
      <c r="G20" s="734" t="s">
        <v>45</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46</v>
      </c>
      <c r="H21" s="729"/>
      <c r="I21" s="729"/>
      <c r="J21" s="729"/>
      <c r="K21" s="729"/>
      <c r="L21" s="729"/>
      <c r="M21" s="729"/>
      <c r="N21" s="729"/>
      <c r="O21" s="729"/>
      <c r="P21" s="730">
        <f>IF(P19=0, "-", SUM(P19)/SUM(P13,P14))</f>
        <v>1</v>
      </c>
      <c r="Q21" s="730"/>
      <c r="R21" s="730"/>
      <c r="S21" s="730"/>
      <c r="T21" s="730"/>
      <c r="U21" s="730"/>
      <c r="V21" s="730"/>
      <c r="W21" s="730">
        <f>IF(W19=0, "-", SUM(W19)/SUM(W13,W14))</f>
        <v>1</v>
      </c>
      <c r="X21" s="730"/>
      <c r="Y21" s="730"/>
      <c r="Z21" s="730"/>
      <c r="AA21" s="730"/>
      <c r="AB21" s="730"/>
      <c r="AC21" s="730"/>
      <c r="AD21" s="730">
        <f>IF(AD19=0, "-", SUM(AD19)/SUM(AD13,AD14))</f>
        <v>1</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1" t="s">
        <v>47</v>
      </c>
      <c r="B22" s="692"/>
      <c r="C22" s="692"/>
      <c r="D22" s="692"/>
      <c r="E22" s="692"/>
      <c r="F22" s="693"/>
      <c r="G22" s="697" t="s">
        <v>48</v>
      </c>
      <c r="H22" s="542"/>
      <c r="I22" s="542"/>
      <c r="J22" s="542"/>
      <c r="K22" s="542"/>
      <c r="L22" s="542"/>
      <c r="M22" s="542"/>
      <c r="N22" s="542"/>
      <c r="O22" s="543"/>
      <c r="P22" s="698" t="s">
        <v>49</v>
      </c>
      <c r="Q22" s="542"/>
      <c r="R22" s="542"/>
      <c r="S22" s="542"/>
      <c r="T22" s="542"/>
      <c r="U22" s="542"/>
      <c r="V22" s="543"/>
      <c r="W22" s="698" t="s">
        <v>50</v>
      </c>
      <c r="X22" s="542"/>
      <c r="Y22" s="542"/>
      <c r="Z22" s="542"/>
      <c r="AA22" s="542"/>
      <c r="AB22" s="542"/>
      <c r="AC22" s="543"/>
      <c r="AD22" s="698" t="s">
        <v>51</v>
      </c>
      <c r="AE22" s="542"/>
      <c r="AF22" s="542"/>
      <c r="AG22" s="542"/>
      <c r="AH22" s="542"/>
      <c r="AI22" s="542"/>
      <c r="AJ22" s="542"/>
      <c r="AK22" s="542"/>
      <c r="AL22" s="542"/>
      <c r="AM22" s="542"/>
      <c r="AN22" s="542"/>
      <c r="AO22" s="542"/>
      <c r="AP22" s="542"/>
      <c r="AQ22" s="542"/>
      <c r="AR22" s="542"/>
      <c r="AS22" s="542"/>
      <c r="AT22" s="542"/>
      <c r="AU22" s="542"/>
      <c r="AV22" s="542"/>
      <c r="AW22" s="542"/>
      <c r="AX22" s="715"/>
    </row>
    <row r="23" spans="1:50" ht="25.5" customHeight="1" x14ac:dyDescent="0.15">
      <c r="A23" s="694"/>
      <c r="B23" s="695"/>
      <c r="C23" s="695"/>
      <c r="D23" s="695"/>
      <c r="E23" s="695"/>
      <c r="F23" s="696"/>
      <c r="G23" s="716" t="s">
        <v>52</v>
      </c>
      <c r="H23" s="717"/>
      <c r="I23" s="717"/>
      <c r="J23" s="717"/>
      <c r="K23" s="717"/>
      <c r="L23" s="717"/>
      <c r="M23" s="717"/>
      <c r="N23" s="717"/>
      <c r="O23" s="718"/>
      <c r="P23" s="719">
        <v>7802</v>
      </c>
      <c r="Q23" s="720"/>
      <c r="R23" s="720"/>
      <c r="S23" s="720"/>
      <c r="T23" s="720"/>
      <c r="U23" s="720"/>
      <c r="V23" s="721"/>
      <c r="W23" s="719">
        <v>7890</v>
      </c>
      <c r="X23" s="720"/>
      <c r="Y23" s="720"/>
      <c r="Z23" s="720"/>
      <c r="AA23" s="720"/>
      <c r="AB23" s="720"/>
      <c r="AC23" s="721"/>
      <c r="AD23" s="722" t="s">
        <v>53</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4"/>
      <c r="B28" s="695"/>
      <c r="C28" s="695"/>
      <c r="D28" s="695"/>
      <c r="E28" s="695"/>
      <c r="F28" s="696"/>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4"/>
      <c r="B29" s="695"/>
      <c r="C29" s="695"/>
      <c r="D29" s="695"/>
      <c r="E29" s="695"/>
      <c r="F29" s="696"/>
      <c r="G29" s="297" t="s">
        <v>43</v>
      </c>
      <c r="H29" s="668"/>
      <c r="I29" s="668"/>
      <c r="J29" s="668"/>
      <c r="K29" s="668"/>
      <c r="L29" s="668"/>
      <c r="M29" s="668"/>
      <c r="N29" s="668"/>
      <c r="O29" s="705"/>
      <c r="P29" s="706">
        <f>AK13</f>
        <v>7802</v>
      </c>
      <c r="Q29" s="707"/>
      <c r="R29" s="707"/>
      <c r="S29" s="707"/>
      <c r="T29" s="707"/>
      <c r="U29" s="707"/>
      <c r="V29" s="708"/>
      <c r="W29" s="709">
        <f>AR13</f>
        <v>7890</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54</v>
      </c>
      <c r="B30" s="713"/>
      <c r="C30" s="713"/>
      <c r="D30" s="713"/>
      <c r="E30" s="713"/>
      <c r="F30" s="714"/>
      <c r="G30" s="702" t="s">
        <v>55</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8" t="s">
        <v>56</v>
      </c>
      <c r="B31" s="157"/>
      <c r="C31" s="157"/>
      <c r="D31" s="157"/>
      <c r="E31" s="157"/>
      <c r="F31" s="158"/>
      <c r="G31" s="676" t="s">
        <v>57</v>
      </c>
      <c r="H31" s="677"/>
      <c r="I31" s="677"/>
      <c r="J31" s="677"/>
      <c r="K31" s="677"/>
      <c r="L31" s="677"/>
      <c r="M31" s="677"/>
      <c r="N31" s="677"/>
      <c r="O31" s="677"/>
      <c r="P31" s="678" t="s">
        <v>58</v>
      </c>
      <c r="Q31" s="677"/>
      <c r="R31" s="677"/>
      <c r="S31" s="677"/>
      <c r="T31" s="677"/>
      <c r="U31" s="677"/>
      <c r="V31" s="677"/>
      <c r="W31" s="677"/>
      <c r="X31" s="679"/>
      <c r="Y31" s="680"/>
      <c r="Z31" s="681"/>
      <c r="AA31" s="682"/>
      <c r="AB31" s="615" t="s">
        <v>59</v>
      </c>
      <c r="AC31" s="615"/>
      <c r="AD31" s="615"/>
      <c r="AE31" s="120" t="s">
        <v>31</v>
      </c>
      <c r="AF31" s="683"/>
      <c r="AG31" s="683"/>
      <c r="AH31" s="684"/>
      <c r="AI31" s="120" t="s">
        <v>32</v>
      </c>
      <c r="AJ31" s="683"/>
      <c r="AK31" s="683"/>
      <c r="AL31" s="684"/>
      <c r="AM31" s="120" t="s">
        <v>60</v>
      </c>
      <c r="AN31" s="683"/>
      <c r="AO31" s="683"/>
      <c r="AP31" s="684"/>
      <c r="AQ31" s="612" t="s">
        <v>61</v>
      </c>
      <c r="AR31" s="613"/>
      <c r="AS31" s="613"/>
      <c r="AT31" s="614"/>
      <c r="AU31" s="612" t="s">
        <v>62</v>
      </c>
      <c r="AV31" s="613"/>
      <c r="AW31" s="613"/>
      <c r="AX31" s="622"/>
    </row>
    <row r="32" spans="1:50" ht="87.75" customHeight="1" x14ac:dyDescent="0.15">
      <c r="A32" s="508"/>
      <c r="B32" s="157"/>
      <c r="C32" s="157"/>
      <c r="D32" s="157"/>
      <c r="E32" s="157"/>
      <c r="F32" s="158"/>
      <c r="G32" s="623" t="s">
        <v>63</v>
      </c>
      <c r="H32" s="624"/>
      <c r="I32" s="624"/>
      <c r="J32" s="624"/>
      <c r="K32" s="624"/>
      <c r="L32" s="624"/>
      <c r="M32" s="624"/>
      <c r="N32" s="624"/>
      <c r="O32" s="624"/>
      <c r="P32" s="627" t="s">
        <v>64</v>
      </c>
      <c r="Q32" s="628"/>
      <c r="R32" s="628"/>
      <c r="S32" s="628"/>
      <c r="T32" s="628"/>
      <c r="U32" s="628"/>
      <c r="V32" s="628"/>
      <c r="W32" s="628"/>
      <c r="X32" s="629"/>
      <c r="Y32" s="633" t="s">
        <v>65</v>
      </c>
      <c r="Z32" s="634"/>
      <c r="AA32" s="635"/>
      <c r="AB32" s="636" t="s">
        <v>66</v>
      </c>
      <c r="AC32" s="636"/>
      <c r="AD32" s="636"/>
      <c r="AE32" s="605">
        <v>1136</v>
      </c>
      <c r="AF32" s="605"/>
      <c r="AG32" s="605"/>
      <c r="AH32" s="605"/>
      <c r="AI32" s="605">
        <v>953</v>
      </c>
      <c r="AJ32" s="605"/>
      <c r="AK32" s="605"/>
      <c r="AL32" s="605"/>
      <c r="AM32" s="605">
        <v>973</v>
      </c>
      <c r="AN32" s="605"/>
      <c r="AO32" s="605"/>
      <c r="AP32" s="605"/>
      <c r="AQ32" s="605" t="s">
        <v>67</v>
      </c>
      <c r="AR32" s="605"/>
      <c r="AS32" s="605"/>
      <c r="AT32" s="605"/>
      <c r="AU32" s="606" t="s">
        <v>67</v>
      </c>
      <c r="AV32" s="607"/>
      <c r="AW32" s="607"/>
      <c r="AX32" s="608"/>
    </row>
    <row r="33" spans="1:51" ht="87.75" customHeight="1" x14ac:dyDescent="0.15">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68</v>
      </c>
      <c r="Z33" s="610"/>
      <c r="AA33" s="611"/>
      <c r="AB33" s="636" t="s">
        <v>67</v>
      </c>
      <c r="AC33" s="636"/>
      <c r="AD33" s="636"/>
      <c r="AE33" s="605" t="s">
        <v>67</v>
      </c>
      <c r="AF33" s="605"/>
      <c r="AG33" s="605"/>
      <c r="AH33" s="605"/>
      <c r="AI33" s="605" t="s">
        <v>67</v>
      </c>
      <c r="AJ33" s="605"/>
      <c r="AK33" s="605"/>
      <c r="AL33" s="605"/>
      <c r="AM33" s="605" t="s">
        <v>67</v>
      </c>
      <c r="AN33" s="605"/>
      <c r="AO33" s="605"/>
      <c r="AP33" s="605"/>
      <c r="AQ33" s="605" t="s">
        <v>67</v>
      </c>
      <c r="AR33" s="605"/>
      <c r="AS33" s="605"/>
      <c r="AT33" s="605"/>
      <c r="AU33" s="606" t="s">
        <v>67</v>
      </c>
      <c r="AV33" s="607"/>
      <c r="AW33" s="607"/>
      <c r="AX33" s="608"/>
    </row>
    <row r="34" spans="1:51" ht="23.25" customHeight="1" x14ac:dyDescent="0.15">
      <c r="A34" s="667" t="s">
        <v>69</v>
      </c>
      <c r="B34" s="668"/>
      <c r="C34" s="668"/>
      <c r="D34" s="668"/>
      <c r="E34" s="668"/>
      <c r="F34" s="669"/>
      <c r="G34" s="180" t="s">
        <v>70</v>
      </c>
      <c r="H34" s="180"/>
      <c r="I34" s="180"/>
      <c r="J34" s="180"/>
      <c r="K34" s="180"/>
      <c r="L34" s="180"/>
      <c r="M34" s="180"/>
      <c r="N34" s="180"/>
      <c r="O34" s="180"/>
      <c r="P34" s="180"/>
      <c r="Q34" s="180"/>
      <c r="R34" s="180"/>
      <c r="S34" s="180"/>
      <c r="T34" s="180"/>
      <c r="U34" s="180"/>
      <c r="V34" s="180"/>
      <c r="W34" s="180"/>
      <c r="X34" s="181"/>
      <c r="Y34" s="619"/>
      <c r="Z34" s="620"/>
      <c r="AA34" s="621"/>
      <c r="AB34" s="179" t="s">
        <v>59</v>
      </c>
      <c r="AC34" s="180"/>
      <c r="AD34" s="181"/>
      <c r="AE34" s="179" t="s">
        <v>31</v>
      </c>
      <c r="AF34" s="180"/>
      <c r="AG34" s="180"/>
      <c r="AH34" s="181"/>
      <c r="AI34" s="179" t="s">
        <v>32</v>
      </c>
      <c r="AJ34" s="180"/>
      <c r="AK34" s="180"/>
      <c r="AL34" s="181"/>
      <c r="AM34" s="179" t="s">
        <v>60</v>
      </c>
      <c r="AN34" s="180"/>
      <c r="AO34" s="180"/>
      <c r="AP34" s="181"/>
      <c r="AQ34" s="616" t="s">
        <v>71</v>
      </c>
      <c r="AR34" s="617"/>
      <c r="AS34" s="617"/>
      <c r="AT34" s="617"/>
      <c r="AU34" s="617"/>
      <c r="AV34" s="617"/>
      <c r="AW34" s="617"/>
      <c r="AX34" s="618"/>
    </row>
    <row r="35" spans="1:51" ht="23.25" customHeight="1" x14ac:dyDescent="0.15">
      <c r="A35" s="670"/>
      <c r="B35" s="671"/>
      <c r="C35" s="671"/>
      <c r="D35" s="671"/>
      <c r="E35" s="671"/>
      <c r="F35" s="672"/>
      <c r="G35" s="640" t="s">
        <v>72</v>
      </c>
      <c r="H35" s="553"/>
      <c r="I35" s="553"/>
      <c r="J35" s="553"/>
      <c r="K35" s="553"/>
      <c r="L35" s="553"/>
      <c r="M35" s="553"/>
      <c r="N35" s="553"/>
      <c r="O35" s="553"/>
      <c r="P35" s="553"/>
      <c r="Q35" s="553"/>
      <c r="R35" s="553"/>
      <c r="S35" s="553"/>
      <c r="T35" s="553"/>
      <c r="U35" s="553"/>
      <c r="V35" s="553"/>
      <c r="W35" s="553"/>
      <c r="X35" s="553"/>
      <c r="Y35" s="643" t="s">
        <v>69</v>
      </c>
      <c r="Z35" s="644"/>
      <c r="AA35" s="645"/>
      <c r="AB35" s="646" t="s">
        <v>73</v>
      </c>
      <c r="AC35" s="647"/>
      <c r="AD35" s="648"/>
      <c r="AE35" s="649">
        <v>3316</v>
      </c>
      <c r="AF35" s="649"/>
      <c r="AG35" s="649"/>
      <c r="AH35" s="649"/>
      <c r="AI35" s="649">
        <v>1967</v>
      </c>
      <c r="AJ35" s="649"/>
      <c r="AK35" s="649"/>
      <c r="AL35" s="649"/>
      <c r="AM35" s="649">
        <v>2056</v>
      </c>
      <c r="AN35" s="649"/>
      <c r="AO35" s="649"/>
      <c r="AP35" s="649"/>
      <c r="AQ35" s="97" t="s">
        <v>74</v>
      </c>
      <c r="AR35" s="91"/>
      <c r="AS35" s="91"/>
      <c r="AT35" s="91"/>
      <c r="AU35" s="91"/>
      <c r="AV35" s="91"/>
      <c r="AW35" s="91"/>
      <c r="AX35" s="92"/>
    </row>
    <row r="36" spans="1:51" ht="46.5" customHeight="1" x14ac:dyDescent="0.15">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75</v>
      </c>
      <c r="Z36" s="637"/>
      <c r="AA36" s="638"/>
      <c r="AB36" s="601" t="s">
        <v>76</v>
      </c>
      <c r="AC36" s="602"/>
      <c r="AD36" s="603"/>
      <c r="AE36" s="604" t="s">
        <v>77</v>
      </c>
      <c r="AF36" s="604"/>
      <c r="AG36" s="604"/>
      <c r="AH36" s="604"/>
      <c r="AI36" s="604" t="s">
        <v>78</v>
      </c>
      <c r="AJ36" s="604"/>
      <c r="AK36" s="604"/>
      <c r="AL36" s="604"/>
      <c r="AM36" s="604" t="s">
        <v>79</v>
      </c>
      <c r="AN36" s="604"/>
      <c r="AO36" s="604"/>
      <c r="AP36" s="604"/>
      <c r="AQ36" s="604" t="s">
        <v>74</v>
      </c>
      <c r="AR36" s="604"/>
      <c r="AS36" s="604"/>
      <c r="AT36" s="604"/>
      <c r="AU36" s="604"/>
      <c r="AV36" s="604"/>
      <c r="AW36" s="604"/>
      <c r="AX36" s="639"/>
    </row>
    <row r="37" spans="1:51" ht="18.75" customHeight="1" x14ac:dyDescent="0.15">
      <c r="A37" s="655" t="s">
        <v>80</v>
      </c>
      <c r="B37" s="656"/>
      <c r="C37" s="656"/>
      <c r="D37" s="656"/>
      <c r="E37" s="656"/>
      <c r="F37" s="657"/>
      <c r="G37" s="593" t="s">
        <v>81</v>
      </c>
      <c r="H37" s="197"/>
      <c r="I37" s="197"/>
      <c r="J37" s="197"/>
      <c r="K37" s="197"/>
      <c r="L37" s="197"/>
      <c r="M37" s="197"/>
      <c r="N37" s="197"/>
      <c r="O37" s="198"/>
      <c r="P37" s="199" t="s">
        <v>82</v>
      </c>
      <c r="Q37" s="197"/>
      <c r="R37" s="197"/>
      <c r="S37" s="197"/>
      <c r="T37" s="197"/>
      <c r="U37" s="197"/>
      <c r="V37" s="197"/>
      <c r="W37" s="197"/>
      <c r="X37" s="198"/>
      <c r="Y37" s="594"/>
      <c r="Z37" s="581"/>
      <c r="AA37" s="582"/>
      <c r="AB37" s="598" t="s">
        <v>59</v>
      </c>
      <c r="AC37" s="599"/>
      <c r="AD37" s="600"/>
      <c r="AE37" s="598" t="s">
        <v>31</v>
      </c>
      <c r="AF37" s="599"/>
      <c r="AG37" s="599"/>
      <c r="AH37" s="600"/>
      <c r="AI37" s="665" t="s">
        <v>32</v>
      </c>
      <c r="AJ37" s="665"/>
      <c r="AK37" s="665"/>
      <c r="AL37" s="598"/>
      <c r="AM37" s="665" t="s">
        <v>60</v>
      </c>
      <c r="AN37" s="665"/>
      <c r="AO37" s="665"/>
      <c r="AP37" s="598"/>
      <c r="AQ37" s="216" t="s">
        <v>83</v>
      </c>
      <c r="AR37" s="217"/>
      <c r="AS37" s="217"/>
      <c r="AT37" s="218"/>
      <c r="AU37" s="197" t="s">
        <v>84</v>
      </c>
      <c r="AV37" s="197"/>
      <c r="AW37" s="197"/>
      <c r="AX37" s="200"/>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v>4</v>
      </c>
      <c r="AR38" s="506"/>
      <c r="AS38" s="131" t="s">
        <v>85</v>
      </c>
      <c r="AT38" s="132"/>
      <c r="AU38" s="130" t="s">
        <v>67</v>
      </c>
      <c r="AV38" s="130"/>
      <c r="AW38" s="112" t="s">
        <v>86</v>
      </c>
      <c r="AX38" s="133"/>
    </row>
    <row r="39" spans="1:51" ht="57" customHeight="1" x14ac:dyDescent="0.15">
      <c r="A39" s="661"/>
      <c r="B39" s="659"/>
      <c r="C39" s="659"/>
      <c r="D39" s="659"/>
      <c r="E39" s="659"/>
      <c r="F39" s="660"/>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t="s">
        <v>67</v>
      </c>
      <c r="AF39" s="91"/>
      <c r="AG39" s="91"/>
      <c r="AH39" s="91"/>
      <c r="AI39" s="97" t="s">
        <v>67</v>
      </c>
      <c r="AJ39" s="91"/>
      <c r="AK39" s="91"/>
      <c r="AL39" s="91"/>
      <c r="AM39" s="97" t="s">
        <v>67</v>
      </c>
      <c r="AN39" s="91"/>
      <c r="AO39" s="91"/>
      <c r="AP39" s="91"/>
      <c r="AQ39" s="98" t="s">
        <v>67</v>
      </c>
      <c r="AR39" s="99"/>
      <c r="AS39" s="99"/>
      <c r="AT39" s="100"/>
      <c r="AU39" s="91" t="s">
        <v>67</v>
      </c>
      <c r="AV39" s="91"/>
      <c r="AW39" s="91"/>
      <c r="AX39" s="92"/>
    </row>
    <row r="40" spans="1:51" ht="57" customHeight="1" x14ac:dyDescent="0.15">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t="s">
        <v>67</v>
      </c>
      <c r="AF40" s="91"/>
      <c r="AG40" s="91"/>
      <c r="AH40" s="91"/>
      <c r="AI40" s="97" t="s">
        <v>67</v>
      </c>
      <c r="AJ40" s="91"/>
      <c r="AK40" s="91"/>
      <c r="AL40" s="91"/>
      <c r="AM40" s="97" t="s">
        <v>67</v>
      </c>
      <c r="AN40" s="91"/>
      <c r="AO40" s="91"/>
      <c r="AP40" s="91"/>
      <c r="AQ40" s="98">
        <v>23</v>
      </c>
      <c r="AR40" s="99"/>
      <c r="AS40" s="99"/>
      <c r="AT40" s="100"/>
      <c r="AU40" s="91" t="s">
        <v>67</v>
      </c>
      <c r="AV40" s="91"/>
      <c r="AW40" s="91"/>
      <c r="AX40" s="92"/>
    </row>
    <row r="41" spans="1:51" ht="57" customHeight="1" x14ac:dyDescent="0.15">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92</v>
      </c>
      <c r="Z41" s="180"/>
      <c r="AA41" s="181"/>
      <c r="AB41" s="583" t="s">
        <v>93</v>
      </c>
      <c r="AC41" s="583"/>
      <c r="AD41" s="583"/>
      <c r="AE41" s="97" t="s">
        <v>67</v>
      </c>
      <c r="AF41" s="91"/>
      <c r="AG41" s="91"/>
      <c r="AH41" s="91"/>
      <c r="AI41" s="97" t="s">
        <v>67</v>
      </c>
      <c r="AJ41" s="91"/>
      <c r="AK41" s="91"/>
      <c r="AL41" s="91"/>
      <c r="AM41" s="97" t="s">
        <v>67</v>
      </c>
      <c r="AN41" s="91"/>
      <c r="AO41" s="91"/>
      <c r="AP41" s="91"/>
      <c r="AQ41" s="98" t="s">
        <v>67</v>
      </c>
      <c r="AR41" s="99"/>
      <c r="AS41" s="99"/>
      <c r="AT41" s="100"/>
      <c r="AU41" s="91" t="s">
        <v>67</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2" t="s">
        <v>54</v>
      </c>
      <c r="B64" s="713"/>
      <c r="C64" s="713"/>
      <c r="D64" s="713"/>
      <c r="E64" s="713"/>
      <c r="F64" s="714"/>
      <c r="G64" s="702" t="s">
        <v>104</v>
      </c>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1</v>
      </c>
    </row>
    <row r="65" spans="1:51" ht="31.5" customHeight="1" x14ac:dyDescent="0.15">
      <c r="A65" s="508" t="s">
        <v>56</v>
      </c>
      <c r="B65" s="157"/>
      <c r="C65" s="157"/>
      <c r="D65" s="157"/>
      <c r="E65" s="157"/>
      <c r="F65" s="158"/>
      <c r="G65" s="676" t="s">
        <v>57</v>
      </c>
      <c r="H65" s="677"/>
      <c r="I65" s="677"/>
      <c r="J65" s="677"/>
      <c r="K65" s="677"/>
      <c r="L65" s="677"/>
      <c r="M65" s="677"/>
      <c r="N65" s="677"/>
      <c r="O65" s="677"/>
      <c r="P65" s="678" t="s">
        <v>58</v>
      </c>
      <c r="Q65" s="677"/>
      <c r="R65" s="677"/>
      <c r="S65" s="677"/>
      <c r="T65" s="677"/>
      <c r="U65" s="677"/>
      <c r="V65" s="677"/>
      <c r="W65" s="677"/>
      <c r="X65" s="679"/>
      <c r="Y65" s="680"/>
      <c r="Z65" s="681"/>
      <c r="AA65" s="682"/>
      <c r="AB65" s="615" t="s">
        <v>59</v>
      </c>
      <c r="AC65" s="615"/>
      <c r="AD65" s="615"/>
      <c r="AE65" s="120" t="s">
        <v>31</v>
      </c>
      <c r="AF65" s="683"/>
      <c r="AG65" s="683"/>
      <c r="AH65" s="684"/>
      <c r="AI65" s="120" t="s">
        <v>32</v>
      </c>
      <c r="AJ65" s="683"/>
      <c r="AK65" s="683"/>
      <c r="AL65" s="684"/>
      <c r="AM65" s="120" t="s">
        <v>60</v>
      </c>
      <c r="AN65" s="683"/>
      <c r="AO65" s="683"/>
      <c r="AP65" s="684"/>
      <c r="AQ65" s="612" t="s">
        <v>61</v>
      </c>
      <c r="AR65" s="613"/>
      <c r="AS65" s="613"/>
      <c r="AT65" s="614"/>
      <c r="AU65" s="612" t="s">
        <v>62</v>
      </c>
      <c r="AV65" s="613"/>
      <c r="AW65" s="613"/>
      <c r="AX65" s="622"/>
      <c r="AY65">
        <f>COUNTA($G$66)</f>
        <v>1</v>
      </c>
    </row>
    <row r="66" spans="1:51" ht="67.5" customHeight="1" x14ac:dyDescent="0.15">
      <c r="A66" s="508"/>
      <c r="B66" s="157"/>
      <c r="C66" s="157"/>
      <c r="D66" s="157"/>
      <c r="E66" s="157"/>
      <c r="F66" s="158"/>
      <c r="G66" s="623" t="s">
        <v>63</v>
      </c>
      <c r="H66" s="624"/>
      <c r="I66" s="624"/>
      <c r="J66" s="624"/>
      <c r="K66" s="624"/>
      <c r="L66" s="624"/>
      <c r="M66" s="624"/>
      <c r="N66" s="624"/>
      <c r="O66" s="624"/>
      <c r="P66" s="627" t="s">
        <v>105</v>
      </c>
      <c r="Q66" s="628"/>
      <c r="R66" s="628"/>
      <c r="S66" s="628"/>
      <c r="T66" s="628"/>
      <c r="U66" s="628"/>
      <c r="V66" s="628"/>
      <c r="W66" s="628"/>
      <c r="X66" s="629"/>
      <c r="Y66" s="633" t="s">
        <v>65</v>
      </c>
      <c r="Z66" s="634"/>
      <c r="AA66" s="635"/>
      <c r="AB66" s="636" t="s">
        <v>66</v>
      </c>
      <c r="AC66" s="636"/>
      <c r="AD66" s="636"/>
      <c r="AE66" s="605">
        <v>26969</v>
      </c>
      <c r="AF66" s="605"/>
      <c r="AG66" s="605"/>
      <c r="AH66" s="605"/>
      <c r="AI66" s="605">
        <v>28157</v>
      </c>
      <c r="AJ66" s="605"/>
      <c r="AK66" s="605"/>
      <c r="AL66" s="605"/>
      <c r="AM66" s="605">
        <v>27542</v>
      </c>
      <c r="AN66" s="605"/>
      <c r="AO66" s="605"/>
      <c r="AP66" s="605"/>
      <c r="AQ66" s="605" t="s">
        <v>67</v>
      </c>
      <c r="AR66" s="605"/>
      <c r="AS66" s="605"/>
      <c r="AT66" s="605"/>
      <c r="AU66" s="606" t="s">
        <v>67</v>
      </c>
      <c r="AV66" s="607"/>
      <c r="AW66" s="607"/>
      <c r="AX66" s="608"/>
      <c r="AY66">
        <f>$AY$65</f>
        <v>1</v>
      </c>
    </row>
    <row r="67" spans="1:51" ht="67.5" customHeight="1" x14ac:dyDescent="0.15">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68</v>
      </c>
      <c r="Z67" s="610"/>
      <c r="AA67" s="611"/>
      <c r="AB67" s="636" t="s">
        <v>67</v>
      </c>
      <c r="AC67" s="636"/>
      <c r="AD67" s="636"/>
      <c r="AE67" s="605" t="s">
        <v>67</v>
      </c>
      <c r="AF67" s="605"/>
      <c r="AG67" s="605"/>
      <c r="AH67" s="605"/>
      <c r="AI67" s="605" t="s">
        <v>67</v>
      </c>
      <c r="AJ67" s="605"/>
      <c r="AK67" s="605"/>
      <c r="AL67" s="605"/>
      <c r="AM67" s="605"/>
      <c r="AN67" s="605"/>
      <c r="AO67" s="605"/>
      <c r="AP67" s="605"/>
      <c r="AQ67" s="605" t="s">
        <v>67</v>
      </c>
      <c r="AR67" s="605"/>
      <c r="AS67" s="605"/>
      <c r="AT67" s="605"/>
      <c r="AU67" s="606" t="s">
        <v>67</v>
      </c>
      <c r="AV67" s="607"/>
      <c r="AW67" s="607"/>
      <c r="AX67" s="608"/>
      <c r="AY67">
        <f>$AY$65</f>
        <v>1</v>
      </c>
    </row>
    <row r="68" spans="1:51" ht="23.25" customHeight="1" x14ac:dyDescent="0.15">
      <c r="A68" s="667" t="s">
        <v>69</v>
      </c>
      <c r="B68" s="668"/>
      <c r="C68" s="668"/>
      <c r="D68" s="668"/>
      <c r="E68" s="668"/>
      <c r="F68" s="669"/>
      <c r="G68" s="180" t="s">
        <v>70</v>
      </c>
      <c r="H68" s="180"/>
      <c r="I68" s="180"/>
      <c r="J68" s="180"/>
      <c r="K68" s="180"/>
      <c r="L68" s="180"/>
      <c r="M68" s="180"/>
      <c r="N68" s="180"/>
      <c r="O68" s="180"/>
      <c r="P68" s="180"/>
      <c r="Q68" s="180"/>
      <c r="R68" s="180"/>
      <c r="S68" s="180"/>
      <c r="T68" s="180"/>
      <c r="U68" s="180"/>
      <c r="V68" s="180"/>
      <c r="W68" s="180"/>
      <c r="X68" s="181"/>
      <c r="Y68" s="619"/>
      <c r="Z68" s="620"/>
      <c r="AA68" s="621"/>
      <c r="AB68" s="179" t="s">
        <v>59</v>
      </c>
      <c r="AC68" s="180"/>
      <c r="AD68" s="181"/>
      <c r="AE68" s="123" t="s">
        <v>31</v>
      </c>
      <c r="AF68" s="123"/>
      <c r="AG68" s="123"/>
      <c r="AH68" s="123"/>
      <c r="AI68" s="123" t="s">
        <v>32</v>
      </c>
      <c r="AJ68" s="123"/>
      <c r="AK68" s="123"/>
      <c r="AL68" s="123"/>
      <c r="AM68" s="123" t="s">
        <v>60</v>
      </c>
      <c r="AN68" s="123"/>
      <c r="AO68" s="123"/>
      <c r="AP68" s="123"/>
      <c r="AQ68" s="616" t="s">
        <v>71</v>
      </c>
      <c r="AR68" s="617"/>
      <c r="AS68" s="617"/>
      <c r="AT68" s="617"/>
      <c r="AU68" s="617"/>
      <c r="AV68" s="617"/>
      <c r="AW68" s="617"/>
      <c r="AX68" s="618"/>
      <c r="AY68">
        <f>IF(SUBSTITUTE(SUBSTITUTE($G$69,"／",""),"　","")="",0,1)</f>
        <v>1</v>
      </c>
    </row>
    <row r="69" spans="1:51" ht="23.25" customHeight="1" x14ac:dyDescent="0.15">
      <c r="A69" s="670"/>
      <c r="B69" s="671"/>
      <c r="C69" s="671"/>
      <c r="D69" s="671"/>
      <c r="E69" s="671"/>
      <c r="F69" s="672"/>
      <c r="G69" s="640" t="s">
        <v>72</v>
      </c>
      <c r="H69" s="553"/>
      <c r="I69" s="553"/>
      <c r="J69" s="553"/>
      <c r="K69" s="553"/>
      <c r="L69" s="553"/>
      <c r="M69" s="553"/>
      <c r="N69" s="553"/>
      <c r="O69" s="553"/>
      <c r="P69" s="553"/>
      <c r="Q69" s="553"/>
      <c r="R69" s="553"/>
      <c r="S69" s="553"/>
      <c r="T69" s="553"/>
      <c r="U69" s="553"/>
      <c r="V69" s="553"/>
      <c r="W69" s="553"/>
      <c r="X69" s="553"/>
      <c r="Y69" s="643" t="s">
        <v>69</v>
      </c>
      <c r="Z69" s="644"/>
      <c r="AA69" s="645"/>
      <c r="AB69" s="646" t="s">
        <v>73</v>
      </c>
      <c r="AC69" s="647"/>
      <c r="AD69" s="648"/>
      <c r="AE69" s="649">
        <v>1764</v>
      </c>
      <c r="AF69" s="649"/>
      <c r="AG69" s="649"/>
      <c r="AH69" s="649"/>
      <c r="AI69" s="649">
        <v>1193</v>
      </c>
      <c r="AJ69" s="649"/>
      <c r="AK69" s="649"/>
      <c r="AL69" s="649"/>
      <c r="AM69" s="649">
        <v>1235</v>
      </c>
      <c r="AN69" s="649"/>
      <c r="AO69" s="649"/>
      <c r="AP69" s="649"/>
      <c r="AQ69" s="97" t="s">
        <v>74</v>
      </c>
      <c r="AR69" s="91"/>
      <c r="AS69" s="91"/>
      <c r="AT69" s="91"/>
      <c r="AU69" s="91"/>
      <c r="AV69" s="91"/>
      <c r="AW69" s="91"/>
      <c r="AX69" s="92"/>
      <c r="AY69">
        <f>$AY$68</f>
        <v>1</v>
      </c>
    </row>
    <row r="70" spans="1:51" ht="46.5" customHeight="1" x14ac:dyDescent="0.15">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75</v>
      </c>
      <c r="Z70" s="637"/>
      <c r="AA70" s="638"/>
      <c r="AB70" s="601" t="s">
        <v>76</v>
      </c>
      <c r="AC70" s="602"/>
      <c r="AD70" s="603"/>
      <c r="AE70" s="604" t="s">
        <v>106</v>
      </c>
      <c r="AF70" s="604"/>
      <c r="AG70" s="604"/>
      <c r="AH70" s="604"/>
      <c r="AI70" s="604" t="s">
        <v>107</v>
      </c>
      <c r="AJ70" s="604"/>
      <c r="AK70" s="604"/>
      <c r="AL70" s="604"/>
      <c r="AM70" s="604" t="s">
        <v>108</v>
      </c>
      <c r="AN70" s="604"/>
      <c r="AO70" s="604"/>
      <c r="AP70" s="604"/>
      <c r="AQ70" s="604" t="s">
        <v>74</v>
      </c>
      <c r="AR70" s="604"/>
      <c r="AS70" s="604"/>
      <c r="AT70" s="604"/>
      <c r="AU70" s="604"/>
      <c r="AV70" s="604"/>
      <c r="AW70" s="604"/>
      <c r="AX70" s="639"/>
      <c r="AY70">
        <f>$AY$68</f>
        <v>1</v>
      </c>
    </row>
    <row r="71" spans="1:51" ht="18.75" customHeight="1" x14ac:dyDescent="0.15">
      <c r="A71" s="417" t="s">
        <v>80</v>
      </c>
      <c r="B71" s="584"/>
      <c r="C71" s="584"/>
      <c r="D71" s="584"/>
      <c r="E71" s="584"/>
      <c r="F71" s="585"/>
      <c r="G71" s="593" t="s">
        <v>81</v>
      </c>
      <c r="H71" s="197"/>
      <c r="I71" s="197"/>
      <c r="J71" s="197"/>
      <c r="K71" s="197"/>
      <c r="L71" s="197"/>
      <c r="M71" s="197"/>
      <c r="N71" s="197"/>
      <c r="O71" s="198"/>
      <c r="P71" s="199" t="s">
        <v>82</v>
      </c>
      <c r="Q71" s="197"/>
      <c r="R71" s="197"/>
      <c r="S71" s="197"/>
      <c r="T71" s="197"/>
      <c r="U71" s="197"/>
      <c r="V71" s="197"/>
      <c r="W71" s="197"/>
      <c r="X71" s="198"/>
      <c r="Y71" s="594"/>
      <c r="Z71" s="581"/>
      <c r="AA71" s="582"/>
      <c r="AB71" s="598" t="s">
        <v>59</v>
      </c>
      <c r="AC71" s="599"/>
      <c r="AD71" s="600"/>
      <c r="AE71" s="123" t="s">
        <v>31</v>
      </c>
      <c r="AF71" s="123"/>
      <c r="AG71" s="123"/>
      <c r="AH71" s="123"/>
      <c r="AI71" s="123" t="s">
        <v>32</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v>4</v>
      </c>
      <c r="AR72" s="506"/>
      <c r="AS72" s="131" t="s">
        <v>85</v>
      </c>
      <c r="AT72" s="132"/>
      <c r="AU72" s="130" t="s">
        <v>67</v>
      </c>
      <c r="AV72" s="130"/>
      <c r="AW72" s="112" t="s">
        <v>86</v>
      </c>
      <c r="AX72" s="133"/>
      <c r="AY72">
        <f t="shared" ref="AY72:AY77" si="1">$AY$71</f>
        <v>1</v>
      </c>
    </row>
    <row r="73" spans="1:51" ht="66" customHeight="1" x14ac:dyDescent="0.15">
      <c r="A73" s="589"/>
      <c r="B73" s="587"/>
      <c r="C73" s="587"/>
      <c r="D73" s="587"/>
      <c r="E73" s="587"/>
      <c r="F73" s="588"/>
      <c r="G73" s="182" t="s">
        <v>109</v>
      </c>
      <c r="H73" s="183"/>
      <c r="I73" s="183"/>
      <c r="J73" s="183"/>
      <c r="K73" s="183"/>
      <c r="L73" s="183"/>
      <c r="M73" s="183"/>
      <c r="N73" s="183"/>
      <c r="O73" s="184"/>
      <c r="P73" s="135" t="s">
        <v>110</v>
      </c>
      <c r="Q73" s="135"/>
      <c r="R73" s="135"/>
      <c r="S73" s="135"/>
      <c r="T73" s="135"/>
      <c r="U73" s="135"/>
      <c r="V73" s="135"/>
      <c r="W73" s="135"/>
      <c r="X73" s="136"/>
      <c r="Y73" s="219" t="s">
        <v>89</v>
      </c>
      <c r="Z73" s="220"/>
      <c r="AA73" s="221"/>
      <c r="AB73" s="152" t="s">
        <v>111</v>
      </c>
      <c r="AC73" s="152"/>
      <c r="AD73" s="152"/>
      <c r="AE73" s="97" t="s">
        <v>67</v>
      </c>
      <c r="AF73" s="91"/>
      <c r="AG73" s="91"/>
      <c r="AH73" s="91"/>
      <c r="AI73" s="97">
        <v>4</v>
      </c>
      <c r="AJ73" s="91"/>
      <c r="AK73" s="91"/>
      <c r="AL73" s="91"/>
      <c r="AM73" s="97">
        <v>4</v>
      </c>
      <c r="AN73" s="91"/>
      <c r="AO73" s="91"/>
      <c r="AP73" s="91"/>
      <c r="AQ73" s="98" t="s">
        <v>67</v>
      </c>
      <c r="AR73" s="99"/>
      <c r="AS73" s="99"/>
      <c r="AT73" s="100"/>
      <c r="AU73" s="91" t="s">
        <v>67</v>
      </c>
      <c r="AV73" s="91"/>
      <c r="AW73" s="91"/>
      <c r="AX73" s="92"/>
      <c r="AY73">
        <f t="shared" si="1"/>
        <v>1</v>
      </c>
    </row>
    <row r="74" spans="1:51" ht="66"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111</v>
      </c>
      <c r="AC74" s="96"/>
      <c r="AD74" s="96"/>
      <c r="AE74" s="97" t="s">
        <v>67</v>
      </c>
      <c r="AF74" s="91"/>
      <c r="AG74" s="91"/>
      <c r="AH74" s="91"/>
      <c r="AI74" s="97">
        <v>3</v>
      </c>
      <c r="AJ74" s="91"/>
      <c r="AK74" s="91"/>
      <c r="AL74" s="91"/>
      <c r="AM74" s="97">
        <v>4</v>
      </c>
      <c r="AN74" s="91"/>
      <c r="AO74" s="91"/>
      <c r="AP74" s="91"/>
      <c r="AQ74" s="98">
        <v>4</v>
      </c>
      <c r="AR74" s="99"/>
      <c r="AS74" s="99"/>
      <c r="AT74" s="100"/>
      <c r="AU74" s="91" t="s">
        <v>67</v>
      </c>
      <c r="AV74" s="91"/>
      <c r="AW74" s="91"/>
      <c r="AX74" s="92"/>
      <c r="AY74">
        <f t="shared" si="1"/>
        <v>1</v>
      </c>
    </row>
    <row r="75" spans="1:51" ht="66"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92</v>
      </c>
      <c r="Z75" s="180"/>
      <c r="AA75" s="181"/>
      <c r="AB75" s="583" t="s">
        <v>93</v>
      </c>
      <c r="AC75" s="583"/>
      <c r="AD75" s="583"/>
      <c r="AE75" s="97" t="s">
        <v>67</v>
      </c>
      <c r="AF75" s="91"/>
      <c r="AG75" s="91"/>
      <c r="AH75" s="91"/>
      <c r="AI75" s="97">
        <v>133</v>
      </c>
      <c r="AJ75" s="91"/>
      <c r="AK75" s="91"/>
      <c r="AL75" s="91"/>
      <c r="AM75" s="97">
        <v>100</v>
      </c>
      <c r="AN75" s="91"/>
      <c r="AO75" s="91"/>
      <c r="AP75" s="91"/>
      <c r="AQ75" s="98" t="s">
        <v>67</v>
      </c>
      <c r="AR75" s="99"/>
      <c r="AS75" s="99"/>
      <c r="AT75" s="100"/>
      <c r="AU75" s="91" t="s">
        <v>67</v>
      </c>
      <c r="AV75" s="91"/>
      <c r="AW75" s="91"/>
      <c r="AX75" s="92"/>
      <c r="AY75">
        <f t="shared" si="1"/>
        <v>1</v>
      </c>
    </row>
    <row r="76" spans="1:51" ht="23.25" customHeight="1" x14ac:dyDescent="0.15">
      <c r="A76" s="191" t="s">
        <v>94</v>
      </c>
      <c r="B76" s="154"/>
      <c r="C76" s="154"/>
      <c r="D76" s="154"/>
      <c r="E76" s="154"/>
      <c r="F76" s="155"/>
      <c r="G76" s="182" t="s">
        <v>95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9" t="s">
        <v>54</v>
      </c>
      <c r="B98" s="700"/>
      <c r="C98" s="700"/>
      <c r="D98" s="700"/>
      <c r="E98" s="700"/>
      <c r="F98" s="701"/>
      <c r="G98" s="702" t="s">
        <v>112</v>
      </c>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1</v>
      </c>
    </row>
    <row r="99" spans="1:51" ht="31.5" customHeight="1" x14ac:dyDescent="0.15">
      <c r="A99" s="508" t="s">
        <v>56</v>
      </c>
      <c r="B99" s="157"/>
      <c r="C99" s="157"/>
      <c r="D99" s="157"/>
      <c r="E99" s="157"/>
      <c r="F99" s="158"/>
      <c r="G99" s="676" t="s">
        <v>57</v>
      </c>
      <c r="H99" s="677"/>
      <c r="I99" s="677"/>
      <c r="J99" s="677"/>
      <c r="K99" s="677"/>
      <c r="L99" s="677"/>
      <c r="M99" s="677"/>
      <c r="N99" s="677"/>
      <c r="O99" s="677"/>
      <c r="P99" s="678" t="s">
        <v>58</v>
      </c>
      <c r="Q99" s="677"/>
      <c r="R99" s="677"/>
      <c r="S99" s="677"/>
      <c r="T99" s="677"/>
      <c r="U99" s="677"/>
      <c r="V99" s="677"/>
      <c r="W99" s="677"/>
      <c r="X99" s="679"/>
      <c r="Y99" s="680"/>
      <c r="Z99" s="681"/>
      <c r="AA99" s="682"/>
      <c r="AB99" s="615" t="s">
        <v>59</v>
      </c>
      <c r="AC99" s="615"/>
      <c r="AD99" s="615"/>
      <c r="AE99" s="123" t="s">
        <v>31</v>
      </c>
      <c r="AF99" s="123"/>
      <c r="AG99" s="123"/>
      <c r="AH99" s="123"/>
      <c r="AI99" s="123" t="s">
        <v>32</v>
      </c>
      <c r="AJ99" s="123"/>
      <c r="AK99" s="123"/>
      <c r="AL99" s="123"/>
      <c r="AM99" s="123" t="s">
        <v>60</v>
      </c>
      <c r="AN99" s="123"/>
      <c r="AO99" s="123"/>
      <c r="AP99" s="123"/>
      <c r="AQ99" s="612" t="s">
        <v>61</v>
      </c>
      <c r="AR99" s="613"/>
      <c r="AS99" s="613"/>
      <c r="AT99" s="614"/>
      <c r="AU99" s="612" t="s">
        <v>62</v>
      </c>
      <c r="AV99" s="613"/>
      <c r="AW99" s="613"/>
      <c r="AX99" s="622"/>
      <c r="AY99">
        <f>COUNTA($G$100)</f>
        <v>1</v>
      </c>
    </row>
    <row r="100" spans="1:51" ht="68.25" customHeight="1" x14ac:dyDescent="0.15">
      <c r="A100" s="508"/>
      <c r="B100" s="157"/>
      <c r="C100" s="157"/>
      <c r="D100" s="157"/>
      <c r="E100" s="157"/>
      <c r="F100" s="158"/>
      <c r="G100" s="623" t="s">
        <v>63</v>
      </c>
      <c r="H100" s="624"/>
      <c r="I100" s="624"/>
      <c r="J100" s="624"/>
      <c r="K100" s="624"/>
      <c r="L100" s="624"/>
      <c r="M100" s="624"/>
      <c r="N100" s="624"/>
      <c r="O100" s="624"/>
      <c r="P100" s="627" t="s">
        <v>113</v>
      </c>
      <c r="Q100" s="628"/>
      <c r="R100" s="628"/>
      <c r="S100" s="628"/>
      <c r="T100" s="628"/>
      <c r="U100" s="628"/>
      <c r="V100" s="628"/>
      <c r="W100" s="628"/>
      <c r="X100" s="629"/>
      <c r="Y100" s="633" t="s">
        <v>65</v>
      </c>
      <c r="Z100" s="634"/>
      <c r="AA100" s="635"/>
      <c r="AB100" s="636" t="s">
        <v>66</v>
      </c>
      <c r="AC100" s="636"/>
      <c r="AD100" s="636"/>
      <c r="AE100" s="605">
        <v>174</v>
      </c>
      <c r="AF100" s="605"/>
      <c r="AG100" s="605"/>
      <c r="AH100" s="605"/>
      <c r="AI100" s="605">
        <v>71</v>
      </c>
      <c r="AJ100" s="605"/>
      <c r="AK100" s="605"/>
      <c r="AL100" s="605"/>
      <c r="AM100" s="605">
        <v>47</v>
      </c>
      <c r="AN100" s="605"/>
      <c r="AO100" s="605"/>
      <c r="AP100" s="605"/>
      <c r="AQ100" s="605" t="s">
        <v>67</v>
      </c>
      <c r="AR100" s="605"/>
      <c r="AS100" s="605"/>
      <c r="AT100" s="605"/>
      <c r="AU100" s="606" t="s">
        <v>67</v>
      </c>
      <c r="AV100" s="607"/>
      <c r="AW100" s="607"/>
      <c r="AX100" s="608"/>
      <c r="AY100">
        <f>$AY$99</f>
        <v>1</v>
      </c>
    </row>
    <row r="101" spans="1:51" ht="68.25" customHeight="1" x14ac:dyDescent="0.15">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68</v>
      </c>
      <c r="Z101" s="610"/>
      <c r="AA101" s="611"/>
      <c r="AB101" s="636" t="s">
        <v>67</v>
      </c>
      <c r="AC101" s="636"/>
      <c r="AD101" s="636"/>
      <c r="AE101" s="605" t="s">
        <v>67</v>
      </c>
      <c r="AF101" s="605"/>
      <c r="AG101" s="605"/>
      <c r="AH101" s="605"/>
      <c r="AI101" s="605" t="s">
        <v>67</v>
      </c>
      <c r="AJ101" s="605"/>
      <c r="AK101" s="605"/>
      <c r="AL101" s="605"/>
      <c r="AM101" s="605" t="s">
        <v>67</v>
      </c>
      <c r="AN101" s="605"/>
      <c r="AO101" s="605"/>
      <c r="AP101" s="605"/>
      <c r="AQ101" s="605" t="s">
        <v>67</v>
      </c>
      <c r="AR101" s="605"/>
      <c r="AS101" s="605"/>
      <c r="AT101" s="605"/>
      <c r="AU101" s="606" t="s">
        <v>67</v>
      </c>
      <c r="AV101" s="607"/>
      <c r="AW101" s="607"/>
      <c r="AX101" s="608"/>
      <c r="AY101">
        <f>$AY$99</f>
        <v>1</v>
      </c>
    </row>
    <row r="102" spans="1:51" ht="23.25" customHeight="1" x14ac:dyDescent="0.15">
      <c r="A102" s="191" t="s">
        <v>69</v>
      </c>
      <c r="B102" s="109"/>
      <c r="C102" s="109"/>
      <c r="D102" s="109"/>
      <c r="E102" s="109"/>
      <c r="F102" s="650"/>
      <c r="G102" s="180" t="s">
        <v>70</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59</v>
      </c>
      <c r="AC102" s="180"/>
      <c r="AD102" s="181"/>
      <c r="AE102" s="123" t="s">
        <v>31</v>
      </c>
      <c r="AF102" s="123"/>
      <c r="AG102" s="123"/>
      <c r="AH102" s="123"/>
      <c r="AI102" s="123" t="s">
        <v>32</v>
      </c>
      <c r="AJ102" s="123"/>
      <c r="AK102" s="123"/>
      <c r="AL102" s="123"/>
      <c r="AM102" s="123" t="s">
        <v>60</v>
      </c>
      <c r="AN102" s="123"/>
      <c r="AO102" s="123"/>
      <c r="AP102" s="123"/>
      <c r="AQ102" s="616" t="s">
        <v>71</v>
      </c>
      <c r="AR102" s="617"/>
      <c r="AS102" s="617"/>
      <c r="AT102" s="617"/>
      <c r="AU102" s="617"/>
      <c r="AV102" s="617"/>
      <c r="AW102" s="617"/>
      <c r="AX102" s="618"/>
      <c r="AY102">
        <f>IF(SUBSTITUTE(SUBSTITUTE($G$103,"／",""),"　","")="",0,1)</f>
        <v>1</v>
      </c>
    </row>
    <row r="103" spans="1:51" ht="23.25" customHeight="1" x14ac:dyDescent="0.15">
      <c r="A103" s="651"/>
      <c r="B103" s="197"/>
      <c r="C103" s="197"/>
      <c r="D103" s="197"/>
      <c r="E103" s="197"/>
      <c r="F103" s="652"/>
      <c r="G103" s="640" t="s">
        <v>72</v>
      </c>
      <c r="H103" s="553"/>
      <c r="I103" s="553"/>
      <c r="J103" s="553"/>
      <c r="K103" s="553"/>
      <c r="L103" s="553"/>
      <c r="M103" s="553"/>
      <c r="N103" s="553"/>
      <c r="O103" s="553"/>
      <c r="P103" s="553"/>
      <c r="Q103" s="553"/>
      <c r="R103" s="553"/>
      <c r="S103" s="553"/>
      <c r="T103" s="553"/>
      <c r="U103" s="553"/>
      <c r="V103" s="553"/>
      <c r="W103" s="553"/>
      <c r="X103" s="553"/>
      <c r="Y103" s="643" t="s">
        <v>69</v>
      </c>
      <c r="Z103" s="644"/>
      <c r="AA103" s="645"/>
      <c r="AB103" s="646" t="s">
        <v>73</v>
      </c>
      <c r="AC103" s="647"/>
      <c r="AD103" s="648"/>
      <c r="AE103" s="649">
        <v>2906</v>
      </c>
      <c r="AF103" s="649"/>
      <c r="AG103" s="649"/>
      <c r="AH103" s="649"/>
      <c r="AI103" s="649">
        <v>2435</v>
      </c>
      <c r="AJ103" s="649"/>
      <c r="AK103" s="649"/>
      <c r="AL103" s="649"/>
      <c r="AM103" s="649">
        <v>2346</v>
      </c>
      <c r="AN103" s="649"/>
      <c r="AO103" s="649"/>
      <c r="AP103" s="649"/>
      <c r="AQ103" s="97" t="s">
        <v>74</v>
      </c>
      <c r="AR103" s="91"/>
      <c r="AS103" s="91"/>
      <c r="AT103" s="91"/>
      <c r="AU103" s="91"/>
      <c r="AV103" s="91"/>
      <c r="AW103" s="91"/>
      <c r="AX103" s="92"/>
      <c r="AY103">
        <f>$AY$102</f>
        <v>1</v>
      </c>
    </row>
    <row r="104" spans="1:51" ht="46.5" customHeight="1" x14ac:dyDescent="0.15">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75</v>
      </c>
      <c r="Z104" s="637"/>
      <c r="AA104" s="638"/>
      <c r="AB104" s="601" t="s">
        <v>76</v>
      </c>
      <c r="AC104" s="602"/>
      <c r="AD104" s="603"/>
      <c r="AE104" s="604" t="s">
        <v>114</v>
      </c>
      <c r="AF104" s="604"/>
      <c r="AG104" s="604"/>
      <c r="AH104" s="604"/>
      <c r="AI104" s="604" t="s">
        <v>115</v>
      </c>
      <c r="AJ104" s="604"/>
      <c r="AK104" s="604"/>
      <c r="AL104" s="604"/>
      <c r="AM104" s="604" t="s">
        <v>116</v>
      </c>
      <c r="AN104" s="604"/>
      <c r="AO104" s="604"/>
      <c r="AP104" s="604"/>
      <c r="AQ104" s="604" t="s">
        <v>74</v>
      </c>
      <c r="AR104" s="604"/>
      <c r="AS104" s="604"/>
      <c r="AT104" s="604"/>
      <c r="AU104" s="604"/>
      <c r="AV104" s="604"/>
      <c r="AW104" s="604"/>
      <c r="AX104" s="639"/>
      <c r="AY104">
        <f>$AY$102</f>
        <v>1</v>
      </c>
    </row>
    <row r="105" spans="1:51" ht="18.75" customHeight="1" x14ac:dyDescent="0.15">
      <c r="A105" s="417" t="s">
        <v>80</v>
      </c>
      <c r="B105" s="584"/>
      <c r="C105" s="584"/>
      <c r="D105" s="584"/>
      <c r="E105" s="584"/>
      <c r="F105" s="585"/>
      <c r="G105" s="593" t="s">
        <v>81</v>
      </c>
      <c r="H105" s="197"/>
      <c r="I105" s="197"/>
      <c r="J105" s="197"/>
      <c r="K105" s="197"/>
      <c r="L105" s="197"/>
      <c r="M105" s="197"/>
      <c r="N105" s="197"/>
      <c r="O105" s="198"/>
      <c r="P105" s="199" t="s">
        <v>82</v>
      </c>
      <c r="Q105" s="197"/>
      <c r="R105" s="197"/>
      <c r="S105" s="197"/>
      <c r="T105" s="197"/>
      <c r="U105" s="197"/>
      <c r="V105" s="197"/>
      <c r="W105" s="197"/>
      <c r="X105" s="198"/>
      <c r="Y105" s="594"/>
      <c r="Z105" s="581"/>
      <c r="AA105" s="582"/>
      <c r="AB105" s="598" t="s">
        <v>59</v>
      </c>
      <c r="AC105" s="599"/>
      <c r="AD105" s="600"/>
      <c r="AE105" s="123" t="s">
        <v>31</v>
      </c>
      <c r="AF105" s="123"/>
      <c r="AG105" s="123"/>
      <c r="AH105" s="123"/>
      <c r="AI105" s="123" t="s">
        <v>32</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v>4</v>
      </c>
      <c r="AR106" s="506"/>
      <c r="AS106" s="131" t="s">
        <v>85</v>
      </c>
      <c r="AT106" s="132"/>
      <c r="AU106" s="130" t="s">
        <v>67</v>
      </c>
      <c r="AV106" s="130"/>
      <c r="AW106" s="112" t="s">
        <v>86</v>
      </c>
      <c r="AX106" s="133"/>
      <c r="AY106">
        <f t="shared" ref="AY106:AY111" si="3">$AY$105</f>
        <v>1</v>
      </c>
    </row>
    <row r="107" spans="1:51" ht="47.25" customHeight="1" x14ac:dyDescent="0.15">
      <c r="A107" s="589"/>
      <c r="B107" s="587"/>
      <c r="C107" s="587"/>
      <c r="D107" s="587"/>
      <c r="E107" s="587"/>
      <c r="F107" s="588"/>
      <c r="G107" s="182" t="s">
        <v>117</v>
      </c>
      <c r="H107" s="183"/>
      <c r="I107" s="183"/>
      <c r="J107" s="183"/>
      <c r="K107" s="183"/>
      <c r="L107" s="183"/>
      <c r="M107" s="183"/>
      <c r="N107" s="183"/>
      <c r="O107" s="184"/>
      <c r="P107" s="135" t="s">
        <v>118</v>
      </c>
      <c r="Q107" s="135"/>
      <c r="R107" s="135"/>
      <c r="S107" s="135"/>
      <c r="T107" s="135"/>
      <c r="U107" s="135"/>
      <c r="V107" s="135"/>
      <c r="W107" s="135"/>
      <c r="X107" s="136"/>
      <c r="Y107" s="219" t="s">
        <v>89</v>
      </c>
      <c r="Z107" s="220"/>
      <c r="AA107" s="221"/>
      <c r="AB107" s="152" t="s">
        <v>66</v>
      </c>
      <c r="AC107" s="152"/>
      <c r="AD107" s="152"/>
      <c r="AE107" s="97" t="s">
        <v>67</v>
      </c>
      <c r="AF107" s="91"/>
      <c r="AG107" s="91"/>
      <c r="AH107" s="91"/>
      <c r="AI107" s="97" t="s">
        <v>67</v>
      </c>
      <c r="AJ107" s="91"/>
      <c r="AK107" s="91"/>
      <c r="AL107" s="91"/>
      <c r="AM107" s="97">
        <v>79263</v>
      </c>
      <c r="AN107" s="91"/>
      <c r="AO107" s="91"/>
      <c r="AP107" s="91"/>
      <c r="AQ107" s="98" t="s">
        <v>67</v>
      </c>
      <c r="AR107" s="99"/>
      <c r="AS107" s="99"/>
      <c r="AT107" s="100"/>
      <c r="AU107" s="91" t="s">
        <v>67</v>
      </c>
      <c r="AV107" s="91"/>
      <c r="AW107" s="91"/>
      <c r="AX107" s="92"/>
      <c r="AY107">
        <f t="shared" si="3"/>
        <v>1</v>
      </c>
    </row>
    <row r="108" spans="1:51" ht="47.25"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66</v>
      </c>
      <c r="AC108" s="96"/>
      <c r="AD108" s="96"/>
      <c r="AE108" s="97" t="s">
        <v>67</v>
      </c>
      <c r="AF108" s="91"/>
      <c r="AG108" s="91"/>
      <c r="AH108" s="91"/>
      <c r="AI108" s="97" t="s">
        <v>67</v>
      </c>
      <c r="AJ108" s="91"/>
      <c r="AK108" s="91"/>
      <c r="AL108" s="91"/>
      <c r="AM108" s="97">
        <v>56799</v>
      </c>
      <c r="AN108" s="91"/>
      <c r="AO108" s="91"/>
      <c r="AP108" s="91"/>
      <c r="AQ108" s="98">
        <v>95116</v>
      </c>
      <c r="AR108" s="99"/>
      <c r="AS108" s="99"/>
      <c r="AT108" s="100"/>
      <c r="AU108" s="91" t="s">
        <v>67</v>
      </c>
      <c r="AV108" s="91"/>
      <c r="AW108" s="91"/>
      <c r="AX108" s="92"/>
      <c r="AY108">
        <f t="shared" si="3"/>
        <v>1</v>
      </c>
    </row>
    <row r="109" spans="1:51" ht="47.25"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3" t="s">
        <v>93</v>
      </c>
      <c r="AC109" s="583"/>
      <c r="AD109" s="583"/>
      <c r="AE109" s="97" t="s">
        <v>67</v>
      </c>
      <c r="AF109" s="91"/>
      <c r="AG109" s="91"/>
      <c r="AH109" s="91"/>
      <c r="AI109" s="97" t="s">
        <v>67</v>
      </c>
      <c r="AJ109" s="91"/>
      <c r="AK109" s="91"/>
      <c r="AL109" s="91"/>
      <c r="AM109" s="97">
        <v>140</v>
      </c>
      <c r="AN109" s="91"/>
      <c r="AO109" s="91"/>
      <c r="AP109" s="91"/>
      <c r="AQ109" s="98" t="s">
        <v>67</v>
      </c>
      <c r="AR109" s="99"/>
      <c r="AS109" s="99"/>
      <c r="AT109" s="100"/>
      <c r="AU109" s="91" t="s">
        <v>67</v>
      </c>
      <c r="AV109" s="91"/>
      <c r="AW109" s="91"/>
      <c r="AX109" s="92"/>
      <c r="AY109">
        <f t="shared" si="3"/>
        <v>1</v>
      </c>
    </row>
    <row r="110" spans="1:51" ht="23.25" customHeight="1" x14ac:dyDescent="0.15">
      <c r="A110" s="191" t="s">
        <v>94</v>
      </c>
      <c r="B110" s="154"/>
      <c r="C110" s="154"/>
      <c r="D110" s="154"/>
      <c r="E110" s="154"/>
      <c r="F110" s="155"/>
      <c r="G110" s="182" t="s">
        <v>95</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699" t="s">
        <v>54</v>
      </c>
      <c r="B132" s="700"/>
      <c r="C132" s="700"/>
      <c r="D132" s="700"/>
      <c r="E132" s="700"/>
      <c r="F132" s="701"/>
      <c r="G132" s="702" t="s">
        <v>119</v>
      </c>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1</v>
      </c>
    </row>
    <row r="133" spans="1:51" ht="31.5" customHeight="1" x14ac:dyDescent="0.15">
      <c r="A133" s="508" t="s">
        <v>56</v>
      </c>
      <c r="B133" s="157"/>
      <c r="C133" s="157"/>
      <c r="D133" s="157"/>
      <c r="E133" s="157"/>
      <c r="F133" s="158"/>
      <c r="G133" s="676" t="s">
        <v>57</v>
      </c>
      <c r="H133" s="677"/>
      <c r="I133" s="677"/>
      <c r="J133" s="677"/>
      <c r="K133" s="677"/>
      <c r="L133" s="677"/>
      <c r="M133" s="677"/>
      <c r="N133" s="677"/>
      <c r="O133" s="677"/>
      <c r="P133" s="678" t="s">
        <v>58</v>
      </c>
      <c r="Q133" s="677"/>
      <c r="R133" s="677"/>
      <c r="S133" s="677"/>
      <c r="T133" s="677"/>
      <c r="U133" s="677"/>
      <c r="V133" s="677"/>
      <c r="W133" s="677"/>
      <c r="X133" s="679"/>
      <c r="Y133" s="680"/>
      <c r="Z133" s="681"/>
      <c r="AA133" s="682"/>
      <c r="AB133" s="615" t="s">
        <v>59</v>
      </c>
      <c r="AC133" s="615"/>
      <c r="AD133" s="615"/>
      <c r="AE133" s="123" t="s">
        <v>31</v>
      </c>
      <c r="AF133" s="123"/>
      <c r="AG133" s="123"/>
      <c r="AH133" s="123"/>
      <c r="AI133" s="123" t="s">
        <v>32</v>
      </c>
      <c r="AJ133" s="123"/>
      <c r="AK133" s="123"/>
      <c r="AL133" s="123"/>
      <c r="AM133" s="123" t="s">
        <v>60</v>
      </c>
      <c r="AN133" s="123"/>
      <c r="AO133" s="123"/>
      <c r="AP133" s="123"/>
      <c r="AQ133" s="612" t="s">
        <v>61</v>
      </c>
      <c r="AR133" s="613"/>
      <c r="AS133" s="613"/>
      <c r="AT133" s="614"/>
      <c r="AU133" s="612" t="s">
        <v>62</v>
      </c>
      <c r="AV133" s="613"/>
      <c r="AW133" s="613"/>
      <c r="AX133" s="622"/>
      <c r="AY133">
        <f>COUNTA($G$134)</f>
        <v>1</v>
      </c>
    </row>
    <row r="134" spans="1:51" ht="75.75" customHeight="1" x14ac:dyDescent="0.15">
      <c r="A134" s="508"/>
      <c r="B134" s="157"/>
      <c r="C134" s="157"/>
      <c r="D134" s="157"/>
      <c r="E134" s="157"/>
      <c r="F134" s="158"/>
      <c r="G134" s="623" t="s">
        <v>63</v>
      </c>
      <c r="H134" s="624"/>
      <c r="I134" s="624"/>
      <c r="J134" s="624"/>
      <c r="K134" s="624"/>
      <c r="L134" s="624"/>
      <c r="M134" s="624"/>
      <c r="N134" s="624"/>
      <c r="O134" s="624"/>
      <c r="P134" s="627" t="s">
        <v>120</v>
      </c>
      <c r="Q134" s="628"/>
      <c r="R134" s="628"/>
      <c r="S134" s="628"/>
      <c r="T134" s="628"/>
      <c r="U134" s="628"/>
      <c r="V134" s="628"/>
      <c r="W134" s="628"/>
      <c r="X134" s="629"/>
      <c r="Y134" s="633" t="s">
        <v>65</v>
      </c>
      <c r="Z134" s="634"/>
      <c r="AA134" s="635"/>
      <c r="AB134" s="636" t="s">
        <v>66</v>
      </c>
      <c r="AC134" s="636"/>
      <c r="AD134" s="636"/>
      <c r="AE134" s="605">
        <v>194</v>
      </c>
      <c r="AF134" s="605"/>
      <c r="AG134" s="605"/>
      <c r="AH134" s="605"/>
      <c r="AI134" s="605">
        <v>150</v>
      </c>
      <c r="AJ134" s="605"/>
      <c r="AK134" s="605"/>
      <c r="AL134" s="605"/>
      <c r="AM134" s="605">
        <v>165</v>
      </c>
      <c r="AN134" s="605"/>
      <c r="AO134" s="605"/>
      <c r="AP134" s="605"/>
      <c r="AQ134" s="605" t="s">
        <v>39</v>
      </c>
      <c r="AR134" s="605"/>
      <c r="AS134" s="605"/>
      <c r="AT134" s="605"/>
      <c r="AU134" s="606" t="s">
        <v>39</v>
      </c>
      <c r="AV134" s="607"/>
      <c r="AW134" s="607"/>
      <c r="AX134" s="608"/>
      <c r="AY134">
        <f>$AY$133</f>
        <v>1</v>
      </c>
    </row>
    <row r="135" spans="1:51" ht="75.75" customHeight="1" x14ac:dyDescent="0.15">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68</v>
      </c>
      <c r="Z135" s="610"/>
      <c r="AA135" s="611"/>
      <c r="AB135" s="636" t="s">
        <v>67</v>
      </c>
      <c r="AC135" s="636"/>
      <c r="AD135" s="636"/>
      <c r="AE135" s="605" t="s">
        <v>39</v>
      </c>
      <c r="AF135" s="605"/>
      <c r="AG135" s="605"/>
      <c r="AH135" s="605"/>
      <c r="AI135" s="605" t="s">
        <v>39</v>
      </c>
      <c r="AJ135" s="605"/>
      <c r="AK135" s="605"/>
      <c r="AL135" s="605"/>
      <c r="AM135" s="605" t="s">
        <v>39</v>
      </c>
      <c r="AN135" s="605"/>
      <c r="AO135" s="605"/>
      <c r="AP135" s="605"/>
      <c r="AQ135" s="605" t="s">
        <v>39</v>
      </c>
      <c r="AR135" s="605"/>
      <c r="AS135" s="605"/>
      <c r="AT135" s="605"/>
      <c r="AU135" s="606" t="s">
        <v>39</v>
      </c>
      <c r="AV135" s="607"/>
      <c r="AW135" s="607"/>
      <c r="AX135" s="608"/>
      <c r="AY135">
        <f>$AY$133</f>
        <v>1</v>
      </c>
    </row>
    <row r="136" spans="1:51" ht="23.25" customHeight="1" x14ac:dyDescent="0.15">
      <c r="A136" s="191" t="s">
        <v>69</v>
      </c>
      <c r="B136" s="109"/>
      <c r="C136" s="109"/>
      <c r="D136" s="109"/>
      <c r="E136" s="109"/>
      <c r="F136" s="650"/>
      <c r="G136" s="180" t="s">
        <v>70</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59</v>
      </c>
      <c r="AC136" s="180"/>
      <c r="AD136" s="181"/>
      <c r="AE136" s="123" t="s">
        <v>31</v>
      </c>
      <c r="AF136" s="123"/>
      <c r="AG136" s="123"/>
      <c r="AH136" s="123"/>
      <c r="AI136" s="123" t="s">
        <v>32</v>
      </c>
      <c r="AJ136" s="123"/>
      <c r="AK136" s="123"/>
      <c r="AL136" s="123"/>
      <c r="AM136" s="123" t="s">
        <v>60</v>
      </c>
      <c r="AN136" s="123"/>
      <c r="AO136" s="123"/>
      <c r="AP136" s="123"/>
      <c r="AQ136" s="616" t="s">
        <v>71</v>
      </c>
      <c r="AR136" s="617"/>
      <c r="AS136" s="617"/>
      <c r="AT136" s="617"/>
      <c r="AU136" s="617"/>
      <c r="AV136" s="617"/>
      <c r="AW136" s="617"/>
      <c r="AX136" s="618"/>
      <c r="AY136">
        <f>IF(SUBSTITUTE(SUBSTITUTE($G$137,"／",""),"　","")="",0,1)</f>
        <v>1</v>
      </c>
    </row>
    <row r="137" spans="1:51" ht="23.25" customHeight="1" x14ac:dyDescent="0.15">
      <c r="A137" s="651"/>
      <c r="B137" s="197"/>
      <c r="C137" s="197"/>
      <c r="D137" s="197"/>
      <c r="E137" s="197"/>
      <c r="F137" s="652"/>
      <c r="G137" s="640" t="s">
        <v>72</v>
      </c>
      <c r="H137" s="553"/>
      <c r="I137" s="553"/>
      <c r="J137" s="553"/>
      <c r="K137" s="553"/>
      <c r="L137" s="553"/>
      <c r="M137" s="553"/>
      <c r="N137" s="553"/>
      <c r="O137" s="553"/>
      <c r="P137" s="553"/>
      <c r="Q137" s="553"/>
      <c r="R137" s="553"/>
      <c r="S137" s="553"/>
      <c r="T137" s="553"/>
      <c r="U137" s="553"/>
      <c r="V137" s="553"/>
      <c r="W137" s="553"/>
      <c r="X137" s="553"/>
      <c r="Y137" s="643" t="s">
        <v>69</v>
      </c>
      <c r="Z137" s="644"/>
      <c r="AA137" s="645"/>
      <c r="AB137" s="646" t="s">
        <v>73</v>
      </c>
      <c r="AC137" s="647"/>
      <c r="AD137" s="648"/>
      <c r="AE137" s="649">
        <v>1679</v>
      </c>
      <c r="AF137" s="649"/>
      <c r="AG137" s="649"/>
      <c r="AH137" s="649"/>
      <c r="AI137" s="649">
        <v>868</v>
      </c>
      <c r="AJ137" s="649"/>
      <c r="AK137" s="649"/>
      <c r="AL137" s="649"/>
      <c r="AM137" s="649">
        <v>939</v>
      </c>
      <c r="AN137" s="649"/>
      <c r="AO137" s="649"/>
      <c r="AP137" s="649"/>
      <c r="AQ137" s="97"/>
      <c r="AR137" s="91"/>
      <c r="AS137" s="91"/>
      <c r="AT137" s="91"/>
      <c r="AU137" s="91"/>
      <c r="AV137" s="91"/>
      <c r="AW137" s="91"/>
      <c r="AX137" s="92"/>
      <c r="AY137">
        <f>$AY$136</f>
        <v>1</v>
      </c>
    </row>
    <row r="138" spans="1:51" ht="46.5" customHeight="1" x14ac:dyDescent="0.15">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75</v>
      </c>
      <c r="Z138" s="637"/>
      <c r="AA138" s="638"/>
      <c r="AB138" s="601" t="s">
        <v>121</v>
      </c>
      <c r="AC138" s="602"/>
      <c r="AD138" s="603"/>
      <c r="AE138" s="604" t="s">
        <v>122</v>
      </c>
      <c r="AF138" s="604"/>
      <c r="AG138" s="604"/>
      <c r="AH138" s="604"/>
      <c r="AI138" s="604" t="s">
        <v>123</v>
      </c>
      <c r="AJ138" s="604"/>
      <c r="AK138" s="604"/>
      <c r="AL138" s="604"/>
      <c r="AM138" s="604" t="s">
        <v>124</v>
      </c>
      <c r="AN138" s="604"/>
      <c r="AO138" s="604"/>
      <c r="AP138" s="604"/>
      <c r="AQ138" s="604"/>
      <c r="AR138" s="604"/>
      <c r="AS138" s="604"/>
      <c r="AT138" s="604"/>
      <c r="AU138" s="604"/>
      <c r="AV138" s="604"/>
      <c r="AW138" s="604"/>
      <c r="AX138" s="639"/>
      <c r="AY138">
        <f>$AY$136</f>
        <v>1</v>
      </c>
    </row>
    <row r="139" spans="1:51" ht="18.75" customHeight="1" x14ac:dyDescent="0.15">
      <c r="A139" s="417" t="s">
        <v>80</v>
      </c>
      <c r="B139" s="584"/>
      <c r="C139" s="584"/>
      <c r="D139" s="584"/>
      <c r="E139" s="584"/>
      <c r="F139" s="585"/>
      <c r="G139" s="593" t="s">
        <v>81</v>
      </c>
      <c r="H139" s="197"/>
      <c r="I139" s="197"/>
      <c r="J139" s="197"/>
      <c r="K139" s="197"/>
      <c r="L139" s="197"/>
      <c r="M139" s="197"/>
      <c r="N139" s="197"/>
      <c r="O139" s="198"/>
      <c r="P139" s="199" t="s">
        <v>82</v>
      </c>
      <c r="Q139" s="197"/>
      <c r="R139" s="197"/>
      <c r="S139" s="197"/>
      <c r="T139" s="197"/>
      <c r="U139" s="197"/>
      <c r="V139" s="197"/>
      <c r="W139" s="197"/>
      <c r="X139" s="198"/>
      <c r="Y139" s="594"/>
      <c r="Z139" s="581"/>
      <c r="AA139" s="582"/>
      <c r="AB139" s="598" t="s">
        <v>59</v>
      </c>
      <c r="AC139" s="599"/>
      <c r="AD139" s="600"/>
      <c r="AE139" s="123" t="s">
        <v>31</v>
      </c>
      <c r="AF139" s="123"/>
      <c r="AG139" s="123"/>
      <c r="AH139" s="123"/>
      <c r="AI139" s="123" t="s">
        <v>32</v>
      </c>
      <c r="AJ139" s="123"/>
      <c r="AK139" s="123"/>
      <c r="AL139" s="123"/>
      <c r="AM139" s="123" t="s">
        <v>60</v>
      </c>
      <c r="AN139" s="123"/>
      <c r="AO139" s="123"/>
      <c r="AP139" s="123"/>
      <c r="AQ139" s="216" t="s">
        <v>83</v>
      </c>
      <c r="AR139" s="217"/>
      <c r="AS139" s="217"/>
      <c r="AT139" s="218"/>
      <c r="AU139" s="197" t="s">
        <v>84</v>
      </c>
      <c r="AV139" s="197"/>
      <c r="AW139" s="197"/>
      <c r="AX139" s="200"/>
      <c r="AY139">
        <f>COUNTA($G$141)</f>
        <v>1</v>
      </c>
    </row>
    <row r="140" spans="1:51" ht="18.75"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v>4</v>
      </c>
      <c r="AR140" s="506"/>
      <c r="AS140" s="131" t="s">
        <v>85</v>
      </c>
      <c r="AT140" s="132"/>
      <c r="AU140" s="130" t="s">
        <v>39</v>
      </c>
      <c r="AV140" s="130"/>
      <c r="AW140" s="112" t="s">
        <v>86</v>
      </c>
      <c r="AX140" s="133"/>
      <c r="AY140">
        <f t="shared" ref="AY140:AY145" si="5">$AY$139</f>
        <v>1</v>
      </c>
    </row>
    <row r="141" spans="1:51" ht="44.25" customHeight="1" x14ac:dyDescent="0.15">
      <c r="A141" s="589"/>
      <c r="B141" s="587"/>
      <c r="C141" s="587"/>
      <c r="D141" s="587"/>
      <c r="E141" s="587"/>
      <c r="F141" s="588"/>
      <c r="G141" s="182" t="s">
        <v>125</v>
      </c>
      <c r="H141" s="183"/>
      <c r="I141" s="183"/>
      <c r="J141" s="183"/>
      <c r="K141" s="183"/>
      <c r="L141" s="183"/>
      <c r="M141" s="183"/>
      <c r="N141" s="183"/>
      <c r="O141" s="184"/>
      <c r="P141" s="135" t="s">
        <v>126</v>
      </c>
      <c r="Q141" s="135"/>
      <c r="R141" s="135"/>
      <c r="S141" s="135"/>
      <c r="T141" s="135"/>
      <c r="U141" s="135"/>
      <c r="V141" s="135"/>
      <c r="W141" s="135"/>
      <c r="X141" s="136"/>
      <c r="Y141" s="219" t="s">
        <v>89</v>
      </c>
      <c r="Z141" s="220"/>
      <c r="AA141" s="221"/>
      <c r="AB141" s="152" t="s">
        <v>66</v>
      </c>
      <c r="AC141" s="152"/>
      <c r="AD141" s="152"/>
      <c r="AE141" s="97">
        <v>3</v>
      </c>
      <c r="AF141" s="91"/>
      <c r="AG141" s="91"/>
      <c r="AH141" s="91"/>
      <c r="AI141" s="97">
        <v>4</v>
      </c>
      <c r="AJ141" s="91"/>
      <c r="AK141" s="91"/>
      <c r="AL141" s="91"/>
      <c r="AM141" s="97">
        <v>2</v>
      </c>
      <c r="AN141" s="91"/>
      <c r="AO141" s="91"/>
      <c r="AP141" s="91"/>
      <c r="AQ141" s="98" t="s">
        <v>39</v>
      </c>
      <c r="AR141" s="99"/>
      <c r="AS141" s="99"/>
      <c r="AT141" s="100"/>
      <c r="AU141" s="91" t="s">
        <v>39</v>
      </c>
      <c r="AV141" s="91"/>
      <c r="AW141" s="91"/>
      <c r="AX141" s="92"/>
      <c r="AY141">
        <f t="shared" si="5"/>
        <v>1</v>
      </c>
    </row>
    <row r="142" spans="1:51" ht="44.25"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t="s">
        <v>66</v>
      </c>
      <c r="AC142" s="96"/>
      <c r="AD142" s="96"/>
      <c r="AE142" s="97">
        <v>2</v>
      </c>
      <c r="AF142" s="91"/>
      <c r="AG142" s="91"/>
      <c r="AH142" s="91"/>
      <c r="AI142" s="97">
        <v>2</v>
      </c>
      <c r="AJ142" s="91"/>
      <c r="AK142" s="91"/>
      <c r="AL142" s="91"/>
      <c r="AM142" s="97">
        <v>2</v>
      </c>
      <c r="AN142" s="91"/>
      <c r="AO142" s="91"/>
      <c r="AP142" s="91"/>
      <c r="AQ142" s="98">
        <v>2</v>
      </c>
      <c r="AR142" s="99"/>
      <c r="AS142" s="99"/>
      <c r="AT142" s="100"/>
      <c r="AU142" s="91" t="s">
        <v>39</v>
      </c>
      <c r="AV142" s="91"/>
      <c r="AW142" s="91"/>
      <c r="AX142" s="92"/>
      <c r="AY142">
        <f t="shared" si="5"/>
        <v>1</v>
      </c>
    </row>
    <row r="143" spans="1:51" ht="44.25"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3" t="s">
        <v>93</v>
      </c>
      <c r="AC143" s="583"/>
      <c r="AD143" s="583"/>
      <c r="AE143" s="97">
        <v>150</v>
      </c>
      <c r="AF143" s="91"/>
      <c r="AG143" s="91"/>
      <c r="AH143" s="91"/>
      <c r="AI143" s="97">
        <v>200</v>
      </c>
      <c r="AJ143" s="91"/>
      <c r="AK143" s="91"/>
      <c r="AL143" s="91"/>
      <c r="AM143" s="97">
        <v>100</v>
      </c>
      <c r="AN143" s="91"/>
      <c r="AO143" s="91"/>
      <c r="AP143" s="91"/>
      <c r="AQ143" s="98" t="s">
        <v>39</v>
      </c>
      <c r="AR143" s="99"/>
      <c r="AS143" s="99"/>
      <c r="AT143" s="100"/>
      <c r="AU143" s="91" t="s">
        <v>39</v>
      </c>
      <c r="AV143" s="91"/>
      <c r="AW143" s="91"/>
      <c r="AX143" s="92"/>
      <c r="AY143">
        <f t="shared" si="5"/>
        <v>1</v>
      </c>
    </row>
    <row r="144" spans="1:51" ht="23.25" customHeight="1" x14ac:dyDescent="0.15">
      <c r="A144" s="191" t="s">
        <v>94</v>
      </c>
      <c r="B144" s="154"/>
      <c r="C144" s="154"/>
      <c r="D144" s="154"/>
      <c r="E144" s="154"/>
      <c r="F144" s="155"/>
      <c r="G144" s="182" t="s">
        <v>95</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699" t="s">
        <v>54</v>
      </c>
      <c r="B166" s="700"/>
      <c r="C166" s="700"/>
      <c r="D166" s="700"/>
      <c r="E166" s="700"/>
      <c r="F166" s="701"/>
      <c r="G166" s="702" t="s">
        <v>127</v>
      </c>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1</v>
      </c>
    </row>
    <row r="167" spans="1:51" ht="31.5" customHeight="1" x14ac:dyDescent="0.15">
      <c r="A167" s="508" t="s">
        <v>56</v>
      </c>
      <c r="B167" s="157"/>
      <c r="C167" s="157"/>
      <c r="D167" s="157"/>
      <c r="E167" s="157"/>
      <c r="F167" s="158"/>
      <c r="G167" s="676" t="s">
        <v>57</v>
      </c>
      <c r="H167" s="677"/>
      <c r="I167" s="677"/>
      <c r="J167" s="677"/>
      <c r="K167" s="677"/>
      <c r="L167" s="677"/>
      <c r="M167" s="677"/>
      <c r="N167" s="677"/>
      <c r="O167" s="677"/>
      <c r="P167" s="678" t="s">
        <v>58</v>
      </c>
      <c r="Q167" s="677"/>
      <c r="R167" s="677"/>
      <c r="S167" s="677"/>
      <c r="T167" s="677"/>
      <c r="U167" s="677"/>
      <c r="V167" s="677"/>
      <c r="W167" s="677"/>
      <c r="X167" s="679"/>
      <c r="Y167" s="680"/>
      <c r="Z167" s="681"/>
      <c r="AA167" s="682"/>
      <c r="AB167" s="615" t="s">
        <v>59</v>
      </c>
      <c r="AC167" s="615"/>
      <c r="AD167" s="615"/>
      <c r="AE167" s="123" t="s">
        <v>31</v>
      </c>
      <c r="AF167" s="123"/>
      <c r="AG167" s="123"/>
      <c r="AH167" s="123"/>
      <c r="AI167" s="123" t="s">
        <v>32</v>
      </c>
      <c r="AJ167" s="123"/>
      <c r="AK167" s="123"/>
      <c r="AL167" s="123"/>
      <c r="AM167" s="123" t="s">
        <v>60</v>
      </c>
      <c r="AN167" s="123"/>
      <c r="AO167" s="123"/>
      <c r="AP167" s="123"/>
      <c r="AQ167" s="612" t="s">
        <v>61</v>
      </c>
      <c r="AR167" s="613"/>
      <c r="AS167" s="613"/>
      <c r="AT167" s="614"/>
      <c r="AU167" s="612" t="s">
        <v>62</v>
      </c>
      <c r="AV167" s="613"/>
      <c r="AW167" s="613"/>
      <c r="AX167" s="622"/>
      <c r="AY167">
        <f>COUNTA($G$168)</f>
        <v>1</v>
      </c>
    </row>
    <row r="168" spans="1:51" ht="75.75" customHeight="1" x14ac:dyDescent="0.15">
      <c r="A168" s="508"/>
      <c r="B168" s="157"/>
      <c r="C168" s="157"/>
      <c r="D168" s="157"/>
      <c r="E168" s="157"/>
      <c r="F168" s="158"/>
      <c r="G168" s="623" t="s">
        <v>128</v>
      </c>
      <c r="H168" s="624"/>
      <c r="I168" s="624"/>
      <c r="J168" s="624"/>
      <c r="K168" s="624"/>
      <c r="L168" s="624"/>
      <c r="M168" s="624"/>
      <c r="N168" s="624"/>
      <c r="O168" s="624"/>
      <c r="P168" s="627" t="s">
        <v>129</v>
      </c>
      <c r="Q168" s="628"/>
      <c r="R168" s="628"/>
      <c r="S168" s="628"/>
      <c r="T168" s="628"/>
      <c r="U168" s="628"/>
      <c r="V168" s="628"/>
      <c r="W168" s="628"/>
      <c r="X168" s="629"/>
      <c r="Y168" s="633" t="s">
        <v>65</v>
      </c>
      <c r="Z168" s="634"/>
      <c r="AA168" s="635"/>
      <c r="AB168" s="636" t="s">
        <v>66</v>
      </c>
      <c r="AC168" s="636"/>
      <c r="AD168" s="636"/>
      <c r="AE168" s="605">
        <v>63</v>
      </c>
      <c r="AF168" s="605"/>
      <c r="AG168" s="605"/>
      <c r="AH168" s="605"/>
      <c r="AI168" s="605">
        <v>53</v>
      </c>
      <c r="AJ168" s="605"/>
      <c r="AK168" s="605"/>
      <c r="AL168" s="605"/>
      <c r="AM168" s="605">
        <v>59</v>
      </c>
      <c r="AN168" s="605"/>
      <c r="AO168" s="605"/>
      <c r="AP168" s="605"/>
      <c r="AQ168" s="605" t="s">
        <v>39</v>
      </c>
      <c r="AR168" s="605"/>
      <c r="AS168" s="605"/>
      <c r="AT168" s="605"/>
      <c r="AU168" s="606" t="s">
        <v>67</v>
      </c>
      <c r="AV168" s="607"/>
      <c r="AW168" s="607"/>
      <c r="AX168" s="608"/>
      <c r="AY168">
        <f>$AY$167</f>
        <v>1</v>
      </c>
    </row>
    <row r="169" spans="1:51" ht="75.75" customHeight="1" x14ac:dyDescent="0.15">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68</v>
      </c>
      <c r="Z169" s="610"/>
      <c r="AA169" s="611"/>
      <c r="AB169" s="636" t="s">
        <v>67</v>
      </c>
      <c r="AC169" s="636"/>
      <c r="AD169" s="636"/>
      <c r="AE169" s="605" t="s">
        <v>67</v>
      </c>
      <c r="AF169" s="605"/>
      <c r="AG169" s="605"/>
      <c r="AH169" s="605"/>
      <c r="AI169" s="605" t="s">
        <v>67</v>
      </c>
      <c r="AJ169" s="605"/>
      <c r="AK169" s="605"/>
      <c r="AL169" s="605"/>
      <c r="AM169" s="605" t="s">
        <v>67</v>
      </c>
      <c r="AN169" s="605"/>
      <c r="AO169" s="605"/>
      <c r="AP169" s="605"/>
      <c r="AQ169" s="605" t="s">
        <v>67</v>
      </c>
      <c r="AR169" s="605"/>
      <c r="AS169" s="605"/>
      <c r="AT169" s="605"/>
      <c r="AU169" s="606" t="s">
        <v>67</v>
      </c>
      <c r="AV169" s="607"/>
      <c r="AW169" s="607"/>
      <c r="AX169" s="608"/>
      <c r="AY169">
        <f>$AY$167</f>
        <v>1</v>
      </c>
    </row>
    <row r="170" spans="1:51" ht="23.25" customHeight="1" x14ac:dyDescent="0.15">
      <c r="A170" s="191" t="s">
        <v>69</v>
      </c>
      <c r="B170" s="109"/>
      <c r="C170" s="109"/>
      <c r="D170" s="109"/>
      <c r="E170" s="109"/>
      <c r="F170" s="650"/>
      <c r="G170" s="180" t="s">
        <v>70</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59</v>
      </c>
      <c r="AC170" s="180"/>
      <c r="AD170" s="181"/>
      <c r="AE170" s="123" t="s">
        <v>31</v>
      </c>
      <c r="AF170" s="123"/>
      <c r="AG170" s="123"/>
      <c r="AH170" s="123"/>
      <c r="AI170" s="123" t="s">
        <v>32</v>
      </c>
      <c r="AJ170" s="123"/>
      <c r="AK170" s="123"/>
      <c r="AL170" s="123"/>
      <c r="AM170" s="123" t="s">
        <v>60</v>
      </c>
      <c r="AN170" s="123"/>
      <c r="AO170" s="123"/>
      <c r="AP170" s="123"/>
      <c r="AQ170" s="616" t="s">
        <v>71</v>
      </c>
      <c r="AR170" s="617"/>
      <c r="AS170" s="617"/>
      <c r="AT170" s="617"/>
      <c r="AU170" s="617"/>
      <c r="AV170" s="617"/>
      <c r="AW170" s="617"/>
      <c r="AX170" s="618"/>
      <c r="AY170">
        <f>IF(SUBSTITUTE(SUBSTITUTE($G$171,"／",""),"　","")="",0,1)</f>
        <v>1</v>
      </c>
    </row>
    <row r="171" spans="1:51" ht="23.25" customHeight="1" x14ac:dyDescent="0.15">
      <c r="A171" s="651"/>
      <c r="B171" s="197"/>
      <c r="C171" s="197"/>
      <c r="D171" s="197"/>
      <c r="E171" s="197"/>
      <c r="F171" s="652"/>
      <c r="G171" s="640" t="s">
        <v>72</v>
      </c>
      <c r="H171" s="553"/>
      <c r="I171" s="553"/>
      <c r="J171" s="553"/>
      <c r="K171" s="553"/>
      <c r="L171" s="553"/>
      <c r="M171" s="553"/>
      <c r="N171" s="553"/>
      <c r="O171" s="553"/>
      <c r="P171" s="553"/>
      <c r="Q171" s="553"/>
      <c r="R171" s="553"/>
      <c r="S171" s="553"/>
      <c r="T171" s="553"/>
      <c r="U171" s="553"/>
      <c r="V171" s="553"/>
      <c r="W171" s="553"/>
      <c r="X171" s="553"/>
      <c r="Y171" s="643" t="s">
        <v>69</v>
      </c>
      <c r="Z171" s="644"/>
      <c r="AA171" s="645"/>
      <c r="AB171" s="646" t="s">
        <v>73</v>
      </c>
      <c r="AC171" s="647"/>
      <c r="AD171" s="648"/>
      <c r="AE171" s="649">
        <v>1339</v>
      </c>
      <c r="AF171" s="649"/>
      <c r="AG171" s="649"/>
      <c r="AH171" s="649"/>
      <c r="AI171" s="649">
        <v>1391</v>
      </c>
      <c r="AJ171" s="649"/>
      <c r="AK171" s="649"/>
      <c r="AL171" s="649"/>
      <c r="AM171" s="649">
        <v>1315</v>
      </c>
      <c r="AN171" s="649"/>
      <c r="AO171" s="649"/>
      <c r="AP171" s="649"/>
      <c r="AQ171" s="97"/>
      <c r="AR171" s="91"/>
      <c r="AS171" s="91"/>
      <c r="AT171" s="91"/>
      <c r="AU171" s="91"/>
      <c r="AV171" s="91"/>
      <c r="AW171" s="91"/>
      <c r="AX171" s="92"/>
      <c r="AY171">
        <f>$AY$170</f>
        <v>1</v>
      </c>
    </row>
    <row r="172" spans="1:51" ht="46.5" customHeight="1" x14ac:dyDescent="0.15">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75</v>
      </c>
      <c r="Z172" s="637"/>
      <c r="AA172" s="638"/>
      <c r="AB172" s="601" t="s">
        <v>121</v>
      </c>
      <c r="AC172" s="602"/>
      <c r="AD172" s="603"/>
      <c r="AE172" s="604" t="s">
        <v>130</v>
      </c>
      <c r="AF172" s="604"/>
      <c r="AG172" s="604"/>
      <c r="AH172" s="604"/>
      <c r="AI172" s="604" t="s">
        <v>131</v>
      </c>
      <c r="AJ172" s="604"/>
      <c r="AK172" s="604"/>
      <c r="AL172" s="604"/>
      <c r="AM172" s="604" t="s">
        <v>132</v>
      </c>
      <c r="AN172" s="604"/>
      <c r="AO172" s="604"/>
      <c r="AP172" s="604"/>
      <c r="AQ172" s="604"/>
      <c r="AR172" s="604"/>
      <c r="AS172" s="604"/>
      <c r="AT172" s="604"/>
      <c r="AU172" s="604"/>
      <c r="AV172" s="604"/>
      <c r="AW172" s="604"/>
      <c r="AX172" s="639"/>
      <c r="AY172">
        <f>$AY$170</f>
        <v>1</v>
      </c>
    </row>
    <row r="173" spans="1:51" ht="18.75" customHeight="1" x14ac:dyDescent="0.15">
      <c r="A173" s="417" t="s">
        <v>80</v>
      </c>
      <c r="B173" s="584"/>
      <c r="C173" s="584"/>
      <c r="D173" s="584"/>
      <c r="E173" s="584"/>
      <c r="F173" s="585"/>
      <c r="G173" s="593" t="s">
        <v>81</v>
      </c>
      <c r="H173" s="197"/>
      <c r="I173" s="197"/>
      <c r="J173" s="197"/>
      <c r="K173" s="197"/>
      <c r="L173" s="197"/>
      <c r="M173" s="197"/>
      <c r="N173" s="197"/>
      <c r="O173" s="198"/>
      <c r="P173" s="199" t="s">
        <v>82</v>
      </c>
      <c r="Q173" s="197"/>
      <c r="R173" s="197"/>
      <c r="S173" s="197"/>
      <c r="T173" s="197"/>
      <c r="U173" s="197"/>
      <c r="V173" s="197"/>
      <c r="W173" s="197"/>
      <c r="X173" s="198"/>
      <c r="Y173" s="594"/>
      <c r="Z173" s="581"/>
      <c r="AA173" s="582"/>
      <c r="AB173" s="598" t="s">
        <v>59</v>
      </c>
      <c r="AC173" s="599"/>
      <c r="AD173" s="600"/>
      <c r="AE173" s="123" t="s">
        <v>31</v>
      </c>
      <c r="AF173" s="123"/>
      <c r="AG173" s="123"/>
      <c r="AH173" s="123"/>
      <c r="AI173" s="123" t="s">
        <v>32</v>
      </c>
      <c r="AJ173" s="123"/>
      <c r="AK173" s="123"/>
      <c r="AL173" s="123"/>
      <c r="AM173" s="123" t="s">
        <v>60</v>
      </c>
      <c r="AN173" s="123"/>
      <c r="AO173" s="123"/>
      <c r="AP173" s="123"/>
      <c r="AQ173" s="216" t="s">
        <v>83</v>
      </c>
      <c r="AR173" s="217"/>
      <c r="AS173" s="217"/>
      <c r="AT173" s="218"/>
      <c r="AU173" s="197" t="s">
        <v>84</v>
      </c>
      <c r="AV173" s="197"/>
      <c r="AW173" s="197"/>
      <c r="AX173" s="200"/>
      <c r="AY173">
        <f>COUNTA($G$175)</f>
        <v>1</v>
      </c>
    </row>
    <row r="174" spans="1:51" ht="18.75"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v>4</v>
      </c>
      <c r="AR174" s="506"/>
      <c r="AS174" s="131" t="s">
        <v>85</v>
      </c>
      <c r="AT174" s="132"/>
      <c r="AU174" s="130" t="s">
        <v>39</v>
      </c>
      <c r="AV174" s="130"/>
      <c r="AW174" s="112" t="s">
        <v>86</v>
      </c>
      <c r="AX174" s="133"/>
      <c r="AY174">
        <f t="shared" ref="AY174:AY179" si="7">$AY$173</f>
        <v>1</v>
      </c>
    </row>
    <row r="175" spans="1:51" ht="60.75" customHeight="1" x14ac:dyDescent="0.15">
      <c r="A175" s="589"/>
      <c r="B175" s="587"/>
      <c r="C175" s="587"/>
      <c r="D175" s="587"/>
      <c r="E175" s="587"/>
      <c r="F175" s="588"/>
      <c r="G175" s="182" t="s">
        <v>133</v>
      </c>
      <c r="H175" s="183"/>
      <c r="I175" s="183"/>
      <c r="J175" s="183"/>
      <c r="K175" s="183"/>
      <c r="L175" s="183"/>
      <c r="M175" s="183"/>
      <c r="N175" s="183"/>
      <c r="O175" s="184"/>
      <c r="P175" s="135" t="s">
        <v>134</v>
      </c>
      <c r="Q175" s="135"/>
      <c r="R175" s="135"/>
      <c r="S175" s="135"/>
      <c r="T175" s="135"/>
      <c r="U175" s="135"/>
      <c r="V175" s="135"/>
      <c r="W175" s="135"/>
      <c r="X175" s="136"/>
      <c r="Y175" s="219" t="s">
        <v>89</v>
      </c>
      <c r="Z175" s="220"/>
      <c r="AA175" s="221"/>
      <c r="AB175" s="152" t="s">
        <v>90</v>
      </c>
      <c r="AC175" s="152"/>
      <c r="AD175" s="152"/>
      <c r="AE175" s="97" t="s">
        <v>39</v>
      </c>
      <c r="AF175" s="91"/>
      <c r="AG175" s="91"/>
      <c r="AH175" s="91"/>
      <c r="AI175" s="97">
        <v>17</v>
      </c>
      <c r="AJ175" s="91"/>
      <c r="AK175" s="91"/>
      <c r="AL175" s="91"/>
      <c r="AM175" s="97">
        <v>13.6</v>
      </c>
      <c r="AN175" s="91"/>
      <c r="AO175" s="91"/>
      <c r="AP175" s="91"/>
      <c r="AQ175" s="98" t="s">
        <v>39</v>
      </c>
      <c r="AR175" s="99"/>
      <c r="AS175" s="99"/>
      <c r="AT175" s="100"/>
      <c r="AU175" s="91" t="s">
        <v>39</v>
      </c>
      <c r="AV175" s="91"/>
      <c r="AW175" s="91"/>
      <c r="AX175" s="92"/>
      <c r="AY175">
        <f t="shared" si="7"/>
        <v>1</v>
      </c>
    </row>
    <row r="176" spans="1:51" ht="60.75"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t="s">
        <v>90</v>
      </c>
      <c r="AC176" s="96"/>
      <c r="AD176" s="96"/>
      <c r="AE176" s="97" t="s">
        <v>39</v>
      </c>
      <c r="AF176" s="91"/>
      <c r="AG176" s="91"/>
      <c r="AH176" s="91"/>
      <c r="AI176" s="97">
        <v>12</v>
      </c>
      <c r="AJ176" s="91"/>
      <c r="AK176" s="91"/>
      <c r="AL176" s="91"/>
      <c r="AM176" s="97">
        <v>13</v>
      </c>
      <c r="AN176" s="91"/>
      <c r="AO176" s="91"/>
      <c r="AP176" s="91"/>
      <c r="AQ176" s="98">
        <v>16</v>
      </c>
      <c r="AR176" s="99"/>
      <c r="AS176" s="99"/>
      <c r="AT176" s="100"/>
      <c r="AU176" s="91" t="s">
        <v>39</v>
      </c>
      <c r="AV176" s="91"/>
      <c r="AW176" s="91"/>
      <c r="AX176" s="92"/>
      <c r="AY176">
        <f t="shared" si="7"/>
        <v>1</v>
      </c>
    </row>
    <row r="177" spans="1:51" ht="60.75"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3" t="s">
        <v>93</v>
      </c>
      <c r="AC177" s="583"/>
      <c r="AD177" s="583"/>
      <c r="AE177" s="97" t="s">
        <v>39</v>
      </c>
      <c r="AF177" s="91"/>
      <c r="AG177" s="91"/>
      <c r="AH177" s="91"/>
      <c r="AI177" s="97">
        <v>142</v>
      </c>
      <c r="AJ177" s="91"/>
      <c r="AK177" s="91"/>
      <c r="AL177" s="91"/>
      <c r="AM177" s="97">
        <v>105</v>
      </c>
      <c r="AN177" s="91"/>
      <c r="AO177" s="91"/>
      <c r="AP177" s="91"/>
      <c r="AQ177" s="98" t="s">
        <v>39</v>
      </c>
      <c r="AR177" s="99"/>
      <c r="AS177" s="99"/>
      <c r="AT177" s="100"/>
      <c r="AU177" s="91" t="s">
        <v>39</v>
      </c>
      <c r="AV177" s="91"/>
      <c r="AW177" s="91"/>
      <c r="AX177" s="92"/>
      <c r="AY177">
        <f t="shared" si="7"/>
        <v>1</v>
      </c>
    </row>
    <row r="178" spans="1:51" ht="23.25" customHeight="1" x14ac:dyDescent="0.15">
      <c r="A178" s="191" t="s">
        <v>94</v>
      </c>
      <c r="B178" s="154"/>
      <c r="C178" s="154"/>
      <c r="D178" s="154"/>
      <c r="E178" s="154"/>
      <c r="F178" s="155"/>
      <c r="G178" s="182" t="s">
        <v>95</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4" t="s">
        <v>135</v>
      </c>
      <c r="B200" s="545"/>
      <c r="C200" s="545"/>
      <c r="D200" s="545"/>
      <c r="E200" s="545"/>
      <c r="F200" s="546"/>
      <c r="G200" s="568"/>
      <c r="H200" s="570" t="s">
        <v>81</v>
      </c>
      <c r="I200" s="570"/>
      <c r="J200" s="570"/>
      <c r="K200" s="570"/>
      <c r="L200" s="570"/>
      <c r="M200" s="570"/>
      <c r="N200" s="570"/>
      <c r="O200" s="571"/>
      <c r="P200" s="573" t="s">
        <v>82</v>
      </c>
      <c r="Q200" s="570"/>
      <c r="R200" s="570"/>
      <c r="S200" s="570"/>
      <c r="T200" s="570"/>
      <c r="U200" s="570"/>
      <c r="V200" s="571"/>
      <c r="W200" s="575" t="s">
        <v>136</v>
      </c>
      <c r="X200" s="576"/>
      <c r="Y200" s="579"/>
      <c r="Z200" s="579"/>
      <c r="AA200" s="580"/>
      <c r="AB200" s="573" t="s">
        <v>59</v>
      </c>
      <c r="AC200" s="570"/>
      <c r="AD200" s="571"/>
      <c r="AE200" s="123" t="s">
        <v>31</v>
      </c>
      <c r="AF200" s="123"/>
      <c r="AG200" s="123"/>
      <c r="AH200" s="123"/>
      <c r="AI200" s="123" t="s">
        <v>32</v>
      </c>
      <c r="AJ200" s="123"/>
      <c r="AK200" s="123"/>
      <c r="AL200" s="123"/>
      <c r="AM200" s="123" t="s">
        <v>60</v>
      </c>
      <c r="AN200" s="123"/>
      <c r="AO200" s="123"/>
      <c r="AP200" s="123"/>
      <c r="AQ200" s="124" t="s">
        <v>83</v>
      </c>
      <c r="AR200" s="125"/>
      <c r="AS200" s="125"/>
      <c r="AT200" s="126"/>
      <c r="AU200" s="564" t="s">
        <v>84</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85</v>
      </c>
      <c r="AT201" s="132"/>
      <c r="AU201" s="130"/>
      <c r="AV201" s="130"/>
      <c r="AW201" s="566" t="s">
        <v>86</v>
      </c>
      <c r="AX201" s="567"/>
      <c r="AY201">
        <f t="shared" ref="AY201:AY207" si="10">$AY$200</f>
        <v>0</v>
      </c>
    </row>
    <row r="202" spans="1:51" ht="23.25" hidden="1" customHeight="1" x14ac:dyDescent="0.15">
      <c r="A202" s="508"/>
      <c r="B202" s="157"/>
      <c r="C202" s="157"/>
      <c r="D202" s="157"/>
      <c r="E202" s="157"/>
      <c r="F202" s="158"/>
      <c r="G202" s="550" t="s">
        <v>137</v>
      </c>
      <c r="H202" s="552"/>
      <c r="I202" s="553"/>
      <c r="J202" s="553"/>
      <c r="K202" s="553"/>
      <c r="L202" s="553"/>
      <c r="M202" s="553"/>
      <c r="N202" s="553"/>
      <c r="O202" s="554"/>
      <c r="P202" s="552"/>
      <c r="Q202" s="553"/>
      <c r="R202" s="553"/>
      <c r="S202" s="553"/>
      <c r="T202" s="553"/>
      <c r="U202" s="553"/>
      <c r="V202" s="554"/>
      <c r="W202" s="558"/>
      <c r="X202" s="559"/>
      <c r="Y202" s="540" t="s">
        <v>89</v>
      </c>
      <c r="Z202" s="540"/>
      <c r="AA202" s="541"/>
      <c r="AB202" s="549" t="s">
        <v>138</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91</v>
      </c>
      <c r="Z203" s="542"/>
      <c r="AA203" s="543"/>
      <c r="AB203" s="548" t="s">
        <v>138</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92</v>
      </c>
      <c r="Z204" s="542"/>
      <c r="AA204" s="543"/>
      <c r="AB204" s="101" t="s">
        <v>90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x14ac:dyDescent="0.15">
      <c r="A205" s="508" t="s">
        <v>139</v>
      </c>
      <c r="B205" s="157"/>
      <c r="C205" s="157"/>
      <c r="D205" s="157"/>
      <c r="E205" s="157"/>
      <c r="F205" s="158"/>
      <c r="G205" s="530" t="s">
        <v>140</v>
      </c>
      <c r="H205" s="531"/>
      <c r="I205" s="531"/>
      <c r="J205" s="531"/>
      <c r="K205" s="531"/>
      <c r="L205" s="531"/>
      <c r="M205" s="531"/>
      <c r="N205" s="531"/>
      <c r="O205" s="531"/>
      <c r="P205" s="531"/>
      <c r="Q205" s="531"/>
      <c r="R205" s="531"/>
      <c r="S205" s="531"/>
      <c r="T205" s="531"/>
      <c r="U205" s="531"/>
      <c r="V205" s="531"/>
      <c r="W205" s="534" t="s">
        <v>141</v>
      </c>
      <c r="X205" s="535"/>
      <c r="Y205" s="540" t="s">
        <v>89</v>
      </c>
      <c r="Z205" s="540"/>
      <c r="AA205" s="541"/>
      <c r="AB205" s="549" t="s">
        <v>138</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91</v>
      </c>
      <c r="Z206" s="542"/>
      <c r="AA206" s="543"/>
      <c r="AB206" s="548" t="s">
        <v>138</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x14ac:dyDescent="0.15">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92</v>
      </c>
      <c r="Z207" s="542"/>
      <c r="AA207" s="543"/>
      <c r="AB207" s="101" t="s">
        <v>90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x14ac:dyDescent="0.15">
      <c r="A208" s="191" t="s">
        <v>135</v>
      </c>
      <c r="B208" s="154"/>
      <c r="C208" s="154"/>
      <c r="D208" s="154"/>
      <c r="E208" s="154"/>
      <c r="F208" s="155"/>
      <c r="G208" s="509"/>
      <c r="H208" s="125" t="s">
        <v>81</v>
      </c>
      <c r="I208" s="125"/>
      <c r="J208" s="125"/>
      <c r="K208" s="125"/>
      <c r="L208" s="125"/>
      <c r="M208" s="125"/>
      <c r="N208" s="125"/>
      <c r="O208" s="126"/>
      <c r="P208" s="124" t="s">
        <v>82</v>
      </c>
      <c r="Q208" s="125"/>
      <c r="R208" s="125"/>
      <c r="S208" s="125"/>
      <c r="T208" s="125"/>
      <c r="U208" s="125"/>
      <c r="V208" s="125"/>
      <c r="W208" s="125"/>
      <c r="X208" s="126"/>
      <c r="Y208" s="512"/>
      <c r="Z208" s="513"/>
      <c r="AA208" s="514"/>
      <c r="AB208" s="108" t="s">
        <v>59</v>
      </c>
      <c r="AC208" s="109"/>
      <c r="AD208" s="110"/>
      <c r="AE208" s="254" t="s">
        <v>31</v>
      </c>
      <c r="AF208" s="254"/>
      <c r="AG208" s="254"/>
      <c r="AH208" s="254"/>
      <c r="AI208" s="123" t="s">
        <v>32</v>
      </c>
      <c r="AJ208" s="123"/>
      <c r="AK208" s="123"/>
      <c r="AL208" s="123"/>
      <c r="AM208" s="123" t="s">
        <v>60</v>
      </c>
      <c r="AN208" s="123"/>
      <c r="AO208" s="123"/>
      <c r="AP208" s="123"/>
      <c r="AQ208" s="124" t="s">
        <v>83</v>
      </c>
      <c r="AR208" s="125"/>
      <c r="AS208" s="125"/>
      <c r="AT208" s="126"/>
      <c r="AU208" s="502" t="s">
        <v>84</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85</v>
      </c>
      <c r="AT209" s="132"/>
      <c r="AU209" s="505"/>
      <c r="AV209" s="506"/>
      <c r="AW209" s="131" t="s">
        <v>86</v>
      </c>
      <c r="AX209" s="507"/>
      <c r="AY209">
        <f>$AY$208</f>
        <v>0</v>
      </c>
    </row>
    <row r="210" spans="1:51" ht="23.25" hidden="1" customHeight="1" x14ac:dyDescent="0.15">
      <c r="A210" s="508"/>
      <c r="B210" s="157"/>
      <c r="C210" s="157"/>
      <c r="D210" s="157"/>
      <c r="E210" s="157"/>
      <c r="F210" s="158"/>
      <c r="G210" s="518" t="s">
        <v>137</v>
      </c>
      <c r="H210" s="135"/>
      <c r="I210" s="135"/>
      <c r="J210" s="135"/>
      <c r="K210" s="135"/>
      <c r="L210" s="135"/>
      <c r="M210" s="135"/>
      <c r="N210" s="135"/>
      <c r="O210" s="136"/>
      <c r="P210" s="135"/>
      <c r="Q210" s="135"/>
      <c r="R210" s="135"/>
      <c r="S210" s="135"/>
      <c r="T210" s="135"/>
      <c r="U210" s="135"/>
      <c r="V210" s="135"/>
      <c r="W210" s="135"/>
      <c r="X210" s="136"/>
      <c r="Y210" s="521" t="s">
        <v>89</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91</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4" t="s">
        <v>93</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142</v>
      </c>
      <c r="B213" s="497"/>
      <c r="C213" s="497"/>
      <c r="D213" s="497"/>
      <c r="E213" s="162" t="s">
        <v>143</v>
      </c>
      <c r="F213" s="163"/>
      <c r="G213" s="86" t="s">
        <v>140</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7" t="s">
        <v>144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145</v>
      </c>
      <c r="AP214" s="420"/>
      <c r="AQ214" s="420"/>
      <c r="AR214" s="85"/>
      <c r="AS214" s="419"/>
      <c r="AT214" s="420"/>
      <c r="AU214" s="420"/>
      <c r="AV214" s="420"/>
      <c r="AW214" s="420"/>
      <c r="AX214" s="421"/>
      <c r="AY214">
        <f>COUNTIF($AR$214,"☑")</f>
        <v>0</v>
      </c>
    </row>
    <row r="215" spans="1:51" ht="45" customHeight="1" x14ac:dyDescent="0.15">
      <c r="A215" s="406" t="s">
        <v>146</v>
      </c>
      <c r="B215" s="407"/>
      <c r="C215" s="410" t="s">
        <v>147</v>
      </c>
      <c r="D215" s="407"/>
      <c r="E215" s="412" t="s">
        <v>148</v>
      </c>
      <c r="F215" s="413"/>
      <c r="G215" s="414" t="s">
        <v>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53" t="s">
        <v>149</v>
      </c>
      <c r="F216" s="155"/>
      <c r="G216" s="134" t="s">
        <v>39</v>
      </c>
      <c r="H216" s="135"/>
      <c r="I216" s="135"/>
      <c r="J216" s="135"/>
      <c r="K216" s="135"/>
      <c r="L216" s="135"/>
      <c r="M216" s="135"/>
      <c r="N216" s="135"/>
      <c r="O216" s="135"/>
      <c r="P216" s="135"/>
      <c r="Q216" s="135"/>
      <c r="R216" s="135"/>
      <c r="S216" s="135"/>
      <c r="T216" s="135"/>
      <c r="U216" s="135"/>
      <c r="V216" s="136"/>
      <c r="W216" s="482" t="s">
        <v>150</v>
      </c>
      <c r="X216" s="483"/>
      <c r="Y216" s="483"/>
      <c r="Z216" s="483"/>
      <c r="AA216" s="484"/>
      <c r="AB216" s="485"/>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151</v>
      </c>
      <c r="X217" s="489"/>
      <c r="Y217" s="489"/>
      <c r="Z217" s="489"/>
      <c r="AA217" s="490"/>
      <c r="AB217" s="485"/>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152</v>
      </c>
      <c r="D218" s="492"/>
      <c r="E218" s="153" t="s">
        <v>153</v>
      </c>
      <c r="F218" s="155"/>
      <c r="G218" s="472" t="s">
        <v>154</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x14ac:dyDescent="0.15">
      <c r="A219" s="408"/>
      <c r="B219" s="409"/>
      <c r="C219" s="411"/>
      <c r="D219" s="409"/>
      <c r="E219" s="156"/>
      <c r="F219" s="158"/>
      <c r="G219" s="472" t="s">
        <v>155</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x14ac:dyDescent="0.2">
      <c r="A220" s="408"/>
      <c r="B220" s="409"/>
      <c r="C220" s="411"/>
      <c r="D220" s="409"/>
      <c r="E220" s="161"/>
      <c r="F220" s="163"/>
      <c r="G220" s="472" t="s">
        <v>151</v>
      </c>
      <c r="H220" s="473"/>
      <c r="I220" s="473"/>
      <c r="J220" s="473"/>
      <c r="K220" s="473"/>
      <c r="L220" s="473"/>
      <c r="M220" s="473"/>
      <c r="N220" s="473"/>
      <c r="O220" s="473"/>
      <c r="P220" s="473"/>
      <c r="Q220" s="473"/>
      <c r="R220" s="473"/>
      <c r="S220" s="473"/>
      <c r="T220" s="473"/>
      <c r="U220" s="79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x14ac:dyDescent="0.15">
      <c r="A221" s="474" t="s">
        <v>156</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157</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158</v>
      </c>
      <c r="AE222" s="478"/>
      <c r="AF222" s="478"/>
      <c r="AG222" s="480" t="s">
        <v>159</v>
      </c>
      <c r="AH222" s="478"/>
      <c r="AI222" s="478"/>
      <c r="AJ222" s="478"/>
      <c r="AK222" s="478"/>
      <c r="AL222" s="478"/>
      <c r="AM222" s="478"/>
      <c r="AN222" s="478"/>
      <c r="AO222" s="478"/>
      <c r="AP222" s="478"/>
      <c r="AQ222" s="478"/>
      <c r="AR222" s="478"/>
      <c r="AS222" s="478"/>
      <c r="AT222" s="478"/>
      <c r="AU222" s="478"/>
      <c r="AV222" s="478"/>
      <c r="AW222" s="478"/>
      <c r="AX222" s="481"/>
    </row>
    <row r="223" spans="1:51" ht="50.25" customHeight="1" x14ac:dyDescent="0.15">
      <c r="A223" s="442" t="s">
        <v>160</v>
      </c>
      <c r="B223" s="443"/>
      <c r="C223" s="448" t="s">
        <v>161</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162</v>
      </c>
      <c r="AE223" s="452"/>
      <c r="AF223" s="452"/>
      <c r="AG223" s="453" t="s">
        <v>163</v>
      </c>
      <c r="AH223" s="454"/>
      <c r="AI223" s="454"/>
      <c r="AJ223" s="454"/>
      <c r="AK223" s="454"/>
      <c r="AL223" s="454"/>
      <c r="AM223" s="454"/>
      <c r="AN223" s="454"/>
      <c r="AO223" s="454"/>
      <c r="AP223" s="454"/>
      <c r="AQ223" s="454"/>
      <c r="AR223" s="454"/>
      <c r="AS223" s="454"/>
      <c r="AT223" s="454"/>
      <c r="AU223" s="454"/>
      <c r="AV223" s="454"/>
      <c r="AW223" s="454"/>
      <c r="AX223" s="455"/>
    </row>
    <row r="224" spans="1:51" ht="50.25" customHeight="1" x14ac:dyDescent="0.15">
      <c r="A224" s="444"/>
      <c r="B224" s="445"/>
      <c r="C224" s="456" t="s">
        <v>164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162</v>
      </c>
      <c r="AE224" s="365"/>
      <c r="AF224" s="365"/>
      <c r="AG224" s="359" t="s">
        <v>165</v>
      </c>
      <c r="AH224" s="360"/>
      <c r="AI224" s="360"/>
      <c r="AJ224" s="360"/>
      <c r="AK224" s="360"/>
      <c r="AL224" s="360"/>
      <c r="AM224" s="360"/>
      <c r="AN224" s="360"/>
      <c r="AO224" s="360"/>
      <c r="AP224" s="360"/>
      <c r="AQ224" s="360"/>
      <c r="AR224" s="360"/>
      <c r="AS224" s="360"/>
      <c r="AT224" s="360"/>
      <c r="AU224" s="360"/>
      <c r="AV224" s="360"/>
      <c r="AW224" s="360"/>
      <c r="AX224" s="361"/>
    </row>
    <row r="225" spans="1:50" ht="50.25" customHeight="1" x14ac:dyDescent="0.15">
      <c r="A225" s="446"/>
      <c r="B225" s="447"/>
      <c r="C225" s="458" t="s">
        <v>166</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162</v>
      </c>
      <c r="AE225" s="402"/>
      <c r="AF225" s="402"/>
      <c r="AG225" s="387" t="s">
        <v>167</v>
      </c>
      <c r="AH225" s="138"/>
      <c r="AI225" s="138"/>
      <c r="AJ225" s="138"/>
      <c r="AK225" s="138"/>
      <c r="AL225" s="138"/>
      <c r="AM225" s="138"/>
      <c r="AN225" s="138"/>
      <c r="AO225" s="138"/>
      <c r="AP225" s="138"/>
      <c r="AQ225" s="138"/>
      <c r="AR225" s="138"/>
      <c r="AS225" s="138"/>
      <c r="AT225" s="138"/>
      <c r="AU225" s="138"/>
      <c r="AV225" s="138"/>
      <c r="AW225" s="138"/>
      <c r="AX225" s="388"/>
    </row>
    <row r="226" spans="1:50" ht="45" customHeight="1" x14ac:dyDescent="0.15">
      <c r="A226" s="339" t="s">
        <v>168</v>
      </c>
      <c r="B226" s="422"/>
      <c r="C226" s="424" t="s">
        <v>169</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162</v>
      </c>
      <c r="AE226" s="383"/>
      <c r="AF226" s="383"/>
      <c r="AG226" s="385" t="s">
        <v>170</v>
      </c>
      <c r="AH226" s="135"/>
      <c r="AI226" s="135"/>
      <c r="AJ226" s="135"/>
      <c r="AK226" s="135"/>
      <c r="AL226" s="135"/>
      <c r="AM226" s="135"/>
      <c r="AN226" s="135"/>
      <c r="AO226" s="135"/>
      <c r="AP226" s="135"/>
      <c r="AQ226" s="135"/>
      <c r="AR226" s="135"/>
      <c r="AS226" s="135"/>
      <c r="AT226" s="135"/>
      <c r="AU226" s="135"/>
      <c r="AV226" s="135"/>
      <c r="AW226" s="135"/>
      <c r="AX226" s="386"/>
    </row>
    <row r="227" spans="1:50" ht="45" customHeight="1" x14ac:dyDescent="0.15">
      <c r="A227" s="341"/>
      <c r="B227" s="423"/>
      <c r="C227" s="427"/>
      <c r="D227" s="428"/>
      <c r="E227" s="431" t="s">
        <v>171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172</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45" customHeight="1" x14ac:dyDescent="0.15">
      <c r="A228" s="341"/>
      <c r="B228" s="423"/>
      <c r="C228" s="429"/>
      <c r="D228" s="430"/>
      <c r="E228" s="435" t="s">
        <v>173</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172</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36" customHeight="1" x14ac:dyDescent="0.15">
      <c r="A229" s="341"/>
      <c r="B229" s="342"/>
      <c r="C229" s="440" t="s">
        <v>174</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162</v>
      </c>
      <c r="AE229" s="349"/>
      <c r="AF229" s="349"/>
      <c r="AG229" s="351" t="s">
        <v>175</v>
      </c>
      <c r="AH229" s="352"/>
      <c r="AI229" s="352"/>
      <c r="AJ229" s="352"/>
      <c r="AK229" s="352"/>
      <c r="AL229" s="352"/>
      <c r="AM229" s="352"/>
      <c r="AN229" s="352"/>
      <c r="AO229" s="352"/>
      <c r="AP229" s="352"/>
      <c r="AQ229" s="352"/>
      <c r="AR229" s="352"/>
      <c r="AS229" s="352"/>
      <c r="AT229" s="352"/>
      <c r="AU229" s="352"/>
      <c r="AV229" s="352"/>
      <c r="AW229" s="352"/>
      <c r="AX229" s="353"/>
    </row>
    <row r="230" spans="1:50" ht="36" customHeight="1" x14ac:dyDescent="0.15">
      <c r="A230" s="341"/>
      <c r="B230" s="342"/>
      <c r="C230" s="362" t="s">
        <v>176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162</v>
      </c>
      <c r="AE230" s="365"/>
      <c r="AF230" s="365"/>
      <c r="AG230" s="359" t="s">
        <v>177</v>
      </c>
      <c r="AH230" s="360"/>
      <c r="AI230" s="360"/>
      <c r="AJ230" s="360"/>
      <c r="AK230" s="360"/>
      <c r="AL230" s="360"/>
      <c r="AM230" s="360"/>
      <c r="AN230" s="360"/>
      <c r="AO230" s="360"/>
      <c r="AP230" s="360"/>
      <c r="AQ230" s="360"/>
      <c r="AR230" s="360"/>
      <c r="AS230" s="360"/>
      <c r="AT230" s="360"/>
      <c r="AU230" s="360"/>
      <c r="AV230" s="360"/>
      <c r="AW230" s="360"/>
      <c r="AX230" s="361"/>
    </row>
    <row r="231" spans="1:50" ht="45" customHeight="1" x14ac:dyDescent="0.15">
      <c r="A231" s="341"/>
      <c r="B231" s="342"/>
      <c r="C231" s="362" t="s">
        <v>178</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162</v>
      </c>
      <c r="AE231" s="365"/>
      <c r="AF231" s="365"/>
      <c r="AG231" s="359" t="s">
        <v>179</v>
      </c>
      <c r="AH231" s="360"/>
      <c r="AI231" s="360"/>
      <c r="AJ231" s="360"/>
      <c r="AK231" s="360"/>
      <c r="AL231" s="360"/>
      <c r="AM231" s="360"/>
      <c r="AN231" s="360"/>
      <c r="AO231" s="360"/>
      <c r="AP231" s="360"/>
      <c r="AQ231" s="360"/>
      <c r="AR231" s="360"/>
      <c r="AS231" s="360"/>
      <c r="AT231" s="360"/>
      <c r="AU231" s="360"/>
      <c r="AV231" s="360"/>
      <c r="AW231" s="360"/>
      <c r="AX231" s="361"/>
    </row>
    <row r="232" spans="1:50" ht="45" customHeight="1" x14ac:dyDescent="0.15">
      <c r="A232" s="341"/>
      <c r="B232" s="342"/>
      <c r="C232" s="362" t="s">
        <v>180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162</v>
      </c>
      <c r="AE232" s="365"/>
      <c r="AF232" s="365"/>
      <c r="AG232" s="359" t="s">
        <v>181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182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162</v>
      </c>
      <c r="AE233" s="402"/>
      <c r="AF233" s="402"/>
      <c r="AG233" s="403" t="s">
        <v>183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184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162</v>
      </c>
      <c r="AE234" s="365"/>
      <c r="AF234" s="434"/>
      <c r="AG234" s="359" t="s">
        <v>185</v>
      </c>
      <c r="AH234" s="360"/>
      <c r="AI234" s="360"/>
      <c r="AJ234" s="360"/>
      <c r="AK234" s="360"/>
      <c r="AL234" s="360"/>
      <c r="AM234" s="360"/>
      <c r="AN234" s="360"/>
      <c r="AO234" s="360"/>
      <c r="AP234" s="360"/>
      <c r="AQ234" s="360"/>
      <c r="AR234" s="360"/>
      <c r="AS234" s="360"/>
      <c r="AT234" s="360"/>
      <c r="AU234" s="360"/>
      <c r="AV234" s="360"/>
      <c r="AW234" s="360"/>
      <c r="AX234" s="361"/>
    </row>
    <row r="235" spans="1:50" ht="39.75" customHeight="1" x14ac:dyDescent="0.15">
      <c r="A235" s="343"/>
      <c r="B235" s="344"/>
      <c r="C235" s="464" t="s">
        <v>186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162</v>
      </c>
      <c r="AE235" s="395"/>
      <c r="AF235" s="396"/>
      <c r="AG235" s="397" t="s">
        <v>187</v>
      </c>
      <c r="AH235" s="398"/>
      <c r="AI235" s="398"/>
      <c r="AJ235" s="398"/>
      <c r="AK235" s="398"/>
      <c r="AL235" s="398"/>
      <c r="AM235" s="398"/>
      <c r="AN235" s="398"/>
      <c r="AO235" s="398"/>
      <c r="AP235" s="398"/>
      <c r="AQ235" s="398"/>
      <c r="AR235" s="398"/>
      <c r="AS235" s="398"/>
      <c r="AT235" s="398"/>
      <c r="AU235" s="398"/>
      <c r="AV235" s="398"/>
      <c r="AW235" s="398"/>
      <c r="AX235" s="399"/>
    </row>
    <row r="236" spans="1:50" ht="55.5" customHeight="1" x14ac:dyDescent="0.15">
      <c r="A236" s="339" t="s">
        <v>188</v>
      </c>
      <c r="B236" s="340"/>
      <c r="C236" s="345" t="s">
        <v>189</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162</v>
      </c>
      <c r="AE236" s="349"/>
      <c r="AF236" s="350"/>
      <c r="AG236" s="351" t="s">
        <v>190</v>
      </c>
      <c r="AH236" s="352"/>
      <c r="AI236" s="352"/>
      <c r="AJ236" s="352"/>
      <c r="AK236" s="352"/>
      <c r="AL236" s="352"/>
      <c r="AM236" s="352"/>
      <c r="AN236" s="352"/>
      <c r="AO236" s="352"/>
      <c r="AP236" s="352"/>
      <c r="AQ236" s="352"/>
      <c r="AR236" s="352"/>
      <c r="AS236" s="352"/>
      <c r="AT236" s="352"/>
      <c r="AU236" s="352"/>
      <c r="AV236" s="352"/>
      <c r="AW236" s="352"/>
      <c r="AX236" s="353"/>
    </row>
    <row r="237" spans="1:50" ht="40.5" customHeight="1" x14ac:dyDescent="0.15">
      <c r="A237" s="341"/>
      <c r="B237" s="342"/>
      <c r="C237" s="354" t="s">
        <v>191</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162</v>
      </c>
      <c r="AE237" s="358"/>
      <c r="AF237" s="358"/>
      <c r="AG237" s="359" t="s">
        <v>192</v>
      </c>
      <c r="AH237" s="360"/>
      <c r="AI237" s="360"/>
      <c r="AJ237" s="360"/>
      <c r="AK237" s="360"/>
      <c r="AL237" s="360"/>
      <c r="AM237" s="360"/>
      <c r="AN237" s="360"/>
      <c r="AO237" s="360"/>
      <c r="AP237" s="360"/>
      <c r="AQ237" s="360"/>
      <c r="AR237" s="360"/>
      <c r="AS237" s="360"/>
      <c r="AT237" s="360"/>
      <c r="AU237" s="360"/>
      <c r="AV237" s="360"/>
      <c r="AW237" s="360"/>
      <c r="AX237" s="361"/>
    </row>
    <row r="238" spans="1:50" ht="40.5" customHeight="1" x14ac:dyDescent="0.15">
      <c r="A238" s="341"/>
      <c r="B238" s="342"/>
      <c r="C238" s="362" t="s">
        <v>193</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162</v>
      </c>
      <c r="AE238" s="365"/>
      <c r="AF238" s="365"/>
      <c r="AG238" s="359" t="s">
        <v>194</v>
      </c>
      <c r="AH238" s="360"/>
      <c r="AI238" s="360"/>
      <c r="AJ238" s="360"/>
      <c r="AK238" s="360"/>
      <c r="AL238" s="360"/>
      <c r="AM238" s="360"/>
      <c r="AN238" s="360"/>
      <c r="AO238" s="360"/>
      <c r="AP238" s="360"/>
      <c r="AQ238" s="360"/>
      <c r="AR238" s="360"/>
      <c r="AS238" s="360"/>
      <c r="AT238" s="360"/>
      <c r="AU238" s="360"/>
      <c r="AV238" s="360"/>
      <c r="AW238" s="360"/>
      <c r="AX238" s="361"/>
    </row>
    <row r="239" spans="1:50" ht="40.5" customHeight="1" x14ac:dyDescent="0.15">
      <c r="A239" s="343"/>
      <c r="B239" s="344"/>
      <c r="C239" s="362" t="s">
        <v>195</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162</v>
      </c>
      <c r="AE239" s="365"/>
      <c r="AF239" s="365"/>
      <c r="AG239" s="389" t="s">
        <v>196</v>
      </c>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x14ac:dyDescent="0.15">
      <c r="A240" s="373" t="s">
        <v>197</v>
      </c>
      <c r="B240" s="374"/>
      <c r="C240" s="379" t="s">
        <v>198</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199</v>
      </c>
      <c r="AE240" s="383"/>
      <c r="AF240" s="384"/>
      <c r="AG240" s="385" t="s">
        <v>200</v>
      </c>
      <c r="AH240" s="135"/>
      <c r="AI240" s="135"/>
      <c r="AJ240" s="135"/>
      <c r="AK240" s="135"/>
      <c r="AL240" s="135"/>
      <c r="AM240" s="135"/>
      <c r="AN240" s="135"/>
      <c r="AO240" s="135"/>
      <c r="AP240" s="135"/>
      <c r="AQ240" s="135"/>
      <c r="AR240" s="135"/>
      <c r="AS240" s="135"/>
      <c r="AT240" s="135"/>
      <c r="AU240" s="135"/>
      <c r="AV240" s="135"/>
      <c r="AW240" s="135"/>
      <c r="AX240" s="386"/>
    </row>
    <row r="241" spans="1:50" ht="19.7" customHeight="1" x14ac:dyDescent="0.15">
      <c r="A241" s="375"/>
      <c r="B241" s="376"/>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x14ac:dyDescent="0.15">
      <c r="A242" s="375"/>
      <c r="B242" s="376"/>
      <c r="C242" s="855"/>
      <c r="D242" s="856"/>
      <c r="E242" s="368"/>
      <c r="F242" s="368"/>
      <c r="G242" s="368"/>
      <c r="H242" s="369"/>
      <c r="I242" s="369"/>
      <c r="J242" s="857"/>
      <c r="K242" s="857"/>
      <c r="L242" s="857"/>
      <c r="M242" s="369"/>
      <c r="N242" s="858"/>
      <c r="O242" s="859"/>
      <c r="P242" s="860"/>
      <c r="Q242" s="860"/>
      <c r="R242" s="860"/>
      <c r="S242" s="860"/>
      <c r="T242" s="860"/>
      <c r="U242" s="860"/>
      <c r="V242" s="860"/>
      <c r="W242" s="860"/>
      <c r="X242" s="860"/>
      <c r="Y242" s="860"/>
      <c r="Z242" s="860"/>
      <c r="AA242" s="860"/>
      <c r="AB242" s="860"/>
      <c r="AC242" s="860"/>
      <c r="AD242" s="860"/>
      <c r="AE242" s="860"/>
      <c r="AF242" s="861"/>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x14ac:dyDescent="0.15">
      <c r="A243" s="375"/>
      <c r="B243" s="376"/>
      <c r="C243" s="366"/>
      <c r="D243" s="367"/>
      <c r="E243" s="368"/>
      <c r="F243" s="368"/>
      <c r="G243" s="368"/>
      <c r="H243" s="369"/>
      <c r="I243" s="369"/>
      <c r="J243" s="370"/>
      <c r="K243" s="370"/>
      <c r="L243" s="370"/>
      <c r="M243" s="371"/>
      <c r="N243" s="372"/>
      <c r="O243" s="862"/>
      <c r="P243" s="863"/>
      <c r="Q243" s="863"/>
      <c r="R243" s="863"/>
      <c r="S243" s="863"/>
      <c r="T243" s="863"/>
      <c r="U243" s="863"/>
      <c r="V243" s="863"/>
      <c r="W243" s="863"/>
      <c r="X243" s="863"/>
      <c r="Y243" s="863"/>
      <c r="Z243" s="863"/>
      <c r="AA243" s="863"/>
      <c r="AB243" s="863"/>
      <c r="AC243" s="863"/>
      <c r="AD243" s="863"/>
      <c r="AE243" s="863"/>
      <c r="AF243" s="864"/>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x14ac:dyDescent="0.15">
      <c r="A244" s="375"/>
      <c r="B244" s="376"/>
      <c r="C244" s="366"/>
      <c r="D244" s="367"/>
      <c r="E244" s="368"/>
      <c r="F244" s="368"/>
      <c r="G244" s="368"/>
      <c r="H244" s="369"/>
      <c r="I244" s="369"/>
      <c r="J244" s="370"/>
      <c r="K244" s="370"/>
      <c r="L244" s="370"/>
      <c r="M244" s="371"/>
      <c r="N244" s="372"/>
      <c r="O244" s="862"/>
      <c r="P244" s="863"/>
      <c r="Q244" s="863"/>
      <c r="R244" s="863"/>
      <c r="S244" s="863"/>
      <c r="T244" s="863"/>
      <c r="U244" s="863"/>
      <c r="V244" s="863"/>
      <c r="W244" s="863"/>
      <c r="X244" s="863"/>
      <c r="Y244" s="863"/>
      <c r="Z244" s="863"/>
      <c r="AA244" s="863"/>
      <c r="AB244" s="863"/>
      <c r="AC244" s="863"/>
      <c r="AD244" s="863"/>
      <c r="AE244" s="863"/>
      <c r="AF244" s="864"/>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x14ac:dyDescent="0.15">
      <c r="A245" s="375"/>
      <c r="B245" s="376"/>
      <c r="C245" s="366"/>
      <c r="D245" s="367"/>
      <c r="E245" s="368"/>
      <c r="F245" s="368"/>
      <c r="G245" s="368"/>
      <c r="H245" s="369"/>
      <c r="I245" s="369"/>
      <c r="J245" s="370"/>
      <c r="K245" s="370"/>
      <c r="L245" s="370"/>
      <c r="M245" s="371"/>
      <c r="N245" s="372"/>
      <c r="O245" s="862"/>
      <c r="P245" s="863"/>
      <c r="Q245" s="863"/>
      <c r="R245" s="863"/>
      <c r="S245" s="863"/>
      <c r="T245" s="863"/>
      <c r="U245" s="863"/>
      <c r="V245" s="863"/>
      <c r="W245" s="863"/>
      <c r="X245" s="863"/>
      <c r="Y245" s="863"/>
      <c r="Z245" s="863"/>
      <c r="AA245" s="863"/>
      <c r="AB245" s="863"/>
      <c r="AC245" s="863"/>
      <c r="AD245" s="863"/>
      <c r="AE245" s="863"/>
      <c r="AF245" s="864"/>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x14ac:dyDescent="0.15">
      <c r="A246" s="377"/>
      <c r="B246" s="378"/>
      <c r="C246" s="391"/>
      <c r="D246" s="392"/>
      <c r="E246" s="368"/>
      <c r="F246" s="368"/>
      <c r="G246" s="368"/>
      <c r="H246" s="369"/>
      <c r="I246" s="369"/>
      <c r="J246" s="393"/>
      <c r="K246" s="393"/>
      <c r="L246" s="393"/>
      <c r="M246" s="853"/>
      <c r="N246" s="854"/>
      <c r="O246" s="865"/>
      <c r="P246" s="866"/>
      <c r="Q246" s="866"/>
      <c r="R246" s="866"/>
      <c r="S246" s="866"/>
      <c r="T246" s="866"/>
      <c r="U246" s="866"/>
      <c r="V246" s="866"/>
      <c r="W246" s="866"/>
      <c r="X246" s="866"/>
      <c r="Y246" s="866"/>
      <c r="Z246" s="866"/>
      <c r="AA246" s="866"/>
      <c r="AB246" s="866"/>
      <c r="AC246" s="866"/>
      <c r="AD246" s="866"/>
      <c r="AE246" s="866"/>
      <c r="AF246" s="867"/>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x14ac:dyDescent="0.15">
      <c r="A247" s="339" t="s">
        <v>201</v>
      </c>
      <c r="B247" s="882"/>
      <c r="C247" s="297" t="s">
        <v>202</v>
      </c>
      <c r="D247" s="668"/>
      <c r="E247" s="668"/>
      <c r="F247" s="705"/>
      <c r="G247" s="183" t="s">
        <v>938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203</v>
      </c>
      <c r="D248" s="886"/>
      <c r="E248" s="886"/>
      <c r="F248" s="887"/>
      <c r="G248" s="888" t="s">
        <v>204</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205</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939</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206</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x14ac:dyDescent="0.2">
      <c r="A252" s="323" t="s">
        <v>207</v>
      </c>
      <c r="B252" s="324"/>
      <c r="C252" s="324"/>
      <c r="D252" s="324"/>
      <c r="E252" s="325"/>
      <c r="F252" s="326" t="s">
        <v>208</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209</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3" t="s">
        <v>210</v>
      </c>
      <c r="B254" s="324"/>
      <c r="C254" s="324"/>
      <c r="D254" s="324"/>
      <c r="E254" s="325"/>
      <c r="F254" s="326" t="s">
        <v>211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212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213</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x14ac:dyDescent="0.15">
      <c r="A258" s="338" t="s">
        <v>214</v>
      </c>
      <c r="B258" s="94"/>
      <c r="C258" s="94"/>
      <c r="D258" s="95"/>
      <c r="E258" s="319" t="s">
        <v>215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x14ac:dyDescent="0.15">
      <c r="A259" s="254" t="s">
        <v>216</v>
      </c>
      <c r="B259" s="254"/>
      <c r="C259" s="254"/>
      <c r="D259" s="254"/>
      <c r="E259" s="319" t="s">
        <v>217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x14ac:dyDescent="0.15">
      <c r="A260" s="254" t="s">
        <v>218</v>
      </c>
      <c r="B260" s="254"/>
      <c r="C260" s="254"/>
      <c r="D260" s="254"/>
      <c r="E260" s="319" t="s">
        <v>219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x14ac:dyDescent="0.15">
      <c r="A261" s="254" t="s">
        <v>220</v>
      </c>
      <c r="B261" s="254"/>
      <c r="C261" s="254"/>
      <c r="D261" s="254"/>
      <c r="E261" s="319" t="s">
        <v>221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x14ac:dyDescent="0.15">
      <c r="A262" s="254" t="s">
        <v>222</v>
      </c>
      <c r="B262" s="254"/>
      <c r="C262" s="254"/>
      <c r="D262" s="254"/>
      <c r="E262" s="319" t="s">
        <v>223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x14ac:dyDescent="0.15">
      <c r="A263" s="254" t="s">
        <v>224</v>
      </c>
      <c r="B263" s="254"/>
      <c r="C263" s="254"/>
      <c r="D263" s="254"/>
      <c r="E263" s="319" t="s">
        <v>225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x14ac:dyDescent="0.15">
      <c r="A264" s="254" t="s">
        <v>226</v>
      </c>
      <c r="B264" s="254"/>
      <c r="C264" s="254"/>
      <c r="D264" s="254"/>
      <c r="E264" s="319" t="s">
        <v>227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x14ac:dyDescent="0.15">
      <c r="A265" s="254" t="s">
        <v>228</v>
      </c>
      <c r="B265" s="254"/>
      <c r="C265" s="254"/>
      <c r="D265" s="254"/>
      <c r="E265" s="319" t="s">
        <v>229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x14ac:dyDescent="0.15">
      <c r="A266" s="254" t="s">
        <v>31</v>
      </c>
      <c r="B266" s="254"/>
      <c r="C266" s="254"/>
      <c r="D266" s="254"/>
      <c r="E266" s="104" t="s">
        <v>5</v>
      </c>
      <c r="F266" s="90"/>
      <c r="G266" s="90"/>
      <c r="H266" s="81" t="str">
        <f>IF(E266="","","-")</f>
        <v>-</v>
      </c>
      <c r="I266" s="90"/>
      <c r="J266" s="90"/>
      <c r="K266" s="81" t="str">
        <f>IF(I266="","","-")</f>
        <v/>
      </c>
      <c r="L266" s="105">
        <v>386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230</v>
      </c>
      <c r="B267" s="254"/>
      <c r="C267" s="254"/>
      <c r="D267" s="254"/>
      <c r="E267" s="104" t="s">
        <v>5</v>
      </c>
      <c r="F267" s="90"/>
      <c r="G267" s="90"/>
      <c r="H267" s="81"/>
      <c r="I267" s="90"/>
      <c r="J267" s="90"/>
      <c r="K267" s="81"/>
      <c r="L267" s="105">
        <v>372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389</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231</v>
      </c>
      <c r="B269" s="308"/>
      <c r="C269" s="308"/>
      <c r="D269" s="308"/>
      <c r="E269" s="308"/>
      <c r="F269" s="309"/>
      <c r="G269" s="71" t="s">
        <v>232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233</v>
      </c>
      <c r="B308" s="314"/>
      <c r="C308" s="314"/>
      <c r="D308" s="314"/>
      <c r="E308" s="314"/>
      <c r="F308" s="315"/>
      <c r="G308" s="293" t="s">
        <v>234</v>
      </c>
      <c r="H308" s="294"/>
      <c r="I308" s="294"/>
      <c r="J308" s="294"/>
      <c r="K308" s="294"/>
      <c r="L308" s="294"/>
      <c r="M308" s="294"/>
      <c r="N308" s="294"/>
      <c r="O308" s="294"/>
      <c r="P308" s="294"/>
      <c r="Q308" s="294"/>
      <c r="R308" s="294"/>
      <c r="S308" s="294"/>
      <c r="T308" s="294"/>
      <c r="U308" s="294"/>
      <c r="V308" s="294"/>
      <c r="W308" s="294"/>
      <c r="X308" s="294"/>
      <c r="Y308" s="294"/>
      <c r="Z308" s="294"/>
      <c r="AA308" s="294"/>
      <c r="AB308" s="305"/>
      <c r="AC308" s="293" t="s">
        <v>235</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6"/>
      <c r="B309" s="317"/>
      <c r="C309" s="317"/>
      <c r="D309" s="317"/>
      <c r="E309" s="317"/>
      <c r="F309" s="318"/>
      <c r="G309" s="297" t="s">
        <v>236</v>
      </c>
      <c r="H309" s="298"/>
      <c r="I309" s="298"/>
      <c r="J309" s="298"/>
      <c r="K309" s="298"/>
      <c r="L309" s="299" t="s">
        <v>237</v>
      </c>
      <c r="M309" s="298"/>
      <c r="N309" s="298"/>
      <c r="O309" s="298"/>
      <c r="P309" s="298"/>
      <c r="Q309" s="298"/>
      <c r="R309" s="298"/>
      <c r="S309" s="298"/>
      <c r="T309" s="298"/>
      <c r="U309" s="298"/>
      <c r="V309" s="298"/>
      <c r="W309" s="298"/>
      <c r="X309" s="300"/>
      <c r="Y309" s="301" t="s">
        <v>238</v>
      </c>
      <c r="Z309" s="302"/>
      <c r="AA309" s="302"/>
      <c r="AB309" s="303"/>
      <c r="AC309" s="297" t="s">
        <v>236</v>
      </c>
      <c r="AD309" s="298"/>
      <c r="AE309" s="298"/>
      <c r="AF309" s="298"/>
      <c r="AG309" s="298"/>
      <c r="AH309" s="299" t="s">
        <v>237</v>
      </c>
      <c r="AI309" s="298"/>
      <c r="AJ309" s="298"/>
      <c r="AK309" s="298"/>
      <c r="AL309" s="298"/>
      <c r="AM309" s="298"/>
      <c r="AN309" s="298"/>
      <c r="AO309" s="298"/>
      <c r="AP309" s="298"/>
      <c r="AQ309" s="298"/>
      <c r="AR309" s="298"/>
      <c r="AS309" s="298"/>
      <c r="AT309" s="300"/>
      <c r="AU309" s="301" t="s">
        <v>238</v>
      </c>
      <c r="AV309" s="302"/>
      <c r="AW309" s="302"/>
      <c r="AX309" s="304"/>
    </row>
    <row r="310" spans="1:50" ht="24.75" customHeight="1" x14ac:dyDescent="0.15">
      <c r="A310" s="316"/>
      <c r="B310" s="317"/>
      <c r="C310" s="317"/>
      <c r="D310" s="317"/>
      <c r="E310" s="317"/>
      <c r="F310" s="318"/>
      <c r="G310" s="283" t="s">
        <v>239</v>
      </c>
      <c r="H310" s="284"/>
      <c r="I310" s="284"/>
      <c r="J310" s="284"/>
      <c r="K310" s="285"/>
      <c r="L310" s="286" t="s">
        <v>240</v>
      </c>
      <c r="M310" s="287"/>
      <c r="N310" s="287"/>
      <c r="O310" s="287"/>
      <c r="P310" s="287"/>
      <c r="Q310" s="287"/>
      <c r="R310" s="287"/>
      <c r="S310" s="287"/>
      <c r="T310" s="287"/>
      <c r="U310" s="287"/>
      <c r="V310" s="287"/>
      <c r="W310" s="287"/>
      <c r="X310" s="288"/>
      <c r="Y310" s="289">
        <v>7500</v>
      </c>
      <c r="Z310" s="290"/>
      <c r="AA310" s="290"/>
      <c r="AB310" s="291"/>
      <c r="AC310" s="283" t="s">
        <v>241</v>
      </c>
      <c r="AD310" s="284"/>
      <c r="AE310" s="284"/>
      <c r="AF310" s="284"/>
      <c r="AG310" s="285"/>
      <c r="AH310" s="286" t="s">
        <v>242</v>
      </c>
      <c r="AI310" s="287"/>
      <c r="AJ310" s="287"/>
      <c r="AK310" s="287"/>
      <c r="AL310" s="287"/>
      <c r="AM310" s="287"/>
      <c r="AN310" s="287"/>
      <c r="AO310" s="287"/>
      <c r="AP310" s="287"/>
      <c r="AQ310" s="287"/>
      <c r="AR310" s="287"/>
      <c r="AS310" s="287"/>
      <c r="AT310" s="288"/>
      <c r="AU310" s="289">
        <v>57</v>
      </c>
      <c r="AV310" s="290"/>
      <c r="AW310" s="290"/>
      <c r="AX310" s="292"/>
    </row>
    <row r="311" spans="1:50" ht="24.75" customHeight="1" x14ac:dyDescent="0.15">
      <c r="A311" s="316"/>
      <c r="B311" s="317"/>
      <c r="C311" s="317"/>
      <c r="D311" s="317"/>
      <c r="E311" s="317"/>
      <c r="F311" s="318"/>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t="s">
        <v>243</v>
      </c>
      <c r="AD311" s="274"/>
      <c r="AE311" s="274"/>
      <c r="AF311" s="274"/>
      <c r="AG311" s="275"/>
      <c r="AH311" s="276" t="s">
        <v>244</v>
      </c>
      <c r="AI311" s="277"/>
      <c r="AJ311" s="277"/>
      <c r="AK311" s="277"/>
      <c r="AL311" s="277"/>
      <c r="AM311" s="277"/>
      <c r="AN311" s="277"/>
      <c r="AO311" s="277"/>
      <c r="AP311" s="277"/>
      <c r="AQ311" s="277"/>
      <c r="AR311" s="277"/>
      <c r="AS311" s="277"/>
      <c r="AT311" s="278"/>
      <c r="AU311" s="279">
        <v>1</v>
      </c>
      <c r="AV311" s="280"/>
      <c r="AW311" s="280"/>
      <c r="AX311" s="282"/>
    </row>
    <row r="312" spans="1:50" ht="24.75" customHeight="1" x14ac:dyDescent="0.15">
      <c r="A312" s="316"/>
      <c r="B312" s="317"/>
      <c r="C312" s="317"/>
      <c r="D312" s="317"/>
      <c r="E312" s="317"/>
      <c r="F312" s="318"/>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x14ac:dyDescent="0.15">
      <c r="A313" s="316"/>
      <c r="B313" s="317"/>
      <c r="C313" s="317"/>
      <c r="D313" s="317"/>
      <c r="E313" s="317"/>
      <c r="F313" s="318"/>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6"/>
      <c r="B314" s="317"/>
      <c r="C314" s="317"/>
      <c r="D314" s="317"/>
      <c r="E314" s="317"/>
      <c r="F314" s="318"/>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6"/>
      <c r="B315" s="317"/>
      <c r="C315" s="317"/>
      <c r="D315" s="317"/>
      <c r="E315" s="317"/>
      <c r="F315" s="318"/>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6"/>
      <c r="B316" s="317"/>
      <c r="C316" s="317"/>
      <c r="D316" s="317"/>
      <c r="E316" s="317"/>
      <c r="F316" s="318"/>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6"/>
      <c r="B317" s="317"/>
      <c r="C317" s="317"/>
      <c r="D317" s="317"/>
      <c r="E317" s="317"/>
      <c r="F317" s="318"/>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6"/>
      <c r="B318" s="317"/>
      <c r="C318" s="317"/>
      <c r="D318" s="317"/>
      <c r="E318" s="317"/>
      <c r="F318" s="318"/>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6"/>
      <c r="B319" s="317"/>
      <c r="C319" s="317"/>
      <c r="D319" s="317"/>
      <c r="E319" s="317"/>
      <c r="F319" s="318"/>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x14ac:dyDescent="0.2">
      <c r="A320" s="316"/>
      <c r="B320" s="317"/>
      <c r="C320" s="317"/>
      <c r="D320" s="317"/>
      <c r="E320" s="317"/>
      <c r="F320" s="318"/>
      <c r="G320" s="264" t="s">
        <v>43</v>
      </c>
      <c r="H320" s="265"/>
      <c r="I320" s="265"/>
      <c r="J320" s="265"/>
      <c r="K320" s="265"/>
      <c r="L320" s="266"/>
      <c r="M320" s="267"/>
      <c r="N320" s="267"/>
      <c r="O320" s="267"/>
      <c r="P320" s="267"/>
      <c r="Q320" s="267"/>
      <c r="R320" s="267"/>
      <c r="S320" s="267"/>
      <c r="T320" s="267"/>
      <c r="U320" s="267"/>
      <c r="V320" s="267"/>
      <c r="W320" s="267"/>
      <c r="X320" s="268"/>
      <c r="Y320" s="269">
        <f>SUM(Y310:AB319)</f>
        <v>7500</v>
      </c>
      <c r="Z320" s="270"/>
      <c r="AA320" s="270"/>
      <c r="AB320" s="271"/>
      <c r="AC320" s="264" t="s">
        <v>43</v>
      </c>
      <c r="AD320" s="265"/>
      <c r="AE320" s="265"/>
      <c r="AF320" s="265"/>
      <c r="AG320" s="265"/>
      <c r="AH320" s="266"/>
      <c r="AI320" s="267"/>
      <c r="AJ320" s="267"/>
      <c r="AK320" s="267"/>
      <c r="AL320" s="267"/>
      <c r="AM320" s="267"/>
      <c r="AN320" s="267"/>
      <c r="AO320" s="267"/>
      <c r="AP320" s="267"/>
      <c r="AQ320" s="267"/>
      <c r="AR320" s="267"/>
      <c r="AS320" s="267"/>
      <c r="AT320" s="268"/>
      <c r="AU320" s="269">
        <f>SUM(AU310:AX319)</f>
        <v>58</v>
      </c>
      <c r="AV320" s="270"/>
      <c r="AW320" s="270"/>
      <c r="AX320" s="272"/>
    </row>
    <row r="321" spans="1:51" ht="24.75" customHeight="1" x14ac:dyDescent="0.15">
      <c r="A321" s="316"/>
      <c r="B321" s="317"/>
      <c r="C321" s="317"/>
      <c r="D321" s="317"/>
      <c r="E321" s="317"/>
      <c r="F321" s="318"/>
      <c r="G321" s="293" t="s">
        <v>245</v>
      </c>
      <c r="H321" s="294"/>
      <c r="I321" s="294"/>
      <c r="J321" s="294"/>
      <c r="K321" s="294"/>
      <c r="L321" s="294"/>
      <c r="M321" s="294"/>
      <c r="N321" s="294"/>
      <c r="O321" s="294"/>
      <c r="P321" s="294"/>
      <c r="Q321" s="294"/>
      <c r="R321" s="294"/>
      <c r="S321" s="294"/>
      <c r="T321" s="294"/>
      <c r="U321" s="294"/>
      <c r="V321" s="294"/>
      <c r="W321" s="294"/>
      <c r="X321" s="294"/>
      <c r="Y321" s="294"/>
      <c r="Z321" s="294"/>
      <c r="AA321" s="294"/>
      <c r="AB321" s="305"/>
      <c r="AC321" s="293" t="s">
        <v>246</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24.75" customHeight="1" x14ac:dyDescent="0.15">
      <c r="A322" s="316"/>
      <c r="B322" s="317"/>
      <c r="C322" s="317"/>
      <c r="D322" s="317"/>
      <c r="E322" s="317"/>
      <c r="F322" s="318"/>
      <c r="G322" s="297" t="s">
        <v>236</v>
      </c>
      <c r="H322" s="298"/>
      <c r="I322" s="298"/>
      <c r="J322" s="298"/>
      <c r="K322" s="298"/>
      <c r="L322" s="299" t="s">
        <v>237</v>
      </c>
      <c r="M322" s="298"/>
      <c r="N322" s="298"/>
      <c r="O322" s="298"/>
      <c r="P322" s="298"/>
      <c r="Q322" s="298"/>
      <c r="R322" s="298"/>
      <c r="S322" s="298"/>
      <c r="T322" s="298"/>
      <c r="U322" s="298"/>
      <c r="V322" s="298"/>
      <c r="W322" s="298"/>
      <c r="X322" s="300"/>
      <c r="Y322" s="301" t="s">
        <v>238</v>
      </c>
      <c r="Z322" s="302"/>
      <c r="AA322" s="302"/>
      <c r="AB322" s="303"/>
      <c r="AC322" s="297" t="s">
        <v>236</v>
      </c>
      <c r="AD322" s="298"/>
      <c r="AE322" s="298"/>
      <c r="AF322" s="298"/>
      <c r="AG322" s="298"/>
      <c r="AH322" s="299" t="s">
        <v>237</v>
      </c>
      <c r="AI322" s="298"/>
      <c r="AJ322" s="298"/>
      <c r="AK322" s="298"/>
      <c r="AL322" s="298"/>
      <c r="AM322" s="298"/>
      <c r="AN322" s="298"/>
      <c r="AO322" s="298"/>
      <c r="AP322" s="298"/>
      <c r="AQ322" s="298"/>
      <c r="AR322" s="298"/>
      <c r="AS322" s="298"/>
      <c r="AT322" s="300"/>
      <c r="AU322" s="301" t="s">
        <v>238</v>
      </c>
      <c r="AV322" s="302"/>
      <c r="AW322" s="302"/>
      <c r="AX322" s="304"/>
      <c r="AY322">
        <f t="shared" ref="AY322:AY333" si="11">$AY$321</f>
        <v>2</v>
      </c>
    </row>
    <row r="323" spans="1:51" ht="24.75" customHeight="1" x14ac:dyDescent="0.15">
      <c r="A323" s="316"/>
      <c r="B323" s="317"/>
      <c r="C323" s="317"/>
      <c r="D323" s="317"/>
      <c r="E323" s="317"/>
      <c r="F323" s="318"/>
      <c r="G323" s="283" t="s">
        <v>241</v>
      </c>
      <c r="H323" s="284"/>
      <c r="I323" s="284"/>
      <c r="J323" s="284"/>
      <c r="K323" s="285"/>
      <c r="L323" s="286" t="s">
        <v>247</v>
      </c>
      <c r="M323" s="287"/>
      <c r="N323" s="287"/>
      <c r="O323" s="287"/>
      <c r="P323" s="287"/>
      <c r="Q323" s="287"/>
      <c r="R323" s="287"/>
      <c r="S323" s="287"/>
      <c r="T323" s="287"/>
      <c r="U323" s="287"/>
      <c r="V323" s="287"/>
      <c r="W323" s="287"/>
      <c r="X323" s="288"/>
      <c r="Y323" s="289">
        <v>99</v>
      </c>
      <c r="Z323" s="290"/>
      <c r="AA323" s="290"/>
      <c r="AB323" s="291"/>
      <c r="AC323" s="283" t="s">
        <v>243</v>
      </c>
      <c r="AD323" s="284"/>
      <c r="AE323" s="284"/>
      <c r="AF323" s="284"/>
      <c r="AG323" s="285"/>
      <c r="AH323" s="286" t="s">
        <v>248</v>
      </c>
      <c r="AI323" s="287"/>
      <c r="AJ323" s="287"/>
      <c r="AK323" s="287"/>
      <c r="AL323" s="287"/>
      <c r="AM323" s="287"/>
      <c r="AN323" s="287"/>
      <c r="AO323" s="287"/>
      <c r="AP323" s="287"/>
      <c r="AQ323" s="287"/>
      <c r="AR323" s="287"/>
      <c r="AS323" s="287"/>
      <c r="AT323" s="288"/>
      <c r="AU323" s="289">
        <v>55</v>
      </c>
      <c r="AV323" s="290"/>
      <c r="AW323" s="290"/>
      <c r="AX323" s="292"/>
      <c r="AY323">
        <f t="shared" si="11"/>
        <v>2</v>
      </c>
    </row>
    <row r="324" spans="1:51" ht="24.75" customHeight="1" x14ac:dyDescent="0.15">
      <c r="A324" s="316"/>
      <c r="B324" s="317"/>
      <c r="C324" s="317"/>
      <c r="D324" s="317"/>
      <c r="E324" s="317"/>
      <c r="F324" s="318"/>
      <c r="G324" s="273" t="s">
        <v>243</v>
      </c>
      <c r="H324" s="274"/>
      <c r="I324" s="274"/>
      <c r="J324" s="274"/>
      <c r="K324" s="275"/>
      <c r="L324" s="276" t="s">
        <v>249</v>
      </c>
      <c r="M324" s="277"/>
      <c r="N324" s="277"/>
      <c r="O324" s="277"/>
      <c r="P324" s="277"/>
      <c r="Q324" s="277"/>
      <c r="R324" s="277"/>
      <c r="S324" s="277"/>
      <c r="T324" s="277"/>
      <c r="U324" s="277"/>
      <c r="V324" s="277"/>
      <c r="W324" s="277"/>
      <c r="X324" s="278"/>
      <c r="Y324" s="279">
        <v>7</v>
      </c>
      <c r="Z324" s="280"/>
      <c r="AA324" s="280"/>
      <c r="AB324" s="281"/>
      <c r="AC324" s="273" t="s">
        <v>243</v>
      </c>
      <c r="AD324" s="274"/>
      <c r="AE324" s="274"/>
      <c r="AF324" s="274"/>
      <c r="AG324" s="275"/>
      <c r="AH324" s="276" t="s">
        <v>250</v>
      </c>
      <c r="AI324" s="277"/>
      <c r="AJ324" s="277"/>
      <c r="AK324" s="277"/>
      <c r="AL324" s="277"/>
      <c r="AM324" s="277"/>
      <c r="AN324" s="277"/>
      <c r="AO324" s="277"/>
      <c r="AP324" s="277"/>
      <c r="AQ324" s="277"/>
      <c r="AR324" s="277"/>
      <c r="AS324" s="277"/>
      <c r="AT324" s="278"/>
      <c r="AU324" s="279">
        <v>10</v>
      </c>
      <c r="AV324" s="280"/>
      <c r="AW324" s="280"/>
      <c r="AX324" s="282"/>
      <c r="AY324">
        <f t="shared" si="11"/>
        <v>2</v>
      </c>
    </row>
    <row r="325" spans="1:51" ht="24.75" customHeight="1" x14ac:dyDescent="0.15">
      <c r="A325" s="316"/>
      <c r="B325" s="317"/>
      <c r="C325" s="317"/>
      <c r="D325" s="317"/>
      <c r="E325" s="317"/>
      <c r="F325" s="318"/>
      <c r="G325" s="273" t="s">
        <v>243</v>
      </c>
      <c r="H325" s="274"/>
      <c r="I325" s="274"/>
      <c r="J325" s="274"/>
      <c r="K325" s="275"/>
      <c r="L325" s="276" t="s">
        <v>251</v>
      </c>
      <c r="M325" s="277"/>
      <c r="N325" s="277"/>
      <c r="O325" s="277"/>
      <c r="P325" s="277"/>
      <c r="Q325" s="277"/>
      <c r="R325" s="277"/>
      <c r="S325" s="277"/>
      <c r="T325" s="277"/>
      <c r="U325" s="277"/>
      <c r="V325" s="277"/>
      <c r="W325" s="277"/>
      <c r="X325" s="278"/>
      <c r="Y325" s="279">
        <v>1</v>
      </c>
      <c r="Z325" s="280"/>
      <c r="AA325" s="280"/>
      <c r="AB325" s="281"/>
      <c r="AC325" s="273" t="s">
        <v>243</v>
      </c>
      <c r="AD325" s="274"/>
      <c r="AE325" s="274"/>
      <c r="AF325" s="274"/>
      <c r="AG325" s="275"/>
      <c r="AH325" s="276" t="s">
        <v>252</v>
      </c>
      <c r="AI325" s="277"/>
      <c r="AJ325" s="277"/>
      <c r="AK325" s="277"/>
      <c r="AL325" s="277"/>
      <c r="AM325" s="277"/>
      <c r="AN325" s="277"/>
      <c r="AO325" s="277"/>
      <c r="AP325" s="277"/>
      <c r="AQ325" s="277"/>
      <c r="AR325" s="277"/>
      <c r="AS325" s="277"/>
      <c r="AT325" s="278"/>
      <c r="AU325" s="279">
        <v>9</v>
      </c>
      <c r="AV325" s="280"/>
      <c r="AW325" s="280"/>
      <c r="AX325" s="282"/>
      <c r="AY325">
        <f t="shared" si="11"/>
        <v>2</v>
      </c>
    </row>
    <row r="326" spans="1:51" ht="24.75" customHeight="1" x14ac:dyDescent="0.15">
      <c r="A326" s="316"/>
      <c r="B326" s="317"/>
      <c r="C326" s="317"/>
      <c r="D326" s="317"/>
      <c r="E326" s="317"/>
      <c r="F326" s="318"/>
      <c r="G326" s="273" t="s">
        <v>243</v>
      </c>
      <c r="H326" s="274"/>
      <c r="I326" s="274"/>
      <c r="J326" s="274"/>
      <c r="K326" s="275"/>
      <c r="L326" s="276" t="s">
        <v>253</v>
      </c>
      <c r="M326" s="277"/>
      <c r="N326" s="277"/>
      <c r="O326" s="277"/>
      <c r="P326" s="277"/>
      <c r="Q326" s="277"/>
      <c r="R326" s="277"/>
      <c r="S326" s="277"/>
      <c r="T326" s="277"/>
      <c r="U326" s="277"/>
      <c r="V326" s="277"/>
      <c r="W326" s="277"/>
      <c r="X326" s="278"/>
      <c r="Y326" s="279">
        <v>1</v>
      </c>
      <c r="Z326" s="280"/>
      <c r="AA326" s="280"/>
      <c r="AB326" s="281"/>
      <c r="AC326" s="273" t="s">
        <v>243</v>
      </c>
      <c r="AD326" s="274"/>
      <c r="AE326" s="274"/>
      <c r="AF326" s="274"/>
      <c r="AG326" s="275"/>
      <c r="AH326" s="276" t="s">
        <v>254</v>
      </c>
      <c r="AI326" s="277"/>
      <c r="AJ326" s="277"/>
      <c r="AK326" s="277"/>
      <c r="AL326" s="277"/>
      <c r="AM326" s="277"/>
      <c r="AN326" s="277"/>
      <c r="AO326" s="277"/>
      <c r="AP326" s="277"/>
      <c r="AQ326" s="277"/>
      <c r="AR326" s="277"/>
      <c r="AS326" s="277"/>
      <c r="AT326" s="278"/>
      <c r="AU326" s="279">
        <v>6</v>
      </c>
      <c r="AV326" s="280"/>
      <c r="AW326" s="280"/>
      <c r="AX326" s="282"/>
      <c r="AY326">
        <f t="shared" si="11"/>
        <v>2</v>
      </c>
    </row>
    <row r="327" spans="1:51" ht="24.75" customHeight="1" x14ac:dyDescent="0.15">
      <c r="A327" s="316"/>
      <c r="B327" s="317"/>
      <c r="C327" s="317"/>
      <c r="D327" s="317"/>
      <c r="E327" s="317"/>
      <c r="F327" s="318"/>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t="s">
        <v>243</v>
      </c>
      <c r="AD327" s="274"/>
      <c r="AE327" s="274"/>
      <c r="AF327" s="274"/>
      <c r="AG327" s="275"/>
      <c r="AH327" s="276" t="s">
        <v>255</v>
      </c>
      <c r="AI327" s="277"/>
      <c r="AJ327" s="277"/>
      <c r="AK327" s="277"/>
      <c r="AL327" s="277"/>
      <c r="AM327" s="277"/>
      <c r="AN327" s="277"/>
      <c r="AO327" s="277"/>
      <c r="AP327" s="277"/>
      <c r="AQ327" s="277"/>
      <c r="AR327" s="277"/>
      <c r="AS327" s="277"/>
      <c r="AT327" s="278"/>
      <c r="AU327" s="279">
        <v>5</v>
      </c>
      <c r="AV327" s="280"/>
      <c r="AW327" s="280"/>
      <c r="AX327" s="282"/>
      <c r="AY327">
        <f t="shared" si="11"/>
        <v>2</v>
      </c>
    </row>
    <row r="328" spans="1:51" ht="24.75" customHeight="1" x14ac:dyDescent="0.15">
      <c r="A328" s="316"/>
      <c r="B328" s="317"/>
      <c r="C328" s="317"/>
      <c r="D328" s="317"/>
      <c r="E328" s="317"/>
      <c r="F328" s="318"/>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t="s">
        <v>243</v>
      </c>
      <c r="AD328" s="274"/>
      <c r="AE328" s="274"/>
      <c r="AF328" s="274"/>
      <c r="AG328" s="275"/>
      <c r="AH328" s="276" t="s">
        <v>256</v>
      </c>
      <c r="AI328" s="277"/>
      <c r="AJ328" s="277"/>
      <c r="AK328" s="277"/>
      <c r="AL328" s="277"/>
      <c r="AM328" s="277"/>
      <c r="AN328" s="277"/>
      <c r="AO328" s="277"/>
      <c r="AP328" s="277"/>
      <c r="AQ328" s="277"/>
      <c r="AR328" s="277"/>
      <c r="AS328" s="277"/>
      <c r="AT328" s="278"/>
      <c r="AU328" s="279">
        <v>3</v>
      </c>
      <c r="AV328" s="280"/>
      <c r="AW328" s="280"/>
      <c r="AX328" s="282"/>
      <c r="AY328">
        <f t="shared" si="11"/>
        <v>2</v>
      </c>
    </row>
    <row r="329" spans="1:51" ht="24.75" customHeight="1" x14ac:dyDescent="0.15">
      <c r="A329" s="316"/>
      <c r="B329" s="317"/>
      <c r="C329" s="317"/>
      <c r="D329" s="317"/>
      <c r="E329" s="317"/>
      <c r="F329" s="318"/>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2</v>
      </c>
    </row>
    <row r="330" spans="1:51" ht="24.75" customHeight="1" x14ac:dyDescent="0.15">
      <c r="A330" s="316"/>
      <c r="B330" s="317"/>
      <c r="C330" s="317"/>
      <c r="D330" s="317"/>
      <c r="E330" s="317"/>
      <c r="F330" s="318"/>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24.75" customHeight="1" x14ac:dyDescent="0.15">
      <c r="A331" s="316"/>
      <c r="B331" s="317"/>
      <c r="C331" s="317"/>
      <c r="D331" s="317"/>
      <c r="E331" s="317"/>
      <c r="F331" s="318"/>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24.75" customHeight="1" x14ac:dyDescent="0.15">
      <c r="A332" s="316"/>
      <c r="B332" s="317"/>
      <c r="C332" s="317"/>
      <c r="D332" s="317"/>
      <c r="E332" s="317"/>
      <c r="F332" s="318"/>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24.75" customHeight="1" thickBot="1" x14ac:dyDescent="0.2">
      <c r="A333" s="316"/>
      <c r="B333" s="317"/>
      <c r="C333" s="317"/>
      <c r="D333" s="317"/>
      <c r="E333" s="317"/>
      <c r="F333" s="318"/>
      <c r="G333" s="264" t="s">
        <v>43</v>
      </c>
      <c r="H333" s="265"/>
      <c r="I333" s="265"/>
      <c r="J333" s="265"/>
      <c r="K333" s="265"/>
      <c r="L333" s="266"/>
      <c r="M333" s="267"/>
      <c r="N333" s="267"/>
      <c r="O333" s="267"/>
      <c r="P333" s="267"/>
      <c r="Q333" s="267"/>
      <c r="R333" s="267"/>
      <c r="S333" s="267"/>
      <c r="T333" s="267"/>
      <c r="U333" s="267"/>
      <c r="V333" s="267"/>
      <c r="W333" s="267"/>
      <c r="X333" s="268"/>
      <c r="Y333" s="269">
        <f>SUM(Y323:AB332)</f>
        <v>108</v>
      </c>
      <c r="Z333" s="270"/>
      <c r="AA333" s="270"/>
      <c r="AB333" s="271"/>
      <c r="AC333" s="264" t="s">
        <v>43</v>
      </c>
      <c r="AD333" s="265"/>
      <c r="AE333" s="265"/>
      <c r="AF333" s="265"/>
      <c r="AG333" s="265"/>
      <c r="AH333" s="266"/>
      <c r="AI333" s="267"/>
      <c r="AJ333" s="267"/>
      <c r="AK333" s="267"/>
      <c r="AL333" s="267"/>
      <c r="AM333" s="267"/>
      <c r="AN333" s="267"/>
      <c r="AO333" s="267"/>
      <c r="AP333" s="267"/>
      <c r="AQ333" s="267"/>
      <c r="AR333" s="267"/>
      <c r="AS333" s="267"/>
      <c r="AT333" s="268"/>
      <c r="AU333" s="269">
        <f>SUM(AU323:AX332)</f>
        <v>88</v>
      </c>
      <c r="AV333" s="270"/>
      <c r="AW333" s="270"/>
      <c r="AX333" s="272"/>
      <c r="AY333">
        <f t="shared" si="11"/>
        <v>2</v>
      </c>
    </row>
    <row r="334" spans="1:51" ht="24.75" customHeight="1" x14ac:dyDescent="0.15">
      <c r="A334" s="316"/>
      <c r="B334" s="317"/>
      <c r="C334" s="317"/>
      <c r="D334" s="317"/>
      <c r="E334" s="317"/>
      <c r="F334" s="318"/>
      <c r="G334" s="293" t="s">
        <v>257</v>
      </c>
      <c r="H334" s="294"/>
      <c r="I334" s="294"/>
      <c r="J334" s="294"/>
      <c r="K334" s="294"/>
      <c r="L334" s="294"/>
      <c r="M334" s="294"/>
      <c r="N334" s="294"/>
      <c r="O334" s="294"/>
      <c r="P334" s="294"/>
      <c r="Q334" s="294"/>
      <c r="R334" s="294"/>
      <c r="S334" s="294"/>
      <c r="T334" s="294"/>
      <c r="U334" s="294"/>
      <c r="V334" s="294"/>
      <c r="W334" s="294"/>
      <c r="X334" s="294"/>
      <c r="Y334" s="294"/>
      <c r="Z334" s="294"/>
      <c r="AA334" s="294"/>
      <c r="AB334" s="305"/>
      <c r="AC334" s="293" t="s">
        <v>258</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2</v>
      </c>
    </row>
    <row r="335" spans="1:51" ht="24.75" customHeight="1" x14ac:dyDescent="0.15">
      <c r="A335" s="316"/>
      <c r="B335" s="317"/>
      <c r="C335" s="317"/>
      <c r="D335" s="317"/>
      <c r="E335" s="317"/>
      <c r="F335" s="318"/>
      <c r="G335" s="297" t="s">
        <v>236</v>
      </c>
      <c r="H335" s="298"/>
      <c r="I335" s="298"/>
      <c r="J335" s="298"/>
      <c r="K335" s="298"/>
      <c r="L335" s="299" t="s">
        <v>237</v>
      </c>
      <c r="M335" s="298"/>
      <c r="N335" s="298"/>
      <c r="O335" s="298"/>
      <c r="P335" s="298"/>
      <c r="Q335" s="298"/>
      <c r="R335" s="298"/>
      <c r="S335" s="298"/>
      <c r="T335" s="298"/>
      <c r="U335" s="298"/>
      <c r="V335" s="298"/>
      <c r="W335" s="298"/>
      <c r="X335" s="300"/>
      <c r="Y335" s="301" t="s">
        <v>238</v>
      </c>
      <c r="Z335" s="302"/>
      <c r="AA335" s="302"/>
      <c r="AB335" s="303"/>
      <c r="AC335" s="297" t="s">
        <v>236</v>
      </c>
      <c r="AD335" s="298"/>
      <c r="AE335" s="298"/>
      <c r="AF335" s="298"/>
      <c r="AG335" s="298"/>
      <c r="AH335" s="299" t="s">
        <v>237</v>
      </c>
      <c r="AI335" s="298"/>
      <c r="AJ335" s="298"/>
      <c r="AK335" s="298"/>
      <c r="AL335" s="298"/>
      <c r="AM335" s="298"/>
      <c r="AN335" s="298"/>
      <c r="AO335" s="298"/>
      <c r="AP335" s="298"/>
      <c r="AQ335" s="298"/>
      <c r="AR335" s="298"/>
      <c r="AS335" s="298"/>
      <c r="AT335" s="300"/>
      <c r="AU335" s="301" t="s">
        <v>238</v>
      </c>
      <c r="AV335" s="302"/>
      <c r="AW335" s="302"/>
      <c r="AX335" s="304"/>
      <c r="AY335">
        <f t="shared" ref="AY335:AY341" si="12">$AY$334</f>
        <v>2</v>
      </c>
    </row>
    <row r="336" spans="1:51" ht="24.75" customHeight="1" x14ac:dyDescent="0.15">
      <c r="A336" s="316"/>
      <c r="B336" s="317"/>
      <c r="C336" s="317"/>
      <c r="D336" s="317"/>
      <c r="E336" s="317"/>
      <c r="F336" s="318"/>
      <c r="G336" s="283" t="s">
        <v>241</v>
      </c>
      <c r="H336" s="284"/>
      <c r="I336" s="284"/>
      <c r="J336" s="284"/>
      <c r="K336" s="285"/>
      <c r="L336" s="286" t="s">
        <v>259</v>
      </c>
      <c r="M336" s="287"/>
      <c r="N336" s="287"/>
      <c r="O336" s="287"/>
      <c r="P336" s="287"/>
      <c r="Q336" s="287"/>
      <c r="R336" s="287"/>
      <c r="S336" s="287"/>
      <c r="T336" s="287"/>
      <c r="U336" s="287"/>
      <c r="V336" s="287"/>
      <c r="W336" s="287"/>
      <c r="X336" s="288"/>
      <c r="Y336" s="289">
        <v>32</v>
      </c>
      <c r="Z336" s="290"/>
      <c r="AA336" s="290"/>
      <c r="AB336" s="291"/>
      <c r="AC336" s="283" t="s">
        <v>241</v>
      </c>
      <c r="AD336" s="284"/>
      <c r="AE336" s="284"/>
      <c r="AF336" s="284"/>
      <c r="AG336" s="285"/>
      <c r="AH336" s="286" t="s">
        <v>260</v>
      </c>
      <c r="AI336" s="287"/>
      <c r="AJ336" s="287"/>
      <c r="AK336" s="287"/>
      <c r="AL336" s="287"/>
      <c r="AM336" s="287"/>
      <c r="AN336" s="287"/>
      <c r="AO336" s="287"/>
      <c r="AP336" s="287"/>
      <c r="AQ336" s="287"/>
      <c r="AR336" s="287"/>
      <c r="AS336" s="287"/>
      <c r="AT336" s="288"/>
      <c r="AU336" s="289">
        <v>41</v>
      </c>
      <c r="AV336" s="290"/>
      <c r="AW336" s="290"/>
      <c r="AX336" s="292"/>
      <c r="AY336">
        <f t="shared" si="12"/>
        <v>2</v>
      </c>
    </row>
    <row r="337" spans="1:51" ht="24.75" customHeight="1" x14ac:dyDescent="0.15">
      <c r="A337" s="316"/>
      <c r="B337" s="317"/>
      <c r="C337" s="317"/>
      <c r="D337" s="317"/>
      <c r="E337" s="317"/>
      <c r="F337" s="318"/>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2</v>
      </c>
    </row>
    <row r="338" spans="1:51" ht="24.75" customHeight="1" x14ac:dyDescent="0.15">
      <c r="A338" s="316"/>
      <c r="B338" s="317"/>
      <c r="C338" s="317"/>
      <c r="D338" s="317"/>
      <c r="E338" s="317"/>
      <c r="F338" s="318"/>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2</v>
      </c>
    </row>
    <row r="339" spans="1:51" ht="24.75" customHeight="1" x14ac:dyDescent="0.15">
      <c r="A339" s="316"/>
      <c r="B339" s="317"/>
      <c r="C339" s="317"/>
      <c r="D339" s="317"/>
      <c r="E339" s="317"/>
      <c r="F339" s="318"/>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2</v>
      </c>
    </row>
    <row r="340" spans="1:51" ht="24.75" customHeight="1" x14ac:dyDescent="0.15">
      <c r="A340" s="316"/>
      <c r="B340" s="317"/>
      <c r="C340" s="317"/>
      <c r="D340" s="317"/>
      <c r="E340" s="317"/>
      <c r="F340" s="318"/>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2</v>
      </c>
    </row>
    <row r="341" spans="1:51" ht="24.75" customHeight="1" x14ac:dyDescent="0.15">
      <c r="A341" s="316"/>
      <c r="B341" s="317"/>
      <c r="C341" s="317"/>
      <c r="D341" s="317"/>
      <c r="E341" s="317"/>
      <c r="F341" s="318"/>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2</v>
      </c>
    </row>
    <row r="342" spans="1:51" ht="24.75" customHeight="1" x14ac:dyDescent="0.15">
      <c r="A342" s="316"/>
      <c r="B342" s="317"/>
      <c r="C342" s="317"/>
      <c r="D342" s="317"/>
      <c r="E342" s="317"/>
      <c r="F342" s="318"/>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2</v>
      </c>
    </row>
    <row r="343" spans="1:51" ht="24.75" customHeight="1" x14ac:dyDescent="0.15">
      <c r="A343" s="316"/>
      <c r="B343" s="317"/>
      <c r="C343" s="317"/>
      <c r="D343" s="317"/>
      <c r="E343" s="317"/>
      <c r="F343" s="318"/>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2</v>
      </c>
    </row>
    <row r="344" spans="1:51" ht="24.75" customHeight="1" x14ac:dyDescent="0.15">
      <c r="A344" s="316"/>
      <c r="B344" s="317"/>
      <c r="C344" s="317"/>
      <c r="D344" s="317"/>
      <c r="E344" s="317"/>
      <c r="F344" s="318"/>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2</v>
      </c>
    </row>
    <row r="345" spans="1:51" ht="24.75" customHeight="1" x14ac:dyDescent="0.15">
      <c r="A345" s="316"/>
      <c r="B345" s="317"/>
      <c r="C345" s="317"/>
      <c r="D345" s="317"/>
      <c r="E345" s="317"/>
      <c r="F345" s="318"/>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2</v>
      </c>
    </row>
    <row r="346" spans="1:51" ht="24.75" customHeight="1" x14ac:dyDescent="0.15">
      <c r="A346" s="316"/>
      <c r="B346" s="317"/>
      <c r="C346" s="317"/>
      <c r="D346" s="317"/>
      <c r="E346" s="317"/>
      <c r="F346" s="318"/>
      <c r="G346" s="264" t="s">
        <v>43</v>
      </c>
      <c r="H346" s="265"/>
      <c r="I346" s="265"/>
      <c r="J346" s="265"/>
      <c r="K346" s="265"/>
      <c r="L346" s="266"/>
      <c r="M346" s="267"/>
      <c r="N346" s="267"/>
      <c r="O346" s="267"/>
      <c r="P346" s="267"/>
      <c r="Q346" s="267"/>
      <c r="R346" s="267"/>
      <c r="S346" s="267"/>
      <c r="T346" s="267"/>
      <c r="U346" s="267"/>
      <c r="V346" s="267"/>
      <c r="W346" s="267"/>
      <c r="X346" s="268"/>
      <c r="Y346" s="269">
        <f>SUM(Y336:AB345)</f>
        <v>32</v>
      </c>
      <c r="Z346" s="270"/>
      <c r="AA346" s="270"/>
      <c r="AB346" s="271"/>
      <c r="AC346" s="264" t="s">
        <v>43</v>
      </c>
      <c r="AD346" s="265"/>
      <c r="AE346" s="265"/>
      <c r="AF346" s="265"/>
      <c r="AG346" s="265"/>
      <c r="AH346" s="266"/>
      <c r="AI346" s="267"/>
      <c r="AJ346" s="267"/>
      <c r="AK346" s="267"/>
      <c r="AL346" s="267"/>
      <c r="AM346" s="267"/>
      <c r="AN346" s="267"/>
      <c r="AO346" s="267"/>
      <c r="AP346" s="267"/>
      <c r="AQ346" s="267"/>
      <c r="AR346" s="267"/>
      <c r="AS346" s="267"/>
      <c r="AT346" s="268"/>
      <c r="AU346" s="269">
        <f>SUM(AU336:AX345)</f>
        <v>41</v>
      </c>
      <c r="AV346" s="270"/>
      <c r="AW346" s="270"/>
      <c r="AX346" s="272"/>
      <c r="AY346">
        <f t="shared" si="13"/>
        <v>2</v>
      </c>
    </row>
    <row r="347" spans="1:51" ht="24.75" hidden="1" customHeight="1" x14ac:dyDescent="0.15">
      <c r="A347" s="316"/>
      <c r="B347" s="317"/>
      <c r="C347" s="317"/>
      <c r="D347" s="317"/>
      <c r="E347" s="317"/>
      <c r="F347" s="318"/>
      <c r="G347" s="293" t="s">
        <v>261</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262</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6"/>
      <c r="B348" s="317"/>
      <c r="C348" s="317"/>
      <c r="D348" s="317"/>
      <c r="E348" s="317"/>
      <c r="F348" s="318"/>
      <c r="G348" s="297" t="s">
        <v>236</v>
      </c>
      <c r="H348" s="298"/>
      <c r="I348" s="298"/>
      <c r="J348" s="298"/>
      <c r="K348" s="298"/>
      <c r="L348" s="299" t="s">
        <v>237</v>
      </c>
      <c r="M348" s="298"/>
      <c r="N348" s="298"/>
      <c r="O348" s="298"/>
      <c r="P348" s="298"/>
      <c r="Q348" s="298"/>
      <c r="R348" s="298"/>
      <c r="S348" s="298"/>
      <c r="T348" s="298"/>
      <c r="U348" s="298"/>
      <c r="V348" s="298"/>
      <c r="W348" s="298"/>
      <c r="X348" s="300"/>
      <c r="Y348" s="301" t="s">
        <v>238</v>
      </c>
      <c r="Z348" s="302"/>
      <c r="AA348" s="302"/>
      <c r="AB348" s="303"/>
      <c r="AC348" s="297" t="s">
        <v>236</v>
      </c>
      <c r="AD348" s="298"/>
      <c r="AE348" s="298"/>
      <c r="AF348" s="298"/>
      <c r="AG348" s="298"/>
      <c r="AH348" s="299" t="s">
        <v>237</v>
      </c>
      <c r="AI348" s="298"/>
      <c r="AJ348" s="298"/>
      <c r="AK348" s="298"/>
      <c r="AL348" s="298"/>
      <c r="AM348" s="298"/>
      <c r="AN348" s="298"/>
      <c r="AO348" s="298"/>
      <c r="AP348" s="298"/>
      <c r="AQ348" s="298"/>
      <c r="AR348" s="298"/>
      <c r="AS348" s="298"/>
      <c r="AT348" s="300"/>
      <c r="AU348" s="301" t="s">
        <v>238</v>
      </c>
      <c r="AV348" s="302"/>
      <c r="AW348" s="302"/>
      <c r="AX348" s="304"/>
      <c r="AY348">
        <f>$AY$347</f>
        <v>0</v>
      </c>
    </row>
    <row r="349" spans="1:51" s="15" customFormat="1" ht="24.75" hidden="1" customHeight="1" x14ac:dyDescent="0.15">
      <c r="A349" s="316"/>
      <c r="B349" s="317"/>
      <c r="C349" s="317"/>
      <c r="D349" s="317"/>
      <c r="E349" s="317"/>
      <c r="F349" s="318"/>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6"/>
      <c r="B350" s="317"/>
      <c r="C350" s="317"/>
      <c r="D350" s="317"/>
      <c r="E350" s="317"/>
      <c r="F350" s="318"/>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6"/>
      <c r="B351" s="317"/>
      <c r="C351" s="317"/>
      <c r="D351" s="317"/>
      <c r="E351" s="317"/>
      <c r="F351" s="318"/>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6"/>
      <c r="B352" s="317"/>
      <c r="C352" s="317"/>
      <c r="D352" s="317"/>
      <c r="E352" s="317"/>
      <c r="F352" s="318"/>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6"/>
      <c r="B353" s="317"/>
      <c r="C353" s="317"/>
      <c r="D353" s="317"/>
      <c r="E353" s="317"/>
      <c r="F353" s="318"/>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6"/>
      <c r="B354" s="317"/>
      <c r="C354" s="317"/>
      <c r="D354" s="317"/>
      <c r="E354" s="317"/>
      <c r="F354" s="318"/>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6"/>
      <c r="B355" s="317"/>
      <c r="C355" s="317"/>
      <c r="D355" s="317"/>
      <c r="E355" s="317"/>
      <c r="F355" s="318"/>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6"/>
      <c r="B356" s="317"/>
      <c r="C356" s="317"/>
      <c r="D356" s="317"/>
      <c r="E356" s="317"/>
      <c r="F356" s="318"/>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6"/>
      <c r="B357" s="317"/>
      <c r="C357" s="317"/>
      <c r="D357" s="317"/>
      <c r="E357" s="317"/>
      <c r="F357" s="318"/>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6"/>
      <c r="B358" s="317"/>
      <c r="C358" s="317"/>
      <c r="D358" s="317"/>
      <c r="E358" s="317"/>
      <c r="F358" s="318"/>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6"/>
      <c r="B359" s="317"/>
      <c r="C359" s="317"/>
      <c r="D359" s="317"/>
      <c r="E359" s="317"/>
      <c r="F359" s="318"/>
      <c r="G359" s="264" t="s">
        <v>43</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43</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263</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145</v>
      </c>
      <c r="AM360" s="263"/>
      <c r="AN360" s="263"/>
      <c r="AO360" s="83" t="s">
        <v>264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267</v>
      </c>
      <c r="D365" s="253"/>
      <c r="E365" s="253"/>
      <c r="F365" s="253"/>
      <c r="G365" s="253"/>
      <c r="H365" s="253"/>
      <c r="I365" s="253"/>
      <c r="J365" s="240" t="s">
        <v>268</v>
      </c>
      <c r="K365" s="254"/>
      <c r="L365" s="254"/>
      <c r="M365" s="254"/>
      <c r="N365" s="254"/>
      <c r="O365" s="254"/>
      <c r="P365" s="123" t="s">
        <v>269</v>
      </c>
      <c r="Q365" s="123"/>
      <c r="R365" s="123"/>
      <c r="S365" s="123"/>
      <c r="T365" s="123"/>
      <c r="U365" s="123"/>
      <c r="V365" s="123"/>
      <c r="W365" s="123"/>
      <c r="X365" s="123"/>
      <c r="Y365" s="255" t="s">
        <v>270</v>
      </c>
      <c r="Z365" s="256"/>
      <c r="AA365" s="256"/>
      <c r="AB365" s="256"/>
      <c r="AC365" s="240" t="s">
        <v>271</v>
      </c>
      <c r="AD365" s="240"/>
      <c r="AE365" s="240"/>
      <c r="AF365" s="240"/>
      <c r="AG365" s="240"/>
      <c r="AH365" s="255" t="s">
        <v>272</v>
      </c>
      <c r="AI365" s="253"/>
      <c r="AJ365" s="253"/>
      <c r="AK365" s="253"/>
      <c r="AL365" s="253" t="s">
        <v>273</v>
      </c>
      <c r="AM365" s="253"/>
      <c r="AN365" s="253"/>
      <c r="AO365" s="257"/>
      <c r="AP365" s="240" t="s">
        <v>274</v>
      </c>
      <c r="AQ365" s="240"/>
      <c r="AR365" s="240"/>
      <c r="AS365" s="240"/>
      <c r="AT365" s="240"/>
      <c r="AU365" s="240"/>
      <c r="AV365" s="240"/>
      <c r="AW365" s="240"/>
      <c r="AX365" s="240"/>
    </row>
    <row r="366" spans="1:51" ht="30" customHeight="1" x14ac:dyDescent="0.15">
      <c r="A366" s="230">
        <v>1</v>
      </c>
      <c r="B366" s="230">
        <v>1</v>
      </c>
      <c r="C366" s="258" t="s">
        <v>936</v>
      </c>
      <c r="D366" s="248"/>
      <c r="E366" s="248"/>
      <c r="F366" s="248"/>
      <c r="G366" s="248"/>
      <c r="H366" s="248"/>
      <c r="I366" s="248"/>
      <c r="J366" s="233">
        <v>9011005001123</v>
      </c>
      <c r="K366" s="234"/>
      <c r="L366" s="234"/>
      <c r="M366" s="234"/>
      <c r="N366" s="234"/>
      <c r="O366" s="234"/>
      <c r="P366" s="235" t="s">
        <v>275</v>
      </c>
      <c r="Q366" s="235"/>
      <c r="R366" s="235"/>
      <c r="S366" s="235"/>
      <c r="T366" s="235"/>
      <c r="U366" s="235"/>
      <c r="V366" s="235"/>
      <c r="W366" s="235"/>
      <c r="X366" s="235"/>
      <c r="Y366" s="236">
        <v>7500</v>
      </c>
      <c r="Z366" s="237"/>
      <c r="AA366" s="237"/>
      <c r="AB366" s="238"/>
      <c r="AC366" s="222" t="s">
        <v>276</v>
      </c>
      <c r="AD366" s="223"/>
      <c r="AE366" s="223"/>
      <c r="AF366" s="223"/>
      <c r="AG366" s="223"/>
      <c r="AH366" s="251" t="s">
        <v>39</v>
      </c>
      <c r="AI366" s="252"/>
      <c r="AJ366" s="252"/>
      <c r="AK366" s="252"/>
      <c r="AL366" s="226" t="s">
        <v>39</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267</v>
      </c>
      <c r="D398" s="253"/>
      <c r="E398" s="253"/>
      <c r="F398" s="253"/>
      <c r="G398" s="253"/>
      <c r="H398" s="253"/>
      <c r="I398" s="253"/>
      <c r="J398" s="240" t="s">
        <v>268</v>
      </c>
      <c r="K398" s="254"/>
      <c r="L398" s="254"/>
      <c r="M398" s="254"/>
      <c r="N398" s="254"/>
      <c r="O398" s="254"/>
      <c r="P398" s="123" t="s">
        <v>269</v>
      </c>
      <c r="Q398" s="123"/>
      <c r="R398" s="123"/>
      <c r="S398" s="123"/>
      <c r="T398" s="123"/>
      <c r="U398" s="123"/>
      <c r="V398" s="123"/>
      <c r="W398" s="123"/>
      <c r="X398" s="123"/>
      <c r="Y398" s="255" t="s">
        <v>270</v>
      </c>
      <c r="Z398" s="256"/>
      <c r="AA398" s="256"/>
      <c r="AB398" s="256"/>
      <c r="AC398" s="240" t="s">
        <v>271</v>
      </c>
      <c r="AD398" s="240"/>
      <c r="AE398" s="240"/>
      <c r="AF398" s="240"/>
      <c r="AG398" s="240"/>
      <c r="AH398" s="255" t="s">
        <v>272</v>
      </c>
      <c r="AI398" s="253"/>
      <c r="AJ398" s="253"/>
      <c r="AK398" s="253"/>
      <c r="AL398" s="253" t="s">
        <v>273</v>
      </c>
      <c r="AM398" s="253"/>
      <c r="AN398" s="253"/>
      <c r="AO398" s="257"/>
      <c r="AP398" s="240" t="s">
        <v>274</v>
      </c>
      <c r="AQ398" s="240"/>
      <c r="AR398" s="240"/>
      <c r="AS398" s="240"/>
      <c r="AT398" s="240"/>
      <c r="AU398" s="240"/>
      <c r="AV398" s="240"/>
      <c r="AW398" s="240"/>
      <c r="AX398" s="240"/>
      <c r="AY398">
        <f>$AY$396</f>
        <v>1</v>
      </c>
    </row>
    <row r="399" spans="1:51" ht="30" customHeight="1" x14ac:dyDescent="0.15">
      <c r="A399" s="230">
        <v>1</v>
      </c>
      <c r="B399" s="230">
        <v>1</v>
      </c>
      <c r="C399" s="248" t="s">
        <v>278</v>
      </c>
      <c r="D399" s="248"/>
      <c r="E399" s="248"/>
      <c r="F399" s="248"/>
      <c r="G399" s="248"/>
      <c r="H399" s="248"/>
      <c r="I399" s="248"/>
      <c r="J399" s="233">
        <v>7120001089337</v>
      </c>
      <c r="K399" s="234"/>
      <c r="L399" s="234"/>
      <c r="M399" s="234"/>
      <c r="N399" s="234"/>
      <c r="O399" s="234"/>
      <c r="P399" s="235" t="s">
        <v>242</v>
      </c>
      <c r="Q399" s="235"/>
      <c r="R399" s="235"/>
      <c r="S399" s="235"/>
      <c r="T399" s="235"/>
      <c r="U399" s="235"/>
      <c r="V399" s="235"/>
      <c r="W399" s="235"/>
      <c r="X399" s="235"/>
      <c r="Y399" s="236">
        <v>57</v>
      </c>
      <c r="Z399" s="237"/>
      <c r="AA399" s="237"/>
      <c r="AB399" s="238"/>
      <c r="AC399" s="222" t="s">
        <v>279</v>
      </c>
      <c r="AD399" s="223"/>
      <c r="AE399" s="223"/>
      <c r="AF399" s="223"/>
      <c r="AG399" s="223"/>
      <c r="AH399" s="251">
        <v>3</v>
      </c>
      <c r="AI399" s="252"/>
      <c r="AJ399" s="252"/>
      <c r="AK399" s="252"/>
      <c r="AL399" s="226">
        <v>79</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49" t="s">
        <v>278</v>
      </c>
      <c r="D400" s="248"/>
      <c r="E400" s="248"/>
      <c r="F400" s="248"/>
      <c r="G400" s="248"/>
      <c r="H400" s="248"/>
      <c r="I400" s="248"/>
      <c r="J400" s="233">
        <v>7120001089337</v>
      </c>
      <c r="K400" s="234"/>
      <c r="L400" s="234"/>
      <c r="M400" s="234"/>
      <c r="N400" s="234"/>
      <c r="O400" s="234"/>
      <c r="P400" s="235" t="s">
        <v>244</v>
      </c>
      <c r="Q400" s="235"/>
      <c r="R400" s="235"/>
      <c r="S400" s="235"/>
      <c r="T400" s="235"/>
      <c r="U400" s="235"/>
      <c r="V400" s="235"/>
      <c r="W400" s="235"/>
      <c r="X400" s="235"/>
      <c r="Y400" s="236">
        <v>1</v>
      </c>
      <c r="Z400" s="237"/>
      <c r="AA400" s="237"/>
      <c r="AB400" s="238"/>
      <c r="AC400" s="222" t="s">
        <v>280</v>
      </c>
      <c r="AD400" s="223"/>
      <c r="AE400" s="223"/>
      <c r="AF400" s="223"/>
      <c r="AG400" s="223"/>
      <c r="AH400" s="251" t="s">
        <v>39</v>
      </c>
      <c r="AI400" s="252"/>
      <c r="AJ400" s="252"/>
      <c r="AK400" s="252"/>
      <c r="AL400" s="226" t="s">
        <v>39</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49" t="s">
        <v>281</v>
      </c>
      <c r="D401" s="248"/>
      <c r="E401" s="248"/>
      <c r="F401" s="248"/>
      <c r="G401" s="248"/>
      <c r="H401" s="248"/>
      <c r="I401" s="248"/>
      <c r="J401" s="233">
        <v>8120001077828</v>
      </c>
      <c r="K401" s="234"/>
      <c r="L401" s="234"/>
      <c r="M401" s="234"/>
      <c r="N401" s="234"/>
      <c r="O401" s="234"/>
      <c r="P401" s="250" t="s">
        <v>282</v>
      </c>
      <c r="Q401" s="235"/>
      <c r="R401" s="235"/>
      <c r="S401" s="235"/>
      <c r="T401" s="235"/>
      <c r="U401" s="235"/>
      <c r="V401" s="235"/>
      <c r="W401" s="235"/>
      <c r="X401" s="235"/>
      <c r="Y401" s="236">
        <v>19</v>
      </c>
      <c r="Z401" s="237"/>
      <c r="AA401" s="237"/>
      <c r="AB401" s="238"/>
      <c r="AC401" s="222" t="s">
        <v>279</v>
      </c>
      <c r="AD401" s="223"/>
      <c r="AE401" s="223"/>
      <c r="AF401" s="223"/>
      <c r="AG401" s="223"/>
      <c r="AH401" s="224">
        <v>2</v>
      </c>
      <c r="AI401" s="225"/>
      <c r="AJ401" s="225"/>
      <c r="AK401" s="225"/>
      <c r="AL401" s="226">
        <v>76</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49" t="s">
        <v>283</v>
      </c>
      <c r="D402" s="248"/>
      <c r="E402" s="248"/>
      <c r="F402" s="248"/>
      <c r="G402" s="248"/>
      <c r="H402" s="248"/>
      <c r="I402" s="248"/>
      <c r="J402" s="233">
        <v>1010401021428</v>
      </c>
      <c r="K402" s="234"/>
      <c r="L402" s="234"/>
      <c r="M402" s="234"/>
      <c r="N402" s="234"/>
      <c r="O402" s="234"/>
      <c r="P402" s="250" t="s">
        <v>284</v>
      </c>
      <c r="Q402" s="235"/>
      <c r="R402" s="235"/>
      <c r="S402" s="235"/>
      <c r="T402" s="235"/>
      <c r="U402" s="235"/>
      <c r="V402" s="235"/>
      <c r="W402" s="235"/>
      <c r="X402" s="235"/>
      <c r="Y402" s="236">
        <v>10</v>
      </c>
      <c r="Z402" s="237"/>
      <c r="AA402" s="237"/>
      <c r="AB402" s="238"/>
      <c r="AC402" s="222" t="s">
        <v>279</v>
      </c>
      <c r="AD402" s="223"/>
      <c r="AE402" s="223"/>
      <c r="AF402" s="223"/>
      <c r="AG402" s="223"/>
      <c r="AH402" s="224">
        <v>1</v>
      </c>
      <c r="AI402" s="225"/>
      <c r="AJ402" s="225"/>
      <c r="AK402" s="225"/>
      <c r="AL402" s="226">
        <v>100</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48" t="s">
        <v>283</v>
      </c>
      <c r="D403" s="248"/>
      <c r="E403" s="248"/>
      <c r="F403" s="248"/>
      <c r="G403" s="248"/>
      <c r="H403" s="248"/>
      <c r="I403" s="248"/>
      <c r="J403" s="233">
        <v>1010401021428</v>
      </c>
      <c r="K403" s="234"/>
      <c r="L403" s="234"/>
      <c r="M403" s="234"/>
      <c r="N403" s="234"/>
      <c r="O403" s="234"/>
      <c r="P403" s="235" t="s">
        <v>285</v>
      </c>
      <c r="Q403" s="235"/>
      <c r="R403" s="235"/>
      <c r="S403" s="235"/>
      <c r="T403" s="235"/>
      <c r="U403" s="235"/>
      <c r="V403" s="235"/>
      <c r="W403" s="235"/>
      <c r="X403" s="235"/>
      <c r="Y403" s="236">
        <v>9</v>
      </c>
      <c r="Z403" s="237"/>
      <c r="AA403" s="237"/>
      <c r="AB403" s="238"/>
      <c r="AC403" s="222" t="s">
        <v>279</v>
      </c>
      <c r="AD403" s="223"/>
      <c r="AE403" s="223"/>
      <c r="AF403" s="223"/>
      <c r="AG403" s="223"/>
      <c r="AH403" s="224">
        <v>1</v>
      </c>
      <c r="AI403" s="225"/>
      <c r="AJ403" s="225"/>
      <c r="AK403" s="225"/>
      <c r="AL403" s="226">
        <v>98</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48" t="s">
        <v>283</v>
      </c>
      <c r="D404" s="248"/>
      <c r="E404" s="248"/>
      <c r="F404" s="248"/>
      <c r="G404" s="248"/>
      <c r="H404" s="248"/>
      <c r="I404" s="248"/>
      <c r="J404" s="233">
        <v>1010401021428</v>
      </c>
      <c r="K404" s="234"/>
      <c r="L404" s="234"/>
      <c r="M404" s="234"/>
      <c r="N404" s="234"/>
      <c r="O404" s="234"/>
      <c r="P404" s="235" t="s">
        <v>286</v>
      </c>
      <c r="Q404" s="235"/>
      <c r="R404" s="235"/>
      <c r="S404" s="235"/>
      <c r="T404" s="235"/>
      <c r="U404" s="235"/>
      <c r="V404" s="235"/>
      <c r="W404" s="235"/>
      <c r="X404" s="235"/>
      <c r="Y404" s="236">
        <v>6</v>
      </c>
      <c r="Z404" s="237"/>
      <c r="AA404" s="237"/>
      <c r="AB404" s="238"/>
      <c r="AC404" s="222" t="s">
        <v>279</v>
      </c>
      <c r="AD404" s="223"/>
      <c r="AE404" s="223"/>
      <c r="AF404" s="223"/>
      <c r="AG404" s="223"/>
      <c r="AH404" s="224">
        <v>1</v>
      </c>
      <c r="AI404" s="225"/>
      <c r="AJ404" s="225"/>
      <c r="AK404" s="225"/>
      <c r="AL404" s="226">
        <v>100</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48" t="s">
        <v>283</v>
      </c>
      <c r="D405" s="248"/>
      <c r="E405" s="248"/>
      <c r="F405" s="248"/>
      <c r="G405" s="248"/>
      <c r="H405" s="248"/>
      <c r="I405" s="248"/>
      <c r="J405" s="233">
        <v>1010401021428</v>
      </c>
      <c r="K405" s="234"/>
      <c r="L405" s="234"/>
      <c r="M405" s="234"/>
      <c r="N405" s="234"/>
      <c r="O405" s="234"/>
      <c r="P405" s="235" t="s">
        <v>287</v>
      </c>
      <c r="Q405" s="235"/>
      <c r="R405" s="235"/>
      <c r="S405" s="235"/>
      <c r="T405" s="235"/>
      <c r="U405" s="235"/>
      <c r="V405" s="235"/>
      <c r="W405" s="235"/>
      <c r="X405" s="235"/>
      <c r="Y405" s="236">
        <v>3</v>
      </c>
      <c r="Z405" s="237"/>
      <c r="AA405" s="237"/>
      <c r="AB405" s="238"/>
      <c r="AC405" s="222" t="s">
        <v>280</v>
      </c>
      <c r="AD405" s="223"/>
      <c r="AE405" s="223"/>
      <c r="AF405" s="223"/>
      <c r="AG405" s="223"/>
      <c r="AH405" s="224" t="s">
        <v>39</v>
      </c>
      <c r="AI405" s="225"/>
      <c r="AJ405" s="225"/>
      <c r="AK405" s="225"/>
      <c r="AL405" s="226" t="s">
        <v>39</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48" t="s">
        <v>288</v>
      </c>
      <c r="D406" s="248"/>
      <c r="E406" s="248"/>
      <c r="F406" s="248"/>
      <c r="G406" s="248"/>
      <c r="H406" s="248"/>
      <c r="I406" s="248"/>
      <c r="J406" s="233">
        <v>8120001059636</v>
      </c>
      <c r="K406" s="234"/>
      <c r="L406" s="234"/>
      <c r="M406" s="234"/>
      <c r="N406" s="234"/>
      <c r="O406" s="234"/>
      <c r="P406" s="235" t="s">
        <v>289</v>
      </c>
      <c r="Q406" s="235"/>
      <c r="R406" s="235"/>
      <c r="S406" s="235"/>
      <c r="T406" s="235"/>
      <c r="U406" s="235"/>
      <c r="V406" s="235"/>
      <c r="W406" s="235"/>
      <c r="X406" s="235"/>
      <c r="Y406" s="236">
        <v>15</v>
      </c>
      <c r="Z406" s="237"/>
      <c r="AA406" s="237"/>
      <c r="AB406" s="238"/>
      <c r="AC406" s="222" t="s">
        <v>279</v>
      </c>
      <c r="AD406" s="223"/>
      <c r="AE406" s="223"/>
      <c r="AF406" s="223"/>
      <c r="AG406" s="223"/>
      <c r="AH406" s="224">
        <v>3</v>
      </c>
      <c r="AI406" s="225"/>
      <c r="AJ406" s="225"/>
      <c r="AK406" s="225"/>
      <c r="AL406" s="226">
        <v>77</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48" t="s">
        <v>288</v>
      </c>
      <c r="D407" s="248"/>
      <c r="E407" s="248"/>
      <c r="F407" s="248"/>
      <c r="G407" s="248"/>
      <c r="H407" s="248"/>
      <c r="I407" s="248"/>
      <c r="J407" s="233">
        <v>8120001059636</v>
      </c>
      <c r="K407" s="234"/>
      <c r="L407" s="234"/>
      <c r="M407" s="234"/>
      <c r="N407" s="234"/>
      <c r="O407" s="234"/>
      <c r="P407" s="235" t="s">
        <v>290</v>
      </c>
      <c r="Q407" s="235"/>
      <c r="R407" s="235"/>
      <c r="S407" s="235"/>
      <c r="T407" s="235"/>
      <c r="U407" s="235"/>
      <c r="V407" s="235"/>
      <c r="W407" s="235"/>
      <c r="X407" s="235"/>
      <c r="Y407" s="236">
        <v>10</v>
      </c>
      <c r="Z407" s="237"/>
      <c r="AA407" s="237"/>
      <c r="AB407" s="238"/>
      <c r="AC407" s="222" t="s">
        <v>279</v>
      </c>
      <c r="AD407" s="223"/>
      <c r="AE407" s="223"/>
      <c r="AF407" s="223"/>
      <c r="AG407" s="223"/>
      <c r="AH407" s="224">
        <v>1</v>
      </c>
      <c r="AI407" s="225"/>
      <c r="AJ407" s="225"/>
      <c r="AK407" s="225"/>
      <c r="AL407" s="226">
        <v>99</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48" t="s">
        <v>291</v>
      </c>
      <c r="D408" s="248"/>
      <c r="E408" s="248"/>
      <c r="F408" s="248"/>
      <c r="G408" s="248"/>
      <c r="H408" s="248"/>
      <c r="I408" s="248"/>
      <c r="J408" s="233">
        <v>3120901008457</v>
      </c>
      <c r="K408" s="234"/>
      <c r="L408" s="234"/>
      <c r="M408" s="234"/>
      <c r="N408" s="234"/>
      <c r="O408" s="234"/>
      <c r="P408" s="235" t="s">
        <v>292</v>
      </c>
      <c r="Q408" s="235"/>
      <c r="R408" s="235"/>
      <c r="S408" s="235"/>
      <c r="T408" s="235"/>
      <c r="U408" s="235"/>
      <c r="V408" s="235"/>
      <c r="W408" s="235"/>
      <c r="X408" s="235"/>
      <c r="Y408" s="236">
        <v>14</v>
      </c>
      <c r="Z408" s="237"/>
      <c r="AA408" s="237"/>
      <c r="AB408" s="238"/>
      <c r="AC408" s="222" t="s">
        <v>293</v>
      </c>
      <c r="AD408" s="223"/>
      <c r="AE408" s="223"/>
      <c r="AF408" s="223"/>
      <c r="AG408" s="223"/>
      <c r="AH408" s="224" t="s">
        <v>39</v>
      </c>
      <c r="AI408" s="225"/>
      <c r="AJ408" s="225"/>
      <c r="AK408" s="225"/>
      <c r="AL408" s="226" t="s">
        <v>39</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48" t="s">
        <v>291</v>
      </c>
      <c r="D409" s="248"/>
      <c r="E409" s="248"/>
      <c r="F409" s="248"/>
      <c r="G409" s="248"/>
      <c r="H409" s="248"/>
      <c r="I409" s="248"/>
      <c r="J409" s="233">
        <v>3120901008457</v>
      </c>
      <c r="K409" s="234"/>
      <c r="L409" s="234"/>
      <c r="M409" s="234"/>
      <c r="N409" s="234"/>
      <c r="O409" s="234"/>
      <c r="P409" s="235" t="s">
        <v>294</v>
      </c>
      <c r="Q409" s="235"/>
      <c r="R409" s="235"/>
      <c r="S409" s="235"/>
      <c r="T409" s="235"/>
      <c r="U409" s="235"/>
      <c r="V409" s="235"/>
      <c r="W409" s="235"/>
      <c r="X409" s="235"/>
      <c r="Y409" s="236">
        <v>7</v>
      </c>
      <c r="Z409" s="237"/>
      <c r="AA409" s="237"/>
      <c r="AB409" s="238"/>
      <c r="AC409" s="222" t="s">
        <v>293</v>
      </c>
      <c r="AD409" s="223"/>
      <c r="AE409" s="223"/>
      <c r="AF409" s="223"/>
      <c r="AG409" s="223"/>
      <c r="AH409" s="224" t="s">
        <v>39</v>
      </c>
      <c r="AI409" s="225"/>
      <c r="AJ409" s="225"/>
      <c r="AK409" s="225"/>
      <c r="AL409" s="226" t="s">
        <v>39</v>
      </c>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48" t="s">
        <v>291</v>
      </c>
      <c r="D410" s="248"/>
      <c r="E410" s="248"/>
      <c r="F410" s="248"/>
      <c r="G410" s="248"/>
      <c r="H410" s="248"/>
      <c r="I410" s="248"/>
      <c r="J410" s="233">
        <v>3120901008457</v>
      </c>
      <c r="K410" s="234"/>
      <c r="L410" s="234"/>
      <c r="M410" s="234"/>
      <c r="N410" s="234"/>
      <c r="O410" s="234"/>
      <c r="P410" s="235" t="s">
        <v>295</v>
      </c>
      <c r="Q410" s="235"/>
      <c r="R410" s="235"/>
      <c r="S410" s="235"/>
      <c r="T410" s="235"/>
      <c r="U410" s="235"/>
      <c r="V410" s="235"/>
      <c r="W410" s="235"/>
      <c r="X410" s="235"/>
      <c r="Y410" s="236">
        <v>1</v>
      </c>
      <c r="Z410" s="237"/>
      <c r="AA410" s="237"/>
      <c r="AB410" s="238"/>
      <c r="AC410" s="222" t="s">
        <v>280</v>
      </c>
      <c r="AD410" s="223"/>
      <c r="AE410" s="223"/>
      <c r="AF410" s="223"/>
      <c r="AG410" s="223"/>
      <c r="AH410" s="224" t="s">
        <v>39</v>
      </c>
      <c r="AI410" s="225"/>
      <c r="AJ410" s="225"/>
      <c r="AK410" s="225"/>
      <c r="AL410" s="226" t="s">
        <v>39</v>
      </c>
      <c r="AM410" s="227"/>
      <c r="AN410" s="227"/>
      <c r="AO410" s="228"/>
      <c r="AP410" s="229"/>
      <c r="AQ410" s="229"/>
      <c r="AR410" s="229"/>
      <c r="AS410" s="229"/>
      <c r="AT410" s="229"/>
      <c r="AU410" s="229"/>
      <c r="AV410" s="229"/>
      <c r="AW410" s="229"/>
      <c r="AX410" s="229"/>
      <c r="AY410">
        <f>COUNTA($C$410)</f>
        <v>1</v>
      </c>
    </row>
    <row r="411" spans="1:51" ht="30" customHeight="1" x14ac:dyDescent="0.15">
      <c r="A411" s="230">
        <v>13</v>
      </c>
      <c r="B411" s="230">
        <v>1</v>
      </c>
      <c r="C411" s="248" t="s">
        <v>296</v>
      </c>
      <c r="D411" s="248"/>
      <c r="E411" s="248"/>
      <c r="F411" s="248"/>
      <c r="G411" s="248"/>
      <c r="H411" s="248"/>
      <c r="I411" s="248"/>
      <c r="J411" s="233">
        <v>9010001027685</v>
      </c>
      <c r="K411" s="234"/>
      <c r="L411" s="234"/>
      <c r="M411" s="234"/>
      <c r="N411" s="234"/>
      <c r="O411" s="234"/>
      <c r="P411" s="235" t="s">
        <v>297</v>
      </c>
      <c r="Q411" s="235"/>
      <c r="R411" s="235"/>
      <c r="S411" s="235"/>
      <c r="T411" s="235"/>
      <c r="U411" s="235"/>
      <c r="V411" s="235"/>
      <c r="W411" s="235"/>
      <c r="X411" s="235"/>
      <c r="Y411" s="236">
        <v>10</v>
      </c>
      <c r="Z411" s="237"/>
      <c r="AA411" s="237"/>
      <c r="AB411" s="238"/>
      <c r="AC411" s="222" t="s">
        <v>279</v>
      </c>
      <c r="AD411" s="223"/>
      <c r="AE411" s="223"/>
      <c r="AF411" s="223"/>
      <c r="AG411" s="223"/>
      <c r="AH411" s="224">
        <v>1</v>
      </c>
      <c r="AI411" s="225"/>
      <c r="AJ411" s="225"/>
      <c r="AK411" s="225"/>
      <c r="AL411" s="226">
        <v>98</v>
      </c>
      <c r="AM411" s="227"/>
      <c r="AN411" s="227"/>
      <c r="AO411" s="228"/>
      <c r="AP411" s="229"/>
      <c r="AQ411" s="229"/>
      <c r="AR411" s="229"/>
      <c r="AS411" s="229"/>
      <c r="AT411" s="229"/>
      <c r="AU411" s="229"/>
      <c r="AV411" s="229"/>
      <c r="AW411" s="229"/>
      <c r="AX411" s="229"/>
      <c r="AY411">
        <f>COUNTA($C$411)</f>
        <v>1</v>
      </c>
    </row>
    <row r="412" spans="1:51" ht="30" customHeight="1" x14ac:dyDescent="0.15">
      <c r="A412" s="230">
        <v>14</v>
      </c>
      <c r="B412" s="230">
        <v>1</v>
      </c>
      <c r="C412" s="248" t="s">
        <v>296</v>
      </c>
      <c r="D412" s="248"/>
      <c r="E412" s="248"/>
      <c r="F412" s="248"/>
      <c r="G412" s="248"/>
      <c r="H412" s="248"/>
      <c r="I412" s="248"/>
      <c r="J412" s="233">
        <v>9010001027685</v>
      </c>
      <c r="K412" s="234"/>
      <c r="L412" s="234"/>
      <c r="M412" s="234"/>
      <c r="N412" s="234"/>
      <c r="O412" s="234"/>
      <c r="P412" s="235" t="s">
        <v>298</v>
      </c>
      <c r="Q412" s="235"/>
      <c r="R412" s="235"/>
      <c r="S412" s="235"/>
      <c r="T412" s="235"/>
      <c r="U412" s="235"/>
      <c r="V412" s="235"/>
      <c r="W412" s="235"/>
      <c r="X412" s="235"/>
      <c r="Y412" s="236">
        <v>9</v>
      </c>
      <c r="Z412" s="237"/>
      <c r="AA412" s="237"/>
      <c r="AB412" s="238"/>
      <c r="AC412" s="222" t="s">
        <v>279</v>
      </c>
      <c r="AD412" s="223"/>
      <c r="AE412" s="223"/>
      <c r="AF412" s="223"/>
      <c r="AG412" s="223"/>
      <c r="AH412" s="224">
        <v>2</v>
      </c>
      <c r="AI412" s="225"/>
      <c r="AJ412" s="225"/>
      <c r="AK412" s="225"/>
      <c r="AL412" s="226">
        <v>99</v>
      </c>
      <c r="AM412" s="227"/>
      <c r="AN412" s="227"/>
      <c r="AO412" s="228"/>
      <c r="AP412" s="229"/>
      <c r="AQ412" s="229"/>
      <c r="AR412" s="229"/>
      <c r="AS412" s="229"/>
      <c r="AT412" s="229"/>
      <c r="AU412" s="229"/>
      <c r="AV412" s="229"/>
      <c r="AW412" s="229"/>
      <c r="AX412" s="229"/>
      <c r="AY412">
        <f>COUNTA($C$412)</f>
        <v>1</v>
      </c>
    </row>
    <row r="413" spans="1:51" ht="30" customHeight="1" x14ac:dyDescent="0.15">
      <c r="A413" s="230">
        <v>15</v>
      </c>
      <c r="B413" s="230">
        <v>1</v>
      </c>
      <c r="C413" s="248" t="s">
        <v>299</v>
      </c>
      <c r="D413" s="248"/>
      <c r="E413" s="248"/>
      <c r="F413" s="248"/>
      <c r="G413" s="248"/>
      <c r="H413" s="248"/>
      <c r="I413" s="248"/>
      <c r="J413" s="233">
        <v>3011201005528</v>
      </c>
      <c r="K413" s="234"/>
      <c r="L413" s="234"/>
      <c r="M413" s="234"/>
      <c r="N413" s="234"/>
      <c r="O413" s="234"/>
      <c r="P413" s="235" t="s">
        <v>300</v>
      </c>
      <c r="Q413" s="235"/>
      <c r="R413" s="235"/>
      <c r="S413" s="235"/>
      <c r="T413" s="235"/>
      <c r="U413" s="235"/>
      <c r="V413" s="235"/>
      <c r="W413" s="235"/>
      <c r="X413" s="235"/>
      <c r="Y413" s="236">
        <v>10</v>
      </c>
      <c r="Z413" s="237"/>
      <c r="AA413" s="237"/>
      <c r="AB413" s="238"/>
      <c r="AC413" s="222" t="s">
        <v>279</v>
      </c>
      <c r="AD413" s="223"/>
      <c r="AE413" s="223"/>
      <c r="AF413" s="223"/>
      <c r="AG413" s="223"/>
      <c r="AH413" s="224">
        <v>2</v>
      </c>
      <c r="AI413" s="225"/>
      <c r="AJ413" s="225"/>
      <c r="AK413" s="225"/>
      <c r="AL413" s="226">
        <v>90</v>
      </c>
      <c r="AM413" s="227"/>
      <c r="AN413" s="227"/>
      <c r="AO413" s="228"/>
      <c r="AP413" s="229"/>
      <c r="AQ413" s="229"/>
      <c r="AR413" s="229"/>
      <c r="AS413" s="229"/>
      <c r="AT413" s="229"/>
      <c r="AU413" s="229"/>
      <c r="AV413" s="229"/>
      <c r="AW413" s="229"/>
      <c r="AX413" s="229"/>
      <c r="AY413">
        <f>COUNTA($C$413)</f>
        <v>1</v>
      </c>
    </row>
    <row r="414" spans="1:51" ht="30" customHeight="1" x14ac:dyDescent="0.15">
      <c r="A414" s="230">
        <v>16</v>
      </c>
      <c r="B414" s="230">
        <v>1</v>
      </c>
      <c r="C414" s="248" t="s">
        <v>299</v>
      </c>
      <c r="D414" s="248"/>
      <c r="E414" s="248"/>
      <c r="F414" s="248"/>
      <c r="G414" s="248"/>
      <c r="H414" s="248"/>
      <c r="I414" s="248"/>
      <c r="J414" s="233">
        <v>3011201005528</v>
      </c>
      <c r="K414" s="234"/>
      <c r="L414" s="234"/>
      <c r="M414" s="234"/>
      <c r="N414" s="234"/>
      <c r="O414" s="234"/>
      <c r="P414" s="235" t="s">
        <v>301</v>
      </c>
      <c r="Q414" s="235"/>
      <c r="R414" s="235"/>
      <c r="S414" s="235"/>
      <c r="T414" s="235"/>
      <c r="U414" s="235"/>
      <c r="V414" s="235"/>
      <c r="W414" s="235"/>
      <c r="X414" s="235"/>
      <c r="Y414" s="236">
        <v>9</v>
      </c>
      <c r="Z414" s="237"/>
      <c r="AA414" s="237"/>
      <c r="AB414" s="238"/>
      <c r="AC414" s="222" t="s">
        <v>279</v>
      </c>
      <c r="AD414" s="223"/>
      <c r="AE414" s="223"/>
      <c r="AF414" s="223"/>
      <c r="AG414" s="223"/>
      <c r="AH414" s="224">
        <v>1</v>
      </c>
      <c r="AI414" s="225"/>
      <c r="AJ414" s="225"/>
      <c r="AK414" s="225"/>
      <c r="AL414" s="226">
        <v>100</v>
      </c>
      <c r="AM414" s="227"/>
      <c r="AN414" s="227"/>
      <c r="AO414" s="228"/>
      <c r="AP414" s="229"/>
      <c r="AQ414" s="229"/>
      <c r="AR414" s="229"/>
      <c r="AS414" s="229"/>
      <c r="AT414" s="229"/>
      <c r="AU414" s="229"/>
      <c r="AV414" s="229"/>
      <c r="AW414" s="229"/>
      <c r="AX414" s="229"/>
      <c r="AY414">
        <f>COUNTA($C$414)</f>
        <v>1</v>
      </c>
    </row>
    <row r="415" spans="1:51" s="15" customFormat="1" ht="30" customHeight="1" x14ac:dyDescent="0.15">
      <c r="A415" s="230">
        <v>17</v>
      </c>
      <c r="B415" s="230">
        <v>1</v>
      </c>
      <c r="C415" s="248" t="s">
        <v>299</v>
      </c>
      <c r="D415" s="248"/>
      <c r="E415" s="248"/>
      <c r="F415" s="248"/>
      <c r="G415" s="248"/>
      <c r="H415" s="248"/>
      <c r="I415" s="248"/>
      <c r="J415" s="233">
        <v>3011201005528</v>
      </c>
      <c r="K415" s="234"/>
      <c r="L415" s="234"/>
      <c r="M415" s="234"/>
      <c r="N415" s="234"/>
      <c r="O415" s="234"/>
      <c r="P415" s="235" t="s">
        <v>302</v>
      </c>
      <c r="Q415" s="235"/>
      <c r="R415" s="235"/>
      <c r="S415" s="235"/>
      <c r="T415" s="235"/>
      <c r="U415" s="235"/>
      <c r="V415" s="235"/>
      <c r="W415" s="235"/>
      <c r="X415" s="235"/>
      <c r="Y415" s="236">
        <v>1</v>
      </c>
      <c r="Z415" s="237"/>
      <c r="AA415" s="237"/>
      <c r="AB415" s="238"/>
      <c r="AC415" s="222" t="s">
        <v>280</v>
      </c>
      <c r="AD415" s="223"/>
      <c r="AE415" s="223"/>
      <c r="AF415" s="223"/>
      <c r="AG415" s="223"/>
      <c r="AH415" s="224" t="s">
        <v>39</v>
      </c>
      <c r="AI415" s="225"/>
      <c r="AJ415" s="225"/>
      <c r="AK415" s="225"/>
      <c r="AL415" s="226" t="s">
        <v>39</v>
      </c>
      <c r="AM415" s="227"/>
      <c r="AN415" s="227"/>
      <c r="AO415" s="228"/>
      <c r="AP415" s="229"/>
      <c r="AQ415" s="229"/>
      <c r="AR415" s="229"/>
      <c r="AS415" s="229"/>
      <c r="AT415" s="229"/>
      <c r="AU415" s="229"/>
      <c r="AV415" s="229"/>
      <c r="AW415" s="229"/>
      <c r="AX415" s="229"/>
      <c r="AY415">
        <f>COUNTA($C$415)</f>
        <v>1</v>
      </c>
    </row>
    <row r="416" spans="1:51" ht="30" customHeight="1" x14ac:dyDescent="0.15">
      <c r="A416" s="230">
        <v>18</v>
      </c>
      <c r="B416" s="230">
        <v>1</v>
      </c>
      <c r="C416" s="248" t="s">
        <v>303</v>
      </c>
      <c r="D416" s="248"/>
      <c r="E416" s="248"/>
      <c r="F416" s="248"/>
      <c r="G416" s="248"/>
      <c r="H416" s="248"/>
      <c r="I416" s="248"/>
      <c r="J416" s="233">
        <v>9010501026369</v>
      </c>
      <c r="K416" s="234"/>
      <c r="L416" s="234"/>
      <c r="M416" s="234"/>
      <c r="N416" s="234"/>
      <c r="O416" s="234"/>
      <c r="P416" s="235" t="s">
        <v>304</v>
      </c>
      <c r="Q416" s="235"/>
      <c r="R416" s="235"/>
      <c r="S416" s="235"/>
      <c r="T416" s="235"/>
      <c r="U416" s="235"/>
      <c r="V416" s="235"/>
      <c r="W416" s="235"/>
      <c r="X416" s="235"/>
      <c r="Y416" s="236">
        <v>7</v>
      </c>
      <c r="Z416" s="237"/>
      <c r="AA416" s="237"/>
      <c r="AB416" s="238"/>
      <c r="AC416" s="222" t="s">
        <v>293</v>
      </c>
      <c r="AD416" s="223"/>
      <c r="AE416" s="223"/>
      <c r="AF416" s="223"/>
      <c r="AG416" s="223"/>
      <c r="AH416" s="224" t="s">
        <v>39</v>
      </c>
      <c r="AI416" s="225"/>
      <c r="AJ416" s="225"/>
      <c r="AK416" s="225"/>
      <c r="AL416" s="226" t="s">
        <v>39</v>
      </c>
      <c r="AM416" s="227"/>
      <c r="AN416" s="227"/>
      <c r="AO416" s="228"/>
      <c r="AP416" s="229"/>
      <c r="AQ416" s="229"/>
      <c r="AR416" s="229"/>
      <c r="AS416" s="229"/>
      <c r="AT416" s="229"/>
      <c r="AU416" s="229"/>
      <c r="AV416" s="229"/>
      <c r="AW416" s="229"/>
      <c r="AX416" s="229"/>
      <c r="AY416">
        <f>COUNTA($C$416)</f>
        <v>1</v>
      </c>
    </row>
    <row r="417" spans="1:51" ht="30" customHeight="1" x14ac:dyDescent="0.15">
      <c r="A417" s="230">
        <v>19</v>
      </c>
      <c r="B417" s="230">
        <v>1</v>
      </c>
      <c r="C417" s="248" t="s">
        <v>303</v>
      </c>
      <c r="D417" s="248"/>
      <c r="E417" s="248"/>
      <c r="F417" s="248"/>
      <c r="G417" s="248"/>
      <c r="H417" s="248"/>
      <c r="I417" s="248"/>
      <c r="J417" s="233">
        <v>9010501026369</v>
      </c>
      <c r="K417" s="234"/>
      <c r="L417" s="234"/>
      <c r="M417" s="234"/>
      <c r="N417" s="234"/>
      <c r="O417" s="234"/>
      <c r="P417" s="235" t="s">
        <v>305</v>
      </c>
      <c r="Q417" s="235"/>
      <c r="R417" s="235"/>
      <c r="S417" s="235"/>
      <c r="T417" s="235"/>
      <c r="U417" s="235"/>
      <c r="V417" s="235"/>
      <c r="W417" s="235"/>
      <c r="X417" s="235"/>
      <c r="Y417" s="236">
        <v>3</v>
      </c>
      <c r="Z417" s="237"/>
      <c r="AA417" s="237"/>
      <c r="AB417" s="238"/>
      <c r="AC417" s="222" t="s">
        <v>279</v>
      </c>
      <c r="AD417" s="223"/>
      <c r="AE417" s="223"/>
      <c r="AF417" s="223"/>
      <c r="AG417" s="223"/>
      <c r="AH417" s="224">
        <v>3</v>
      </c>
      <c r="AI417" s="225"/>
      <c r="AJ417" s="225"/>
      <c r="AK417" s="225"/>
      <c r="AL417" s="226">
        <v>40</v>
      </c>
      <c r="AM417" s="227"/>
      <c r="AN417" s="227"/>
      <c r="AO417" s="228"/>
      <c r="AP417" s="229"/>
      <c r="AQ417" s="229"/>
      <c r="AR417" s="229"/>
      <c r="AS417" s="229"/>
      <c r="AT417" s="229"/>
      <c r="AU417" s="229"/>
      <c r="AV417" s="229"/>
      <c r="AW417" s="229"/>
      <c r="AX417" s="229"/>
      <c r="AY417">
        <f>COUNTA($C$417)</f>
        <v>1</v>
      </c>
    </row>
    <row r="418" spans="1:51" ht="30" customHeight="1" x14ac:dyDescent="0.15">
      <c r="A418" s="230">
        <v>20</v>
      </c>
      <c r="B418" s="230">
        <v>1</v>
      </c>
      <c r="C418" s="248" t="s">
        <v>303</v>
      </c>
      <c r="D418" s="248"/>
      <c r="E418" s="248"/>
      <c r="F418" s="248"/>
      <c r="G418" s="248"/>
      <c r="H418" s="248"/>
      <c r="I418" s="248"/>
      <c r="J418" s="233">
        <v>9010501026369</v>
      </c>
      <c r="K418" s="234"/>
      <c r="L418" s="234"/>
      <c r="M418" s="234"/>
      <c r="N418" s="234"/>
      <c r="O418" s="234"/>
      <c r="P418" s="235" t="s">
        <v>306</v>
      </c>
      <c r="Q418" s="235"/>
      <c r="R418" s="235"/>
      <c r="S418" s="235"/>
      <c r="T418" s="235"/>
      <c r="U418" s="235"/>
      <c r="V418" s="235"/>
      <c r="W418" s="235"/>
      <c r="X418" s="235"/>
      <c r="Y418" s="236">
        <v>1</v>
      </c>
      <c r="Z418" s="237"/>
      <c r="AA418" s="237"/>
      <c r="AB418" s="238"/>
      <c r="AC418" s="222" t="s">
        <v>279</v>
      </c>
      <c r="AD418" s="223"/>
      <c r="AE418" s="223"/>
      <c r="AF418" s="223"/>
      <c r="AG418" s="223"/>
      <c r="AH418" s="224">
        <v>3</v>
      </c>
      <c r="AI418" s="225"/>
      <c r="AJ418" s="225"/>
      <c r="AK418" s="225"/>
      <c r="AL418" s="226">
        <v>57</v>
      </c>
      <c r="AM418" s="227"/>
      <c r="AN418" s="227"/>
      <c r="AO418" s="228"/>
      <c r="AP418" s="229"/>
      <c r="AQ418" s="229"/>
      <c r="AR418" s="229"/>
      <c r="AS418" s="229"/>
      <c r="AT418" s="229"/>
      <c r="AU418" s="229"/>
      <c r="AV418" s="229"/>
      <c r="AW418" s="229"/>
      <c r="AX418" s="229"/>
      <c r="AY418">
        <f>COUNTA($C$418)</f>
        <v>1</v>
      </c>
    </row>
    <row r="419" spans="1:51" ht="30" customHeight="1" x14ac:dyDescent="0.15">
      <c r="A419" s="230">
        <v>21</v>
      </c>
      <c r="B419" s="230">
        <v>1</v>
      </c>
      <c r="C419" s="248" t="s">
        <v>307</v>
      </c>
      <c r="D419" s="248"/>
      <c r="E419" s="248"/>
      <c r="F419" s="248"/>
      <c r="G419" s="248"/>
      <c r="H419" s="248"/>
      <c r="I419" s="248"/>
      <c r="J419" s="233">
        <v>2010001060370</v>
      </c>
      <c r="K419" s="234"/>
      <c r="L419" s="234"/>
      <c r="M419" s="234"/>
      <c r="N419" s="234"/>
      <c r="O419" s="234"/>
      <c r="P419" s="235" t="s">
        <v>308</v>
      </c>
      <c r="Q419" s="235"/>
      <c r="R419" s="235"/>
      <c r="S419" s="235"/>
      <c r="T419" s="235"/>
      <c r="U419" s="235"/>
      <c r="V419" s="235"/>
      <c r="W419" s="235"/>
      <c r="X419" s="235"/>
      <c r="Y419" s="236">
        <v>8</v>
      </c>
      <c r="Z419" s="237"/>
      <c r="AA419" s="237"/>
      <c r="AB419" s="238"/>
      <c r="AC419" s="222" t="s">
        <v>279</v>
      </c>
      <c r="AD419" s="223"/>
      <c r="AE419" s="223"/>
      <c r="AF419" s="223"/>
      <c r="AG419" s="223"/>
      <c r="AH419" s="224">
        <v>2</v>
      </c>
      <c r="AI419" s="225"/>
      <c r="AJ419" s="225"/>
      <c r="AK419" s="225"/>
      <c r="AL419" s="226">
        <v>98</v>
      </c>
      <c r="AM419" s="227"/>
      <c r="AN419" s="227"/>
      <c r="AO419" s="228"/>
      <c r="AP419" s="229"/>
      <c r="AQ419" s="229"/>
      <c r="AR419" s="229"/>
      <c r="AS419" s="229"/>
      <c r="AT419" s="229"/>
      <c r="AU419" s="229"/>
      <c r="AV419" s="229"/>
      <c r="AW419" s="229"/>
      <c r="AX419" s="229"/>
      <c r="AY419">
        <f>COUNTA($C$419)</f>
        <v>1</v>
      </c>
    </row>
    <row r="420" spans="1:51" ht="30" customHeight="1" x14ac:dyDescent="0.15">
      <c r="A420" s="230">
        <v>22</v>
      </c>
      <c r="B420" s="230">
        <v>1</v>
      </c>
      <c r="C420" s="248" t="s">
        <v>307</v>
      </c>
      <c r="D420" s="248"/>
      <c r="E420" s="248"/>
      <c r="F420" s="248"/>
      <c r="G420" s="248"/>
      <c r="H420" s="248"/>
      <c r="I420" s="248"/>
      <c r="J420" s="233">
        <v>2010001060370</v>
      </c>
      <c r="K420" s="234"/>
      <c r="L420" s="234"/>
      <c r="M420" s="234"/>
      <c r="N420" s="234"/>
      <c r="O420" s="234"/>
      <c r="P420" s="235" t="s">
        <v>309</v>
      </c>
      <c r="Q420" s="235"/>
      <c r="R420" s="235"/>
      <c r="S420" s="235"/>
      <c r="T420" s="235"/>
      <c r="U420" s="235"/>
      <c r="V420" s="235"/>
      <c r="W420" s="235"/>
      <c r="X420" s="235"/>
      <c r="Y420" s="236">
        <v>2</v>
      </c>
      <c r="Z420" s="237"/>
      <c r="AA420" s="237"/>
      <c r="AB420" s="238"/>
      <c r="AC420" s="222" t="s">
        <v>280</v>
      </c>
      <c r="AD420" s="223"/>
      <c r="AE420" s="223"/>
      <c r="AF420" s="223"/>
      <c r="AG420" s="223"/>
      <c r="AH420" s="224" t="s">
        <v>39</v>
      </c>
      <c r="AI420" s="225"/>
      <c r="AJ420" s="225"/>
      <c r="AK420" s="225"/>
      <c r="AL420" s="226" t="s">
        <v>39</v>
      </c>
      <c r="AM420" s="227"/>
      <c r="AN420" s="227"/>
      <c r="AO420" s="228"/>
      <c r="AP420" s="229"/>
      <c r="AQ420" s="229"/>
      <c r="AR420" s="229"/>
      <c r="AS420" s="229"/>
      <c r="AT420" s="229"/>
      <c r="AU420" s="229"/>
      <c r="AV420" s="229"/>
      <c r="AW420" s="229"/>
      <c r="AX420" s="229"/>
      <c r="AY420">
        <f>COUNTA($C$420)</f>
        <v>1</v>
      </c>
    </row>
    <row r="421" spans="1:51" ht="30" customHeight="1" x14ac:dyDescent="0.15">
      <c r="A421" s="230">
        <v>23</v>
      </c>
      <c r="B421" s="230">
        <v>1</v>
      </c>
      <c r="C421" s="248" t="s">
        <v>310</v>
      </c>
      <c r="D421" s="248"/>
      <c r="E421" s="248"/>
      <c r="F421" s="248"/>
      <c r="G421" s="248"/>
      <c r="H421" s="248"/>
      <c r="I421" s="248"/>
      <c r="J421" s="233">
        <v>7010701000299</v>
      </c>
      <c r="K421" s="234"/>
      <c r="L421" s="234"/>
      <c r="M421" s="234"/>
      <c r="N421" s="234"/>
      <c r="O421" s="234"/>
      <c r="P421" s="235" t="s">
        <v>311</v>
      </c>
      <c r="Q421" s="235"/>
      <c r="R421" s="235"/>
      <c r="S421" s="235"/>
      <c r="T421" s="235"/>
      <c r="U421" s="235"/>
      <c r="V421" s="235"/>
      <c r="W421" s="235"/>
      <c r="X421" s="235"/>
      <c r="Y421" s="236">
        <v>7</v>
      </c>
      <c r="Z421" s="237"/>
      <c r="AA421" s="237"/>
      <c r="AB421" s="238"/>
      <c r="AC421" s="222" t="s">
        <v>293</v>
      </c>
      <c r="AD421" s="223"/>
      <c r="AE421" s="223"/>
      <c r="AF421" s="223"/>
      <c r="AG421" s="223"/>
      <c r="AH421" s="224" t="s">
        <v>39</v>
      </c>
      <c r="AI421" s="225"/>
      <c r="AJ421" s="225"/>
      <c r="AK421" s="225"/>
      <c r="AL421" s="226" t="s">
        <v>39</v>
      </c>
      <c r="AM421" s="227"/>
      <c r="AN421" s="227"/>
      <c r="AO421" s="228"/>
      <c r="AP421" s="229"/>
      <c r="AQ421" s="229"/>
      <c r="AR421" s="229"/>
      <c r="AS421" s="229"/>
      <c r="AT421" s="229"/>
      <c r="AU421" s="229"/>
      <c r="AV421" s="229"/>
      <c r="AW421" s="229"/>
      <c r="AX421" s="229"/>
      <c r="AY421">
        <f>COUNTA($C$421)</f>
        <v>1</v>
      </c>
    </row>
    <row r="422" spans="1:51" ht="30" customHeight="1" x14ac:dyDescent="0.15">
      <c r="A422" s="230">
        <v>24</v>
      </c>
      <c r="B422" s="230">
        <v>1</v>
      </c>
      <c r="C422" s="248" t="s">
        <v>310</v>
      </c>
      <c r="D422" s="248"/>
      <c r="E422" s="248"/>
      <c r="F422" s="248"/>
      <c r="G422" s="248"/>
      <c r="H422" s="248"/>
      <c r="I422" s="248"/>
      <c r="J422" s="233">
        <v>7010701000299</v>
      </c>
      <c r="K422" s="234"/>
      <c r="L422" s="234"/>
      <c r="M422" s="234"/>
      <c r="N422" s="234"/>
      <c r="O422" s="234"/>
      <c r="P422" s="235" t="s">
        <v>312</v>
      </c>
      <c r="Q422" s="235"/>
      <c r="R422" s="235"/>
      <c r="S422" s="235"/>
      <c r="T422" s="235"/>
      <c r="U422" s="235"/>
      <c r="V422" s="235"/>
      <c r="W422" s="235"/>
      <c r="X422" s="235"/>
      <c r="Y422" s="236">
        <v>1</v>
      </c>
      <c r="Z422" s="237"/>
      <c r="AA422" s="237"/>
      <c r="AB422" s="238"/>
      <c r="AC422" s="222" t="s">
        <v>280</v>
      </c>
      <c r="AD422" s="223"/>
      <c r="AE422" s="223"/>
      <c r="AF422" s="223"/>
      <c r="AG422" s="223"/>
      <c r="AH422" s="224" t="s">
        <v>39</v>
      </c>
      <c r="AI422" s="225"/>
      <c r="AJ422" s="225"/>
      <c r="AK422" s="225"/>
      <c r="AL422" s="226" t="s">
        <v>39</v>
      </c>
      <c r="AM422" s="227"/>
      <c r="AN422" s="227"/>
      <c r="AO422" s="228"/>
      <c r="AP422" s="229"/>
      <c r="AQ422" s="229"/>
      <c r="AR422" s="229"/>
      <c r="AS422" s="229"/>
      <c r="AT422" s="229"/>
      <c r="AU422" s="229"/>
      <c r="AV422" s="229"/>
      <c r="AW422" s="229"/>
      <c r="AX422" s="229"/>
      <c r="AY422">
        <f>COUNTA($C$422)</f>
        <v>1</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267</v>
      </c>
      <c r="D431" s="253"/>
      <c r="E431" s="253"/>
      <c r="F431" s="253"/>
      <c r="G431" s="253"/>
      <c r="H431" s="253"/>
      <c r="I431" s="253"/>
      <c r="J431" s="240" t="s">
        <v>268</v>
      </c>
      <c r="K431" s="254"/>
      <c r="L431" s="254"/>
      <c r="M431" s="254"/>
      <c r="N431" s="254"/>
      <c r="O431" s="254"/>
      <c r="P431" s="123" t="s">
        <v>269</v>
      </c>
      <c r="Q431" s="123"/>
      <c r="R431" s="123"/>
      <c r="S431" s="123"/>
      <c r="T431" s="123"/>
      <c r="U431" s="123"/>
      <c r="V431" s="123"/>
      <c r="W431" s="123"/>
      <c r="X431" s="123"/>
      <c r="Y431" s="255" t="s">
        <v>270</v>
      </c>
      <c r="Z431" s="256"/>
      <c r="AA431" s="256"/>
      <c r="AB431" s="256"/>
      <c r="AC431" s="240" t="s">
        <v>271</v>
      </c>
      <c r="AD431" s="240"/>
      <c r="AE431" s="240"/>
      <c r="AF431" s="240"/>
      <c r="AG431" s="240"/>
      <c r="AH431" s="255" t="s">
        <v>272</v>
      </c>
      <c r="AI431" s="253"/>
      <c r="AJ431" s="253"/>
      <c r="AK431" s="253"/>
      <c r="AL431" s="253" t="s">
        <v>273</v>
      </c>
      <c r="AM431" s="253"/>
      <c r="AN431" s="253"/>
      <c r="AO431" s="257"/>
      <c r="AP431" s="240" t="s">
        <v>274</v>
      </c>
      <c r="AQ431" s="240"/>
      <c r="AR431" s="240"/>
      <c r="AS431" s="240"/>
      <c r="AT431" s="240"/>
      <c r="AU431" s="240"/>
      <c r="AV431" s="240"/>
      <c r="AW431" s="240"/>
      <c r="AX431" s="240"/>
      <c r="AY431">
        <f>$AY$429</f>
        <v>1</v>
      </c>
    </row>
    <row r="432" spans="1:51" ht="30" customHeight="1" x14ac:dyDescent="0.15">
      <c r="A432" s="230">
        <v>1</v>
      </c>
      <c r="B432" s="230">
        <v>1</v>
      </c>
      <c r="C432" s="248" t="s">
        <v>314</v>
      </c>
      <c r="D432" s="248"/>
      <c r="E432" s="248"/>
      <c r="F432" s="248"/>
      <c r="G432" s="248"/>
      <c r="H432" s="248"/>
      <c r="I432" s="248"/>
      <c r="J432" s="233">
        <v>9180001028460</v>
      </c>
      <c r="K432" s="234"/>
      <c r="L432" s="234"/>
      <c r="M432" s="234"/>
      <c r="N432" s="234"/>
      <c r="O432" s="234"/>
      <c r="P432" s="235" t="s">
        <v>247</v>
      </c>
      <c r="Q432" s="235"/>
      <c r="R432" s="235"/>
      <c r="S432" s="235"/>
      <c r="T432" s="235"/>
      <c r="U432" s="235"/>
      <c r="V432" s="235"/>
      <c r="W432" s="235"/>
      <c r="X432" s="235"/>
      <c r="Y432" s="236">
        <v>99</v>
      </c>
      <c r="Z432" s="237"/>
      <c r="AA432" s="237"/>
      <c r="AB432" s="238"/>
      <c r="AC432" s="222" t="s">
        <v>279</v>
      </c>
      <c r="AD432" s="223"/>
      <c r="AE432" s="223"/>
      <c r="AF432" s="223"/>
      <c r="AG432" s="223"/>
      <c r="AH432" s="251">
        <v>2</v>
      </c>
      <c r="AI432" s="252"/>
      <c r="AJ432" s="252"/>
      <c r="AK432" s="252"/>
      <c r="AL432" s="226">
        <v>100</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48" t="s">
        <v>314</v>
      </c>
      <c r="D433" s="248"/>
      <c r="E433" s="248"/>
      <c r="F433" s="248"/>
      <c r="G433" s="248"/>
      <c r="H433" s="248"/>
      <c r="I433" s="248"/>
      <c r="J433" s="233">
        <v>9180001028460</v>
      </c>
      <c r="K433" s="234"/>
      <c r="L433" s="234"/>
      <c r="M433" s="234"/>
      <c r="N433" s="234"/>
      <c r="O433" s="234"/>
      <c r="P433" s="235" t="s">
        <v>249</v>
      </c>
      <c r="Q433" s="235"/>
      <c r="R433" s="235"/>
      <c r="S433" s="235"/>
      <c r="T433" s="235"/>
      <c r="U433" s="235"/>
      <c r="V433" s="235"/>
      <c r="W433" s="235"/>
      <c r="X433" s="235"/>
      <c r="Y433" s="236">
        <v>7</v>
      </c>
      <c r="Z433" s="237"/>
      <c r="AA433" s="237"/>
      <c r="AB433" s="238"/>
      <c r="AC433" s="222" t="s">
        <v>279</v>
      </c>
      <c r="AD433" s="223"/>
      <c r="AE433" s="223"/>
      <c r="AF433" s="223"/>
      <c r="AG433" s="223"/>
      <c r="AH433" s="251">
        <v>1</v>
      </c>
      <c r="AI433" s="252"/>
      <c r="AJ433" s="252"/>
      <c r="AK433" s="252"/>
      <c r="AL433" s="226">
        <v>99</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49" t="s">
        <v>314</v>
      </c>
      <c r="D434" s="248"/>
      <c r="E434" s="248"/>
      <c r="F434" s="248"/>
      <c r="G434" s="248"/>
      <c r="H434" s="248"/>
      <c r="I434" s="248"/>
      <c r="J434" s="233">
        <v>9180001028460</v>
      </c>
      <c r="K434" s="234"/>
      <c r="L434" s="234"/>
      <c r="M434" s="234"/>
      <c r="N434" s="234"/>
      <c r="O434" s="234"/>
      <c r="P434" s="250" t="s">
        <v>315</v>
      </c>
      <c r="Q434" s="235"/>
      <c r="R434" s="235"/>
      <c r="S434" s="235"/>
      <c r="T434" s="235"/>
      <c r="U434" s="235"/>
      <c r="V434" s="235"/>
      <c r="W434" s="235"/>
      <c r="X434" s="235"/>
      <c r="Y434" s="236">
        <v>2</v>
      </c>
      <c r="Z434" s="237"/>
      <c r="AA434" s="237"/>
      <c r="AB434" s="238"/>
      <c r="AC434" s="222" t="s">
        <v>280</v>
      </c>
      <c r="AD434" s="223"/>
      <c r="AE434" s="223"/>
      <c r="AF434" s="223"/>
      <c r="AG434" s="223"/>
      <c r="AH434" s="224" t="s">
        <v>39</v>
      </c>
      <c r="AI434" s="225"/>
      <c r="AJ434" s="225"/>
      <c r="AK434" s="225"/>
      <c r="AL434" s="226" t="s">
        <v>39</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49" t="s">
        <v>316</v>
      </c>
      <c r="D435" s="248"/>
      <c r="E435" s="248"/>
      <c r="F435" s="248"/>
      <c r="G435" s="248"/>
      <c r="H435" s="248"/>
      <c r="I435" s="248"/>
      <c r="J435" s="233">
        <v>1040001052746</v>
      </c>
      <c r="K435" s="234"/>
      <c r="L435" s="234"/>
      <c r="M435" s="234"/>
      <c r="N435" s="234"/>
      <c r="O435" s="234"/>
      <c r="P435" s="250" t="s">
        <v>317</v>
      </c>
      <c r="Q435" s="235"/>
      <c r="R435" s="235"/>
      <c r="S435" s="235"/>
      <c r="T435" s="235"/>
      <c r="U435" s="235"/>
      <c r="V435" s="235"/>
      <c r="W435" s="235"/>
      <c r="X435" s="235"/>
      <c r="Y435" s="236">
        <v>9</v>
      </c>
      <c r="Z435" s="237"/>
      <c r="AA435" s="237"/>
      <c r="AB435" s="238"/>
      <c r="AC435" s="222" t="s">
        <v>279</v>
      </c>
      <c r="AD435" s="223"/>
      <c r="AE435" s="223"/>
      <c r="AF435" s="223"/>
      <c r="AG435" s="223"/>
      <c r="AH435" s="224">
        <v>2</v>
      </c>
      <c r="AI435" s="225"/>
      <c r="AJ435" s="225"/>
      <c r="AK435" s="225"/>
      <c r="AL435" s="226">
        <v>98</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48" t="s">
        <v>316</v>
      </c>
      <c r="D436" s="248"/>
      <c r="E436" s="248"/>
      <c r="F436" s="248"/>
      <c r="G436" s="248"/>
      <c r="H436" s="248"/>
      <c r="I436" s="248"/>
      <c r="J436" s="233">
        <v>1040001052746</v>
      </c>
      <c r="K436" s="234"/>
      <c r="L436" s="234"/>
      <c r="M436" s="234"/>
      <c r="N436" s="234"/>
      <c r="O436" s="234"/>
      <c r="P436" s="235" t="s">
        <v>318</v>
      </c>
      <c r="Q436" s="235"/>
      <c r="R436" s="235"/>
      <c r="S436" s="235"/>
      <c r="T436" s="235"/>
      <c r="U436" s="235"/>
      <c r="V436" s="235"/>
      <c r="W436" s="235"/>
      <c r="X436" s="235"/>
      <c r="Y436" s="236">
        <v>6</v>
      </c>
      <c r="Z436" s="237"/>
      <c r="AA436" s="237"/>
      <c r="AB436" s="238"/>
      <c r="AC436" s="222" t="s">
        <v>279</v>
      </c>
      <c r="AD436" s="223"/>
      <c r="AE436" s="223"/>
      <c r="AF436" s="223"/>
      <c r="AG436" s="223"/>
      <c r="AH436" s="224">
        <v>1</v>
      </c>
      <c r="AI436" s="225"/>
      <c r="AJ436" s="225"/>
      <c r="AK436" s="225"/>
      <c r="AL436" s="226">
        <v>97</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48" t="s">
        <v>316</v>
      </c>
      <c r="D437" s="248"/>
      <c r="E437" s="248"/>
      <c r="F437" s="248"/>
      <c r="G437" s="248"/>
      <c r="H437" s="248"/>
      <c r="I437" s="248"/>
      <c r="J437" s="233">
        <v>1040001052746</v>
      </c>
      <c r="K437" s="234"/>
      <c r="L437" s="234"/>
      <c r="M437" s="234"/>
      <c r="N437" s="234"/>
      <c r="O437" s="234"/>
      <c r="P437" s="235" t="s">
        <v>319</v>
      </c>
      <c r="Q437" s="235"/>
      <c r="R437" s="235"/>
      <c r="S437" s="235"/>
      <c r="T437" s="235"/>
      <c r="U437" s="235"/>
      <c r="V437" s="235"/>
      <c r="W437" s="235"/>
      <c r="X437" s="235"/>
      <c r="Y437" s="236">
        <v>5</v>
      </c>
      <c r="Z437" s="237"/>
      <c r="AA437" s="237"/>
      <c r="AB437" s="238"/>
      <c r="AC437" s="222" t="s">
        <v>279</v>
      </c>
      <c r="AD437" s="223"/>
      <c r="AE437" s="223"/>
      <c r="AF437" s="223"/>
      <c r="AG437" s="223"/>
      <c r="AH437" s="224">
        <v>2</v>
      </c>
      <c r="AI437" s="225"/>
      <c r="AJ437" s="225"/>
      <c r="AK437" s="225"/>
      <c r="AL437" s="226">
        <v>98</v>
      </c>
      <c r="AM437" s="227"/>
      <c r="AN437" s="227"/>
      <c r="AO437" s="228"/>
      <c r="AP437" s="229"/>
      <c r="AQ437" s="229"/>
      <c r="AR437" s="229"/>
      <c r="AS437" s="229"/>
      <c r="AT437" s="229"/>
      <c r="AU437" s="229"/>
      <c r="AV437" s="229"/>
      <c r="AW437" s="229"/>
      <c r="AX437" s="229"/>
      <c r="AY437">
        <f>COUNTA($C$437)</f>
        <v>1</v>
      </c>
    </row>
    <row r="438" spans="1:51" ht="30" customHeight="1" x14ac:dyDescent="0.15">
      <c r="A438" s="230">
        <v>7</v>
      </c>
      <c r="B438" s="230">
        <v>1</v>
      </c>
      <c r="C438" s="248" t="s">
        <v>316</v>
      </c>
      <c r="D438" s="248"/>
      <c r="E438" s="248"/>
      <c r="F438" s="248"/>
      <c r="G438" s="248"/>
      <c r="H438" s="248"/>
      <c r="I438" s="248"/>
      <c r="J438" s="233">
        <v>1040001052746</v>
      </c>
      <c r="K438" s="234"/>
      <c r="L438" s="234"/>
      <c r="M438" s="234"/>
      <c r="N438" s="234"/>
      <c r="O438" s="234"/>
      <c r="P438" s="235" t="s">
        <v>320</v>
      </c>
      <c r="Q438" s="235"/>
      <c r="R438" s="235"/>
      <c r="S438" s="235"/>
      <c r="T438" s="235"/>
      <c r="U438" s="235"/>
      <c r="V438" s="235"/>
      <c r="W438" s="235"/>
      <c r="X438" s="235"/>
      <c r="Y438" s="236">
        <v>4</v>
      </c>
      <c r="Z438" s="237"/>
      <c r="AA438" s="237"/>
      <c r="AB438" s="238"/>
      <c r="AC438" s="222" t="s">
        <v>279</v>
      </c>
      <c r="AD438" s="223"/>
      <c r="AE438" s="223"/>
      <c r="AF438" s="223"/>
      <c r="AG438" s="223"/>
      <c r="AH438" s="224">
        <v>1</v>
      </c>
      <c r="AI438" s="225"/>
      <c r="AJ438" s="225"/>
      <c r="AK438" s="225"/>
      <c r="AL438" s="226">
        <v>94</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48" t="s">
        <v>316</v>
      </c>
      <c r="D439" s="248"/>
      <c r="E439" s="248"/>
      <c r="F439" s="248"/>
      <c r="G439" s="248"/>
      <c r="H439" s="248"/>
      <c r="I439" s="248"/>
      <c r="J439" s="233">
        <v>1040001052746</v>
      </c>
      <c r="K439" s="234"/>
      <c r="L439" s="234"/>
      <c r="M439" s="234"/>
      <c r="N439" s="234"/>
      <c r="O439" s="234"/>
      <c r="P439" s="235" t="s">
        <v>321</v>
      </c>
      <c r="Q439" s="235"/>
      <c r="R439" s="235"/>
      <c r="S439" s="235"/>
      <c r="T439" s="235"/>
      <c r="U439" s="235"/>
      <c r="V439" s="235"/>
      <c r="W439" s="235"/>
      <c r="X439" s="235"/>
      <c r="Y439" s="236">
        <v>3</v>
      </c>
      <c r="Z439" s="237"/>
      <c r="AA439" s="237"/>
      <c r="AB439" s="238"/>
      <c r="AC439" s="222" t="s">
        <v>279</v>
      </c>
      <c r="AD439" s="223"/>
      <c r="AE439" s="223"/>
      <c r="AF439" s="223"/>
      <c r="AG439" s="223"/>
      <c r="AH439" s="224">
        <v>1</v>
      </c>
      <c r="AI439" s="225"/>
      <c r="AJ439" s="225"/>
      <c r="AK439" s="225"/>
      <c r="AL439" s="226">
        <v>99</v>
      </c>
      <c r="AM439" s="227"/>
      <c r="AN439" s="227"/>
      <c r="AO439" s="228"/>
      <c r="AP439" s="229"/>
      <c r="AQ439" s="229"/>
      <c r="AR439" s="229"/>
      <c r="AS439" s="229"/>
      <c r="AT439" s="229"/>
      <c r="AU439" s="229"/>
      <c r="AV439" s="229"/>
      <c r="AW439" s="229"/>
      <c r="AX439" s="229"/>
      <c r="AY439">
        <f>COUNTA($C$439)</f>
        <v>1</v>
      </c>
    </row>
    <row r="440" spans="1:51" ht="30" customHeight="1" x14ac:dyDescent="0.15">
      <c r="A440" s="230">
        <v>9</v>
      </c>
      <c r="B440" s="230">
        <v>1</v>
      </c>
      <c r="C440" s="248" t="s">
        <v>316</v>
      </c>
      <c r="D440" s="248"/>
      <c r="E440" s="248"/>
      <c r="F440" s="248"/>
      <c r="G440" s="248"/>
      <c r="H440" s="248"/>
      <c r="I440" s="248"/>
      <c r="J440" s="233">
        <v>1040001052746</v>
      </c>
      <c r="K440" s="234"/>
      <c r="L440" s="234"/>
      <c r="M440" s="234"/>
      <c r="N440" s="234"/>
      <c r="O440" s="234"/>
      <c r="P440" s="235" t="s">
        <v>322</v>
      </c>
      <c r="Q440" s="235"/>
      <c r="R440" s="235"/>
      <c r="S440" s="235"/>
      <c r="T440" s="235"/>
      <c r="U440" s="235"/>
      <c r="V440" s="235"/>
      <c r="W440" s="235"/>
      <c r="X440" s="235"/>
      <c r="Y440" s="236">
        <v>3</v>
      </c>
      <c r="Z440" s="237"/>
      <c r="AA440" s="237"/>
      <c r="AB440" s="238"/>
      <c r="AC440" s="222" t="s">
        <v>279</v>
      </c>
      <c r="AD440" s="223"/>
      <c r="AE440" s="223"/>
      <c r="AF440" s="223"/>
      <c r="AG440" s="223"/>
      <c r="AH440" s="224">
        <v>1</v>
      </c>
      <c r="AI440" s="225"/>
      <c r="AJ440" s="225"/>
      <c r="AK440" s="225"/>
      <c r="AL440" s="226">
        <v>99</v>
      </c>
      <c r="AM440" s="227"/>
      <c r="AN440" s="227"/>
      <c r="AO440" s="228"/>
      <c r="AP440" s="229"/>
      <c r="AQ440" s="229"/>
      <c r="AR440" s="229"/>
      <c r="AS440" s="229"/>
      <c r="AT440" s="229"/>
      <c r="AU440" s="229"/>
      <c r="AV440" s="229"/>
      <c r="AW440" s="229"/>
      <c r="AX440" s="229"/>
      <c r="AY440">
        <f>COUNTA($C$440)</f>
        <v>1</v>
      </c>
    </row>
    <row r="441" spans="1:51" ht="30" customHeight="1" x14ac:dyDescent="0.15">
      <c r="A441" s="230">
        <v>10</v>
      </c>
      <c r="B441" s="230">
        <v>1</v>
      </c>
      <c r="C441" s="248" t="s">
        <v>316</v>
      </c>
      <c r="D441" s="248"/>
      <c r="E441" s="248"/>
      <c r="F441" s="248"/>
      <c r="G441" s="248"/>
      <c r="H441" s="248"/>
      <c r="I441" s="248"/>
      <c r="J441" s="233">
        <v>1040001052746</v>
      </c>
      <c r="K441" s="234"/>
      <c r="L441" s="234"/>
      <c r="M441" s="234"/>
      <c r="N441" s="234"/>
      <c r="O441" s="234"/>
      <c r="P441" s="235" t="s">
        <v>323</v>
      </c>
      <c r="Q441" s="235"/>
      <c r="R441" s="235"/>
      <c r="S441" s="235"/>
      <c r="T441" s="235"/>
      <c r="U441" s="235"/>
      <c r="V441" s="235"/>
      <c r="W441" s="235"/>
      <c r="X441" s="235"/>
      <c r="Y441" s="236">
        <v>2</v>
      </c>
      <c r="Z441" s="237"/>
      <c r="AA441" s="237"/>
      <c r="AB441" s="238"/>
      <c r="AC441" s="222" t="s">
        <v>279</v>
      </c>
      <c r="AD441" s="223"/>
      <c r="AE441" s="223"/>
      <c r="AF441" s="223"/>
      <c r="AG441" s="223"/>
      <c r="AH441" s="224">
        <v>2</v>
      </c>
      <c r="AI441" s="225"/>
      <c r="AJ441" s="225"/>
      <c r="AK441" s="225"/>
      <c r="AL441" s="226">
        <v>100</v>
      </c>
      <c r="AM441" s="227"/>
      <c r="AN441" s="227"/>
      <c r="AO441" s="228"/>
      <c r="AP441" s="229"/>
      <c r="AQ441" s="229"/>
      <c r="AR441" s="229"/>
      <c r="AS441" s="229"/>
      <c r="AT441" s="229"/>
      <c r="AU441" s="229"/>
      <c r="AV441" s="229"/>
      <c r="AW441" s="229"/>
      <c r="AX441" s="229"/>
      <c r="AY441">
        <f>COUNTA($C$441)</f>
        <v>1</v>
      </c>
    </row>
    <row r="442" spans="1:51" ht="30" customHeight="1" x14ac:dyDescent="0.15">
      <c r="A442" s="230">
        <v>11</v>
      </c>
      <c r="B442" s="230">
        <v>1</v>
      </c>
      <c r="C442" s="248" t="s">
        <v>316</v>
      </c>
      <c r="D442" s="248"/>
      <c r="E442" s="248"/>
      <c r="F442" s="248"/>
      <c r="G442" s="248"/>
      <c r="H442" s="248"/>
      <c r="I442" s="248"/>
      <c r="J442" s="233">
        <v>1040001052746</v>
      </c>
      <c r="K442" s="234"/>
      <c r="L442" s="234"/>
      <c r="M442" s="234"/>
      <c r="N442" s="234"/>
      <c r="O442" s="234"/>
      <c r="P442" s="235" t="s">
        <v>324</v>
      </c>
      <c r="Q442" s="235"/>
      <c r="R442" s="235"/>
      <c r="S442" s="235"/>
      <c r="T442" s="235"/>
      <c r="U442" s="235"/>
      <c r="V442" s="235"/>
      <c r="W442" s="235"/>
      <c r="X442" s="235"/>
      <c r="Y442" s="236">
        <v>2</v>
      </c>
      <c r="Z442" s="237"/>
      <c r="AA442" s="237"/>
      <c r="AB442" s="238"/>
      <c r="AC442" s="222" t="s">
        <v>279</v>
      </c>
      <c r="AD442" s="223"/>
      <c r="AE442" s="223"/>
      <c r="AF442" s="223"/>
      <c r="AG442" s="223"/>
      <c r="AH442" s="224">
        <v>1</v>
      </c>
      <c r="AI442" s="225"/>
      <c r="AJ442" s="225"/>
      <c r="AK442" s="225"/>
      <c r="AL442" s="226">
        <v>95</v>
      </c>
      <c r="AM442" s="227"/>
      <c r="AN442" s="227"/>
      <c r="AO442" s="228"/>
      <c r="AP442" s="229"/>
      <c r="AQ442" s="229"/>
      <c r="AR442" s="229"/>
      <c r="AS442" s="229"/>
      <c r="AT442" s="229"/>
      <c r="AU442" s="229"/>
      <c r="AV442" s="229"/>
      <c r="AW442" s="229"/>
      <c r="AX442" s="229"/>
      <c r="AY442">
        <f>COUNTA($C$442)</f>
        <v>1</v>
      </c>
    </row>
    <row r="443" spans="1:51" ht="30" customHeight="1" x14ac:dyDescent="0.15">
      <c r="A443" s="230">
        <v>12</v>
      </c>
      <c r="B443" s="230">
        <v>1</v>
      </c>
      <c r="C443" s="248" t="s">
        <v>316</v>
      </c>
      <c r="D443" s="248"/>
      <c r="E443" s="248"/>
      <c r="F443" s="248"/>
      <c r="G443" s="248"/>
      <c r="H443" s="248"/>
      <c r="I443" s="248"/>
      <c r="J443" s="233">
        <v>1040001052746</v>
      </c>
      <c r="K443" s="234"/>
      <c r="L443" s="234"/>
      <c r="M443" s="234"/>
      <c r="N443" s="234"/>
      <c r="O443" s="234"/>
      <c r="P443" s="235" t="s">
        <v>325</v>
      </c>
      <c r="Q443" s="235"/>
      <c r="R443" s="235"/>
      <c r="S443" s="235"/>
      <c r="T443" s="235"/>
      <c r="U443" s="235"/>
      <c r="V443" s="235"/>
      <c r="W443" s="235"/>
      <c r="X443" s="235"/>
      <c r="Y443" s="236">
        <v>2</v>
      </c>
      <c r="Z443" s="237"/>
      <c r="AA443" s="237"/>
      <c r="AB443" s="238"/>
      <c r="AC443" s="222" t="s">
        <v>279</v>
      </c>
      <c r="AD443" s="223"/>
      <c r="AE443" s="223"/>
      <c r="AF443" s="223"/>
      <c r="AG443" s="223"/>
      <c r="AH443" s="224">
        <v>1</v>
      </c>
      <c r="AI443" s="225"/>
      <c r="AJ443" s="225"/>
      <c r="AK443" s="225"/>
      <c r="AL443" s="226">
        <v>100</v>
      </c>
      <c r="AM443" s="227"/>
      <c r="AN443" s="227"/>
      <c r="AO443" s="228"/>
      <c r="AP443" s="229"/>
      <c r="AQ443" s="229"/>
      <c r="AR443" s="229"/>
      <c r="AS443" s="229"/>
      <c r="AT443" s="229"/>
      <c r="AU443" s="229"/>
      <c r="AV443" s="229"/>
      <c r="AW443" s="229"/>
      <c r="AX443" s="229"/>
      <c r="AY443">
        <f>COUNTA($C$443)</f>
        <v>1</v>
      </c>
    </row>
    <row r="444" spans="1:51" ht="30" customHeight="1" x14ac:dyDescent="0.15">
      <c r="A444" s="230">
        <v>13</v>
      </c>
      <c r="B444" s="230">
        <v>1</v>
      </c>
      <c r="C444" s="248" t="s">
        <v>316</v>
      </c>
      <c r="D444" s="248"/>
      <c r="E444" s="248"/>
      <c r="F444" s="248"/>
      <c r="G444" s="248"/>
      <c r="H444" s="248"/>
      <c r="I444" s="248"/>
      <c r="J444" s="233">
        <v>1040001052746</v>
      </c>
      <c r="K444" s="234"/>
      <c r="L444" s="234"/>
      <c r="M444" s="234"/>
      <c r="N444" s="234"/>
      <c r="O444" s="234"/>
      <c r="P444" s="235" t="s">
        <v>326</v>
      </c>
      <c r="Q444" s="235"/>
      <c r="R444" s="235"/>
      <c r="S444" s="235"/>
      <c r="T444" s="235"/>
      <c r="U444" s="235"/>
      <c r="V444" s="235"/>
      <c r="W444" s="235"/>
      <c r="X444" s="235"/>
      <c r="Y444" s="236">
        <v>2</v>
      </c>
      <c r="Z444" s="237"/>
      <c r="AA444" s="237"/>
      <c r="AB444" s="238"/>
      <c r="AC444" s="222" t="s">
        <v>280</v>
      </c>
      <c r="AD444" s="223"/>
      <c r="AE444" s="223"/>
      <c r="AF444" s="223"/>
      <c r="AG444" s="223"/>
      <c r="AH444" s="224" t="s">
        <v>39</v>
      </c>
      <c r="AI444" s="225"/>
      <c r="AJ444" s="225"/>
      <c r="AK444" s="225"/>
      <c r="AL444" s="226" t="s">
        <v>39</v>
      </c>
      <c r="AM444" s="227"/>
      <c r="AN444" s="227"/>
      <c r="AO444" s="228"/>
      <c r="AP444" s="229"/>
      <c r="AQ444" s="229"/>
      <c r="AR444" s="229"/>
      <c r="AS444" s="229"/>
      <c r="AT444" s="229"/>
      <c r="AU444" s="229"/>
      <c r="AV444" s="229"/>
      <c r="AW444" s="229"/>
      <c r="AX444" s="229"/>
      <c r="AY444">
        <f>COUNTA($C$444)</f>
        <v>1</v>
      </c>
    </row>
    <row r="445" spans="1:51" ht="30" customHeight="1" x14ac:dyDescent="0.15">
      <c r="A445" s="230">
        <v>14</v>
      </c>
      <c r="B445" s="230">
        <v>1</v>
      </c>
      <c r="C445" s="248" t="s">
        <v>316</v>
      </c>
      <c r="D445" s="248"/>
      <c r="E445" s="248"/>
      <c r="F445" s="248"/>
      <c r="G445" s="248"/>
      <c r="H445" s="248"/>
      <c r="I445" s="248"/>
      <c r="J445" s="233">
        <v>1040001052746</v>
      </c>
      <c r="K445" s="234"/>
      <c r="L445" s="234"/>
      <c r="M445" s="234"/>
      <c r="N445" s="234"/>
      <c r="O445" s="234"/>
      <c r="P445" s="235" t="s">
        <v>327</v>
      </c>
      <c r="Q445" s="235"/>
      <c r="R445" s="235"/>
      <c r="S445" s="235"/>
      <c r="T445" s="235"/>
      <c r="U445" s="235"/>
      <c r="V445" s="235"/>
      <c r="W445" s="235"/>
      <c r="X445" s="235"/>
      <c r="Y445" s="236">
        <v>2</v>
      </c>
      <c r="Z445" s="237"/>
      <c r="AA445" s="237"/>
      <c r="AB445" s="238"/>
      <c r="AC445" s="222" t="s">
        <v>280</v>
      </c>
      <c r="AD445" s="223"/>
      <c r="AE445" s="223"/>
      <c r="AF445" s="223"/>
      <c r="AG445" s="223"/>
      <c r="AH445" s="224" t="s">
        <v>39</v>
      </c>
      <c r="AI445" s="225"/>
      <c r="AJ445" s="225"/>
      <c r="AK445" s="225"/>
      <c r="AL445" s="226" t="s">
        <v>39</v>
      </c>
      <c r="AM445" s="227"/>
      <c r="AN445" s="227"/>
      <c r="AO445" s="228"/>
      <c r="AP445" s="229"/>
      <c r="AQ445" s="229"/>
      <c r="AR445" s="229"/>
      <c r="AS445" s="229"/>
      <c r="AT445" s="229"/>
      <c r="AU445" s="229"/>
      <c r="AV445" s="229"/>
      <c r="AW445" s="229"/>
      <c r="AX445" s="229"/>
      <c r="AY445">
        <f>COUNTA($C$445)</f>
        <v>1</v>
      </c>
    </row>
    <row r="446" spans="1:51" ht="30" customHeight="1" x14ac:dyDescent="0.15">
      <c r="A446" s="230">
        <v>15</v>
      </c>
      <c r="B446" s="230">
        <v>1</v>
      </c>
      <c r="C446" s="248" t="s">
        <v>316</v>
      </c>
      <c r="D446" s="248"/>
      <c r="E446" s="248"/>
      <c r="F446" s="248"/>
      <c r="G446" s="248"/>
      <c r="H446" s="248"/>
      <c r="I446" s="248"/>
      <c r="J446" s="233">
        <v>1040001052746</v>
      </c>
      <c r="K446" s="234"/>
      <c r="L446" s="234"/>
      <c r="M446" s="234"/>
      <c r="N446" s="234"/>
      <c r="O446" s="234"/>
      <c r="P446" s="235" t="s">
        <v>328</v>
      </c>
      <c r="Q446" s="235"/>
      <c r="R446" s="235"/>
      <c r="S446" s="235"/>
      <c r="T446" s="235"/>
      <c r="U446" s="235"/>
      <c r="V446" s="235"/>
      <c r="W446" s="235"/>
      <c r="X446" s="235"/>
      <c r="Y446" s="236">
        <v>1</v>
      </c>
      <c r="Z446" s="237"/>
      <c r="AA446" s="237"/>
      <c r="AB446" s="238"/>
      <c r="AC446" s="222" t="s">
        <v>280</v>
      </c>
      <c r="AD446" s="223"/>
      <c r="AE446" s="223"/>
      <c r="AF446" s="223"/>
      <c r="AG446" s="223"/>
      <c r="AH446" s="224" t="s">
        <v>39</v>
      </c>
      <c r="AI446" s="225"/>
      <c r="AJ446" s="225"/>
      <c r="AK446" s="225"/>
      <c r="AL446" s="226" t="s">
        <v>39</v>
      </c>
      <c r="AM446" s="227"/>
      <c r="AN446" s="227"/>
      <c r="AO446" s="228"/>
      <c r="AP446" s="229"/>
      <c r="AQ446" s="229"/>
      <c r="AR446" s="229"/>
      <c r="AS446" s="229"/>
      <c r="AT446" s="229"/>
      <c r="AU446" s="229"/>
      <c r="AV446" s="229"/>
      <c r="AW446" s="229"/>
      <c r="AX446" s="229"/>
      <c r="AY446">
        <f>COUNTA($C$446)</f>
        <v>1</v>
      </c>
    </row>
    <row r="447" spans="1:51" ht="30" customHeight="1" x14ac:dyDescent="0.15">
      <c r="A447" s="230">
        <v>16</v>
      </c>
      <c r="B447" s="230">
        <v>1</v>
      </c>
      <c r="C447" s="248" t="s">
        <v>316</v>
      </c>
      <c r="D447" s="248"/>
      <c r="E447" s="248"/>
      <c r="F447" s="248"/>
      <c r="G447" s="248"/>
      <c r="H447" s="248"/>
      <c r="I447" s="248"/>
      <c r="J447" s="233">
        <v>1040001052746</v>
      </c>
      <c r="K447" s="234"/>
      <c r="L447" s="234"/>
      <c r="M447" s="234"/>
      <c r="N447" s="234"/>
      <c r="O447" s="234"/>
      <c r="P447" s="235" t="s">
        <v>329</v>
      </c>
      <c r="Q447" s="235"/>
      <c r="R447" s="235"/>
      <c r="S447" s="235"/>
      <c r="T447" s="235"/>
      <c r="U447" s="235"/>
      <c r="V447" s="235"/>
      <c r="W447" s="235"/>
      <c r="X447" s="235"/>
      <c r="Y447" s="236">
        <v>1</v>
      </c>
      <c r="Z447" s="237"/>
      <c r="AA447" s="237"/>
      <c r="AB447" s="238"/>
      <c r="AC447" s="222" t="s">
        <v>280</v>
      </c>
      <c r="AD447" s="223"/>
      <c r="AE447" s="223"/>
      <c r="AF447" s="223"/>
      <c r="AG447" s="223"/>
      <c r="AH447" s="224" t="s">
        <v>39</v>
      </c>
      <c r="AI447" s="225"/>
      <c r="AJ447" s="225"/>
      <c r="AK447" s="225"/>
      <c r="AL447" s="226" t="s">
        <v>39</v>
      </c>
      <c r="AM447" s="227"/>
      <c r="AN447" s="227"/>
      <c r="AO447" s="228"/>
      <c r="AP447" s="229"/>
      <c r="AQ447" s="229"/>
      <c r="AR447" s="229"/>
      <c r="AS447" s="229"/>
      <c r="AT447" s="229"/>
      <c r="AU447" s="229"/>
      <c r="AV447" s="229"/>
      <c r="AW447" s="229"/>
      <c r="AX447" s="229"/>
      <c r="AY447">
        <f>COUNTA($C$447)</f>
        <v>1</v>
      </c>
    </row>
    <row r="448" spans="1:51" s="15" customFormat="1" ht="30" customHeight="1" x14ac:dyDescent="0.15">
      <c r="A448" s="230">
        <v>17</v>
      </c>
      <c r="B448" s="230">
        <v>1</v>
      </c>
      <c r="C448" s="248" t="s">
        <v>316</v>
      </c>
      <c r="D448" s="248"/>
      <c r="E448" s="248"/>
      <c r="F448" s="248"/>
      <c r="G448" s="248"/>
      <c r="H448" s="248"/>
      <c r="I448" s="248"/>
      <c r="J448" s="233">
        <v>1040001052746</v>
      </c>
      <c r="K448" s="234"/>
      <c r="L448" s="234"/>
      <c r="M448" s="234"/>
      <c r="N448" s="234"/>
      <c r="O448" s="234"/>
      <c r="P448" s="235" t="s">
        <v>330</v>
      </c>
      <c r="Q448" s="235"/>
      <c r="R448" s="235"/>
      <c r="S448" s="235"/>
      <c r="T448" s="235"/>
      <c r="U448" s="235"/>
      <c r="V448" s="235"/>
      <c r="W448" s="235"/>
      <c r="X448" s="235"/>
      <c r="Y448" s="236">
        <v>1</v>
      </c>
      <c r="Z448" s="237"/>
      <c r="AA448" s="237"/>
      <c r="AB448" s="238"/>
      <c r="AC448" s="222" t="s">
        <v>280</v>
      </c>
      <c r="AD448" s="223"/>
      <c r="AE448" s="223"/>
      <c r="AF448" s="223"/>
      <c r="AG448" s="223"/>
      <c r="AH448" s="224" t="s">
        <v>39</v>
      </c>
      <c r="AI448" s="225"/>
      <c r="AJ448" s="225"/>
      <c r="AK448" s="225"/>
      <c r="AL448" s="226" t="s">
        <v>39</v>
      </c>
      <c r="AM448" s="227"/>
      <c r="AN448" s="227"/>
      <c r="AO448" s="228"/>
      <c r="AP448" s="229"/>
      <c r="AQ448" s="229"/>
      <c r="AR448" s="229"/>
      <c r="AS448" s="229"/>
      <c r="AT448" s="229"/>
      <c r="AU448" s="229"/>
      <c r="AV448" s="229"/>
      <c r="AW448" s="229"/>
      <c r="AX448" s="229"/>
      <c r="AY448">
        <f>COUNTA($C$448)</f>
        <v>1</v>
      </c>
    </row>
    <row r="449" spans="1:51" ht="30" customHeight="1" x14ac:dyDescent="0.15">
      <c r="A449" s="230">
        <v>18</v>
      </c>
      <c r="B449" s="230">
        <v>1</v>
      </c>
      <c r="C449" s="248" t="s">
        <v>316</v>
      </c>
      <c r="D449" s="248"/>
      <c r="E449" s="248"/>
      <c r="F449" s="248"/>
      <c r="G449" s="248"/>
      <c r="H449" s="248"/>
      <c r="I449" s="248"/>
      <c r="J449" s="233">
        <v>1040001052746</v>
      </c>
      <c r="K449" s="234"/>
      <c r="L449" s="234"/>
      <c r="M449" s="234"/>
      <c r="N449" s="234"/>
      <c r="O449" s="234"/>
      <c r="P449" s="235" t="s">
        <v>331</v>
      </c>
      <c r="Q449" s="235"/>
      <c r="R449" s="235"/>
      <c r="S449" s="235"/>
      <c r="T449" s="235"/>
      <c r="U449" s="235"/>
      <c r="V449" s="235"/>
      <c r="W449" s="235"/>
      <c r="X449" s="235"/>
      <c r="Y449" s="236">
        <v>1</v>
      </c>
      <c r="Z449" s="237"/>
      <c r="AA449" s="237"/>
      <c r="AB449" s="238"/>
      <c r="AC449" s="222" t="s">
        <v>279</v>
      </c>
      <c r="AD449" s="223"/>
      <c r="AE449" s="223"/>
      <c r="AF449" s="223"/>
      <c r="AG449" s="223"/>
      <c r="AH449" s="224">
        <v>2</v>
      </c>
      <c r="AI449" s="225"/>
      <c r="AJ449" s="225"/>
      <c r="AK449" s="225"/>
      <c r="AL449" s="226">
        <v>99</v>
      </c>
      <c r="AM449" s="227"/>
      <c r="AN449" s="227"/>
      <c r="AO449" s="228"/>
      <c r="AP449" s="229"/>
      <c r="AQ449" s="229"/>
      <c r="AR449" s="229"/>
      <c r="AS449" s="229"/>
      <c r="AT449" s="229"/>
      <c r="AU449" s="229"/>
      <c r="AV449" s="229"/>
      <c r="AW449" s="229"/>
      <c r="AX449" s="229"/>
      <c r="AY449">
        <f>COUNTA($C$449)</f>
        <v>1</v>
      </c>
    </row>
    <row r="450" spans="1:51" ht="30" customHeight="1" x14ac:dyDescent="0.15">
      <c r="A450" s="230">
        <v>19</v>
      </c>
      <c r="B450" s="230">
        <v>1</v>
      </c>
      <c r="C450" s="248" t="s">
        <v>316</v>
      </c>
      <c r="D450" s="248"/>
      <c r="E450" s="248"/>
      <c r="F450" s="248"/>
      <c r="G450" s="248"/>
      <c r="H450" s="248"/>
      <c r="I450" s="248"/>
      <c r="J450" s="233">
        <v>1040001052746</v>
      </c>
      <c r="K450" s="234"/>
      <c r="L450" s="234"/>
      <c r="M450" s="234"/>
      <c r="N450" s="234"/>
      <c r="O450" s="234"/>
      <c r="P450" s="235" t="s">
        <v>332</v>
      </c>
      <c r="Q450" s="235"/>
      <c r="R450" s="235"/>
      <c r="S450" s="235"/>
      <c r="T450" s="235"/>
      <c r="U450" s="235"/>
      <c r="V450" s="235"/>
      <c r="W450" s="235"/>
      <c r="X450" s="235"/>
      <c r="Y450" s="236">
        <v>1</v>
      </c>
      <c r="Z450" s="237"/>
      <c r="AA450" s="237"/>
      <c r="AB450" s="238"/>
      <c r="AC450" s="222" t="s">
        <v>280</v>
      </c>
      <c r="AD450" s="223"/>
      <c r="AE450" s="223"/>
      <c r="AF450" s="223"/>
      <c r="AG450" s="223"/>
      <c r="AH450" s="224" t="s">
        <v>39</v>
      </c>
      <c r="AI450" s="225"/>
      <c r="AJ450" s="225"/>
      <c r="AK450" s="225"/>
      <c r="AL450" s="226" t="s">
        <v>39</v>
      </c>
      <c r="AM450" s="227"/>
      <c r="AN450" s="227"/>
      <c r="AO450" s="228"/>
      <c r="AP450" s="229"/>
      <c r="AQ450" s="229"/>
      <c r="AR450" s="229"/>
      <c r="AS450" s="229"/>
      <c r="AT450" s="229"/>
      <c r="AU450" s="229"/>
      <c r="AV450" s="229"/>
      <c r="AW450" s="229"/>
      <c r="AX450" s="229"/>
      <c r="AY450">
        <f>COUNTA($C$450)</f>
        <v>1</v>
      </c>
    </row>
    <row r="451" spans="1:51" ht="30" customHeight="1" x14ac:dyDescent="0.15">
      <c r="A451" s="230">
        <v>20</v>
      </c>
      <c r="B451" s="230">
        <v>1</v>
      </c>
      <c r="C451" s="248" t="s">
        <v>316</v>
      </c>
      <c r="D451" s="248"/>
      <c r="E451" s="248"/>
      <c r="F451" s="248"/>
      <c r="G451" s="248"/>
      <c r="H451" s="248"/>
      <c r="I451" s="248"/>
      <c r="J451" s="233">
        <v>1040001052746</v>
      </c>
      <c r="K451" s="234"/>
      <c r="L451" s="234"/>
      <c r="M451" s="234"/>
      <c r="N451" s="234"/>
      <c r="O451" s="234"/>
      <c r="P451" s="235" t="s">
        <v>333</v>
      </c>
      <c r="Q451" s="235"/>
      <c r="R451" s="235"/>
      <c r="S451" s="235"/>
      <c r="T451" s="235"/>
      <c r="U451" s="235"/>
      <c r="V451" s="235"/>
      <c r="W451" s="235"/>
      <c r="X451" s="235"/>
      <c r="Y451" s="236">
        <v>43</v>
      </c>
      <c r="Z451" s="237"/>
      <c r="AA451" s="237"/>
      <c r="AB451" s="238"/>
      <c r="AC451" s="222" t="s">
        <v>280</v>
      </c>
      <c r="AD451" s="223"/>
      <c r="AE451" s="223"/>
      <c r="AF451" s="223"/>
      <c r="AG451" s="223"/>
      <c r="AH451" s="224" t="s">
        <v>39</v>
      </c>
      <c r="AI451" s="225"/>
      <c r="AJ451" s="225"/>
      <c r="AK451" s="225"/>
      <c r="AL451" s="226" t="s">
        <v>39</v>
      </c>
      <c r="AM451" s="227"/>
      <c r="AN451" s="227"/>
      <c r="AO451" s="228"/>
      <c r="AP451" s="229"/>
      <c r="AQ451" s="229"/>
      <c r="AR451" s="229"/>
      <c r="AS451" s="229"/>
      <c r="AT451" s="229"/>
      <c r="AU451" s="229"/>
      <c r="AV451" s="229"/>
      <c r="AW451" s="229"/>
      <c r="AX451" s="229"/>
      <c r="AY451">
        <f>COUNTA($C$451)</f>
        <v>1</v>
      </c>
    </row>
    <row r="452" spans="1:51" ht="30" customHeight="1" x14ac:dyDescent="0.15">
      <c r="A452" s="230">
        <v>21</v>
      </c>
      <c r="B452" s="230">
        <v>1</v>
      </c>
      <c r="C452" s="248" t="s">
        <v>334</v>
      </c>
      <c r="D452" s="248"/>
      <c r="E452" s="248"/>
      <c r="F452" s="248"/>
      <c r="G452" s="248"/>
      <c r="H452" s="248"/>
      <c r="I452" s="248"/>
      <c r="J452" s="233">
        <v>1011001015010</v>
      </c>
      <c r="K452" s="234"/>
      <c r="L452" s="234"/>
      <c r="M452" s="234"/>
      <c r="N452" s="234"/>
      <c r="O452" s="234"/>
      <c r="P452" s="235" t="s">
        <v>335</v>
      </c>
      <c r="Q452" s="235"/>
      <c r="R452" s="235"/>
      <c r="S452" s="235"/>
      <c r="T452" s="235"/>
      <c r="U452" s="235"/>
      <c r="V452" s="235"/>
      <c r="W452" s="235"/>
      <c r="X452" s="235"/>
      <c r="Y452" s="236">
        <v>6</v>
      </c>
      <c r="Z452" s="237"/>
      <c r="AA452" s="237"/>
      <c r="AB452" s="238"/>
      <c r="AC452" s="222" t="s">
        <v>336</v>
      </c>
      <c r="AD452" s="223"/>
      <c r="AE452" s="223"/>
      <c r="AF452" s="223"/>
      <c r="AG452" s="223"/>
      <c r="AH452" s="224">
        <v>1</v>
      </c>
      <c r="AI452" s="225"/>
      <c r="AJ452" s="225"/>
      <c r="AK452" s="225"/>
      <c r="AL452" s="226">
        <v>96</v>
      </c>
      <c r="AM452" s="227"/>
      <c r="AN452" s="227"/>
      <c r="AO452" s="228"/>
      <c r="AP452" s="229"/>
      <c r="AQ452" s="229"/>
      <c r="AR452" s="229"/>
      <c r="AS452" s="229"/>
      <c r="AT452" s="229"/>
      <c r="AU452" s="229"/>
      <c r="AV452" s="229"/>
      <c r="AW452" s="229"/>
      <c r="AX452" s="229"/>
      <c r="AY452">
        <f>COUNTA($C$452)</f>
        <v>1</v>
      </c>
    </row>
    <row r="453" spans="1:51" ht="30" customHeight="1" x14ac:dyDescent="0.15">
      <c r="A453" s="230">
        <v>22</v>
      </c>
      <c r="B453" s="230">
        <v>1</v>
      </c>
      <c r="C453" s="248" t="s">
        <v>334</v>
      </c>
      <c r="D453" s="248"/>
      <c r="E453" s="248"/>
      <c r="F453" s="248"/>
      <c r="G453" s="248"/>
      <c r="H453" s="248"/>
      <c r="I453" s="248"/>
      <c r="J453" s="233">
        <v>1011001015010</v>
      </c>
      <c r="K453" s="234"/>
      <c r="L453" s="234"/>
      <c r="M453" s="234"/>
      <c r="N453" s="234"/>
      <c r="O453" s="234"/>
      <c r="P453" s="235" t="s">
        <v>337</v>
      </c>
      <c r="Q453" s="235"/>
      <c r="R453" s="235"/>
      <c r="S453" s="235"/>
      <c r="T453" s="235"/>
      <c r="U453" s="235"/>
      <c r="V453" s="235"/>
      <c r="W453" s="235"/>
      <c r="X453" s="235"/>
      <c r="Y453" s="236">
        <v>6</v>
      </c>
      <c r="Z453" s="237"/>
      <c r="AA453" s="237"/>
      <c r="AB453" s="238"/>
      <c r="AC453" s="222" t="s">
        <v>336</v>
      </c>
      <c r="AD453" s="223"/>
      <c r="AE453" s="223"/>
      <c r="AF453" s="223"/>
      <c r="AG453" s="223"/>
      <c r="AH453" s="224">
        <v>1</v>
      </c>
      <c r="AI453" s="225"/>
      <c r="AJ453" s="225"/>
      <c r="AK453" s="225"/>
      <c r="AL453" s="226">
        <v>95</v>
      </c>
      <c r="AM453" s="227"/>
      <c r="AN453" s="227"/>
      <c r="AO453" s="228"/>
      <c r="AP453" s="229"/>
      <c r="AQ453" s="229"/>
      <c r="AR453" s="229"/>
      <c r="AS453" s="229"/>
      <c r="AT453" s="229"/>
      <c r="AU453" s="229"/>
      <c r="AV453" s="229"/>
      <c r="AW453" s="229"/>
      <c r="AX453" s="229"/>
      <c r="AY453">
        <f>COUNTA($C$453)</f>
        <v>1</v>
      </c>
    </row>
    <row r="454" spans="1:51" ht="30" customHeight="1" x14ac:dyDescent="0.15">
      <c r="A454" s="230">
        <v>23</v>
      </c>
      <c r="B454" s="230">
        <v>1</v>
      </c>
      <c r="C454" s="248" t="s">
        <v>334</v>
      </c>
      <c r="D454" s="248"/>
      <c r="E454" s="248"/>
      <c r="F454" s="248"/>
      <c r="G454" s="248"/>
      <c r="H454" s="248"/>
      <c r="I454" s="248"/>
      <c r="J454" s="233">
        <v>1011001015010</v>
      </c>
      <c r="K454" s="234"/>
      <c r="L454" s="234"/>
      <c r="M454" s="234"/>
      <c r="N454" s="234"/>
      <c r="O454" s="234"/>
      <c r="P454" s="235" t="s">
        <v>338</v>
      </c>
      <c r="Q454" s="235"/>
      <c r="R454" s="235"/>
      <c r="S454" s="235"/>
      <c r="T454" s="235"/>
      <c r="U454" s="235"/>
      <c r="V454" s="235"/>
      <c r="W454" s="235"/>
      <c r="X454" s="235"/>
      <c r="Y454" s="236">
        <v>6</v>
      </c>
      <c r="Z454" s="237"/>
      <c r="AA454" s="237"/>
      <c r="AB454" s="238"/>
      <c r="AC454" s="222" t="s">
        <v>336</v>
      </c>
      <c r="AD454" s="223"/>
      <c r="AE454" s="223"/>
      <c r="AF454" s="223"/>
      <c r="AG454" s="223"/>
      <c r="AH454" s="224">
        <v>2</v>
      </c>
      <c r="AI454" s="225"/>
      <c r="AJ454" s="225"/>
      <c r="AK454" s="225"/>
      <c r="AL454" s="226">
        <v>93</v>
      </c>
      <c r="AM454" s="227"/>
      <c r="AN454" s="227"/>
      <c r="AO454" s="228"/>
      <c r="AP454" s="229"/>
      <c r="AQ454" s="229"/>
      <c r="AR454" s="229"/>
      <c r="AS454" s="229"/>
      <c r="AT454" s="229"/>
      <c r="AU454" s="229"/>
      <c r="AV454" s="229"/>
      <c r="AW454" s="229"/>
      <c r="AX454" s="229"/>
      <c r="AY454">
        <f>COUNTA($C$454)</f>
        <v>1</v>
      </c>
    </row>
    <row r="455" spans="1:51" ht="30" customHeight="1" x14ac:dyDescent="0.15">
      <c r="A455" s="230">
        <v>24</v>
      </c>
      <c r="B455" s="230">
        <v>1</v>
      </c>
      <c r="C455" s="248" t="s">
        <v>334</v>
      </c>
      <c r="D455" s="248"/>
      <c r="E455" s="248"/>
      <c r="F455" s="248"/>
      <c r="G455" s="248"/>
      <c r="H455" s="248"/>
      <c r="I455" s="248"/>
      <c r="J455" s="233">
        <v>1011001015010</v>
      </c>
      <c r="K455" s="234"/>
      <c r="L455" s="234"/>
      <c r="M455" s="234"/>
      <c r="N455" s="234"/>
      <c r="O455" s="234"/>
      <c r="P455" s="235" t="s">
        <v>339</v>
      </c>
      <c r="Q455" s="235"/>
      <c r="R455" s="235"/>
      <c r="S455" s="235"/>
      <c r="T455" s="235"/>
      <c r="U455" s="235"/>
      <c r="V455" s="235"/>
      <c r="W455" s="235"/>
      <c r="X455" s="235"/>
      <c r="Y455" s="236">
        <v>6</v>
      </c>
      <c r="Z455" s="237"/>
      <c r="AA455" s="237"/>
      <c r="AB455" s="238"/>
      <c r="AC455" s="222" t="s">
        <v>336</v>
      </c>
      <c r="AD455" s="223"/>
      <c r="AE455" s="223"/>
      <c r="AF455" s="223"/>
      <c r="AG455" s="223"/>
      <c r="AH455" s="224">
        <v>1</v>
      </c>
      <c r="AI455" s="225"/>
      <c r="AJ455" s="225"/>
      <c r="AK455" s="225"/>
      <c r="AL455" s="226">
        <v>90</v>
      </c>
      <c r="AM455" s="227"/>
      <c r="AN455" s="227"/>
      <c r="AO455" s="228"/>
      <c r="AP455" s="229"/>
      <c r="AQ455" s="229"/>
      <c r="AR455" s="229"/>
      <c r="AS455" s="229"/>
      <c r="AT455" s="229"/>
      <c r="AU455" s="229"/>
      <c r="AV455" s="229"/>
      <c r="AW455" s="229"/>
      <c r="AX455" s="229"/>
      <c r="AY455">
        <f>COUNTA($C$455)</f>
        <v>1</v>
      </c>
    </row>
    <row r="456" spans="1:51" ht="30" customHeight="1" x14ac:dyDescent="0.15">
      <c r="A456" s="230">
        <v>25</v>
      </c>
      <c r="B456" s="230">
        <v>1</v>
      </c>
      <c r="C456" s="248" t="s">
        <v>334</v>
      </c>
      <c r="D456" s="248"/>
      <c r="E456" s="248"/>
      <c r="F456" s="248"/>
      <c r="G456" s="248"/>
      <c r="H456" s="248"/>
      <c r="I456" s="248"/>
      <c r="J456" s="233">
        <v>1011001015010</v>
      </c>
      <c r="K456" s="234"/>
      <c r="L456" s="234"/>
      <c r="M456" s="234"/>
      <c r="N456" s="234"/>
      <c r="O456" s="234"/>
      <c r="P456" s="235" t="s">
        <v>340</v>
      </c>
      <c r="Q456" s="235"/>
      <c r="R456" s="235"/>
      <c r="S456" s="235"/>
      <c r="T456" s="235"/>
      <c r="U456" s="235"/>
      <c r="V456" s="235"/>
      <c r="W456" s="235"/>
      <c r="X456" s="235"/>
      <c r="Y456" s="236">
        <v>5</v>
      </c>
      <c r="Z456" s="237"/>
      <c r="AA456" s="237"/>
      <c r="AB456" s="238"/>
      <c r="AC456" s="222" t="s">
        <v>336</v>
      </c>
      <c r="AD456" s="223"/>
      <c r="AE456" s="223"/>
      <c r="AF456" s="223"/>
      <c r="AG456" s="223"/>
      <c r="AH456" s="224">
        <v>2</v>
      </c>
      <c r="AI456" s="225"/>
      <c r="AJ456" s="225"/>
      <c r="AK456" s="225"/>
      <c r="AL456" s="226">
        <v>94</v>
      </c>
      <c r="AM456" s="227"/>
      <c r="AN456" s="227"/>
      <c r="AO456" s="228"/>
      <c r="AP456" s="229"/>
      <c r="AQ456" s="229"/>
      <c r="AR456" s="229"/>
      <c r="AS456" s="229"/>
      <c r="AT456" s="229"/>
      <c r="AU456" s="229"/>
      <c r="AV456" s="229"/>
      <c r="AW456" s="229"/>
      <c r="AX456" s="229"/>
      <c r="AY456">
        <f>COUNTA($C$456)</f>
        <v>1</v>
      </c>
    </row>
    <row r="457" spans="1:51" ht="30" customHeight="1" x14ac:dyDescent="0.15">
      <c r="A457" s="230">
        <v>26</v>
      </c>
      <c r="B457" s="230">
        <v>1</v>
      </c>
      <c r="C457" s="248" t="s">
        <v>334</v>
      </c>
      <c r="D457" s="248"/>
      <c r="E457" s="248"/>
      <c r="F457" s="248"/>
      <c r="G457" s="248"/>
      <c r="H457" s="248"/>
      <c r="I457" s="248"/>
      <c r="J457" s="233">
        <v>1011001015010</v>
      </c>
      <c r="K457" s="234"/>
      <c r="L457" s="234"/>
      <c r="M457" s="234"/>
      <c r="N457" s="234"/>
      <c r="O457" s="234"/>
      <c r="P457" s="235" t="s">
        <v>341</v>
      </c>
      <c r="Q457" s="235"/>
      <c r="R457" s="235"/>
      <c r="S457" s="235"/>
      <c r="T457" s="235"/>
      <c r="U457" s="235"/>
      <c r="V457" s="235"/>
      <c r="W457" s="235"/>
      <c r="X457" s="235"/>
      <c r="Y457" s="236">
        <v>5</v>
      </c>
      <c r="Z457" s="237"/>
      <c r="AA457" s="237"/>
      <c r="AB457" s="238"/>
      <c r="AC457" s="222" t="s">
        <v>336</v>
      </c>
      <c r="AD457" s="223"/>
      <c r="AE457" s="223"/>
      <c r="AF457" s="223"/>
      <c r="AG457" s="223"/>
      <c r="AH457" s="224">
        <v>2</v>
      </c>
      <c r="AI457" s="225"/>
      <c r="AJ457" s="225"/>
      <c r="AK457" s="225"/>
      <c r="AL457" s="226">
        <v>92</v>
      </c>
      <c r="AM457" s="227"/>
      <c r="AN457" s="227"/>
      <c r="AO457" s="228"/>
      <c r="AP457" s="229"/>
      <c r="AQ457" s="229"/>
      <c r="AR457" s="229"/>
      <c r="AS457" s="229"/>
      <c r="AT457" s="229"/>
      <c r="AU457" s="229"/>
      <c r="AV457" s="229"/>
      <c r="AW457" s="229"/>
      <c r="AX457" s="229"/>
      <c r="AY457">
        <f>COUNTA($C$457)</f>
        <v>1</v>
      </c>
    </row>
    <row r="458" spans="1:51" ht="30" customHeight="1" x14ac:dyDescent="0.15">
      <c r="A458" s="230">
        <v>27</v>
      </c>
      <c r="B458" s="230">
        <v>1</v>
      </c>
      <c r="C458" s="248" t="s">
        <v>334</v>
      </c>
      <c r="D458" s="248"/>
      <c r="E458" s="248"/>
      <c r="F458" s="248"/>
      <c r="G458" s="248"/>
      <c r="H458" s="248"/>
      <c r="I458" s="248"/>
      <c r="J458" s="233">
        <v>1011001015010</v>
      </c>
      <c r="K458" s="234"/>
      <c r="L458" s="234"/>
      <c r="M458" s="234"/>
      <c r="N458" s="234"/>
      <c r="O458" s="234"/>
      <c r="P458" s="235" t="s">
        <v>342</v>
      </c>
      <c r="Q458" s="235"/>
      <c r="R458" s="235"/>
      <c r="S458" s="235"/>
      <c r="T458" s="235"/>
      <c r="U458" s="235"/>
      <c r="V458" s="235"/>
      <c r="W458" s="235"/>
      <c r="X458" s="235"/>
      <c r="Y458" s="236">
        <v>5</v>
      </c>
      <c r="Z458" s="237"/>
      <c r="AA458" s="237"/>
      <c r="AB458" s="238"/>
      <c r="AC458" s="222" t="s">
        <v>336</v>
      </c>
      <c r="AD458" s="223"/>
      <c r="AE458" s="223"/>
      <c r="AF458" s="223"/>
      <c r="AG458" s="223"/>
      <c r="AH458" s="224">
        <v>1</v>
      </c>
      <c r="AI458" s="225"/>
      <c r="AJ458" s="225"/>
      <c r="AK458" s="225"/>
      <c r="AL458" s="226">
        <v>95</v>
      </c>
      <c r="AM458" s="227"/>
      <c r="AN458" s="227"/>
      <c r="AO458" s="228"/>
      <c r="AP458" s="229"/>
      <c r="AQ458" s="229"/>
      <c r="AR458" s="229"/>
      <c r="AS458" s="229"/>
      <c r="AT458" s="229"/>
      <c r="AU458" s="229"/>
      <c r="AV458" s="229"/>
      <c r="AW458" s="229"/>
      <c r="AX458" s="229"/>
      <c r="AY458">
        <f>COUNTA($C$458)</f>
        <v>1</v>
      </c>
    </row>
    <row r="459" spans="1:51" ht="30" customHeight="1" x14ac:dyDescent="0.15">
      <c r="A459" s="230">
        <v>28</v>
      </c>
      <c r="B459" s="230">
        <v>1</v>
      </c>
      <c r="C459" s="248" t="s">
        <v>334</v>
      </c>
      <c r="D459" s="248"/>
      <c r="E459" s="248"/>
      <c r="F459" s="248"/>
      <c r="G459" s="248"/>
      <c r="H459" s="248"/>
      <c r="I459" s="248"/>
      <c r="J459" s="233">
        <v>1011001015010</v>
      </c>
      <c r="K459" s="234"/>
      <c r="L459" s="234"/>
      <c r="M459" s="234"/>
      <c r="N459" s="234"/>
      <c r="O459" s="234"/>
      <c r="P459" s="235" t="s">
        <v>343</v>
      </c>
      <c r="Q459" s="235"/>
      <c r="R459" s="235"/>
      <c r="S459" s="235"/>
      <c r="T459" s="235"/>
      <c r="U459" s="235"/>
      <c r="V459" s="235"/>
      <c r="W459" s="235"/>
      <c r="X459" s="235"/>
      <c r="Y459" s="236">
        <v>5</v>
      </c>
      <c r="Z459" s="237"/>
      <c r="AA459" s="237"/>
      <c r="AB459" s="238"/>
      <c r="AC459" s="222" t="s">
        <v>336</v>
      </c>
      <c r="AD459" s="223"/>
      <c r="AE459" s="223"/>
      <c r="AF459" s="223"/>
      <c r="AG459" s="223"/>
      <c r="AH459" s="224">
        <v>2</v>
      </c>
      <c r="AI459" s="225"/>
      <c r="AJ459" s="225"/>
      <c r="AK459" s="225"/>
      <c r="AL459" s="226">
        <v>92</v>
      </c>
      <c r="AM459" s="227"/>
      <c r="AN459" s="227"/>
      <c r="AO459" s="228"/>
      <c r="AP459" s="229"/>
      <c r="AQ459" s="229"/>
      <c r="AR459" s="229"/>
      <c r="AS459" s="229"/>
      <c r="AT459" s="229"/>
      <c r="AU459" s="229"/>
      <c r="AV459" s="229"/>
      <c r="AW459" s="229"/>
      <c r="AX459" s="229"/>
      <c r="AY459">
        <f>COUNTA($C$459)</f>
        <v>1</v>
      </c>
    </row>
    <row r="460" spans="1:51" ht="30" customHeight="1" x14ac:dyDescent="0.15">
      <c r="A460" s="230">
        <v>29</v>
      </c>
      <c r="B460" s="230">
        <v>1</v>
      </c>
      <c r="C460" s="248" t="s">
        <v>334</v>
      </c>
      <c r="D460" s="248"/>
      <c r="E460" s="248"/>
      <c r="F460" s="248"/>
      <c r="G460" s="248"/>
      <c r="H460" s="248"/>
      <c r="I460" s="248"/>
      <c r="J460" s="233">
        <v>1011001015010</v>
      </c>
      <c r="K460" s="234"/>
      <c r="L460" s="234"/>
      <c r="M460" s="234"/>
      <c r="N460" s="234"/>
      <c r="O460" s="234"/>
      <c r="P460" s="235" t="s">
        <v>344</v>
      </c>
      <c r="Q460" s="235"/>
      <c r="R460" s="235"/>
      <c r="S460" s="235"/>
      <c r="T460" s="235"/>
      <c r="U460" s="235"/>
      <c r="V460" s="235"/>
      <c r="W460" s="235"/>
      <c r="X460" s="235"/>
      <c r="Y460" s="236">
        <v>5</v>
      </c>
      <c r="Z460" s="237"/>
      <c r="AA460" s="237"/>
      <c r="AB460" s="238"/>
      <c r="AC460" s="222" t="s">
        <v>336</v>
      </c>
      <c r="AD460" s="223"/>
      <c r="AE460" s="223"/>
      <c r="AF460" s="223"/>
      <c r="AG460" s="223"/>
      <c r="AH460" s="224">
        <v>1</v>
      </c>
      <c r="AI460" s="225"/>
      <c r="AJ460" s="225"/>
      <c r="AK460" s="225"/>
      <c r="AL460" s="226">
        <v>95</v>
      </c>
      <c r="AM460" s="227"/>
      <c r="AN460" s="227"/>
      <c r="AO460" s="228"/>
      <c r="AP460" s="229"/>
      <c r="AQ460" s="229"/>
      <c r="AR460" s="229"/>
      <c r="AS460" s="229"/>
      <c r="AT460" s="229"/>
      <c r="AU460" s="229"/>
      <c r="AV460" s="229"/>
      <c r="AW460" s="229"/>
      <c r="AX460" s="229"/>
      <c r="AY460">
        <f>COUNTA($C$460)</f>
        <v>1</v>
      </c>
    </row>
    <row r="461" spans="1:51" ht="30" customHeight="1" x14ac:dyDescent="0.15">
      <c r="A461" s="230">
        <v>30</v>
      </c>
      <c r="B461" s="230">
        <v>1</v>
      </c>
      <c r="C461" s="248" t="s">
        <v>334</v>
      </c>
      <c r="D461" s="248"/>
      <c r="E461" s="248"/>
      <c r="F461" s="248"/>
      <c r="G461" s="248"/>
      <c r="H461" s="248"/>
      <c r="I461" s="248"/>
      <c r="J461" s="233">
        <v>1011001015010</v>
      </c>
      <c r="K461" s="234"/>
      <c r="L461" s="234"/>
      <c r="M461" s="234"/>
      <c r="N461" s="234"/>
      <c r="O461" s="234"/>
      <c r="P461" s="235" t="s">
        <v>345</v>
      </c>
      <c r="Q461" s="235"/>
      <c r="R461" s="235"/>
      <c r="S461" s="235"/>
      <c r="T461" s="235"/>
      <c r="U461" s="235"/>
      <c r="V461" s="235"/>
      <c r="W461" s="235"/>
      <c r="X461" s="235"/>
      <c r="Y461" s="236">
        <v>5</v>
      </c>
      <c r="Z461" s="237"/>
      <c r="AA461" s="237"/>
      <c r="AB461" s="238"/>
      <c r="AC461" s="222" t="s">
        <v>336</v>
      </c>
      <c r="AD461" s="223"/>
      <c r="AE461" s="223"/>
      <c r="AF461" s="223"/>
      <c r="AG461" s="223"/>
      <c r="AH461" s="224">
        <v>1</v>
      </c>
      <c r="AI461" s="225"/>
      <c r="AJ461" s="225"/>
      <c r="AK461" s="225"/>
      <c r="AL461" s="226">
        <v>93</v>
      </c>
      <c r="AM461" s="227"/>
      <c r="AN461" s="227"/>
      <c r="AO461" s="228"/>
      <c r="AP461" s="229"/>
      <c r="AQ461" s="229"/>
      <c r="AR461" s="229"/>
      <c r="AS461" s="229"/>
      <c r="AT461" s="229"/>
      <c r="AU461" s="229"/>
      <c r="AV461" s="229"/>
      <c r="AW461" s="229"/>
      <c r="AX461" s="229"/>
      <c r="AY461">
        <f>COUNTA($C$461)</f>
        <v>1</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267</v>
      </c>
      <c r="D464" s="253"/>
      <c r="E464" s="253"/>
      <c r="F464" s="253"/>
      <c r="G464" s="253"/>
      <c r="H464" s="253"/>
      <c r="I464" s="253"/>
      <c r="J464" s="240" t="s">
        <v>268</v>
      </c>
      <c r="K464" s="254"/>
      <c r="L464" s="254"/>
      <c r="M464" s="254"/>
      <c r="N464" s="254"/>
      <c r="O464" s="254"/>
      <c r="P464" s="123" t="s">
        <v>269</v>
      </c>
      <c r="Q464" s="123"/>
      <c r="R464" s="123"/>
      <c r="S464" s="123"/>
      <c r="T464" s="123"/>
      <c r="U464" s="123"/>
      <c r="V464" s="123"/>
      <c r="W464" s="123"/>
      <c r="X464" s="123"/>
      <c r="Y464" s="255" t="s">
        <v>270</v>
      </c>
      <c r="Z464" s="256"/>
      <c r="AA464" s="256"/>
      <c r="AB464" s="256"/>
      <c r="AC464" s="240" t="s">
        <v>271</v>
      </c>
      <c r="AD464" s="240"/>
      <c r="AE464" s="240"/>
      <c r="AF464" s="240"/>
      <c r="AG464" s="240"/>
      <c r="AH464" s="255" t="s">
        <v>272</v>
      </c>
      <c r="AI464" s="253"/>
      <c r="AJ464" s="253"/>
      <c r="AK464" s="253"/>
      <c r="AL464" s="253" t="s">
        <v>273</v>
      </c>
      <c r="AM464" s="253"/>
      <c r="AN464" s="253"/>
      <c r="AO464" s="257"/>
      <c r="AP464" s="240" t="s">
        <v>274</v>
      </c>
      <c r="AQ464" s="240"/>
      <c r="AR464" s="240"/>
      <c r="AS464" s="240"/>
      <c r="AT464" s="240"/>
      <c r="AU464" s="240"/>
      <c r="AV464" s="240"/>
      <c r="AW464" s="240"/>
      <c r="AX464" s="240"/>
      <c r="AY464">
        <f>$AY$462</f>
        <v>1</v>
      </c>
    </row>
    <row r="465" spans="1:51" ht="30" customHeight="1" x14ac:dyDescent="0.15">
      <c r="A465" s="230">
        <v>1</v>
      </c>
      <c r="B465" s="230">
        <v>1</v>
      </c>
      <c r="C465" s="248" t="s">
        <v>347</v>
      </c>
      <c r="D465" s="248"/>
      <c r="E465" s="248"/>
      <c r="F465" s="248"/>
      <c r="G465" s="248"/>
      <c r="H465" s="248"/>
      <c r="I465" s="248"/>
      <c r="J465" s="233">
        <v>1010901026918</v>
      </c>
      <c r="K465" s="234"/>
      <c r="L465" s="234"/>
      <c r="M465" s="234"/>
      <c r="N465" s="234"/>
      <c r="O465" s="234"/>
      <c r="P465" s="235" t="s">
        <v>248</v>
      </c>
      <c r="Q465" s="235"/>
      <c r="R465" s="235"/>
      <c r="S465" s="235"/>
      <c r="T465" s="235"/>
      <c r="U465" s="235"/>
      <c r="V465" s="235"/>
      <c r="W465" s="235"/>
      <c r="X465" s="235"/>
      <c r="Y465" s="236">
        <v>55</v>
      </c>
      <c r="Z465" s="237"/>
      <c r="AA465" s="237"/>
      <c r="AB465" s="238"/>
      <c r="AC465" s="222" t="s">
        <v>279</v>
      </c>
      <c r="AD465" s="223"/>
      <c r="AE465" s="223"/>
      <c r="AF465" s="223"/>
      <c r="AG465" s="223"/>
      <c r="AH465" s="251">
        <v>1</v>
      </c>
      <c r="AI465" s="252"/>
      <c r="AJ465" s="252"/>
      <c r="AK465" s="252"/>
      <c r="AL465" s="226">
        <v>100</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48" t="s">
        <v>347</v>
      </c>
      <c r="D466" s="248"/>
      <c r="E466" s="248"/>
      <c r="F466" s="248"/>
      <c r="G466" s="248"/>
      <c r="H466" s="248"/>
      <c r="I466" s="248"/>
      <c r="J466" s="233">
        <v>1010901026918</v>
      </c>
      <c r="K466" s="234"/>
      <c r="L466" s="234"/>
      <c r="M466" s="234"/>
      <c r="N466" s="234"/>
      <c r="O466" s="234"/>
      <c r="P466" s="235" t="s">
        <v>250</v>
      </c>
      <c r="Q466" s="235"/>
      <c r="R466" s="235"/>
      <c r="S466" s="235"/>
      <c r="T466" s="235"/>
      <c r="U466" s="235"/>
      <c r="V466" s="235"/>
      <c r="W466" s="235"/>
      <c r="X466" s="235"/>
      <c r="Y466" s="236">
        <v>10</v>
      </c>
      <c r="Z466" s="237"/>
      <c r="AA466" s="237"/>
      <c r="AB466" s="238"/>
      <c r="AC466" s="222" t="s">
        <v>279</v>
      </c>
      <c r="AD466" s="223"/>
      <c r="AE466" s="223"/>
      <c r="AF466" s="223"/>
      <c r="AG466" s="223"/>
      <c r="AH466" s="251">
        <v>1</v>
      </c>
      <c r="AI466" s="252"/>
      <c r="AJ466" s="252"/>
      <c r="AK466" s="252"/>
      <c r="AL466" s="226">
        <v>99</v>
      </c>
      <c r="AM466" s="227"/>
      <c r="AN466" s="227"/>
      <c r="AO466" s="228"/>
      <c r="AP466" s="229"/>
      <c r="AQ466" s="229"/>
      <c r="AR466" s="229"/>
      <c r="AS466" s="229"/>
      <c r="AT466" s="229"/>
      <c r="AU466" s="229"/>
      <c r="AV466" s="229"/>
      <c r="AW466" s="229"/>
      <c r="AX466" s="229"/>
      <c r="AY466">
        <f>COUNTA($C$466)</f>
        <v>1</v>
      </c>
    </row>
    <row r="467" spans="1:51" ht="30" customHeight="1" x14ac:dyDescent="0.15">
      <c r="A467" s="230">
        <v>3</v>
      </c>
      <c r="B467" s="230">
        <v>1</v>
      </c>
      <c r="C467" s="249" t="s">
        <v>347</v>
      </c>
      <c r="D467" s="248"/>
      <c r="E467" s="248"/>
      <c r="F467" s="248"/>
      <c r="G467" s="248"/>
      <c r="H467" s="248"/>
      <c r="I467" s="248"/>
      <c r="J467" s="233">
        <v>1010901026918</v>
      </c>
      <c r="K467" s="234"/>
      <c r="L467" s="234"/>
      <c r="M467" s="234"/>
      <c r="N467" s="234"/>
      <c r="O467" s="234"/>
      <c r="P467" s="250" t="s">
        <v>252</v>
      </c>
      <c r="Q467" s="235"/>
      <c r="R467" s="235"/>
      <c r="S467" s="235"/>
      <c r="T467" s="235"/>
      <c r="U467" s="235"/>
      <c r="V467" s="235"/>
      <c r="W467" s="235"/>
      <c r="X467" s="235"/>
      <c r="Y467" s="236">
        <v>9</v>
      </c>
      <c r="Z467" s="237"/>
      <c r="AA467" s="237"/>
      <c r="AB467" s="238"/>
      <c r="AC467" s="222" t="s">
        <v>279</v>
      </c>
      <c r="AD467" s="223"/>
      <c r="AE467" s="223"/>
      <c r="AF467" s="223"/>
      <c r="AG467" s="223"/>
      <c r="AH467" s="224">
        <v>1</v>
      </c>
      <c r="AI467" s="225"/>
      <c r="AJ467" s="225"/>
      <c r="AK467" s="225"/>
      <c r="AL467" s="226">
        <v>93</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49" t="s">
        <v>347</v>
      </c>
      <c r="D468" s="248"/>
      <c r="E468" s="248"/>
      <c r="F468" s="248"/>
      <c r="G468" s="248"/>
      <c r="H468" s="248"/>
      <c r="I468" s="248"/>
      <c r="J468" s="233">
        <v>1010901026918</v>
      </c>
      <c r="K468" s="234"/>
      <c r="L468" s="234"/>
      <c r="M468" s="234"/>
      <c r="N468" s="234"/>
      <c r="O468" s="234"/>
      <c r="P468" s="250" t="s">
        <v>254</v>
      </c>
      <c r="Q468" s="235"/>
      <c r="R468" s="235"/>
      <c r="S468" s="235"/>
      <c r="T468" s="235"/>
      <c r="U468" s="235"/>
      <c r="V468" s="235"/>
      <c r="W468" s="235"/>
      <c r="X468" s="235"/>
      <c r="Y468" s="236">
        <v>6</v>
      </c>
      <c r="Z468" s="237"/>
      <c r="AA468" s="237"/>
      <c r="AB468" s="238"/>
      <c r="AC468" s="222" t="s">
        <v>293</v>
      </c>
      <c r="AD468" s="223"/>
      <c r="AE468" s="223"/>
      <c r="AF468" s="223"/>
      <c r="AG468" s="223"/>
      <c r="AH468" s="224" t="s">
        <v>39</v>
      </c>
      <c r="AI468" s="225"/>
      <c r="AJ468" s="225"/>
      <c r="AK468" s="225"/>
      <c r="AL468" s="226" t="s">
        <v>39</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48" t="s">
        <v>347</v>
      </c>
      <c r="D469" s="248"/>
      <c r="E469" s="248"/>
      <c r="F469" s="248"/>
      <c r="G469" s="248"/>
      <c r="H469" s="248"/>
      <c r="I469" s="248"/>
      <c r="J469" s="233">
        <v>1010901026918</v>
      </c>
      <c r="K469" s="234"/>
      <c r="L469" s="234"/>
      <c r="M469" s="234"/>
      <c r="N469" s="234"/>
      <c r="O469" s="234"/>
      <c r="P469" s="235" t="s">
        <v>255</v>
      </c>
      <c r="Q469" s="235"/>
      <c r="R469" s="235"/>
      <c r="S469" s="235"/>
      <c r="T469" s="235"/>
      <c r="U469" s="235"/>
      <c r="V469" s="235"/>
      <c r="W469" s="235"/>
      <c r="X469" s="235"/>
      <c r="Y469" s="236">
        <v>5</v>
      </c>
      <c r="Z469" s="237"/>
      <c r="AA469" s="237"/>
      <c r="AB469" s="238"/>
      <c r="AC469" s="222" t="s">
        <v>293</v>
      </c>
      <c r="AD469" s="223"/>
      <c r="AE469" s="223"/>
      <c r="AF469" s="223"/>
      <c r="AG469" s="223"/>
      <c r="AH469" s="224" t="s">
        <v>39</v>
      </c>
      <c r="AI469" s="225"/>
      <c r="AJ469" s="225"/>
      <c r="AK469" s="225"/>
      <c r="AL469" s="226" t="s">
        <v>39</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48" t="s">
        <v>347</v>
      </c>
      <c r="D470" s="248"/>
      <c r="E470" s="248"/>
      <c r="F470" s="248"/>
      <c r="G470" s="248"/>
      <c r="H470" s="248"/>
      <c r="I470" s="248"/>
      <c r="J470" s="233">
        <v>1010901026918</v>
      </c>
      <c r="K470" s="234"/>
      <c r="L470" s="234"/>
      <c r="M470" s="234"/>
      <c r="N470" s="234"/>
      <c r="O470" s="234"/>
      <c r="P470" s="235" t="s">
        <v>256</v>
      </c>
      <c r="Q470" s="235"/>
      <c r="R470" s="235"/>
      <c r="S470" s="235"/>
      <c r="T470" s="235"/>
      <c r="U470" s="235"/>
      <c r="V470" s="235"/>
      <c r="W470" s="235"/>
      <c r="X470" s="235"/>
      <c r="Y470" s="236">
        <v>3</v>
      </c>
      <c r="Z470" s="237"/>
      <c r="AA470" s="237"/>
      <c r="AB470" s="238"/>
      <c r="AC470" s="222" t="s">
        <v>293</v>
      </c>
      <c r="AD470" s="223"/>
      <c r="AE470" s="223"/>
      <c r="AF470" s="223"/>
      <c r="AG470" s="223"/>
      <c r="AH470" s="224" t="s">
        <v>39</v>
      </c>
      <c r="AI470" s="225"/>
      <c r="AJ470" s="225"/>
      <c r="AK470" s="225"/>
      <c r="AL470" s="226" t="s">
        <v>39</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48" t="s">
        <v>296</v>
      </c>
      <c r="D471" s="248"/>
      <c r="E471" s="248"/>
      <c r="F471" s="248"/>
      <c r="G471" s="248"/>
      <c r="H471" s="248"/>
      <c r="I471" s="248"/>
      <c r="J471" s="233">
        <v>9010001027685</v>
      </c>
      <c r="K471" s="234"/>
      <c r="L471" s="234"/>
      <c r="M471" s="234"/>
      <c r="N471" s="234"/>
      <c r="O471" s="234"/>
      <c r="P471" s="235" t="s">
        <v>348</v>
      </c>
      <c r="Q471" s="235"/>
      <c r="R471" s="235"/>
      <c r="S471" s="235"/>
      <c r="T471" s="235"/>
      <c r="U471" s="235"/>
      <c r="V471" s="235"/>
      <c r="W471" s="235"/>
      <c r="X471" s="235"/>
      <c r="Y471" s="236">
        <v>17</v>
      </c>
      <c r="Z471" s="237"/>
      <c r="AA471" s="237"/>
      <c r="AB471" s="238"/>
      <c r="AC471" s="222" t="s">
        <v>279</v>
      </c>
      <c r="AD471" s="223"/>
      <c r="AE471" s="223"/>
      <c r="AF471" s="223"/>
      <c r="AG471" s="223"/>
      <c r="AH471" s="224">
        <v>1</v>
      </c>
      <c r="AI471" s="225"/>
      <c r="AJ471" s="225"/>
      <c r="AK471" s="225"/>
      <c r="AL471" s="226">
        <v>99</v>
      </c>
      <c r="AM471" s="227"/>
      <c r="AN471" s="227"/>
      <c r="AO471" s="228"/>
      <c r="AP471" s="229"/>
      <c r="AQ471" s="229"/>
      <c r="AR471" s="229"/>
      <c r="AS471" s="229"/>
      <c r="AT471" s="229"/>
      <c r="AU471" s="229"/>
      <c r="AV471" s="229"/>
      <c r="AW471" s="229"/>
      <c r="AX471" s="229"/>
      <c r="AY471">
        <f>COUNTA($C$471)</f>
        <v>1</v>
      </c>
    </row>
    <row r="472" spans="1:51" ht="30" customHeight="1" x14ac:dyDescent="0.15">
      <c r="A472" s="230">
        <v>8</v>
      </c>
      <c r="B472" s="230">
        <v>1</v>
      </c>
      <c r="C472" s="248" t="s">
        <v>296</v>
      </c>
      <c r="D472" s="248"/>
      <c r="E472" s="248"/>
      <c r="F472" s="248"/>
      <c r="G472" s="248"/>
      <c r="H472" s="248"/>
      <c r="I472" s="248"/>
      <c r="J472" s="233">
        <v>9010001027685</v>
      </c>
      <c r="K472" s="234"/>
      <c r="L472" s="234"/>
      <c r="M472" s="234"/>
      <c r="N472" s="234"/>
      <c r="O472" s="234"/>
      <c r="P472" s="235" t="s">
        <v>349</v>
      </c>
      <c r="Q472" s="235"/>
      <c r="R472" s="235"/>
      <c r="S472" s="235"/>
      <c r="T472" s="235"/>
      <c r="U472" s="235"/>
      <c r="V472" s="235"/>
      <c r="W472" s="235"/>
      <c r="X472" s="235"/>
      <c r="Y472" s="236">
        <v>12</v>
      </c>
      <c r="Z472" s="237"/>
      <c r="AA472" s="237"/>
      <c r="AB472" s="238"/>
      <c r="AC472" s="222" t="s">
        <v>279</v>
      </c>
      <c r="AD472" s="223"/>
      <c r="AE472" s="223"/>
      <c r="AF472" s="223"/>
      <c r="AG472" s="223"/>
      <c r="AH472" s="224">
        <v>1</v>
      </c>
      <c r="AI472" s="225"/>
      <c r="AJ472" s="225"/>
      <c r="AK472" s="225"/>
      <c r="AL472" s="226">
        <v>91</v>
      </c>
      <c r="AM472" s="227"/>
      <c r="AN472" s="227"/>
      <c r="AO472" s="228"/>
      <c r="AP472" s="229"/>
      <c r="AQ472" s="229"/>
      <c r="AR472" s="229"/>
      <c r="AS472" s="229"/>
      <c r="AT472" s="229"/>
      <c r="AU472" s="229"/>
      <c r="AV472" s="229"/>
      <c r="AW472" s="229"/>
      <c r="AX472" s="229"/>
      <c r="AY472">
        <f>COUNTA($C$472)</f>
        <v>1</v>
      </c>
    </row>
    <row r="473" spans="1:51" ht="30" customHeight="1" x14ac:dyDescent="0.15">
      <c r="A473" s="230">
        <v>9</v>
      </c>
      <c r="B473" s="230">
        <v>1</v>
      </c>
      <c r="C473" s="248" t="s">
        <v>350</v>
      </c>
      <c r="D473" s="248"/>
      <c r="E473" s="248"/>
      <c r="F473" s="248"/>
      <c r="G473" s="248"/>
      <c r="H473" s="248"/>
      <c r="I473" s="248"/>
      <c r="J473" s="233">
        <v>3010401131679</v>
      </c>
      <c r="K473" s="234"/>
      <c r="L473" s="234"/>
      <c r="M473" s="234"/>
      <c r="N473" s="234"/>
      <c r="O473" s="234"/>
      <c r="P473" s="235" t="s">
        <v>351</v>
      </c>
      <c r="Q473" s="235"/>
      <c r="R473" s="235"/>
      <c r="S473" s="235"/>
      <c r="T473" s="235"/>
      <c r="U473" s="235"/>
      <c r="V473" s="235"/>
      <c r="W473" s="235"/>
      <c r="X473" s="235"/>
      <c r="Y473" s="236">
        <v>10</v>
      </c>
      <c r="Z473" s="237"/>
      <c r="AA473" s="237"/>
      <c r="AB473" s="238"/>
      <c r="AC473" s="222" t="s">
        <v>279</v>
      </c>
      <c r="AD473" s="223"/>
      <c r="AE473" s="223"/>
      <c r="AF473" s="223"/>
      <c r="AG473" s="223"/>
      <c r="AH473" s="224">
        <v>1</v>
      </c>
      <c r="AI473" s="225"/>
      <c r="AJ473" s="225"/>
      <c r="AK473" s="225"/>
      <c r="AL473" s="226">
        <v>99</v>
      </c>
      <c r="AM473" s="227"/>
      <c r="AN473" s="227"/>
      <c r="AO473" s="228"/>
      <c r="AP473" s="229"/>
      <c r="AQ473" s="229"/>
      <c r="AR473" s="229"/>
      <c r="AS473" s="229"/>
      <c r="AT473" s="229"/>
      <c r="AU473" s="229"/>
      <c r="AV473" s="229"/>
      <c r="AW473" s="229"/>
      <c r="AX473" s="229"/>
      <c r="AY473">
        <f>COUNTA($C$473)</f>
        <v>1</v>
      </c>
    </row>
    <row r="474" spans="1:51" ht="30" customHeight="1" x14ac:dyDescent="0.15">
      <c r="A474" s="230">
        <v>10</v>
      </c>
      <c r="B474" s="230">
        <v>1</v>
      </c>
      <c r="C474" s="248" t="s">
        <v>350</v>
      </c>
      <c r="D474" s="248"/>
      <c r="E474" s="248"/>
      <c r="F474" s="248"/>
      <c r="G474" s="248"/>
      <c r="H474" s="248"/>
      <c r="I474" s="248"/>
      <c r="J474" s="233">
        <v>3010401131679</v>
      </c>
      <c r="K474" s="234"/>
      <c r="L474" s="234"/>
      <c r="M474" s="234"/>
      <c r="N474" s="234"/>
      <c r="O474" s="234"/>
      <c r="P474" s="235" t="s">
        <v>352</v>
      </c>
      <c r="Q474" s="235"/>
      <c r="R474" s="235"/>
      <c r="S474" s="235"/>
      <c r="T474" s="235"/>
      <c r="U474" s="235"/>
      <c r="V474" s="235"/>
      <c r="W474" s="235"/>
      <c r="X474" s="235"/>
      <c r="Y474" s="236">
        <v>8</v>
      </c>
      <c r="Z474" s="237"/>
      <c r="AA474" s="237"/>
      <c r="AB474" s="238"/>
      <c r="AC474" s="222" t="s">
        <v>279</v>
      </c>
      <c r="AD474" s="223"/>
      <c r="AE474" s="223"/>
      <c r="AF474" s="223"/>
      <c r="AG474" s="223"/>
      <c r="AH474" s="224">
        <v>1</v>
      </c>
      <c r="AI474" s="225"/>
      <c r="AJ474" s="225"/>
      <c r="AK474" s="225"/>
      <c r="AL474" s="226">
        <v>96</v>
      </c>
      <c r="AM474" s="227"/>
      <c r="AN474" s="227"/>
      <c r="AO474" s="228"/>
      <c r="AP474" s="229"/>
      <c r="AQ474" s="229"/>
      <c r="AR474" s="229"/>
      <c r="AS474" s="229"/>
      <c r="AT474" s="229"/>
      <c r="AU474" s="229"/>
      <c r="AV474" s="229"/>
      <c r="AW474" s="229"/>
      <c r="AX474" s="229"/>
      <c r="AY474">
        <f>COUNTA($C$474)</f>
        <v>1</v>
      </c>
    </row>
    <row r="475" spans="1:51" ht="30" customHeight="1" x14ac:dyDescent="0.15">
      <c r="A475" s="230">
        <v>11</v>
      </c>
      <c r="B475" s="230">
        <v>1</v>
      </c>
      <c r="C475" s="248" t="s">
        <v>350</v>
      </c>
      <c r="D475" s="248"/>
      <c r="E475" s="248"/>
      <c r="F475" s="248"/>
      <c r="G475" s="248"/>
      <c r="H475" s="248"/>
      <c r="I475" s="248"/>
      <c r="J475" s="233">
        <v>3010401131679</v>
      </c>
      <c r="K475" s="234"/>
      <c r="L475" s="234"/>
      <c r="M475" s="234"/>
      <c r="N475" s="234"/>
      <c r="O475" s="234"/>
      <c r="P475" s="235" t="s">
        <v>353</v>
      </c>
      <c r="Q475" s="235"/>
      <c r="R475" s="235"/>
      <c r="S475" s="235"/>
      <c r="T475" s="235"/>
      <c r="U475" s="235"/>
      <c r="V475" s="235"/>
      <c r="W475" s="235"/>
      <c r="X475" s="235"/>
      <c r="Y475" s="236">
        <v>1</v>
      </c>
      <c r="Z475" s="237"/>
      <c r="AA475" s="237"/>
      <c r="AB475" s="238"/>
      <c r="AC475" s="222" t="s">
        <v>279</v>
      </c>
      <c r="AD475" s="223"/>
      <c r="AE475" s="223"/>
      <c r="AF475" s="223"/>
      <c r="AG475" s="223"/>
      <c r="AH475" s="224">
        <v>1</v>
      </c>
      <c r="AI475" s="225"/>
      <c r="AJ475" s="225"/>
      <c r="AK475" s="225"/>
      <c r="AL475" s="226">
        <v>90</v>
      </c>
      <c r="AM475" s="227"/>
      <c r="AN475" s="227"/>
      <c r="AO475" s="228"/>
      <c r="AP475" s="229"/>
      <c r="AQ475" s="229"/>
      <c r="AR475" s="229"/>
      <c r="AS475" s="229"/>
      <c r="AT475" s="229"/>
      <c r="AU475" s="229"/>
      <c r="AV475" s="229"/>
      <c r="AW475" s="229"/>
      <c r="AX475" s="229"/>
      <c r="AY475">
        <f>COUNTA($C$475)</f>
        <v>1</v>
      </c>
    </row>
    <row r="476" spans="1:51" ht="30" customHeight="1" x14ac:dyDescent="0.15">
      <c r="A476" s="230">
        <v>12</v>
      </c>
      <c r="B476" s="230">
        <v>1</v>
      </c>
      <c r="C476" s="248" t="s">
        <v>354</v>
      </c>
      <c r="D476" s="248"/>
      <c r="E476" s="248"/>
      <c r="F476" s="248"/>
      <c r="G476" s="248"/>
      <c r="H476" s="248"/>
      <c r="I476" s="248"/>
      <c r="J476" s="233">
        <v>9010001020285</v>
      </c>
      <c r="K476" s="234"/>
      <c r="L476" s="234"/>
      <c r="M476" s="234"/>
      <c r="N476" s="234"/>
      <c r="O476" s="234"/>
      <c r="P476" s="235" t="s">
        <v>355</v>
      </c>
      <c r="Q476" s="235"/>
      <c r="R476" s="235"/>
      <c r="S476" s="235"/>
      <c r="T476" s="235"/>
      <c r="U476" s="235"/>
      <c r="V476" s="235"/>
      <c r="W476" s="235"/>
      <c r="X476" s="235"/>
      <c r="Y476" s="236">
        <v>10</v>
      </c>
      <c r="Z476" s="237"/>
      <c r="AA476" s="237"/>
      <c r="AB476" s="238"/>
      <c r="AC476" s="222" t="s">
        <v>293</v>
      </c>
      <c r="AD476" s="223"/>
      <c r="AE476" s="223"/>
      <c r="AF476" s="223"/>
      <c r="AG476" s="223"/>
      <c r="AH476" s="224" t="s">
        <v>39</v>
      </c>
      <c r="AI476" s="225"/>
      <c r="AJ476" s="225"/>
      <c r="AK476" s="225"/>
      <c r="AL476" s="226" t="s">
        <v>39</v>
      </c>
      <c r="AM476" s="227"/>
      <c r="AN476" s="227"/>
      <c r="AO476" s="228"/>
      <c r="AP476" s="229"/>
      <c r="AQ476" s="229"/>
      <c r="AR476" s="229"/>
      <c r="AS476" s="229"/>
      <c r="AT476" s="229"/>
      <c r="AU476" s="229"/>
      <c r="AV476" s="229"/>
      <c r="AW476" s="229"/>
      <c r="AX476" s="229"/>
      <c r="AY476">
        <f>COUNTA($C$476)</f>
        <v>1</v>
      </c>
    </row>
    <row r="477" spans="1:51" ht="30" customHeight="1" x14ac:dyDescent="0.15">
      <c r="A477" s="230">
        <v>13</v>
      </c>
      <c r="B477" s="230">
        <v>1</v>
      </c>
      <c r="C477" s="248" t="s">
        <v>354</v>
      </c>
      <c r="D477" s="248"/>
      <c r="E477" s="248"/>
      <c r="F477" s="248"/>
      <c r="G477" s="248"/>
      <c r="H477" s="248"/>
      <c r="I477" s="248"/>
      <c r="J477" s="233">
        <v>9010001020285</v>
      </c>
      <c r="K477" s="234"/>
      <c r="L477" s="234"/>
      <c r="M477" s="234"/>
      <c r="N477" s="234"/>
      <c r="O477" s="234"/>
      <c r="P477" s="235" t="s">
        <v>356</v>
      </c>
      <c r="Q477" s="235"/>
      <c r="R477" s="235"/>
      <c r="S477" s="235"/>
      <c r="T477" s="235"/>
      <c r="U477" s="235"/>
      <c r="V477" s="235"/>
      <c r="W477" s="235"/>
      <c r="X477" s="235"/>
      <c r="Y477" s="236">
        <v>4</v>
      </c>
      <c r="Z477" s="237"/>
      <c r="AA477" s="237"/>
      <c r="AB477" s="238"/>
      <c r="AC477" s="222" t="s">
        <v>279</v>
      </c>
      <c r="AD477" s="223"/>
      <c r="AE477" s="223"/>
      <c r="AF477" s="223"/>
      <c r="AG477" s="223"/>
      <c r="AH477" s="224">
        <v>6</v>
      </c>
      <c r="AI477" s="225"/>
      <c r="AJ477" s="225"/>
      <c r="AK477" s="225"/>
      <c r="AL477" s="226">
        <v>70</v>
      </c>
      <c r="AM477" s="227"/>
      <c r="AN477" s="227"/>
      <c r="AO477" s="228"/>
      <c r="AP477" s="229"/>
      <c r="AQ477" s="229"/>
      <c r="AR477" s="229"/>
      <c r="AS477" s="229"/>
      <c r="AT477" s="229"/>
      <c r="AU477" s="229"/>
      <c r="AV477" s="229"/>
      <c r="AW477" s="229"/>
      <c r="AX477" s="229"/>
      <c r="AY477">
        <f>COUNTA($C$477)</f>
        <v>1</v>
      </c>
    </row>
    <row r="478" spans="1:51" ht="30" customHeight="1" x14ac:dyDescent="0.15">
      <c r="A478" s="230">
        <v>14</v>
      </c>
      <c r="B478" s="230">
        <v>1</v>
      </c>
      <c r="C478" s="248" t="s">
        <v>357</v>
      </c>
      <c r="D478" s="248"/>
      <c r="E478" s="248"/>
      <c r="F478" s="248"/>
      <c r="G478" s="248"/>
      <c r="H478" s="248"/>
      <c r="I478" s="248"/>
      <c r="J478" s="233">
        <v>7010001015304</v>
      </c>
      <c r="K478" s="234"/>
      <c r="L478" s="234"/>
      <c r="M478" s="234"/>
      <c r="N478" s="234"/>
      <c r="O478" s="234"/>
      <c r="P478" s="235" t="s">
        <v>358</v>
      </c>
      <c r="Q478" s="235"/>
      <c r="R478" s="235"/>
      <c r="S478" s="235"/>
      <c r="T478" s="235"/>
      <c r="U478" s="235"/>
      <c r="V478" s="235"/>
      <c r="W478" s="235"/>
      <c r="X478" s="235"/>
      <c r="Y478" s="236">
        <v>8</v>
      </c>
      <c r="Z478" s="237"/>
      <c r="AA478" s="237"/>
      <c r="AB478" s="238"/>
      <c r="AC478" s="222" t="s">
        <v>336</v>
      </c>
      <c r="AD478" s="223"/>
      <c r="AE478" s="223"/>
      <c r="AF478" s="223"/>
      <c r="AG478" s="223"/>
      <c r="AH478" s="224">
        <v>1</v>
      </c>
      <c r="AI478" s="225"/>
      <c r="AJ478" s="225"/>
      <c r="AK478" s="225"/>
      <c r="AL478" s="226">
        <v>100</v>
      </c>
      <c r="AM478" s="227"/>
      <c r="AN478" s="227"/>
      <c r="AO478" s="228"/>
      <c r="AP478" s="229"/>
      <c r="AQ478" s="229"/>
      <c r="AR478" s="229"/>
      <c r="AS478" s="229"/>
      <c r="AT478" s="229"/>
      <c r="AU478" s="229"/>
      <c r="AV478" s="229"/>
      <c r="AW478" s="229"/>
      <c r="AX478" s="229"/>
      <c r="AY478">
        <f>COUNTA($C$478)</f>
        <v>1</v>
      </c>
    </row>
    <row r="479" spans="1:51" ht="30" customHeight="1" x14ac:dyDescent="0.15">
      <c r="A479" s="230">
        <v>15</v>
      </c>
      <c r="B479" s="230">
        <v>1</v>
      </c>
      <c r="C479" s="248" t="s">
        <v>357</v>
      </c>
      <c r="D479" s="248"/>
      <c r="E479" s="248"/>
      <c r="F479" s="248"/>
      <c r="G479" s="248"/>
      <c r="H479" s="248"/>
      <c r="I479" s="248"/>
      <c r="J479" s="233">
        <v>7010001015304</v>
      </c>
      <c r="K479" s="234"/>
      <c r="L479" s="234"/>
      <c r="M479" s="234"/>
      <c r="N479" s="234"/>
      <c r="O479" s="234"/>
      <c r="P479" s="235" t="s">
        <v>359</v>
      </c>
      <c r="Q479" s="235"/>
      <c r="R479" s="235"/>
      <c r="S479" s="235"/>
      <c r="T479" s="235"/>
      <c r="U479" s="235"/>
      <c r="V479" s="235"/>
      <c r="W479" s="235"/>
      <c r="X479" s="235"/>
      <c r="Y479" s="236">
        <v>6</v>
      </c>
      <c r="Z479" s="237"/>
      <c r="AA479" s="237"/>
      <c r="AB479" s="238"/>
      <c r="AC479" s="222" t="s">
        <v>279</v>
      </c>
      <c r="AD479" s="223"/>
      <c r="AE479" s="223"/>
      <c r="AF479" s="223"/>
      <c r="AG479" s="223"/>
      <c r="AH479" s="224">
        <v>1</v>
      </c>
      <c r="AI479" s="225"/>
      <c r="AJ479" s="225"/>
      <c r="AK479" s="225"/>
      <c r="AL479" s="226">
        <v>99</v>
      </c>
      <c r="AM479" s="227"/>
      <c r="AN479" s="227"/>
      <c r="AO479" s="228"/>
      <c r="AP479" s="229"/>
      <c r="AQ479" s="229"/>
      <c r="AR479" s="229"/>
      <c r="AS479" s="229"/>
      <c r="AT479" s="229"/>
      <c r="AU479" s="229"/>
      <c r="AV479" s="229"/>
      <c r="AW479" s="229"/>
      <c r="AX479" s="229"/>
      <c r="AY479">
        <f>COUNTA($C$479)</f>
        <v>1</v>
      </c>
    </row>
    <row r="480" spans="1:51" ht="30" customHeight="1" x14ac:dyDescent="0.15">
      <c r="A480" s="230">
        <v>16</v>
      </c>
      <c r="B480" s="230">
        <v>1</v>
      </c>
      <c r="C480" s="248" t="s">
        <v>360</v>
      </c>
      <c r="D480" s="248"/>
      <c r="E480" s="248"/>
      <c r="F480" s="248"/>
      <c r="G480" s="248"/>
      <c r="H480" s="248"/>
      <c r="I480" s="248"/>
      <c r="J480" s="233">
        <v>5010001006767</v>
      </c>
      <c r="K480" s="234"/>
      <c r="L480" s="234"/>
      <c r="M480" s="234"/>
      <c r="N480" s="234"/>
      <c r="O480" s="234"/>
      <c r="P480" s="235" t="s">
        <v>361</v>
      </c>
      <c r="Q480" s="235"/>
      <c r="R480" s="235"/>
      <c r="S480" s="235"/>
      <c r="T480" s="235"/>
      <c r="U480" s="235"/>
      <c r="V480" s="235"/>
      <c r="W480" s="235"/>
      <c r="X480" s="235"/>
      <c r="Y480" s="236">
        <v>6</v>
      </c>
      <c r="Z480" s="237"/>
      <c r="AA480" s="237"/>
      <c r="AB480" s="238"/>
      <c r="AC480" s="222" t="s">
        <v>279</v>
      </c>
      <c r="AD480" s="223"/>
      <c r="AE480" s="223"/>
      <c r="AF480" s="223"/>
      <c r="AG480" s="223"/>
      <c r="AH480" s="224">
        <v>1</v>
      </c>
      <c r="AI480" s="225"/>
      <c r="AJ480" s="225"/>
      <c r="AK480" s="225"/>
      <c r="AL480" s="226">
        <v>59</v>
      </c>
      <c r="AM480" s="227"/>
      <c r="AN480" s="227"/>
      <c r="AO480" s="228"/>
      <c r="AP480" s="229"/>
      <c r="AQ480" s="229"/>
      <c r="AR480" s="229"/>
      <c r="AS480" s="229"/>
      <c r="AT480" s="229"/>
      <c r="AU480" s="229"/>
      <c r="AV480" s="229"/>
      <c r="AW480" s="229"/>
      <c r="AX480" s="229"/>
      <c r="AY480">
        <f>COUNTA($C$480)</f>
        <v>1</v>
      </c>
    </row>
    <row r="481" spans="1:51" s="15" customFormat="1" ht="30" customHeight="1" x14ac:dyDescent="0.15">
      <c r="A481" s="230">
        <v>17</v>
      </c>
      <c r="B481" s="230">
        <v>1</v>
      </c>
      <c r="C481" s="248" t="s">
        <v>360</v>
      </c>
      <c r="D481" s="248"/>
      <c r="E481" s="248"/>
      <c r="F481" s="248"/>
      <c r="G481" s="248"/>
      <c r="H481" s="248"/>
      <c r="I481" s="248"/>
      <c r="J481" s="233">
        <v>5010001006767</v>
      </c>
      <c r="K481" s="234"/>
      <c r="L481" s="234"/>
      <c r="M481" s="234"/>
      <c r="N481" s="234"/>
      <c r="O481" s="234"/>
      <c r="P481" s="235" t="s">
        <v>362</v>
      </c>
      <c r="Q481" s="235"/>
      <c r="R481" s="235"/>
      <c r="S481" s="235"/>
      <c r="T481" s="235"/>
      <c r="U481" s="235"/>
      <c r="V481" s="235"/>
      <c r="W481" s="235"/>
      <c r="X481" s="235"/>
      <c r="Y481" s="236">
        <v>4</v>
      </c>
      <c r="Z481" s="237"/>
      <c r="AA481" s="237"/>
      <c r="AB481" s="238"/>
      <c r="AC481" s="222" t="s">
        <v>293</v>
      </c>
      <c r="AD481" s="223"/>
      <c r="AE481" s="223"/>
      <c r="AF481" s="223"/>
      <c r="AG481" s="223"/>
      <c r="AH481" s="224" t="s">
        <v>39</v>
      </c>
      <c r="AI481" s="225"/>
      <c r="AJ481" s="225"/>
      <c r="AK481" s="225"/>
      <c r="AL481" s="226" t="s">
        <v>39</v>
      </c>
      <c r="AM481" s="227"/>
      <c r="AN481" s="227"/>
      <c r="AO481" s="228"/>
      <c r="AP481" s="229"/>
      <c r="AQ481" s="229"/>
      <c r="AR481" s="229"/>
      <c r="AS481" s="229"/>
      <c r="AT481" s="229"/>
      <c r="AU481" s="229"/>
      <c r="AV481" s="229"/>
      <c r="AW481" s="229"/>
      <c r="AX481" s="229"/>
      <c r="AY481">
        <f>COUNTA($C$481)</f>
        <v>1</v>
      </c>
    </row>
    <row r="482" spans="1:51" ht="30" customHeight="1" x14ac:dyDescent="0.15">
      <c r="A482" s="230">
        <v>18</v>
      </c>
      <c r="B482" s="230">
        <v>1</v>
      </c>
      <c r="C482" s="248" t="s">
        <v>360</v>
      </c>
      <c r="D482" s="248"/>
      <c r="E482" s="248"/>
      <c r="F482" s="248"/>
      <c r="G482" s="248"/>
      <c r="H482" s="248"/>
      <c r="I482" s="248"/>
      <c r="J482" s="233">
        <v>5010001006767</v>
      </c>
      <c r="K482" s="234"/>
      <c r="L482" s="234"/>
      <c r="M482" s="234"/>
      <c r="N482" s="234"/>
      <c r="O482" s="234"/>
      <c r="P482" s="235" t="s">
        <v>363</v>
      </c>
      <c r="Q482" s="235"/>
      <c r="R482" s="235"/>
      <c r="S482" s="235"/>
      <c r="T482" s="235"/>
      <c r="U482" s="235"/>
      <c r="V482" s="235"/>
      <c r="W482" s="235"/>
      <c r="X482" s="235"/>
      <c r="Y482" s="236">
        <v>2</v>
      </c>
      <c r="Z482" s="237"/>
      <c r="AA482" s="237"/>
      <c r="AB482" s="238"/>
      <c r="AC482" s="222" t="s">
        <v>279</v>
      </c>
      <c r="AD482" s="223"/>
      <c r="AE482" s="223"/>
      <c r="AF482" s="223"/>
      <c r="AG482" s="223"/>
      <c r="AH482" s="224">
        <v>1</v>
      </c>
      <c r="AI482" s="225"/>
      <c r="AJ482" s="225"/>
      <c r="AK482" s="225"/>
      <c r="AL482" s="226">
        <v>100</v>
      </c>
      <c r="AM482" s="227"/>
      <c r="AN482" s="227"/>
      <c r="AO482" s="228"/>
      <c r="AP482" s="229"/>
      <c r="AQ482" s="229"/>
      <c r="AR482" s="229"/>
      <c r="AS482" s="229"/>
      <c r="AT482" s="229"/>
      <c r="AU482" s="229"/>
      <c r="AV482" s="229"/>
      <c r="AW482" s="229"/>
      <c r="AX482" s="229"/>
      <c r="AY482">
        <f>COUNTA($C$482)</f>
        <v>1</v>
      </c>
    </row>
    <row r="483" spans="1:51" ht="30" customHeight="1" x14ac:dyDescent="0.15">
      <c r="A483" s="230">
        <v>19</v>
      </c>
      <c r="B483" s="230">
        <v>1</v>
      </c>
      <c r="C483" s="248" t="s">
        <v>364</v>
      </c>
      <c r="D483" s="248"/>
      <c r="E483" s="248"/>
      <c r="F483" s="248"/>
      <c r="G483" s="248"/>
      <c r="H483" s="248"/>
      <c r="I483" s="248"/>
      <c r="J483" s="233">
        <v>4010005015204</v>
      </c>
      <c r="K483" s="234"/>
      <c r="L483" s="234"/>
      <c r="M483" s="234"/>
      <c r="N483" s="234"/>
      <c r="O483" s="234"/>
      <c r="P483" s="235" t="s">
        <v>365</v>
      </c>
      <c r="Q483" s="235"/>
      <c r="R483" s="235"/>
      <c r="S483" s="235"/>
      <c r="T483" s="235"/>
      <c r="U483" s="235"/>
      <c r="V483" s="235"/>
      <c r="W483" s="235"/>
      <c r="X483" s="235"/>
      <c r="Y483" s="236">
        <v>8</v>
      </c>
      <c r="Z483" s="237"/>
      <c r="AA483" s="237"/>
      <c r="AB483" s="238"/>
      <c r="AC483" s="222" t="s">
        <v>279</v>
      </c>
      <c r="AD483" s="223"/>
      <c r="AE483" s="223"/>
      <c r="AF483" s="223"/>
      <c r="AG483" s="223"/>
      <c r="AH483" s="224">
        <v>2</v>
      </c>
      <c r="AI483" s="225"/>
      <c r="AJ483" s="225"/>
      <c r="AK483" s="225"/>
      <c r="AL483" s="226">
        <v>83</v>
      </c>
      <c r="AM483" s="227"/>
      <c r="AN483" s="227"/>
      <c r="AO483" s="228"/>
      <c r="AP483" s="229"/>
      <c r="AQ483" s="229"/>
      <c r="AR483" s="229"/>
      <c r="AS483" s="229"/>
      <c r="AT483" s="229"/>
      <c r="AU483" s="229"/>
      <c r="AV483" s="229"/>
      <c r="AW483" s="229"/>
      <c r="AX483" s="229"/>
      <c r="AY483">
        <f>COUNTA($C$483)</f>
        <v>1</v>
      </c>
    </row>
    <row r="484" spans="1:51" ht="30" customHeight="1" x14ac:dyDescent="0.15">
      <c r="A484" s="230">
        <v>20</v>
      </c>
      <c r="B484" s="230">
        <v>1</v>
      </c>
      <c r="C484" s="248" t="s">
        <v>364</v>
      </c>
      <c r="D484" s="248"/>
      <c r="E484" s="248"/>
      <c r="F484" s="248"/>
      <c r="G484" s="248"/>
      <c r="H484" s="248"/>
      <c r="I484" s="248"/>
      <c r="J484" s="233">
        <v>4010005015204</v>
      </c>
      <c r="K484" s="234"/>
      <c r="L484" s="234"/>
      <c r="M484" s="234"/>
      <c r="N484" s="234"/>
      <c r="O484" s="234"/>
      <c r="P484" s="235" t="s">
        <v>366</v>
      </c>
      <c r="Q484" s="235"/>
      <c r="R484" s="235"/>
      <c r="S484" s="235"/>
      <c r="T484" s="235"/>
      <c r="U484" s="235"/>
      <c r="V484" s="235"/>
      <c r="W484" s="235"/>
      <c r="X484" s="235"/>
      <c r="Y484" s="236">
        <v>2</v>
      </c>
      <c r="Z484" s="237"/>
      <c r="AA484" s="237"/>
      <c r="AB484" s="238"/>
      <c r="AC484" s="222" t="s">
        <v>279</v>
      </c>
      <c r="AD484" s="223"/>
      <c r="AE484" s="223"/>
      <c r="AF484" s="223"/>
      <c r="AG484" s="223"/>
      <c r="AH484" s="224">
        <v>1</v>
      </c>
      <c r="AI484" s="225"/>
      <c r="AJ484" s="225"/>
      <c r="AK484" s="225"/>
      <c r="AL484" s="226">
        <v>100</v>
      </c>
      <c r="AM484" s="227"/>
      <c r="AN484" s="227"/>
      <c r="AO484" s="228"/>
      <c r="AP484" s="229"/>
      <c r="AQ484" s="229"/>
      <c r="AR484" s="229"/>
      <c r="AS484" s="229"/>
      <c r="AT484" s="229"/>
      <c r="AU484" s="229"/>
      <c r="AV484" s="229"/>
      <c r="AW484" s="229"/>
      <c r="AX484" s="229"/>
      <c r="AY484">
        <f>COUNTA($C$484)</f>
        <v>1</v>
      </c>
    </row>
    <row r="485" spans="1:51" ht="30" customHeight="1" x14ac:dyDescent="0.15">
      <c r="A485" s="230">
        <v>21</v>
      </c>
      <c r="B485" s="230">
        <v>1</v>
      </c>
      <c r="C485" s="248" t="s">
        <v>367</v>
      </c>
      <c r="D485" s="248"/>
      <c r="E485" s="248"/>
      <c r="F485" s="248"/>
      <c r="G485" s="248"/>
      <c r="H485" s="248"/>
      <c r="I485" s="248"/>
      <c r="J485" s="233">
        <v>4010001090119</v>
      </c>
      <c r="K485" s="234"/>
      <c r="L485" s="234"/>
      <c r="M485" s="234"/>
      <c r="N485" s="234"/>
      <c r="O485" s="234"/>
      <c r="P485" s="235" t="s">
        <v>368</v>
      </c>
      <c r="Q485" s="235"/>
      <c r="R485" s="235"/>
      <c r="S485" s="235"/>
      <c r="T485" s="235"/>
      <c r="U485" s="235"/>
      <c r="V485" s="235"/>
      <c r="W485" s="235"/>
      <c r="X485" s="235"/>
      <c r="Y485" s="236">
        <v>10</v>
      </c>
      <c r="Z485" s="237"/>
      <c r="AA485" s="237"/>
      <c r="AB485" s="238"/>
      <c r="AC485" s="222" t="s">
        <v>279</v>
      </c>
      <c r="AD485" s="223"/>
      <c r="AE485" s="223"/>
      <c r="AF485" s="223"/>
      <c r="AG485" s="223"/>
      <c r="AH485" s="224">
        <v>2</v>
      </c>
      <c r="AI485" s="225"/>
      <c r="AJ485" s="225"/>
      <c r="AK485" s="225"/>
      <c r="AL485" s="226">
        <v>68</v>
      </c>
      <c r="AM485" s="227"/>
      <c r="AN485" s="227"/>
      <c r="AO485" s="228"/>
      <c r="AP485" s="229"/>
      <c r="AQ485" s="229"/>
      <c r="AR485" s="229"/>
      <c r="AS485" s="229"/>
      <c r="AT485" s="229"/>
      <c r="AU485" s="229"/>
      <c r="AV485" s="229"/>
      <c r="AW485" s="229"/>
      <c r="AX485" s="229"/>
      <c r="AY485">
        <f>COUNTA($C$485)</f>
        <v>1</v>
      </c>
    </row>
    <row r="486" spans="1:51" ht="30" customHeight="1" x14ac:dyDescent="0.15">
      <c r="A486" s="230">
        <v>22</v>
      </c>
      <c r="B486" s="230">
        <v>1</v>
      </c>
      <c r="C486" s="248" t="s">
        <v>369</v>
      </c>
      <c r="D486" s="248"/>
      <c r="E486" s="248"/>
      <c r="F486" s="248"/>
      <c r="G486" s="248"/>
      <c r="H486" s="248"/>
      <c r="I486" s="248"/>
      <c r="J486" s="233">
        <v>3010401094447</v>
      </c>
      <c r="K486" s="234"/>
      <c r="L486" s="234"/>
      <c r="M486" s="234"/>
      <c r="N486" s="234"/>
      <c r="O486" s="234"/>
      <c r="P486" s="235" t="s">
        <v>370</v>
      </c>
      <c r="Q486" s="235"/>
      <c r="R486" s="235"/>
      <c r="S486" s="235"/>
      <c r="T486" s="235"/>
      <c r="U486" s="235"/>
      <c r="V486" s="235"/>
      <c r="W486" s="235"/>
      <c r="X486" s="235"/>
      <c r="Y486" s="236">
        <v>9</v>
      </c>
      <c r="Z486" s="237"/>
      <c r="AA486" s="237"/>
      <c r="AB486" s="238"/>
      <c r="AC486" s="222" t="s">
        <v>279</v>
      </c>
      <c r="AD486" s="223"/>
      <c r="AE486" s="223"/>
      <c r="AF486" s="223"/>
      <c r="AG486" s="223"/>
      <c r="AH486" s="224">
        <v>2</v>
      </c>
      <c r="AI486" s="225"/>
      <c r="AJ486" s="225"/>
      <c r="AK486" s="225"/>
      <c r="AL486" s="226">
        <v>96</v>
      </c>
      <c r="AM486" s="227"/>
      <c r="AN486" s="227"/>
      <c r="AO486" s="228"/>
      <c r="AP486" s="229"/>
      <c r="AQ486" s="229"/>
      <c r="AR486" s="229"/>
      <c r="AS486" s="229"/>
      <c r="AT486" s="229"/>
      <c r="AU486" s="229"/>
      <c r="AV486" s="229"/>
      <c r="AW486" s="229"/>
      <c r="AX486" s="229"/>
      <c r="AY486">
        <f>COUNTA($C$486)</f>
        <v>1</v>
      </c>
    </row>
    <row r="487" spans="1:51" ht="30" customHeight="1" x14ac:dyDescent="0.15">
      <c r="A487" s="230">
        <v>23</v>
      </c>
      <c r="B487" s="230">
        <v>1</v>
      </c>
      <c r="C487" s="248" t="s">
        <v>371</v>
      </c>
      <c r="D487" s="248"/>
      <c r="E487" s="248"/>
      <c r="F487" s="248"/>
      <c r="G487" s="248"/>
      <c r="H487" s="248"/>
      <c r="I487" s="248"/>
      <c r="J487" s="233">
        <v>5010001002683</v>
      </c>
      <c r="K487" s="234"/>
      <c r="L487" s="234"/>
      <c r="M487" s="234"/>
      <c r="N487" s="234"/>
      <c r="O487" s="234"/>
      <c r="P487" s="235" t="s">
        <v>372</v>
      </c>
      <c r="Q487" s="235"/>
      <c r="R487" s="235"/>
      <c r="S487" s="235"/>
      <c r="T487" s="235"/>
      <c r="U487" s="235"/>
      <c r="V487" s="235"/>
      <c r="W487" s="235"/>
      <c r="X487" s="235"/>
      <c r="Y487" s="236">
        <v>8</v>
      </c>
      <c r="Z487" s="237"/>
      <c r="AA487" s="237"/>
      <c r="AB487" s="238"/>
      <c r="AC487" s="222" t="s">
        <v>279</v>
      </c>
      <c r="AD487" s="223"/>
      <c r="AE487" s="223"/>
      <c r="AF487" s="223"/>
      <c r="AG487" s="223"/>
      <c r="AH487" s="224">
        <v>3</v>
      </c>
      <c r="AI487" s="225"/>
      <c r="AJ487" s="225"/>
      <c r="AK487" s="225"/>
      <c r="AL487" s="226">
        <v>96</v>
      </c>
      <c r="AM487" s="227"/>
      <c r="AN487" s="227"/>
      <c r="AO487" s="228"/>
      <c r="AP487" s="229"/>
      <c r="AQ487" s="229"/>
      <c r="AR487" s="229"/>
      <c r="AS487" s="229"/>
      <c r="AT487" s="229"/>
      <c r="AU487" s="229"/>
      <c r="AV487" s="229"/>
      <c r="AW487" s="229"/>
      <c r="AX487" s="229"/>
      <c r="AY487">
        <f>COUNTA($C$487)</f>
        <v>1</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373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267</v>
      </c>
      <c r="D497" s="253"/>
      <c r="E497" s="253"/>
      <c r="F497" s="253"/>
      <c r="G497" s="253"/>
      <c r="H497" s="253"/>
      <c r="I497" s="253"/>
      <c r="J497" s="240" t="s">
        <v>268</v>
      </c>
      <c r="K497" s="254"/>
      <c r="L497" s="254"/>
      <c r="M497" s="254"/>
      <c r="N497" s="254"/>
      <c r="O497" s="254"/>
      <c r="P497" s="123" t="s">
        <v>269</v>
      </c>
      <c r="Q497" s="123"/>
      <c r="R497" s="123"/>
      <c r="S497" s="123"/>
      <c r="T497" s="123"/>
      <c r="U497" s="123"/>
      <c r="V497" s="123"/>
      <c r="W497" s="123"/>
      <c r="X497" s="123"/>
      <c r="Y497" s="255" t="s">
        <v>270</v>
      </c>
      <c r="Z497" s="256"/>
      <c r="AA497" s="256"/>
      <c r="AB497" s="256"/>
      <c r="AC497" s="240" t="s">
        <v>271</v>
      </c>
      <c r="AD497" s="240"/>
      <c r="AE497" s="240"/>
      <c r="AF497" s="240"/>
      <c r="AG497" s="240"/>
      <c r="AH497" s="255" t="s">
        <v>272</v>
      </c>
      <c r="AI497" s="253"/>
      <c r="AJ497" s="253"/>
      <c r="AK497" s="253"/>
      <c r="AL497" s="253" t="s">
        <v>273</v>
      </c>
      <c r="AM497" s="253"/>
      <c r="AN497" s="253"/>
      <c r="AO497" s="257"/>
      <c r="AP497" s="240" t="s">
        <v>274</v>
      </c>
      <c r="AQ497" s="240"/>
      <c r="AR497" s="240"/>
      <c r="AS497" s="240"/>
      <c r="AT497" s="240"/>
      <c r="AU497" s="240"/>
      <c r="AV497" s="240"/>
      <c r="AW497" s="240"/>
      <c r="AX497" s="240"/>
      <c r="AY497">
        <f>$AY$495</f>
        <v>1</v>
      </c>
    </row>
    <row r="498" spans="1:51" ht="30" customHeight="1" x14ac:dyDescent="0.15">
      <c r="A498" s="230">
        <v>1</v>
      </c>
      <c r="B498" s="230">
        <v>1</v>
      </c>
      <c r="C498" s="248" t="s">
        <v>374</v>
      </c>
      <c r="D498" s="248"/>
      <c r="E498" s="248"/>
      <c r="F498" s="248"/>
      <c r="G498" s="248"/>
      <c r="H498" s="248"/>
      <c r="I498" s="248"/>
      <c r="J498" s="233">
        <v>4010502015219</v>
      </c>
      <c r="K498" s="234"/>
      <c r="L498" s="234"/>
      <c r="M498" s="234"/>
      <c r="N498" s="234"/>
      <c r="O498" s="234"/>
      <c r="P498" s="235" t="s">
        <v>375</v>
      </c>
      <c r="Q498" s="235"/>
      <c r="R498" s="235"/>
      <c r="S498" s="235"/>
      <c r="T498" s="235"/>
      <c r="U498" s="235"/>
      <c r="V498" s="235"/>
      <c r="W498" s="235"/>
      <c r="X498" s="235"/>
      <c r="Y498" s="236">
        <v>16</v>
      </c>
      <c r="Z498" s="237"/>
      <c r="AA498" s="237"/>
      <c r="AB498" s="238"/>
      <c r="AC498" s="222" t="s">
        <v>279</v>
      </c>
      <c r="AD498" s="223"/>
      <c r="AE498" s="223"/>
      <c r="AF498" s="223"/>
      <c r="AG498" s="223"/>
      <c r="AH498" s="251">
        <v>2</v>
      </c>
      <c r="AI498" s="252"/>
      <c r="AJ498" s="252"/>
      <c r="AK498" s="252"/>
      <c r="AL498" s="226">
        <v>97</v>
      </c>
      <c r="AM498" s="227"/>
      <c r="AN498" s="227"/>
      <c r="AO498" s="228"/>
      <c r="AP498" s="229"/>
      <c r="AQ498" s="229"/>
      <c r="AR498" s="229"/>
      <c r="AS498" s="229"/>
      <c r="AT498" s="229"/>
      <c r="AU498" s="229"/>
      <c r="AV498" s="229"/>
      <c r="AW498" s="229"/>
      <c r="AX498" s="229"/>
      <c r="AY498">
        <f>$AY$495</f>
        <v>1</v>
      </c>
    </row>
    <row r="499" spans="1:51" ht="30" customHeight="1" x14ac:dyDescent="0.15">
      <c r="A499" s="230">
        <v>2</v>
      </c>
      <c r="B499" s="230">
        <v>1</v>
      </c>
      <c r="C499" s="248" t="s">
        <v>374</v>
      </c>
      <c r="D499" s="248"/>
      <c r="E499" s="248"/>
      <c r="F499" s="248"/>
      <c r="G499" s="248"/>
      <c r="H499" s="248"/>
      <c r="I499" s="248"/>
      <c r="J499" s="233">
        <v>4010502015219</v>
      </c>
      <c r="K499" s="234"/>
      <c r="L499" s="234"/>
      <c r="M499" s="234"/>
      <c r="N499" s="234"/>
      <c r="O499" s="234"/>
      <c r="P499" s="235" t="s">
        <v>376</v>
      </c>
      <c r="Q499" s="235"/>
      <c r="R499" s="235"/>
      <c r="S499" s="235"/>
      <c r="T499" s="235"/>
      <c r="U499" s="235"/>
      <c r="V499" s="235"/>
      <c r="W499" s="235"/>
      <c r="X499" s="235"/>
      <c r="Y499" s="236">
        <v>10</v>
      </c>
      <c r="Z499" s="237"/>
      <c r="AA499" s="237"/>
      <c r="AB499" s="238"/>
      <c r="AC499" s="222" t="s">
        <v>279</v>
      </c>
      <c r="AD499" s="223"/>
      <c r="AE499" s="223"/>
      <c r="AF499" s="223"/>
      <c r="AG499" s="223"/>
      <c r="AH499" s="251">
        <v>2</v>
      </c>
      <c r="AI499" s="252"/>
      <c r="AJ499" s="252"/>
      <c r="AK499" s="252"/>
      <c r="AL499" s="226">
        <v>98</v>
      </c>
      <c r="AM499" s="227"/>
      <c r="AN499" s="227"/>
      <c r="AO499" s="228"/>
      <c r="AP499" s="229"/>
      <c r="AQ499" s="229"/>
      <c r="AR499" s="229"/>
      <c r="AS499" s="229"/>
      <c r="AT499" s="229"/>
      <c r="AU499" s="229"/>
      <c r="AV499" s="229"/>
      <c r="AW499" s="229"/>
      <c r="AX499" s="229"/>
      <c r="AY499">
        <f>COUNTA($C$499)</f>
        <v>1</v>
      </c>
    </row>
    <row r="500" spans="1:51" ht="30" customHeight="1" x14ac:dyDescent="0.15">
      <c r="A500" s="230">
        <v>3</v>
      </c>
      <c r="B500" s="230">
        <v>1</v>
      </c>
      <c r="C500" s="249" t="s">
        <v>374</v>
      </c>
      <c r="D500" s="248"/>
      <c r="E500" s="248"/>
      <c r="F500" s="248"/>
      <c r="G500" s="248"/>
      <c r="H500" s="248"/>
      <c r="I500" s="248"/>
      <c r="J500" s="233">
        <v>4010502015219</v>
      </c>
      <c r="K500" s="234"/>
      <c r="L500" s="234"/>
      <c r="M500" s="234"/>
      <c r="N500" s="234"/>
      <c r="O500" s="234"/>
      <c r="P500" s="250" t="s">
        <v>377</v>
      </c>
      <c r="Q500" s="235"/>
      <c r="R500" s="235"/>
      <c r="S500" s="235"/>
      <c r="T500" s="235"/>
      <c r="U500" s="235"/>
      <c r="V500" s="235"/>
      <c r="W500" s="235"/>
      <c r="X500" s="235"/>
      <c r="Y500" s="236">
        <v>6</v>
      </c>
      <c r="Z500" s="237"/>
      <c r="AA500" s="237"/>
      <c r="AB500" s="238"/>
      <c r="AC500" s="222" t="s">
        <v>279</v>
      </c>
      <c r="AD500" s="223"/>
      <c r="AE500" s="223"/>
      <c r="AF500" s="223"/>
      <c r="AG500" s="223"/>
      <c r="AH500" s="224">
        <v>2</v>
      </c>
      <c r="AI500" s="225"/>
      <c r="AJ500" s="225"/>
      <c r="AK500" s="225"/>
      <c r="AL500" s="226">
        <v>98</v>
      </c>
      <c r="AM500" s="227"/>
      <c r="AN500" s="227"/>
      <c r="AO500" s="228"/>
      <c r="AP500" s="229"/>
      <c r="AQ500" s="229"/>
      <c r="AR500" s="229"/>
      <c r="AS500" s="229"/>
      <c r="AT500" s="229"/>
      <c r="AU500" s="229"/>
      <c r="AV500" s="229"/>
      <c r="AW500" s="229"/>
      <c r="AX500" s="229"/>
      <c r="AY500">
        <f>COUNTA($C$500)</f>
        <v>1</v>
      </c>
    </row>
    <row r="501" spans="1:51" ht="30" customHeight="1" x14ac:dyDescent="0.15">
      <c r="A501" s="230">
        <v>4</v>
      </c>
      <c r="B501" s="230">
        <v>1</v>
      </c>
      <c r="C501" s="249" t="s">
        <v>374</v>
      </c>
      <c r="D501" s="248"/>
      <c r="E501" s="248"/>
      <c r="F501" s="248"/>
      <c r="G501" s="248"/>
      <c r="H501" s="248"/>
      <c r="I501" s="248"/>
      <c r="J501" s="233">
        <v>4010502015219</v>
      </c>
      <c r="K501" s="234"/>
      <c r="L501" s="234"/>
      <c r="M501" s="234"/>
      <c r="N501" s="234"/>
      <c r="O501" s="234"/>
      <c r="P501" s="250" t="s">
        <v>378</v>
      </c>
      <c r="Q501" s="235"/>
      <c r="R501" s="235"/>
      <c r="S501" s="235"/>
      <c r="T501" s="235"/>
      <c r="U501" s="235"/>
      <c r="V501" s="235"/>
      <c r="W501" s="235"/>
      <c r="X501" s="235"/>
      <c r="Y501" s="236">
        <v>1</v>
      </c>
      <c r="Z501" s="237"/>
      <c r="AA501" s="237"/>
      <c r="AB501" s="238"/>
      <c r="AC501" s="222" t="s">
        <v>280</v>
      </c>
      <c r="AD501" s="223"/>
      <c r="AE501" s="223"/>
      <c r="AF501" s="223"/>
      <c r="AG501" s="223"/>
      <c r="AH501" s="224" t="s">
        <v>39</v>
      </c>
      <c r="AI501" s="225"/>
      <c r="AJ501" s="225"/>
      <c r="AK501" s="225"/>
      <c r="AL501" s="226" t="s">
        <v>39</v>
      </c>
      <c r="AM501" s="227"/>
      <c r="AN501" s="227"/>
      <c r="AO501" s="228"/>
      <c r="AP501" s="229"/>
      <c r="AQ501" s="229"/>
      <c r="AR501" s="229"/>
      <c r="AS501" s="229"/>
      <c r="AT501" s="229"/>
      <c r="AU501" s="229"/>
      <c r="AV501" s="229"/>
      <c r="AW501" s="229"/>
      <c r="AX501" s="229"/>
      <c r="AY501">
        <f>COUNTA($C$501)</f>
        <v>1</v>
      </c>
    </row>
    <row r="502" spans="1:51" ht="30" customHeight="1" x14ac:dyDescent="0.15">
      <c r="A502" s="230">
        <v>5</v>
      </c>
      <c r="B502" s="230">
        <v>1</v>
      </c>
      <c r="C502" s="248" t="s">
        <v>379</v>
      </c>
      <c r="D502" s="248"/>
      <c r="E502" s="248"/>
      <c r="F502" s="248"/>
      <c r="G502" s="248"/>
      <c r="H502" s="248"/>
      <c r="I502" s="248"/>
      <c r="J502" s="233">
        <v>6010001030403</v>
      </c>
      <c r="K502" s="234"/>
      <c r="L502" s="234"/>
      <c r="M502" s="234"/>
      <c r="N502" s="234"/>
      <c r="O502" s="234"/>
      <c r="P502" s="235" t="s">
        <v>380</v>
      </c>
      <c r="Q502" s="235"/>
      <c r="R502" s="235"/>
      <c r="S502" s="235"/>
      <c r="T502" s="235"/>
      <c r="U502" s="235"/>
      <c r="V502" s="235"/>
      <c r="W502" s="235"/>
      <c r="X502" s="235"/>
      <c r="Y502" s="236">
        <v>30</v>
      </c>
      <c r="Z502" s="237"/>
      <c r="AA502" s="237"/>
      <c r="AB502" s="238"/>
      <c r="AC502" s="222" t="s">
        <v>381</v>
      </c>
      <c r="AD502" s="223"/>
      <c r="AE502" s="223"/>
      <c r="AF502" s="223"/>
      <c r="AG502" s="223"/>
      <c r="AH502" s="224">
        <v>1</v>
      </c>
      <c r="AI502" s="225"/>
      <c r="AJ502" s="225"/>
      <c r="AK502" s="225"/>
      <c r="AL502" s="226">
        <v>100</v>
      </c>
      <c r="AM502" s="227"/>
      <c r="AN502" s="227"/>
      <c r="AO502" s="228"/>
      <c r="AP502" s="229"/>
      <c r="AQ502" s="229"/>
      <c r="AR502" s="229"/>
      <c r="AS502" s="229"/>
      <c r="AT502" s="229"/>
      <c r="AU502" s="229"/>
      <c r="AV502" s="229"/>
      <c r="AW502" s="229"/>
      <c r="AX502" s="229"/>
      <c r="AY502">
        <f>COUNTA($C$502)</f>
        <v>1</v>
      </c>
    </row>
    <row r="503" spans="1:51" ht="30" customHeight="1" x14ac:dyDescent="0.15">
      <c r="A503" s="230">
        <v>6</v>
      </c>
      <c r="B503" s="230">
        <v>1</v>
      </c>
      <c r="C503" s="248" t="s">
        <v>299</v>
      </c>
      <c r="D503" s="248"/>
      <c r="E503" s="248"/>
      <c r="F503" s="248"/>
      <c r="G503" s="248"/>
      <c r="H503" s="248"/>
      <c r="I503" s="248"/>
      <c r="J503" s="233">
        <v>3011201005528</v>
      </c>
      <c r="K503" s="234"/>
      <c r="L503" s="234"/>
      <c r="M503" s="234"/>
      <c r="N503" s="234"/>
      <c r="O503" s="234"/>
      <c r="P503" s="235" t="s">
        <v>382</v>
      </c>
      <c r="Q503" s="235"/>
      <c r="R503" s="235"/>
      <c r="S503" s="235"/>
      <c r="T503" s="235"/>
      <c r="U503" s="235"/>
      <c r="V503" s="235"/>
      <c r="W503" s="235"/>
      <c r="X503" s="235"/>
      <c r="Y503" s="236">
        <v>12</v>
      </c>
      <c r="Z503" s="237"/>
      <c r="AA503" s="237"/>
      <c r="AB503" s="238"/>
      <c r="AC503" s="222" t="s">
        <v>279</v>
      </c>
      <c r="AD503" s="223"/>
      <c r="AE503" s="223"/>
      <c r="AF503" s="223"/>
      <c r="AG503" s="223"/>
      <c r="AH503" s="224">
        <v>1</v>
      </c>
      <c r="AI503" s="225"/>
      <c r="AJ503" s="225"/>
      <c r="AK503" s="225"/>
      <c r="AL503" s="226">
        <v>86</v>
      </c>
      <c r="AM503" s="227"/>
      <c r="AN503" s="227"/>
      <c r="AO503" s="228"/>
      <c r="AP503" s="229"/>
      <c r="AQ503" s="229"/>
      <c r="AR503" s="229"/>
      <c r="AS503" s="229"/>
      <c r="AT503" s="229"/>
      <c r="AU503" s="229"/>
      <c r="AV503" s="229"/>
      <c r="AW503" s="229"/>
      <c r="AX503" s="229"/>
      <c r="AY503">
        <f>COUNTA($C$503)</f>
        <v>1</v>
      </c>
    </row>
    <row r="504" spans="1:51" ht="30" customHeight="1" x14ac:dyDescent="0.15">
      <c r="A504" s="230">
        <v>7</v>
      </c>
      <c r="B504" s="230">
        <v>1</v>
      </c>
      <c r="C504" s="248" t="s">
        <v>299</v>
      </c>
      <c r="D504" s="248"/>
      <c r="E504" s="248"/>
      <c r="F504" s="248"/>
      <c r="G504" s="248"/>
      <c r="H504" s="248"/>
      <c r="I504" s="248"/>
      <c r="J504" s="233">
        <v>3011201005528</v>
      </c>
      <c r="K504" s="234"/>
      <c r="L504" s="234"/>
      <c r="M504" s="234"/>
      <c r="N504" s="234"/>
      <c r="O504" s="234"/>
      <c r="P504" s="235" t="s">
        <v>383</v>
      </c>
      <c r="Q504" s="235"/>
      <c r="R504" s="235"/>
      <c r="S504" s="235"/>
      <c r="T504" s="235"/>
      <c r="U504" s="235"/>
      <c r="V504" s="235"/>
      <c r="W504" s="235"/>
      <c r="X504" s="235"/>
      <c r="Y504" s="236">
        <v>1</v>
      </c>
      <c r="Z504" s="237"/>
      <c r="AA504" s="237"/>
      <c r="AB504" s="238"/>
      <c r="AC504" s="222" t="s">
        <v>280</v>
      </c>
      <c r="AD504" s="223"/>
      <c r="AE504" s="223"/>
      <c r="AF504" s="223"/>
      <c r="AG504" s="223"/>
      <c r="AH504" s="224" t="s">
        <v>39</v>
      </c>
      <c r="AI504" s="225"/>
      <c r="AJ504" s="225"/>
      <c r="AK504" s="225"/>
      <c r="AL504" s="226" t="s">
        <v>39</v>
      </c>
      <c r="AM504" s="227"/>
      <c r="AN504" s="227"/>
      <c r="AO504" s="228"/>
      <c r="AP504" s="229"/>
      <c r="AQ504" s="229"/>
      <c r="AR504" s="229"/>
      <c r="AS504" s="229"/>
      <c r="AT504" s="229"/>
      <c r="AU504" s="229"/>
      <c r="AV504" s="229"/>
      <c r="AW504" s="229"/>
      <c r="AX504" s="229"/>
      <c r="AY504">
        <f>COUNTA($C$504)</f>
        <v>1</v>
      </c>
    </row>
    <row r="505" spans="1:51" ht="30" customHeight="1" x14ac:dyDescent="0.15">
      <c r="A505" s="230">
        <v>8</v>
      </c>
      <c r="B505" s="230">
        <v>1</v>
      </c>
      <c r="C505" s="248" t="s">
        <v>384</v>
      </c>
      <c r="D505" s="248"/>
      <c r="E505" s="248"/>
      <c r="F505" s="248"/>
      <c r="G505" s="248"/>
      <c r="H505" s="248"/>
      <c r="I505" s="248"/>
      <c r="J505" s="233">
        <v>7010701026303</v>
      </c>
      <c r="K505" s="234"/>
      <c r="L505" s="234"/>
      <c r="M505" s="234"/>
      <c r="N505" s="234"/>
      <c r="O505" s="234"/>
      <c r="P505" s="235" t="s">
        <v>385</v>
      </c>
      <c r="Q505" s="235"/>
      <c r="R505" s="235"/>
      <c r="S505" s="235"/>
      <c r="T505" s="235"/>
      <c r="U505" s="235"/>
      <c r="V505" s="235"/>
      <c r="W505" s="235"/>
      <c r="X505" s="235"/>
      <c r="Y505" s="236">
        <v>4</v>
      </c>
      <c r="Z505" s="237"/>
      <c r="AA505" s="237"/>
      <c r="AB505" s="238"/>
      <c r="AC505" s="222" t="s">
        <v>279</v>
      </c>
      <c r="AD505" s="223"/>
      <c r="AE505" s="223"/>
      <c r="AF505" s="223"/>
      <c r="AG505" s="223"/>
      <c r="AH505" s="224">
        <v>4</v>
      </c>
      <c r="AI505" s="225"/>
      <c r="AJ505" s="225"/>
      <c r="AK505" s="225"/>
      <c r="AL505" s="226">
        <v>73</v>
      </c>
      <c r="AM505" s="227"/>
      <c r="AN505" s="227"/>
      <c r="AO505" s="228"/>
      <c r="AP505" s="229"/>
      <c r="AQ505" s="229"/>
      <c r="AR505" s="229"/>
      <c r="AS505" s="229"/>
      <c r="AT505" s="229"/>
      <c r="AU505" s="229"/>
      <c r="AV505" s="229"/>
      <c r="AW505" s="229"/>
      <c r="AX505" s="229"/>
      <c r="AY505">
        <f>COUNTA($C$505)</f>
        <v>1</v>
      </c>
    </row>
    <row r="506" spans="1:51" ht="30" customHeight="1" x14ac:dyDescent="0.15">
      <c r="A506" s="230">
        <v>9</v>
      </c>
      <c r="B506" s="230">
        <v>1</v>
      </c>
      <c r="C506" s="248" t="s">
        <v>384</v>
      </c>
      <c r="D506" s="248"/>
      <c r="E506" s="248"/>
      <c r="F506" s="248"/>
      <c r="G506" s="248"/>
      <c r="H506" s="248"/>
      <c r="I506" s="248"/>
      <c r="J506" s="233">
        <v>7010701026303</v>
      </c>
      <c r="K506" s="234"/>
      <c r="L506" s="234"/>
      <c r="M506" s="234"/>
      <c r="N506" s="234"/>
      <c r="O506" s="234"/>
      <c r="P506" s="235" t="s">
        <v>386</v>
      </c>
      <c r="Q506" s="235"/>
      <c r="R506" s="235"/>
      <c r="S506" s="235"/>
      <c r="T506" s="235"/>
      <c r="U506" s="235"/>
      <c r="V506" s="235"/>
      <c r="W506" s="235"/>
      <c r="X506" s="235"/>
      <c r="Y506" s="236">
        <v>4</v>
      </c>
      <c r="Z506" s="237"/>
      <c r="AA506" s="237"/>
      <c r="AB506" s="238"/>
      <c r="AC506" s="222" t="s">
        <v>279</v>
      </c>
      <c r="AD506" s="223"/>
      <c r="AE506" s="223"/>
      <c r="AF506" s="223"/>
      <c r="AG506" s="223"/>
      <c r="AH506" s="224">
        <v>5</v>
      </c>
      <c r="AI506" s="225"/>
      <c r="AJ506" s="225"/>
      <c r="AK506" s="225"/>
      <c r="AL506" s="226">
        <v>29</v>
      </c>
      <c r="AM506" s="227"/>
      <c r="AN506" s="227"/>
      <c r="AO506" s="228"/>
      <c r="AP506" s="229"/>
      <c r="AQ506" s="229"/>
      <c r="AR506" s="229"/>
      <c r="AS506" s="229"/>
      <c r="AT506" s="229"/>
      <c r="AU506" s="229"/>
      <c r="AV506" s="229"/>
      <c r="AW506" s="229"/>
      <c r="AX506" s="229"/>
      <c r="AY506">
        <f>COUNTA($C$506)</f>
        <v>1</v>
      </c>
    </row>
    <row r="507" spans="1:51" ht="30" customHeight="1" x14ac:dyDescent="0.15">
      <c r="A507" s="230">
        <v>10</v>
      </c>
      <c r="B507" s="230">
        <v>1</v>
      </c>
      <c r="C507" s="248" t="s">
        <v>384</v>
      </c>
      <c r="D507" s="248"/>
      <c r="E507" s="248"/>
      <c r="F507" s="248"/>
      <c r="G507" s="248"/>
      <c r="H507" s="248"/>
      <c r="I507" s="248"/>
      <c r="J507" s="233">
        <v>7010701026303</v>
      </c>
      <c r="K507" s="234"/>
      <c r="L507" s="234"/>
      <c r="M507" s="234"/>
      <c r="N507" s="234"/>
      <c r="O507" s="234"/>
      <c r="P507" s="235" t="s">
        <v>387</v>
      </c>
      <c r="Q507" s="235"/>
      <c r="R507" s="235"/>
      <c r="S507" s="235"/>
      <c r="T507" s="235"/>
      <c r="U507" s="235"/>
      <c r="V507" s="235"/>
      <c r="W507" s="235"/>
      <c r="X507" s="235"/>
      <c r="Y507" s="236">
        <v>1</v>
      </c>
      <c r="Z507" s="237"/>
      <c r="AA507" s="237"/>
      <c r="AB507" s="238"/>
      <c r="AC507" s="222" t="s">
        <v>280</v>
      </c>
      <c r="AD507" s="223"/>
      <c r="AE507" s="223"/>
      <c r="AF507" s="223"/>
      <c r="AG507" s="223"/>
      <c r="AH507" s="224" t="s">
        <v>39</v>
      </c>
      <c r="AI507" s="225"/>
      <c r="AJ507" s="225"/>
      <c r="AK507" s="225"/>
      <c r="AL507" s="226" t="s">
        <v>39</v>
      </c>
      <c r="AM507" s="227"/>
      <c r="AN507" s="227"/>
      <c r="AO507" s="228"/>
      <c r="AP507" s="229"/>
      <c r="AQ507" s="229"/>
      <c r="AR507" s="229"/>
      <c r="AS507" s="229"/>
      <c r="AT507" s="229"/>
      <c r="AU507" s="229"/>
      <c r="AV507" s="229"/>
      <c r="AW507" s="229"/>
      <c r="AX507" s="229"/>
      <c r="AY507">
        <f>COUNTA($C$507)</f>
        <v>1</v>
      </c>
    </row>
    <row r="508" spans="1:51" ht="30" customHeight="1" x14ac:dyDescent="0.15">
      <c r="A508" s="230">
        <v>11</v>
      </c>
      <c r="B508" s="230">
        <v>1</v>
      </c>
      <c r="C508" s="248" t="s">
        <v>296</v>
      </c>
      <c r="D508" s="248"/>
      <c r="E508" s="248"/>
      <c r="F508" s="248"/>
      <c r="G508" s="248"/>
      <c r="H508" s="248"/>
      <c r="I508" s="248"/>
      <c r="J508" s="233">
        <v>9010001027685</v>
      </c>
      <c r="K508" s="234"/>
      <c r="L508" s="234"/>
      <c r="M508" s="234"/>
      <c r="N508" s="234"/>
      <c r="O508" s="234"/>
      <c r="P508" s="235" t="s">
        <v>388</v>
      </c>
      <c r="Q508" s="235"/>
      <c r="R508" s="235"/>
      <c r="S508" s="235"/>
      <c r="T508" s="235"/>
      <c r="U508" s="235"/>
      <c r="V508" s="235"/>
      <c r="W508" s="235"/>
      <c r="X508" s="235"/>
      <c r="Y508" s="236">
        <v>7</v>
      </c>
      <c r="Z508" s="237"/>
      <c r="AA508" s="237"/>
      <c r="AB508" s="238"/>
      <c r="AC508" s="222" t="s">
        <v>279</v>
      </c>
      <c r="AD508" s="223"/>
      <c r="AE508" s="223"/>
      <c r="AF508" s="223"/>
      <c r="AG508" s="223"/>
      <c r="AH508" s="224">
        <v>1</v>
      </c>
      <c r="AI508" s="225"/>
      <c r="AJ508" s="225"/>
      <c r="AK508" s="225"/>
      <c r="AL508" s="226">
        <v>98</v>
      </c>
      <c r="AM508" s="227"/>
      <c r="AN508" s="227"/>
      <c r="AO508" s="228"/>
      <c r="AP508" s="229"/>
      <c r="AQ508" s="229"/>
      <c r="AR508" s="229"/>
      <c r="AS508" s="229"/>
      <c r="AT508" s="229"/>
      <c r="AU508" s="229"/>
      <c r="AV508" s="229"/>
      <c r="AW508" s="229"/>
      <c r="AX508" s="229"/>
      <c r="AY508">
        <f>COUNTA($C$508)</f>
        <v>1</v>
      </c>
    </row>
    <row r="509" spans="1:51" ht="30" customHeight="1" x14ac:dyDescent="0.15">
      <c r="A509" s="230">
        <v>12</v>
      </c>
      <c r="B509" s="230">
        <v>1</v>
      </c>
      <c r="C509" s="248" t="s">
        <v>389</v>
      </c>
      <c r="D509" s="248"/>
      <c r="E509" s="248"/>
      <c r="F509" s="248"/>
      <c r="G509" s="248"/>
      <c r="H509" s="248"/>
      <c r="I509" s="248"/>
      <c r="J509" s="233">
        <v>2011101028555</v>
      </c>
      <c r="K509" s="234"/>
      <c r="L509" s="234"/>
      <c r="M509" s="234"/>
      <c r="N509" s="234"/>
      <c r="O509" s="234"/>
      <c r="P509" s="235" t="s">
        <v>390</v>
      </c>
      <c r="Q509" s="235"/>
      <c r="R509" s="235"/>
      <c r="S509" s="235"/>
      <c r="T509" s="235"/>
      <c r="U509" s="235"/>
      <c r="V509" s="235"/>
      <c r="W509" s="235"/>
      <c r="X509" s="235"/>
      <c r="Y509" s="236">
        <v>5</v>
      </c>
      <c r="Z509" s="237"/>
      <c r="AA509" s="237"/>
      <c r="AB509" s="238"/>
      <c r="AC509" s="222" t="s">
        <v>336</v>
      </c>
      <c r="AD509" s="223"/>
      <c r="AE509" s="223"/>
      <c r="AF509" s="223"/>
      <c r="AG509" s="223"/>
      <c r="AH509" s="224">
        <v>1</v>
      </c>
      <c r="AI509" s="225"/>
      <c r="AJ509" s="225"/>
      <c r="AK509" s="225"/>
      <c r="AL509" s="226">
        <v>98</v>
      </c>
      <c r="AM509" s="227"/>
      <c r="AN509" s="227"/>
      <c r="AO509" s="228"/>
      <c r="AP509" s="229"/>
      <c r="AQ509" s="229"/>
      <c r="AR509" s="229"/>
      <c r="AS509" s="229"/>
      <c r="AT509" s="229"/>
      <c r="AU509" s="229"/>
      <c r="AV509" s="229"/>
      <c r="AW509" s="229"/>
      <c r="AX509" s="229"/>
      <c r="AY509">
        <f>COUNTA($C$509)</f>
        <v>1</v>
      </c>
    </row>
    <row r="510" spans="1:51" ht="30" customHeight="1" x14ac:dyDescent="0.15">
      <c r="A510" s="230">
        <v>13</v>
      </c>
      <c r="B510" s="230">
        <v>1</v>
      </c>
      <c r="C510" s="248" t="s">
        <v>391</v>
      </c>
      <c r="D510" s="248"/>
      <c r="E510" s="248"/>
      <c r="F510" s="248"/>
      <c r="G510" s="248"/>
      <c r="H510" s="248"/>
      <c r="I510" s="248"/>
      <c r="J510" s="233">
        <v>4010001170894</v>
      </c>
      <c r="K510" s="234"/>
      <c r="L510" s="234"/>
      <c r="M510" s="234"/>
      <c r="N510" s="234"/>
      <c r="O510" s="234"/>
      <c r="P510" s="235" t="s">
        <v>392</v>
      </c>
      <c r="Q510" s="235"/>
      <c r="R510" s="235"/>
      <c r="S510" s="235"/>
      <c r="T510" s="235"/>
      <c r="U510" s="235"/>
      <c r="V510" s="235"/>
      <c r="W510" s="235"/>
      <c r="X510" s="235"/>
      <c r="Y510" s="236">
        <v>4</v>
      </c>
      <c r="Z510" s="237"/>
      <c r="AA510" s="237"/>
      <c r="AB510" s="238"/>
      <c r="AC510" s="222" t="s">
        <v>279</v>
      </c>
      <c r="AD510" s="223"/>
      <c r="AE510" s="223"/>
      <c r="AF510" s="223"/>
      <c r="AG510" s="223"/>
      <c r="AH510" s="224">
        <v>5</v>
      </c>
      <c r="AI510" s="225"/>
      <c r="AJ510" s="225"/>
      <c r="AK510" s="225"/>
      <c r="AL510" s="226">
        <v>42</v>
      </c>
      <c r="AM510" s="227"/>
      <c r="AN510" s="227"/>
      <c r="AO510" s="228"/>
      <c r="AP510" s="229"/>
      <c r="AQ510" s="229"/>
      <c r="AR510" s="229"/>
      <c r="AS510" s="229"/>
      <c r="AT510" s="229"/>
      <c r="AU510" s="229"/>
      <c r="AV510" s="229"/>
      <c r="AW510" s="229"/>
      <c r="AX510" s="229"/>
      <c r="AY510">
        <f>COUNTA($C$510)</f>
        <v>1</v>
      </c>
    </row>
    <row r="511" spans="1:51" ht="30" customHeight="1" x14ac:dyDescent="0.15">
      <c r="A511" s="230">
        <v>14</v>
      </c>
      <c r="B511" s="230">
        <v>1</v>
      </c>
      <c r="C511" s="248" t="s">
        <v>393</v>
      </c>
      <c r="D511" s="248"/>
      <c r="E511" s="248"/>
      <c r="F511" s="248"/>
      <c r="G511" s="248"/>
      <c r="H511" s="248"/>
      <c r="I511" s="248"/>
      <c r="J511" s="233">
        <v>1010001012983</v>
      </c>
      <c r="K511" s="234"/>
      <c r="L511" s="234"/>
      <c r="M511" s="234"/>
      <c r="N511" s="234"/>
      <c r="O511" s="234"/>
      <c r="P511" s="235" t="s">
        <v>394</v>
      </c>
      <c r="Q511" s="235"/>
      <c r="R511" s="235"/>
      <c r="S511" s="235"/>
      <c r="T511" s="235"/>
      <c r="U511" s="235"/>
      <c r="V511" s="235"/>
      <c r="W511" s="235"/>
      <c r="X511" s="235"/>
      <c r="Y511" s="236">
        <v>3</v>
      </c>
      <c r="Z511" s="237"/>
      <c r="AA511" s="237"/>
      <c r="AB511" s="238"/>
      <c r="AC511" s="222" t="s">
        <v>280</v>
      </c>
      <c r="AD511" s="223"/>
      <c r="AE511" s="223"/>
      <c r="AF511" s="223"/>
      <c r="AG511" s="223"/>
      <c r="AH511" s="224" t="s">
        <v>39</v>
      </c>
      <c r="AI511" s="225"/>
      <c r="AJ511" s="225"/>
      <c r="AK511" s="225"/>
      <c r="AL511" s="226" t="s">
        <v>39</v>
      </c>
      <c r="AM511" s="227"/>
      <c r="AN511" s="227"/>
      <c r="AO511" s="228"/>
      <c r="AP511" s="229"/>
      <c r="AQ511" s="229"/>
      <c r="AR511" s="229"/>
      <c r="AS511" s="229"/>
      <c r="AT511" s="229"/>
      <c r="AU511" s="229"/>
      <c r="AV511" s="229"/>
      <c r="AW511" s="229"/>
      <c r="AX511" s="229"/>
      <c r="AY511">
        <f>COUNTA($C$511)</f>
        <v>1</v>
      </c>
    </row>
    <row r="512" spans="1:51" ht="30" customHeight="1" x14ac:dyDescent="0.15">
      <c r="A512" s="230">
        <v>15</v>
      </c>
      <c r="B512" s="230">
        <v>1</v>
      </c>
      <c r="C512" s="248" t="s">
        <v>395</v>
      </c>
      <c r="D512" s="248"/>
      <c r="E512" s="248"/>
      <c r="F512" s="248"/>
      <c r="G512" s="248"/>
      <c r="H512" s="248"/>
      <c r="I512" s="248"/>
      <c r="J512" s="233">
        <v>5140001049415</v>
      </c>
      <c r="K512" s="234"/>
      <c r="L512" s="234"/>
      <c r="M512" s="234"/>
      <c r="N512" s="234"/>
      <c r="O512" s="234"/>
      <c r="P512" s="235" t="s">
        <v>396</v>
      </c>
      <c r="Q512" s="235"/>
      <c r="R512" s="235"/>
      <c r="S512" s="235"/>
      <c r="T512" s="235"/>
      <c r="U512" s="235"/>
      <c r="V512" s="235"/>
      <c r="W512" s="235"/>
      <c r="X512" s="235"/>
      <c r="Y512" s="236">
        <v>2</v>
      </c>
      <c r="Z512" s="237"/>
      <c r="AA512" s="237"/>
      <c r="AB512" s="238"/>
      <c r="AC512" s="222" t="s">
        <v>279</v>
      </c>
      <c r="AD512" s="223"/>
      <c r="AE512" s="223"/>
      <c r="AF512" s="223"/>
      <c r="AG512" s="223"/>
      <c r="AH512" s="224">
        <v>1</v>
      </c>
      <c r="AI512" s="225"/>
      <c r="AJ512" s="225"/>
      <c r="AK512" s="225"/>
      <c r="AL512" s="226">
        <v>76</v>
      </c>
      <c r="AM512" s="227"/>
      <c r="AN512" s="227"/>
      <c r="AO512" s="228"/>
      <c r="AP512" s="229"/>
      <c r="AQ512" s="229"/>
      <c r="AR512" s="229"/>
      <c r="AS512" s="229"/>
      <c r="AT512" s="229"/>
      <c r="AU512" s="229"/>
      <c r="AV512" s="229"/>
      <c r="AW512" s="229"/>
      <c r="AX512" s="229"/>
      <c r="AY512">
        <f>COUNTA($C$512)</f>
        <v>1</v>
      </c>
    </row>
    <row r="513" spans="1:51" ht="30" customHeight="1" x14ac:dyDescent="0.15">
      <c r="A513" s="230">
        <v>16</v>
      </c>
      <c r="B513" s="230">
        <v>1</v>
      </c>
      <c r="C513" s="248" t="s">
        <v>397</v>
      </c>
      <c r="D513" s="248"/>
      <c r="E513" s="248"/>
      <c r="F513" s="248"/>
      <c r="G513" s="248"/>
      <c r="H513" s="248"/>
      <c r="I513" s="248"/>
      <c r="J513" s="233">
        <v>6010001016939</v>
      </c>
      <c r="K513" s="234"/>
      <c r="L513" s="234"/>
      <c r="M513" s="234"/>
      <c r="N513" s="234"/>
      <c r="O513" s="234"/>
      <c r="P513" s="235" t="s">
        <v>398</v>
      </c>
      <c r="Q513" s="235"/>
      <c r="R513" s="235"/>
      <c r="S513" s="235"/>
      <c r="T513" s="235"/>
      <c r="U513" s="235"/>
      <c r="V513" s="235"/>
      <c r="W513" s="235"/>
      <c r="X513" s="235"/>
      <c r="Y513" s="236">
        <v>2</v>
      </c>
      <c r="Z513" s="237"/>
      <c r="AA513" s="237"/>
      <c r="AB513" s="238"/>
      <c r="AC513" s="222" t="s">
        <v>280</v>
      </c>
      <c r="AD513" s="223"/>
      <c r="AE513" s="223"/>
      <c r="AF513" s="223"/>
      <c r="AG513" s="223"/>
      <c r="AH513" s="224" t="s">
        <v>39</v>
      </c>
      <c r="AI513" s="225"/>
      <c r="AJ513" s="225"/>
      <c r="AK513" s="225"/>
      <c r="AL513" s="226" t="s">
        <v>39</v>
      </c>
      <c r="AM513" s="227"/>
      <c r="AN513" s="227"/>
      <c r="AO513" s="228"/>
      <c r="AP513" s="229"/>
      <c r="AQ513" s="229"/>
      <c r="AR513" s="229"/>
      <c r="AS513" s="229"/>
      <c r="AT513" s="229"/>
      <c r="AU513" s="229"/>
      <c r="AV513" s="229"/>
      <c r="AW513" s="229"/>
      <c r="AX513" s="229"/>
      <c r="AY513">
        <f>COUNTA($C$513)</f>
        <v>1</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399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267</v>
      </c>
      <c r="D530" s="253"/>
      <c r="E530" s="253"/>
      <c r="F530" s="253"/>
      <c r="G530" s="253"/>
      <c r="H530" s="253"/>
      <c r="I530" s="253"/>
      <c r="J530" s="240" t="s">
        <v>268</v>
      </c>
      <c r="K530" s="254"/>
      <c r="L530" s="254"/>
      <c r="M530" s="254"/>
      <c r="N530" s="254"/>
      <c r="O530" s="254"/>
      <c r="P530" s="123" t="s">
        <v>269</v>
      </c>
      <c r="Q530" s="123"/>
      <c r="R530" s="123"/>
      <c r="S530" s="123"/>
      <c r="T530" s="123"/>
      <c r="U530" s="123"/>
      <c r="V530" s="123"/>
      <c r="W530" s="123"/>
      <c r="X530" s="123"/>
      <c r="Y530" s="255" t="s">
        <v>270</v>
      </c>
      <c r="Z530" s="256"/>
      <c r="AA530" s="256"/>
      <c r="AB530" s="256"/>
      <c r="AC530" s="240" t="s">
        <v>271</v>
      </c>
      <c r="AD530" s="240"/>
      <c r="AE530" s="240"/>
      <c r="AF530" s="240"/>
      <c r="AG530" s="240"/>
      <c r="AH530" s="255" t="s">
        <v>272</v>
      </c>
      <c r="AI530" s="253"/>
      <c r="AJ530" s="253"/>
      <c r="AK530" s="253"/>
      <c r="AL530" s="253" t="s">
        <v>273</v>
      </c>
      <c r="AM530" s="253"/>
      <c r="AN530" s="253"/>
      <c r="AO530" s="257"/>
      <c r="AP530" s="240" t="s">
        <v>274</v>
      </c>
      <c r="AQ530" s="240"/>
      <c r="AR530" s="240"/>
      <c r="AS530" s="240"/>
      <c r="AT530" s="240"/>
      <c r="AU530" s="240"/>
      <c r="AV530" s="240"/>
      <c r="AW530" s="240"/>
      <c r="AX530" s="240"/>
      <c r="AY530">
        <f>$AY$528</f>
        <v>1</v>
      </c>
    </row>
    <row r="531" spans="1:51" ht="30" customHeight="1" x14ac:dyDescent="0.15">
      <c r="A531" s="230">
        <v>1</v>
      </c>
      <c r="B531" s="230">
        <v>1</v>
      </c>
      <c r="C531" s="248" t="s">
        <v>400</v>
      </c>
      <c r="D531" s="248"/>
      <c r="E531" s="248"/>
      <c r="F531" s="248"/>
      <c r="G531" s="248"/>
      <c r="H531" s="248"/>
      <c r="I531" s="248"/>
      <c r="J531" s="233">
        <v>2160001000964</v>
      </c>
      <c r="K531" s="234"/>
      <c r="L531" s="234"/>
      <c r="M531" s="234"/>
      <c r="N531" s="234"/>
      <c r="O531" s="234"/>
      <c r="P531" s="235" t="s">
        <v>260</v>
      </c>
      <c r="Q531" s="235"/>
      <c r="R531" s="235"/>
      <c r="S531" s="235"/>
      <c r="T531" s="235"/>
      <c r="U531" s="235"/>
      <c r="V531" s="235"/>
      <c r="W531" s="235"/>
      <c r="X531" s="235"/>
      <c r="Y531" s="236">
        <v>41</v>
      </c>
      <c r="Z531" s="237"/>
      <c r="AA531" s="237"/>
      <c r="AB531" s="238"/>
      <c r="AC531" s="222" t="s">
        <v>279</v>
      </c>
      <c r="AD531" s="223"/>
      <c r="AE531" s="223"/>
      <c r="AF531" s="223"/>
      <c r="AG531" s="223"/>
      <c r="AH531" s="251">
        <v>2</v>
      </c>
      <c r="AI531" s="252"/>
      <c r="AJ531" s="252"/>
      <c r="AK531" s="252"/>
      <c r="AL531" s="226">
        <v>100</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48" t="s">
        <v>401</v>
      </c>
      <c r="D532" s="248"/>
      <c r="E532" s="248"/>
      <c r="F532" s="248"/>
      <c r="G532" s="248"/>
      <c r="H532" s="248"/>
      <c r="I532" s="248"/>
      <c r="J532" s="233">
        <v>1010701008901</v>
      </c>
      <c r="K532" s="234"/>
      <c r="L532" s="234"/>
      <c r="M532" s="234"/>
      <c r="N532" s="234"/>
      <c r="O532" s="234"/>
      <c r="P532" s="235" t="s">
        <v>402</v>
      </c>
      <c r="Q532" s="235"/>
      <c r="R532" s="235"/>
      <c r="S532" s="235"/>
      <c r="T532" s="235"/>
      <c r="U532" s="235"/>
      <c r="V532" s="235"/>
      <c r="W532" s="235"/>
      <c r="X532" s="235"/>
      <c r="Y532" s="236">
        <v>21</v>
      </c>
      <c r="Z532" s="237"/>
      <c r="AA532" s="237"/>
      <c r="AB532" s="238"/>
      <c r="AC532" s="222" t="s">
        <v>336</v>
      </c>
      <c r="AD532" s="223"/>
      <c r="AE532" s="223"/>
      <c r="AF532" s="223"/>
      <c r="AG532" s="223"/>
      <c r="AH532" s="251">
        <v>5</v>
      </c>
      <c r="AI532" s="252"/>
      <c r="AJ532" s="252"/>
      <c r="AK532" s="252"/>
      <c r="AL532" s="226">
        <v>36</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49" t="s">
        <v>401</v>
      </c>
      <c r="D533" s="248"/>
      <c r="E533" s="248"/>
      <c r="F533" s="248"/>
      <c r="G533" s="248"/>
      <c r="H533" s="248"/>
      <c r="I533" s="248"/>
      <c r="J533" s="233">
        <v>1010701008901</v>
      </c>
      <c r="K533" s="234"/>
      <c r="L533" s="234"/>
      <c r="M533" s="234"/>
      <c r="N533" s="234"/>
      <c r="O533" s="234"/>
      <c r="P533" s="250" t="s">
        <v>403</v>
      </c>
      <c r="Q533" s="235"/>
      <c r="R533" s="235"/>
      <c r="S533" s="235"/>
      <c r="T533" s="235"/>
      <c r="U533" s="235"/>
      <c r="V533" s="235"/>
      <c r="W533" s="235"/>
      <c r="X533" s="235"/>
      <c r="Y533" s="236">
        <v>2</v>
      </c>
      <c r="Z533" s="237"/>
      <c r="AA533" s="237"/>
      <c r="AB533" s="238"/>
      <c r="AC533" s="222" t="s">
        <v>279</v>
      </c>
      <c r="AD533" s="223"/>
      <c r="AE533" s="223"/>
      <c r="AF533" s="223"/>
      <c r="AG533" s="223"/>
      <c r="AH533" s="224">
        <v>2</v>
      </c>
      <c r="AI533" s="225"/>
      <c r="AJ533" s="225"/>
      <c r="AK533" s="225"/>
      <c r="AL533" s="226">
        <v>53</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49" t="s">
        <v>404</v>
      </c>
      <c r="D534" s="248"/>
      <c r="E534" s="248"/>
      <c r="F534" s="248"/>
      <c r="G534" s="248"/>
      <c r="H534" s="248"/>
      <c r="I534" s="248"/>
      <c r="J534" s="233">
        <v>8230001003483</v>
      </c>
      <c r="K534" s="234"/>
      <c r="L534" s="234"/>
      <c r="M534" s="234"/>
      <c r="N534" s="234"/>
      <c r="O534" s="234"/>
      <c r="P534" s="250" t="s">
        <v>405</v>
      </c>
      <c r="Q534" s="235"/>
      <c r="R534" s="235"/>
      <c r="S534" s="235"/>
      <c r="T534" s="235"/>
      <c r="U534" s="235"/>
      <c r="V534" s="235"/>
      <c r="W534" s="235"/>
      <c r="X534" s="235"/>
      <c r="Y534" s="236">
        <v>5</v>
      </c>
      <c r="Z534" s="237"/>
      <c r="AA534" s="237"/>
      <c r="AB534" s="238"/>
      <c r="AC534" s="222" t="s">
        <v>279</v>
      </c>
      <c r="AD534" s="223"/>
      <c r="AE534" s="223"/>
      <c r="AF534" s="223"/>
      <c r="AG534" s="223"/>
      <c r="AH534" s="224">
        <v>2</v>
      </c>
      <c r="AI534" s="225"/>
      <c r="AJ534" s="225"/>
      <c r="AK534" s="225"/>
      <c r="AL534" s="226">
        <v>98</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48" t="s">
        <v>404</v>
      </c>
      <c r="D535" s="248"/>
      <c r="E535" s="248"/>
      <c r="F535" s="248"/>
      <c r="G535" s="248"/>
      <c r="H535" s="248"/>
      <c r="I535" s="248"/>
      <c r="J535" s="233">
        <v>8230001003483</v>
      </c>
      <c r="K535" s="234"/>
      <c r="L535" s="234"/>
      <c r="M535" s="234"/>
      <c r="N535" s="234"/>
      <c r="O535" s="234"/>
      <c r="P535" s="235" t="s">
        <v>406</v>
      </c>
      <c r="Q535" s="235"/>
      <c r="R535" s="235"/>
      <c r="S535" s="235"/>
      <c r="T535" s="235"/>
      <c r="U535" s="235"/>
      <c r="V535" s="235"/>
      <c r="W535" s="235"/>
      <c r="X535" s="235"/>
      <c r="Y535" s="236">
        <v>4</v>
      </c>
      <c r="Z535" s="237"/>
      <c r="AA535" s="237"/>
      <c r="AB535" s="238"/>
      <c r="AC535" s="222" t="s">
        <v>279</v>
      </c>
      <c r="AD535" s="223"/>
      <c r="AE535" s="223"/>
      <c r="AF535" s="223"/>
      <c r="AG535" s="223"/>
      <c r="AH535" s="224">
        <v>2</v>
      </c>
      <c r="AI535" s="225"/>
      <c r="AJ535" s="225"/>
      <c r="AK535" s="225"/>
      <c r="AL535" s="226">
        <v>99</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48" t="s">
        <v>407</v>
      </c>
      <c r="D536" s="248"/>
      <c r="E536" s="248"/>
      <c r="F536" s="248"/>
      <c r="G536" s="248"/>
      <c r="H536" s="248"/>
      <c r="I536" s="248"/>
      <c r="J536" s="233">
        <v>2010101002925</v>
      </c>
      <c r="K536" s="234"/>
      <c r="L536" s="234"/>
      <c r="M536" s="234"/>
      <c r="N536" s="234"/>
      <c r="O536" s="234"/>
      <c r="P536" s="235" t="s">
        <v>408</v>
      </c>
      <c r="Q536" s="235"/>
      <c r="R536" s="235"/>
      <c r="S536" s="235"/>
      <c r="T536" s="235"/>
      <c r="U536" s="235"/>
      <c r="V536" s="235"/>
      <c r="W536" s="235"/>
      <c r="X536" s="235"/>
      <c r="Y536" s="236">
        <v>5</v>
      </c>
      <c r="Z536" s="237"/>
      <c r="AA536" s="237"/>
      <c r="AB536" s="238"/>
      <c r="AC536" s="222" t="s">
        <v>279</v>
      </c>
      <c r="AD536" s="223"/>
      <c r="AE536" s="223"/>
      <c r="AF536" s="223"/>
      <c r="AG536" s="223"/>
      <c r="AH536" s="224">
        <v>2</v>
      </c>
      <c r="AI536" s="225"/>
      <c r="AJ536" s="225"/>
      <c r="AK536" s="225"/>
      <c r="AL536" s="226">
        <v>100</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48" t="s">
        <v>407</v>
      </c>
      <c r="D537" s="248"/>
      <c r="E537" s="248"/>
      <c r="F537" s="248"/>
      <c r="G537" s="248"/>
      <c r="H537" s="248"/>
      <c r="I537" s="248"/>
      <c r="J537" s="233">
        <v>2010101002925</v>
      </c>
      <c r="K537" s="234"/>
      <c r="L537" s="234"/>
      <c r="M537" s="234"/>
      <c r="N537" s="234"/>
      <c r="O537" s="234"/>
      <c r="P537" s="235" t="s">
        <v>409</v>
      </c>
      <c r="Q537" s="235"/>
      <c r="R537" s="235"/>
      <c r="S537" s="235"/>
      <c r="T537" s="235"/>
      <c r="U537" s="235"/>
      <c r="V537" s="235"/>
      <c r="W537" s="235"/>
      <c r="X537" s="235"/>
      <c r="Y537" s="236">
        <v>2</v>
      </c>
      <c r="Z537" s="237"/>
      <c r="AA537" s="237"/>
      <c r="AB537" s="238"/>
      <c r="AC537" s="222" t="s">
        <v>280</v>
      </c>
      <c r="AD537" s="223"/>
      <c r="AE537" s="223"/>
      <c r="AF537" s="223"/>
      <c r="AG537" s="223"/>
      <c r="AH537" s="224" t="s">
        <v>39</v>
      </c>
      <c r="AI537" s="225"/>
      <c r="AJ537" s="225"/>
      <c r="AK537" s="225"/>
      <c r="AL537" s="226" t="s">
        <v>39</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48" t="s">
        <v>410</v>
      </c>
      <c r="D538" s="248"/>
      <c r="E538" s="248"/>
      <c r="F538" s="248"/>
      <c r="G538" s="248"/>
      <c r="H538" s="248"/>
      <c r="I538" s="248"/>
      <c r="J538" s="233">
        <v>3010801017924</v>
      </c>
      <c r="K538" s="234"/>
      <c r="L538" s="234"/>
      <c r="M538" s="234"/>
      <c r="N538" s="234"/>
      <c r="O538" s="234"/>
      <c r="P538" s="235" t="s">
        <v>411</v>
      </c>
      <c r="Q538" s="235"/>
      <c r="R538" s="235"/>
      <c r="S538" s="235"/>
      <c r="T538" s="235"/>
      <c r="U538" s="235"/>
      <c r="V538" s="235"/>
      <c r="W538" s="235"/>
      <c r="X538" s="235"/>
      <c r="Y538" s="236">
        <v>6</v>
      </c>
      <c r="Z538" s="237"/>
      <c r="AA538" s="237"/>
      <c r="AB538" s="238"/>
      <c r="AC538" s="222" t="s">
        <v>279</v>
      </c>
      <c r="AD538" s="223"/>
      <c r="AE538" s="223"/>
      <c r="AF538" s="223"/>
      <c r="AG538" s="223"/>
      <c r="AH538" s="224">
        <v>6</v>
      </c>
      <c r="AI538" s="225"/>
      <c r="AJ538" s="225"/>
      <c r="AK538" s="225"/>
      <c r="AL538" s="226">
        <v>59</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48" t="s">
        <v>412</v>
      </c>
      <c r="D539" s="248"/>
      <c r="E539" s="248"/>
      <c r="F539" s="248"/>
      <c r="G539" s="248"/>
      <c r="H539" s="248"/>
      <c r="I539" s="248"/>
      <c r="J539" s="233">
        <v>6010401024970</v>
      </c>
      <c r="K539" s="234"/>
      <c r="L539" s="234"/>
      <c r="M539" s="234"/>
      <c r="N539" s="234"/>
      <c r="O539" s="234"/>
      <c r="P539" s="235" t="s">
        <v>413</v>
      </c>
      <c r="Q539" s="235"/>
      <c r="R539" s="235"/>
      <c r="S539" s="235"/>
      <c r="T539" s="235"/>
      <c r="U539" s="235"/>
      <c r="V539" s="235"/>
      <c r="W539" s="235"/>
      <c r="X539" s="235"/>
      <c r="Y539" s="236">
        <v>6</v>
      </c>
      <c r="Z539" s="237"/>
      <c r="AA539" s="237"/>
      <c r="AB539" s="238"/>
      <c r="AC539" s="222" t="s">
        <v>279</v>
      </c>
      <c r="AD539" s="223"/>
      <c r="AE539" s="223"/>
      <c r="AF539" s="223"/>
      <c r="AG539" s="223"/>
      <c r="AH539" s="224">
        <v>1</v>
      </c>
      <c r="AI539" s="225"/>
      <c r="AJ539" s="225"/>
      <c r="AK539" s="225"/>
      <c r="AL539" s="226">
        <v>100</v>
      </c>
      <c r="AM539" s="227"/>
      <c r="AN539" s="227"/>
      <c r="AO539" s="228"/>
      <c r="AP539" s="229"/>
      <c r="AQ539" s="229"/>
      <c r="AR539" s="229"/>
      <c r="AS539" s="229"/>
      <c r="AT539" s="229"/>
      <c r="AU539" s="229"/>
      <c r="AV539" s="229"/>
      <c r="AW539" s="229"/>
      <c r="AX539" s="229"/>
      <c r="AY539">
        <f>COUNTA($C$539)</f>
        <v>1</v>
      </c>
    </row>
    <row r="540" spans="1:51" ht="30" customHeight="1" x14ac:dyDescent="0.15">
      <c r="A540" s="230">
        <v>10</v>
      </c>
      <c r="B540" s="230">
        <v>1</v>
      </c>
      <c r="C540" s="248" t="s">
        <v>283</v>
      </c>
      <c r="D540" s="248"/>
      <c r="E540" s="248"/>
      <c r="F540" s="248"/>
      <c r="G540" s="248"/>
      <c r="H540" s="248"/>
      <c r="I540" s="248"/>
      <c r="J540" s="233">
        <v>1010401021428</v>
      </c>
      <c r="K540" s="234"/>
      <c r="L540" s="234"/>
      <c r="M540" s="234"/>
      <c r="N540" s="234"/>
      <c r="O540" s="234"/>
      <c r="P540" s="235" t="s">
        <v>414</v>
      </c>
      <c r="Q540" s="235"/>
      <c r="R540" s="235"/>
      <c r="S540" s="235"/>
      <c r="T540" s="235"/>
      <c r="U540" s="235"/>
      <c r="V540" s="235"/>
      <c r="W540" s="235"/>
      <c r="X540" s="235"/>
      <c r="Y540" s="236">
        <v>2</v>
      </c>
      <c r="Z540" s="237"/>
      <c r="AA540" s="237"/>
      <c r="AB540" s="238"/>
      <c r="AC540" s="222" t="s">
        <v>279</v>
      </c>
      <c r="AD540" s="223"/>
      <c r="AE540" s="223"/>
      <c r="AF540" s="223"/>
      <c r="AG540" s="223"/>
      <c r="AH540" s="224">
        <v>1</v>
      </c>
      <c r="AI540" s="225"/>
      <c r="AJ540" s="225"/>
      <c r="AK540" s="225"/>
      <c r="AL540" s="226">
        <v>99</v>
      </c>
      <c r="AM540" s="227"/>
      <c r="AN540" s="227"/>
      <c r="AO540" s="228"/>
      <c r="AP540" s="229"/>
      <c r="AQ540" s="229"/>
      <c r="AR540" s="229"/>
      <c r="AS540" s="229"/>
      <c r="AT540" s="229"/>
      <c r="AU540" s="229"/>
      <c r="AV540" s="229"/>
      <c r="AW540" s="229"/>
      <c r="AX540" s="229"/>
      <c r="AY540">
        <f>COUNTA($C$540)</f>
        <v>1</v>
      </c>
    </row>
    <row r="541" spans="1:51" ht="30" customHeight="1" x14ac:dyDescent="0.15">
      <c r="A541" s="230">
        <v>11</v>
      </c>
      <c r="B541" s="230">
        <v>1</v>
      </c>
      <c r="C541" s="248" t="s">
        <v>283</v>
      </c>
      <c r="D541" s="248"/>
      <c r="E541" s="248"/>
      <c r="F541" s="248"/>
      <c r="G541" s="248"/>
      <c r="H541" s="248"/>
      <c r="I541" s="248"/>
      <c r="J541" s="233">
        <v>1010401021428</v>
      </c>
      <c r="K541" s="234"/>
      <c r="L541" s="234"/>
      <c r="M541" s="234"/>
      <c r="N541" s="234"/>
      <c r="O541" s="234"/>
      <c r="P541" s="235" t="s">
        <v>415</v>
      </c>
      <c r="Q541" s="235"/>
      <c r="R541" s="235"/>
      <c r="S541" s="235"/>
      <c r="T541" s="235"/>
      <c r="U541" s="235"/>
      <c r="V541" s="235"/>
      <c r="W541" s="235"/>
      <c r="X541" s="235"/>
      <c r="Y541" s="236">
        <v>3</v>
      </c>
      <c r="Z541" s="237"/>
      <c r="AA541" s="237"/>
      <c r="AB541" s="238"/>
      <c r="AC541" s="222" t="s">
        <v>280</v>
      </c>
      <c r="AD541" s="223"/>
      <c r="AE541" s="223"/>
      <c r="AF541" s="223"/>
      <c r="AG541" s="223"/>
      <c r="AH541" s="224" t="s">
        <v>39</v>
      </c>
      <c r="AI541" s="225"/>
      <c r="AJ541" s="225"/>
      <c r="AK541" s="225"/>
      <c r="AL541" s="226" t="s">
        <v>39</v>
      </c>
      <c r="AM541" s="227"/>
      <c r="AN541" s="227"/>
      <c r="AO541" s="228"/>
      <c r="AP541" s="229"/>
      <c r="AQ541" s="229"/>
      <c r="AR541" s="229"/>
      <c r="AS541" s="229"/>
      <c r="AT541" s="229"/>
      <c r="AU541" s="229"/>
      <c r="AV541" s="229"/>
      <c r="AW541" s="229"/>
      <c r="AX541" s="229"/>
      <c r="AY541">
        <f>COUNTA($C$541)</f>
        <v>1</v>
      </c>
    </row>
    <row r="542" spans="1:51" ht="30" customHeight="1" x14ac:dyDescent="0.15">
      <c r="A542" s="230">
        <v>12</v>
      </c>
      <c r="B542" s="230">
        <v>1</v>
      </c>
      <c r="C542" s="248" t="s">
        <v>416</v>
      </c>
      <c r="D542" s="248"/>
      <c r="E542" s="248"/>
      <c r="F542" s="248"/>
      <c r="G542" s="248"/>
      <c r="H542" s="248"/>
      <c r="I542" s="248"/>
      <c r="J542" s="233">
        <v>3120001042051</v>
      </c>
      <c r="K542" s="234"/>
      <c r="L542" s="234"/>
      <c r="M542" s="234"/>
      <c r="N542" s="234"/>
      <c r="O542" s="234"/>
      <c r="P542" s="235" t="s">
        <v>417</v>
      </c>
      <c r="Q542" s="235"/>
      <c r="R542" s="235"/>
      <c r="S542" s="235"/>
      <c r="T542" s="235"/>
      <c r="U542" s="235"/>
      <c r="V542" s="235"/>
      <c r="W542" s="235"/>
      <c r="X542" s="235"/>
      <c r="Y542" s="236">
        <v>5</v>
      </c>
      <c r="Z542" s="237"/>
      <c r="AA542" s="237"/>
      <c r="AB542" s="238"/>
      <c r="AC542" s="222" t="s">
        <v>279</v>
      </c>
      <c r="AD542" s="223"/>
      <c r="AE542" s="223"/>
      <c r="AF542" s="223"/>
      <c r="AG542" s="223"/>
      <c r="AH542" s="224">
        <v>2</v>
      </c>
      <c r="AI542" s="225"/>
      <c r="AJ542" s="225"/>
      <c r="AK542" s="225"/>
      <c r="AL542" s="226">
        <v>88</v>
      </c>
      <c r="AM542" s="227"/>
      <c r="AN542" s="227"/>
      <c r="AO542" s="228"/>
      <c r="AP542" s="229"/>
      <c r="AQ542" s="229"/>
      <c r="AR542" s="229"/>
      <c r="AS542" s="229"/>
      <c r="AT542" s="229"/>
      <c r="AU542" s="229"/>
      <c r="AV542" s="229"/>
      <c r="AW542" s="229"/>
      <c r="AX542" s="229"/>
      <c r="AY542">
        <f>COUNTA($C$542)</f>
        <v>1</v>
      </c>
    </row>
    <row r="543" spans="1:51" ht="30" customHeight="1" x14ac:dyDescent="0.15">
      <c r="A543" s="230">
        <v>13</v>
      </c>
      <c r="B543" s="230">
        <v>1</v>
      </c>
      <c r="C543" s="248" t="s">
        <v>418</v>
      </c>
      <c r="D543" s="248"/>
      <c r="E543" s="248"/>
      <c r="F543" s="248"/>
      <c r="G543" s="248"/>
      <c r="H543" s="248"/>
      <c r="I543" s="248"/>
      <c r="J543" s="233">
        <v>7430001013620</v>
      </c>
      <c r="K543" s="234"/>
      <c r="L543" s="234"/>
      <c r="M543" s="234"/>
      <c r="N543" s="234"/>
      <c r="O543" s="234"/>
      <c r="P543" s="235" t="s">
        <v>419</v>
      </c>
      <c r="Q543" s="235"/>
      <c r="R543" s="235"/>
      <c r="S543" s="235"/>
      <c r="T543" s="235"/>
      <c r="U543" s="235"/>
      <c r="V543" s="235"/>
      <c r="W543" s="235"/>
      <c r="X543" s="235"/>
      <c r="Y543" s="236">
        <v>5</v>
      </c>
      <c r="Z543" s="237"/>
      <c r="AA543" s="237"/>
      <c r="AB543" s="238"/>
      <c r="AC543" s="222" t="s">
        <v>280</v>
      </c>
      <c r="AD543" s="223"/>
      <c r="AE543" s="223"/>
      <c r="AF543" s="223"/>
      <c r="AG543" s="223"/>
      <c r="AH543" s="224" t="s">
        <v>39</v>
      </c>
      <c r="AI543" s="225"/>
      <c r="AJ543" s="225"/>
      <c r="AK543" s="225"/>
      <c r="AL543" s="226" t="s">
        <v>39</v>
      </c>
      <c r="AM543" s="227"/>
      <c r="AN543" s="227"/>
      <c r="AO543" s="228"/>
      <c r="AP543" s="229"/>
      <c r="AQ543" s="229"/>
      <c r="AR543" s="229"/>
      <c r="AS543" s="229"/>
      <c r="AT543" s="229"/>
      <c r="AU543" s="229"/>
      <c r="AV543" s="229"/>
      <c r="AW543" s="229"/>
      <c r="AX543" s="229"/>
      <c r="AY543">
        <f>COUNTA($C$543)</f>
        <v>1</v>
      </c>
    </row>
    <row r="544" spans="1:51" ht="30" customHeight="1" x14ac:dyDescent="0.15">
      <c r="A544" s="230">
        <v>14</v>
      </c>
      <c r="B544" s="230">
        <v>1</v>
      </c>
      <c r="C544" s="248" t="s">
        <v>420</v>
      </c>
      <c r="D544" s="248"/>
      <c r="E544" s="248"/>
      <c r="F544" s="248"/>
      <c r="G544" s="248"/>
      <c r="H544" s="248"/>
      <c r="I544" s="248"/>
      <c r="J544" s="233">
        <v>9010401068115</v>
      </c>
      <c r="K544" s="234"/>
      <c r="L544" s="234"/>
      <c r="M544" s="234"/>
      <c r="N544" s="234"/>
      <c r="O544" s="234"/>
      <c r="P544" s="235" t="s">
        <v>421</v>
      </c>
      <c r="Q544" s="235"/>
      <c r="R544" s="235"/>
      <c r="S544" s="235"/>
      <c r="T544" s="235"/>
      <c r="U544" s="235"/>
      <c r="V544" s="235"/>
      <c r="W544" s="235"/>
      <c r="X544" s="235"/>
      <c r="Y544" s="236">
        <v>3</v>
      </c>
      <c r="Z544" s="237"/>
      <c r="AA544" s="237"/>
      <c r="AB544" s="238"/>
      <c r="AC544" s="222" t="s">
        <v>293</v>
      </c>
      <c r="AD544" s="223"/>
      <c r="AE544" s="223"/>
      <c r="AF544" s="223"/>
      <c r="AG544" s="223"/>
      <c r="AH544" s="224" t="s">
        <v>39</v>
      </c>
      <c r="AI544" s="225"/>
      <c r="AJ544" s="225"/>
      <c r="AK544" s="225"/>
      <c r="AL544" s="226" t="s">
        <v>39</v>
      </c>
      <c r="AM544" s="227"/>
      <c r="AN544" s="227"/>
      <c r="AO544" s="228"/>
      <c r="AP544" s="229"/>
      <c r="AQ544" s="229"/>
      <c r="AR544" s="229"/>
      <c r="AS544" s="229"/>
      <c r="AT544" s="229"/>
      <c r="AU544" s="229"/>
      <c r="AV544" s="229"/>
      <c r="AW544" s="229"/>
      <c r="AX544" s="229"/>
      <c r="AY544">
        <f>COUNTA($C$544)</f>
        <v>1</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422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267</v>
      </c>
      <c r="D563" s="253"/>
      <c r="E563" s="253"/>
      <c r="F563" s="253"/>
      <c r="G563" s="253"/>
      <c r="H563" s="253"/>
      <c r="I563" s="253"/>
      <c r="J563" s="240" t="s">
        <v>268</v>
      </c>
      <c r="K563" s="254"/>
      <c r="L563" s="254"/>
      <c r="M563" s="254"/>
      <c r="N563" s="254"/>
      <c r="O563" s="254"/>
      <c r="P563" s="123" t="s">
        <v>269</v>
      </c>
      <c r="Q563" s="123"/>
      <c r="R563" s="123"/>
      <c r="S563" s="123"/>
      <c r="T563" s="123"/>
      <c r="U563" s="123"/>
      <c r="V563" s="123"/>
      <c r="W563" s="123"/>
      <c r="X563" s="123"/>
      <c r="Y563" s="255" t="s">
        <v>270</v>
      </c>
      <c r="Z563" s="256"/>
      <c r="AA563" s="256"/>
      <c r="AB563" s="256"/>
      <c r="AC563" s="240" t="s">
        <v>271</v>
      </c>
      <c r="AD563" s="240"/>
      <c r="AE563" s="240"/>
      <c r="AF563" s="240"/>
      <c r="AG563" s="240"/>
      <c r="AH563" s="255" t="s">
        <v>272</v>
      </c>
      <c r="AI563" s="253"/>
      <c r="AJ563" s="253"/>
      <c r="AK563" s="253"/>
      <c r="AL563" s="253" t="s">
        <v>273</v>
      </c>
      <c r="AM563" s="253"/>
      <c r="AN563" s="253"/>
      <c r="AO563" s="257"/>
      <c r="AP563" s="240" t="s">
        <v>274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423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267</v>
      </c>
      <c r="D596" s="253"/>
      <c r="E596" s="253"/>
      <c r="F596" s="253"/>
      <c r="G596" s="253"/>
      <c r="H596" s="253"/>
      <c r="I596" s="253"/>
      <c r="J596" s="240" t="s">
        <v>268</v>
      </c>
      <c r="K596" s="254"/>
      <c r="L596" s="254"/>
      <c r="M596" s="254"/>
      <c r="N596" s="254"/>
      <c r="O596" s="254"/>
      <c r="P596" s="123" t="s">
        <v>269</v>
      </c>
      <c r="Q596" s="123"/>
      <c r="R596" s="123"/>
      <c r="S596" s="123"/>
      <c r="T596" s="123"/>
      <c r="U596" s="123"/>
      <c r="V596" s="123"/>
      <c r="W596" s="123"/>
      <c r="X596" s="123"/>
      <c r="Y596" s="255" t="s">
        <v>270</v>
      </c>
      <c r="Z596" s="256"/>
      <c r="AA596" s="256"/>
      <c r="AB596" s="256"/>
      <c r="AC596" s="240" t="s">
        <v>271</v>
      </c>
      <c r="AD596" s="240"/>
      <c r="AE596" s="240"/>
      <c r="AF596" s="240"/>
      <c r="AG596" s="240"/>
      <c r="AH596" s="255" t="s">
        <v>272</v>
      </c>
      <c r="AI596" s="253"/>
      <c r="AJ596" s="253"/>
      <c r="AK596" s="253"/>
      <c r="AL596" s="253" t="s">
        <v>273</v>
      </c>
      <c r="AM596" s="253"/>
      <c r="AN596" s="253"/>
      <c r="AO596" s="257"/>
      <c r="AP596" s="240" t="s">
        <v>274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424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145</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425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426</v>
      </c>
      <c r="D630" s="241"/>
      <c r="E630" s="240" t="s">
        <v>427</v>
      </c>
      <c r="F630" s="241"/>
      <c r="G630" s="241"/>
      <c r="H630" s="241"/>
      <c r="I630" s="241"/>
      <c r="J630" s="240" t="s">
        <v>268</v>
      </c>
      <c r="K630" s="240"/>
      <c r="L630" s="240"/>
      <c r="M630" s="240"/>
      <c r="N630" s="240"/>
      <c r="O630" s="240"/>
      <c r="P630" s="240" t="s">
        <v>269</v>
      </c>
      <c r="Q630" s="240"/>
      <c r="R630" s="240"/>
      <c r="S630" s="240"/>
      <c r="T630" s="240"/>
      <c r="U630" s="240"/>
      <c r="V630" s="240"/>
      <c r="W630" s="240"/>
      <c r="X630" s="240"/>
      <c r="Y630" s="240" t="s">
        <v>428</v>
      </c>
      <c r="Z630" s="241"/>
      <c r="AA630" s="241"/>
      <c r="AB630" s="241"/>
      <c r="AC630" s="240" t="s">
        <v>429</v>
      </c>
      <c r="AD630" s="240"/>
      <c r="AE630" s="240"/>
      <c r="AF630" s="240"/>
      <c r="AG630" s="240"/>
      <c r="AH630" s="240" t="s">
        <v>430</v>
      </c>
      <c r="AI630" s="241"/>
      <c r="AJ630" s="241"/>
      <c r="AK630" s="241"/>
      <c r="AL630" s="241" t="s">
        <v>273</v>
      </c>
      <c r="AM630" s="241"/>
      <c r="AN630" s="241"/>
      <c r="AO630" s="242"/>
      <c r="AP630" s="240" t="s">
        <v>431</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432</v>
      </c>
      <c r="B1" s="23" t="s">
        <v>433</v>
      </c>
      <c r="F1" s="24" t="s">
        <v>18</v>
      </c>
      <c r="G1" s="24" t="s">
        <v>434</v>
      </c>
      <c r="K1" s="25" t="s">
        <v>435</v>
      </c>
      <c r="L1" s="23" t="s">
        <v>433</v>
      </c>
      <c r="O1" s="12"/>
      <c r="P1" s="24" t="s">
        <v>29</v>
      </c>
      <c r="Q1" s="24" t="s">
        <v>434</v>
      </c>
      <c r="T1" s="12"/>
      <c r="U1" s="27" t="s">
        <v>436</v>
      </c>
      <c r="W1" s="27" t="s">
        <v>437</v>
      </c>
      <c r="Y1" s="27" t="s">
        <v>438</v>
      </c>
      <c r="Z1" s="27" t="s">
        <v>439</v>
      </c>
      <c r="AA1" s="27" t="s">
        <v>440</v>
      </c>
      <c r="AB1" s="27" t="s">
        <v>441</v>
      </c>
      <c r="AC1" s="27" t="s">
        <v>206</v>
      </c>
      <c r="AD1" s="26"/>
      <c r="AE1" s="27" t="s">
        <v>209</v>
      </c>
      <c r="AF1" s="28"/>
      <c r="AG1" s="47" t="s">
        <v>429</v>
      </c>
      <c r="AI1" s="47" t="s">
        <v>442</v>
      </c>
      <c r="AK1" s="47" t="s">
        <v>443</v>
      </c>
      <c r="AP1" s="26" t="s">
        <v>444</v>
      </c>
    </row>
    <row r="2" spans="1:42" ht="13.5" customHeight="1" x14ac:dyDescent="0.15">
      <c r="A2" s="13" t="s">
        <v>445</v>
      </c>
      <c r="B2" s="14"/>
      <c r="C2" s="12" t="str">
        <f>IF(B2="","",A2)</f>
        <v/>
      </c>
      <c r="D2" s="12" t="str">
        <f>IF(C2="","",IF(D1&lt;&gt;"",CONCATENATE(D1,"、",C2),C2))</f>
        <v/>
      </c>
      <c r="F2" s="11" t="s">
        <v>446</v>
      </c>
      <c r="G2" s="16" t="s">
        <v>162</v>
      </c>
      <c r="H2" s="12" t="str">
        <f>IF(G2="","",F2)</f>
        <v>一般会計</v>
      </c>
      <c r="I2" s="12" t="str">
        <f>IF(H2="","",IF(I1&lt;&gt;"",CONCATENATE(I1,"、",H2),H2))</f>
        <v>一般会計</v>
      </c>
      <c r="K2" s="13" t="s">
        <v>447</v>
      </c>
      <c r="L2" s="14"/>
      <c r="M2" s="12" t="str">
        <f>IF(L2="","",K2)</f>
        <v/>
      </c>
      <c r="N2" s="12" t="str">
        <f>IF(M2="","",IF(N1&lt;&gt;"",CONCATENATE(N1,"、",M2),M2))</f>
        <v/>
      </c>
      <c r="O2" s="12"/>
      <c r="P2" s="11" t="s">
        <v>448</v>
      </c>
      <c r="Q2" s="16"/>
      <c r="R2" s="12" t="str">
        <f>IF(Q2="","",P2)</f>
        <v/>
      </c>
      <c r="S2" s="12" t="str">
        <f>IF(R2="","",IF(S1&lt;&gt;"",CONCATENATE(S1,"、",R2),R2))</f>
        <v/>
      </c>
      <c r="T2" s="12"/>
      <c r="U2" s="82">
        <v>21</v>
      </c>
      <c r="W2" s="30" t="s">
        <v>449</v>
      </c>
      <c r="Y2" s="30" t="s">
        <v>450</v>
      </c>
      <c r="Z2" s="30" t="s">
        <v>450</v>
      </c>
      <c r="AA2" s="76" t="s">
        <v>451</v>
      </c>
      <c r="AB2" s="76" t="s">
        <v>452</v>
      </c>
      <c r="AC2" s="77" t="s">
        <v>453</v>
      </c>
      <c r="AD2" s="26"/>
      <c r="AE2" s="39" t="s">
        <v>454</v>
      </c>
      <c r="AF2" s="28"/>
      <c r="AG2" s="49" t="s">
        <v>455</v>
      </c>
      <c r="AI2" s="47" t="s">
        <v>1</v>
      </c>
      <c r="AK2" s="47" t="s">
        <v>456</v>
      </c>
      <c r="AP2" s="49" t="s">
        <v>455</v>
      </c>
    </row>
    <row r="3" spans="1:42" ht="13.5" customHeight="1" x14ac:dyDescent="0.15">
      <c r="A3" s="13" t="s">
        <v>457</v>
      </c>
      <c r="B3" s="14"/>
      <c r="C3" s="12" t="str">
        <f t="shared" ref="C3:C11" si="0">IF(B3="","",A3)</f>
        <v/>
      </c>
      <c r="D3" s="12" t="str">
        <f>IF(C3="",D2,IF(D2&lt;&gt;"",CONCATENATE(D2,"、",C3),C3))</f>
        <v/>
      </c>
      <c r="F3" s="17" t="s">
        <v>458</v>
      </c>
      <c r="G3" s="16"/>
      <c r="H3" s="12" t="str">
        <f t="shared" ref="H3:H37" si="1">IF(G3="","",F3)</f>
        <v/>
      </c>
      <c r="I3" s="12" t="str">
        <f>IF(H3="",I2,IF(I2&lt;&gt;"",CONCATENATE(I2,"、",H3),H3))</f>
        <v>一般会計</v>
      </c>
      <c r="K3" s="13" t="s">
        <v>459</v>
      </c>
      <c r="L3" s="14"/>
      <c r="M3" s="12" t="str">
        <f t="shared" ref="M3:M11" si="2">IF(L3="","",K3)</f>
        <v/>
      </c>
      <c r="N3" s="12" t="str">
        <f>IF(M3="",N2,IF(N2&lt;&gt;"",CONCATENATE(N2,"、",M3),M3))</f>
        <v/>
      </c>
      <c r="O3" s="12"/>
      <c r="P3" s="11" t="s">
        <v>460</v>
      </c>
      <c r="Q3" s="16"/>
      <c r="R3" s="12" t="str">
        <f t="shared" ref="R3:R8" si="3">IF(Q3="","",P3)</f>
        <v/>
      </c>
      <c r="S3" s="12" t="str">
        <f t="shared" ref="S3:S8" si="4">IF(R3="",S2,IF(S2&lt;&gt;"",CONCATENATE(S2,"、",R3),R3))</f>
        <v/>
      </c>
      <c r="T3" s="12"/>
      <c r="U3" s="30" t="s">
        <v>461</v>
      </c>
      <c r="W3" s="30" t="s">
        <v>462</v>
      </c>
      <c r="Y3" s="30" t="s">
        <v>463</v>
      </c>
      <c r="Z3" s="30" t="s">
        <v>464</v>
      </c>
      <c r="AA3" s="76" t="s">
        <v>465</v>
      </c>
      <c r="AB3" s="76" t="s">
        <v>466</v>
      </c>
      <c r="AC3" s="77" t="s">
        <v>467</v>
      </c>
      <c r="AD3" s="26"/>
      <c r="AE3" s="39" t="s">
        <v>468</v>
      </c>
      <c r="AF3" s="28"/>
      <c r="AG3" s="49" t="s">
        <v>469</v>
      </c>
      <c r="AI3" s="47" t="s">
        <v>470</v>
      </c>
      <c r="AK3" s="47" t="str">
        <f>CHAR(CODE(AK2)+1)</f>
        <v>B</v>
      </c>
      <c r="AP3" s="49" t="s">
        <v>469</v>
      </c>
    </row>
    <row r="4" spans="1:42" ht="13.5" customHeight="1" x14ac:dyDescent="0.15">
      <c r="A4" s="13" t="s">
        <v>471</v>
      </c>
      <c r="B4" s="14"/>
      <c r="C4" s="12" t="str">
        <f t="shared" si="0"/>
        <v/>
      </c>
      <c r="D4" s="12" t="str">
        <f>IF(C4="",D3,IF(D3&lt;&gt;"",CONCATENATE(D3,"、",C4),C4))</f>
        <v/>
      </c>
      <c r="F4" s="17" t="s">
        <v>472</v>
      </c>
      <c r="G4" s="16"/>
      <c r="H4" s="12" t="str">
        <f t="shared" si="1"/>
        <v/>
      </c>
      <c r="I4" s="12" t="str">
        <f t="shared" ref="I4:I37" si="5">IF(H4="",I3,IF(I3&lt;&gt;"",CONCATENATE(I3,"、",H4),H4))</f>
        <v>一般会計</v>
      </c>
      <c r="K4" s="13" t="s">
        <v>473</v>
      </c>
      <c r="L4" s="14"/>
      <c r="M4" s="12" t="str">
        <f t="shared" si="2"/>
        <v/>
      </c>
      <c r="N4" s="12" t="str">
        <f t="shared" ref="N4:N11" si="6">IF(M4="",N3,IF(N3&lt;&gt;"",CONCATENATE(N3,"、",M4),M4))</f>
        <v/>
      </c>
      <c r="O4" s="12"/>
      <c r="P4" s="11" t="s">
        <v>474</v>
      </c>
      <c r="Q4" s="16"/>
      <c r="R4" s="12" t="str">
        <f t="shared" si="3"/>
        <v/>
      </c>
      <c r="S4" s="12" t="str">
        <f t="shared" si="4"/>
        <v/>
      </c>
      <c r="T4" s="12"/>
      <c r="U4" s="30" t="s">
        <v>475</v>
      </c>
      <c r="W4" s="30" t="s">
        <v>476</v>
      </c>
      <c r="Y4" s="30" t="s">
        <v>477</v>
      </c>
      <c r="Z4" s="30" t="s">
        <v>478</v>
      </c>
      <c r="AA4" s="76" t="s">
        <v>479</v>
      </c>
      <c r="AB4" s="76" t="s">
        <v>480</v>
      </c>
      <c r="AC4" s="76" t="s">
        <v>481</v>
      </c>
      <c r="AD4" s="26"/>
      <c r="AE4" s="39" t="s">
        <v>482</v>
      </c>
      <c r="AF4" s="28"/>
      <c r="AG4" s="49" t="s">
        <v>483</v>
      </c>
      <c r="AI4" s="47" t="s">
        <v>484</v>
      </c>
      <c r="AK4" s="47" t="str">
        <f t="shared" ref="AK4:AK49" si="7">CHAR(CODE(AK3)+1)</f>
        <v>C</v>
      </c>
      <c r="AP4" s="49" t="s">
        <v>483</v>
      </c>
    </row>
    <row r="5" spans="1:42" ht="13.5" customHeight="1" x14ac:dyDescent="0.15">
      <c r="A5" s="13" t="s">
        <v>485</v>
      </c>
      <c r="B5" s="14"/>
      <c r="C5" s="12" t="str">
        <f t="shared" si="0"/>
        <v/>
      </c>
      <c r="D5" s="12" t="str">
        <f>IF(C5="",D4,IF(D4&lt;&gt;"",CONCATENATE(D4,"、",C5),C5))</f>
        <v/>
      </c>
      <c r="F5" s="17" t="s">
        <v>486</v>
      </c>
      <c r="G5" s="16"/>
      <c r="H5" s="12" t="str">
        <f t="shared" si="1"/>
        <v/>
      </c>
      <c r="I5" s="12" t="str">
        <f t="shared" si="5"/>
        <v>一般会計</v>
      </c>
      <c r="K5" s="13" t="s">
        <v>487</v>
      </c>
      <c r="L5" s="14"/>
      <c r="M5" s="12" t="str">
        <f t="shared" si="2"/>
        <v/>
      </c>
      <c r="N5" s="12" t="str">
        <f t="shared" si="6"/>
        <v/>
      </c>
      <c r="O5" s="12"/>
      <c r="P5" s="11" t="s">
        <v>488</v>
      </c>
      <c r="Q5" s="16"/>
      <c r="R5" s="12" t="str">
        <f t="shared" si="3"/>
        <v/>
      </c>
      <c r="S5" s="12" t="str">
        <f t="shared" si="4"/>
        <v/>
      </c>
      <c r="T5" s="12"/>
      <c r="W5" s="30" t="s">
        <v>489</v>
      </c>
      <c r="Y5" s="30" t="s">
        <v>490</v>
      </c>
      <c r="Z5" s="30" t="s">
        <v>491</v>
      </c>
      <c r="AA5" s="76" t="s">
        <v>492</v>
      </c>
      <c r="AB5" s="76" t="s">
        <v>493</v>
      </c>
      <c r="AC5" s="76" t="s">
        <v>494</v>
      </c>
      <c r="AE5" s="39" t="s">
        <v>495</v>
      </c>
      <c r="AF5" s="28"/>
      <c r="AG5" s="49" t="s">
        <v>496</v>
      </c>
      <c r="AI5" s="47" t="s">
        <v>497</v>
      </c>
      <c r="AK5" s="47" t="str">
        <f t="shared" si="7"/>
        <v>D</v>
      </c>
      <c r="AP5" s="49" t="s">
        <v>496</v>
      </c>
    </row>
    <row r="6" spans="1:42" ht="13.5" customHeight="1" x14ac:dyDescent="0.15">
      <c r="A6" s="13" t="s">
        <v>498</v>
      </c>
      <c r="B6" s="14"/>
      <c r="C6" s="12" t="str">
        <f t="shared" si="0"/>
        <v/>
      </c>
      <c r="D6" s="12" t="str">
        <f t="shared" ref="D6:D21" si="8">IF(C6="",D5,IF(D5&lt;&gt;"",CONCATENATE(D5,"、",C6),C6))</f>
        <v/>
      </c>
      <c r="F6" s="17" t="s">
        <v>499</v>
      </c>
      <c r="G6" s="16"/>
      <c r="H6" s="12" t="str">
        <f t="shared" si="1"/>
        <v/>
      </c>
      <c r="I6" s="12" t="str">
        <f t="shared" si="5"/>
        <v>一般会計</v>
      </c>
      <c r="K6" s="13" t="s">
        <v>500</v>
      </c>
      <c r="L6" s="14"/>
      <c r="M6" s="12" t="str">
        <f t="shared" si="2"/>
        <v/>
      </c>
      <c r="N6" s="12" t="str">
        <f t="shared" si="6"/>
        <v/>
      </c>
      <c r="O6" s="12"/>
      <c r="P6" s="11" t="s">
        <v>501</v>
      </c>
      <c r="Q6" s="16" t="s">
        <v>162</v>
      </c>
      <c r="R6" s="12" t="str">
        <f t="shared" si="3"/>
        <v>交付</v>
      </c>
      <c r="S6" s="12" t="str">
        <f t="shared" si="4"/>
        <v>交付</v>
      </c>
      <c r="T6" s="12"/>
      <c r="U6" s="30" t="s">
        <v>502</v>
      </c>
      <c r="W6" s="30" t="s">
        <v>503</v>
      </c>
      <c r="Y6" s="30" t="s">
        <v>504</v>
      </c>
      <c r="Z6" s="30" t="s">
        <v>505</v>
      </c>
      <c r="AA6" s="76" t="s">
        <v>506</v>
      </c>
      <c r="AB6" s="76" t="s">
        <v>507</v>
      </c>
      <c r="AC6" s="76" t="s">
        <v>207</v>
      </c>
      <c r="AE6" s="39" t="s">
        <v>508</v>
      </c>
      <c r="AF6" s="28"/>
      <c r="AG6" s="49" t="s">
        <v>509</v>
      </c>
      <c r="AI6" s="47" t="s">
        <v>510</v>
      </c>
      <c r="AK6" s="47" t="str">
        <f>CHAR(CODE(AK5)+1)</f>
        <v>E</v>
      </c>
      <c r="AP6" s="49" t="s">
        <v>509</v>
      </c>
    </row>
    <row r="7" spans="1:42" ht="13.5" customHeight="1" x14ac:dyDescent="0.15">
      <c r="A7" s="13" t="s">
        <v>511</v>
      </c>
      <c r="B7" s="14"/>
      <c r="C7" s="12" t="str">
        <f t="shared" si="0"/>
        <v/>
      </c>
      <c r="D7" s="12" t="str">
        <f t="shared" si="8"/>
        <v/>
      </c>
      <c r="F7" s="17" t="s">
        <v>512</v>
      </c>
      <c r="G7" s="16"/>
      <c r="H7" s="12" t="str">
        <f t="shared" si="1"/>
        <v/>
      </c>
      <c r="I7" s="12" t="str">
        <f t="shared" si="5"/>
        <v>一般会計</v>
      </c>
      <c r="K7" s="13" t="s">
        <v>513</v>
      </c>
      <c r="L7" s="14"/>
      <c r="M7" s="12" t="str">
        <f t="shared" si="2"/>
        <v/>
      </c>
      <c r="N7" s="12" t="str">
        <f t="shared" si="6"/>
        <v/>
      </c>
      <c r="O7" s="12"/>
      <c r="P7" s="11" t="s">
        <v>514</v>
      </c>
      <c r="Q7" s="16"/>
      <c r="R7" s="12" t="str">
        <f t="shared" si="3"/>
        <v/>
      </c>
      <c r="S7" s="12" t="str">
        <f t="shared" si="4"/>
        <v>交付</v>
      </c>
      <c r="T7" s="12"/>
      <c r="U7" s="30"/>
      <c r="W7" s="30" t="s">
        <v>515</v>
      </c>
      <c r="Y7" s="30" t="s">
        <v>516</v>
      </c>
      <c r="Z7" s="30" t="s">
        <v>517</v>
      </c>
      <c r="AA7" s="76" t="s">
        <v>518</v>
      </c>
      <c r="AB7" s="76" t="s">
        <v>519</v>
      </c>
      <c r="AE7" s="30" t="s">
        <v>207</v>
      </c>
      <c r="AF7" s="28"/>
      <c r="AG7" s="49" t="s">
        <v>520</v>
      </c>
      <c r="AH7" s="72"/>
      <c r="AI7" s="49" t="s">
        <v>521</v>
      </c>
      <c r="AK7" s="47" t="str">
        <f>CHAR(CODE(AK6)+1)</f>
        <v>F</v>
      </c>
      <c r="AP7" s="49" t="s">
        <v>520</v>
      </c>
    </row>
    <row r="8" spans="1:42" ht="13.5" customHeight="1" x14ac:dyDescent="0.15">
      <c r="A8" s="13" t="s">
        <v>522</v>
      </c>
      <c r="B8" s="14"/>
      <c r="C8" s="12" t="str">
        <f t="shared" si="0"/>
        <v/>
      </c>
      <c r="D8" s="12" t="str">
        <f t="shared" si="8"/>
        <v/>
      </c>
      <c r="F8" s="17" t="s">
        <v>523</v>
      </c>
      <c r="G8" s="16"/>
      <c r="H8" s="12" t="str">
        <f t="shared" si="1"/>
        <v/>
      </c>
      <c r="I8" s="12" t="str">
        <f t="shared" si="5"/>
        <v>一般会計</v>
      </c>
      <c r="K8" s="13" t="s">
        <v>524</v>
      </c>
      <c r="L8" s="14"/>
      <c r="M8" s="12" t="str">
        <f t="shared" si="2"/>
        <v/>
      </c>
      <c r="N8" s="12" t="str">
        <f t="shared" si="6"/>
        <v/>
      </c>
      <c r="O8" s="12"/>
      <c r="P8" s="11" t="s">
        <v>525</v>
      </c>
      <c r="Q8" s="16"/>
      <c r="R8" s="12" t="str">
        <f t="shared" si="3"/>
        <v/>
      </c>
      <c r="S8" s="12" t="str">
        <f t="shared" si="4"/>
        <v>交付</v>
      </c>
      <c r="T8" s="12"/>
      <c r="U8" s="30" t="s">
        <v>526</v>
      </c>
      <c r="W8" s="30" t="s">
        <v>527</v>
      </c>
      <c r="Y8" s="30" t="s">
        <v>528</v>
      </c>
      <c r="Z8" s="30" t="s">
        <v>529</v>
      </c>
      <c r="AA8" s="76" t="s">
        <v>530</v>
      </c>
      <c r="AB8" s="76" t="s">
        <v>531</v>
      </c>
      <c r="AF8" s="28"/>
      <c r="AG8" s="49" t="s">
        <v>532</v>
      </c>
      <c r="AI8" s="47" t="s">
        <v>533</v>
      </c>
      <c r="AK8" s="47" t="str">
        <f t="shared" si="7"/>
        <v>G</v>
      </c>
      <c r="AP8" s="49" t="s">
        <v>532</v>
      </c>
    </row>
    <row r="9" spans="1:42" ht="13.5" customHeight="1" x14ac:dyDescent="0.15">
      <c r="A9" s="13" t="s">
        <v>534</v>
      </c>
      <c r="B9" s="14"/>
      <c r="C9" s="12" t="str">
        <f t="shared" si="0"/>
        <v/>
      </c>
      <c r="D9" s="12" t="str">
        <f t="shared" si="8"/>
        <v/>
      </c>
      <c r="F9" s="17" t="s">
        <v>535</v>
      </c>
      <c r="G9" s="16"/>
      <c r="H9" s="12" t="str">
        <f t="shared" si="1"/>
        <v/>
      </c>
      <c r="I9" s="12" t="str">
        <f t="shared" si="5"/>
        <v>一般会計</v>
      </c>
      <c r="K9" s="13" t="s">
        <v>536</v>
      </c>
      <c r="L9" s="14"/>
      <c r="M9" s="12" t="str">
        <f t="shared" si="2"/>
        <v/>
      </c>
      <c r="N9" s="12" t="str">
        <f t="shared" si="6"/>
        <v/>
      </c>
      <c r="O9" s="12"/>
      <c r="P9" s="12"/>
      <c r="Q9" s="18"/>
      <c r="T9" s="12"/>
      <c r="U9" s="30" t="s">
        <v>537</v>
      </c>
      <c r="W9" s="30" t="s">
        <v>538</v>
      </c>
      <c r="Y9" s="30" t="s">
        <v>539</v>
      </c>
      <c r="Z9" s="30" t="s">
        <v>540</v>
      </c>
      <c r="AA9" s="76" t="s">
        <v>541</v>
      </c>
      <c r="AB9" s="76" t="s">
        <v>542</v>
      </c>
      <c r="AF9" s="28"/>
      <c r="AG9" s="49" t="s">
        <v>543</v>
      </c>
      <c r="AI9" s="70"/>
      <c r="AK9" s="47" t="str">
        <f t="shared" si="7"/>
        <v>H</v>
      </c>
      <c r="AP9" s="49" t="s">
        <v>543</v>
      </c>
    </row>
    <row r="10" spans="1:42" ht="13.5" customHeight="1" x14ac:dyDescent="0.15">
      <c r="A10" s="13" t="s">
        <v>544</v>
      </c>
      <c r="B10" s="14"/>
      <c r="C10" s="12" t="str">
        <f t="shared" si="0"/>
        <v/>
      </c>
      <c r="D10" s="12" t="str">
        <f t="shared" si="8"/>
        <v/>
      </c>
      <c r="F10" s="17" t="s">
        <v>545</v>
      </c>
      <c r="G10" s="16"/>
      <c r="H10" s="12" t="str">
        <f t="shared" si="1"/>
        <v/>
      </c>
      <c r="I10" s="12" t="str">
        <f t="shared" si="5"/>
        <v>一般会計</v>
      </c>
      <c r="K10" s="13" t="s">
        <v>546</v>
      </c>
      <c r="L10" s="14"/>
      <c r="M10" s="12" t="str">
        <f t="shared" si="2"/>
        <v/>
      </c>
      <c r="N10" s="12" t="str">
        <f t="shared" si="6"/>
        <v/>
      </c>
      <c r="O10" s="12"/>
      <c r="P10" s="12" t="str">
        <f>S8</f>
        <v>交付</v>
      </c>
      <c r="Q10" s="18"/>
      <c r="T10" s="12"/>
      <c r="W10" s="30" t="s">
        <v>547</v>
      </c>
      <c r="Y10" s="30" t="s">
        <v>548</v>
      </c>
      <c r="Z10" s="30" t="s">
        <v>549</v>
      </c>
      <c r="AA10" s="76" t="s">
        <v>550</v>
      </c>
      <c r="AB10" s="76" t="s">
        <v>551</v>
      </c>
      <c r="AF10" s="28"/>
      <c r="AG10" s="49" t="s">
        <v>552</v>
      </c>
      <c r="AK10" s="47" t="str">
        <f t="shared" si="7"/>
        <v>I</v>
      </c>
      <c r="AP10" s="47" t="s">
        <v>525</v>
      </c>
    </row>
    <row r="11" spans="1:42" ht="13.5" customHeight="1" x14ac:dyDescent="0.15">
      <c r="A11" s="13" t="s">
        <v>553</v>
      </c>
      <c r="B11" s="14"/>
      <c r="C11" s="12" t="str">
        <f t="shared" si="0"/>
        <v/>
      </c>
      <c r="D11" s="12" t="str">
        <f t="shared" si="8"/>
        <v/>
      </c>
      <c r="F11" s="17" t="s">
        <v>554</v>
      </c>
      <c r="G11" s="16"/>
      <c r="H11" s="12" t="str">
        <f t="shared" si="1"/>
        <v/>
      </c>
      <c r="I11" s="12" t="str">
        <f t="shared" si="5"/>
        <v>一般会計</v>
      </c>
      <c r="K11" s="13" t="s">
        <v>555</v>
      </c>
      <c r="L11" s="14" t="s">
        <v>162</v>
      </c>
      <c r="M11" s="12" t="str">
        <f t="shared" si="2"/>
        <v>その他の事項経費</v>
      </c>
      <c r="N11" s="12" t="str">
        <f t="shared" si="6"/>
        <v>その他の事項経費</v>
      </c>
      <c r="O11" s="12"/>
      <c r="P11" s="12"/>
      <c r="Q11" s="18"/>
      <c r="T11" s="12"/>
      <c r="W11" s="30" t="s">
        <v>556</v>
      </c>
      <c r="Y11" s="30" t="s">
        <v>557</v>
      </c>
      <c r="Z11" s="30" t="s">
        <v>558</v>
      </c>
      <c r="AA11" s="76" t="s">
        <v>559</v>
      </c>
      <c r="AB11" s="76" t="s">
        <v>560</v>
      </c>
      <c r="AF11" s="28"/>
      <c r="AG11" s="47" t="s">
        <v>561</v>
      </c>
      <c r="AK11" s="47" t="str">
        <f t="shared" si="7"/>
        <v>J</v>
      </c>
    </row>
    <row r="12" spans="1:42" ht="13.5" customHeight="1" x14ac:dyDescent="0.15">
      <c r="A12" s="13" t="s">
        <v>562</v>
      </c>
      <c r="B12" s="14"/>
      <c r="C12" s="12" t="str">
        <f t="shared" ref="C12:C23" si="9">IF(B12="","",A12)</f>
        <v/>
      </c>
      <c r="D12" s="12" t="str">
        <f t="shared" si="8"/>
        <v/>
      </c>
      <c r="F12" s="17" t="s">
        <v>563</v>
      </c>
      <c r="G12" s="16"/>
      <c r="H12" s="12" t="str">
        <f t="shared" si="1"/>
        <v/>
      </c>
      <c r="I12" s="12" t="str">
        <f t="shared" si="5"/>
        <v>一般会計</v>
      </c>
      <c r="K12" s="12"/>
      <c r="L12" s="12"/>
      <c r="O12" s="12"/>
      <c r="P12" s="12"/>
      <c r="Q12" s="18"/>
      <c r="T12" s="12"/>
      <c r="U12" s="27" t="s">
        <v>564</v>
      </c>
      <c r="W12" s="30" t="s">
        <v>565</v>
      </c>
      <c r="Y12" s="30" t="s">
        <v>566</v>
      </c>
      <c r="Z12" s="30" t="s">
        <v>567</v>
      </c>
      <c r="AA12" s="76" t="s">
        <v>568</v>
      </c>
      <c r="AB12" s="76" t="s">
        <v>569</v>
      </c>
      <c r="AF12" s="28"/>
      <c r="AG12" s="47" t="s">
        <v>570</v>
      </c>
      <c r="AK12" s="47" t="str">
        <f t="shared" si="7"/>
        <v>K</v>
      </c>
    </row>
    <row r="13" spans="1:42" ht="13.5" customHeight="1" x14ac:dyDescent="0.15">
      <c r="A13" s="13" t="s">
        <v>571</v>
      </c>
      <c r="B13" s="14"/>
      <c r="C13" s="12" t="str">
        <f t="shared" si="9"/>
        <v/>
      </c>
      <c r="D13" s="12" t="str">
        <f t="shared" si="8"/>
        <v/>
      </c>
      <c r="F13" s="17" t="s">
        <v>572</v>
      </c>
      <c r="G13" s="16"/>
      <c r="H13" s="12" t="str">
        <f t="shared" si="1"/>
        <v/>
      </c>
      <c r="I13" s="12" t="str">
        <f t="shared" si="5"/>
        <v>一般会計</v>
      </c>
      <c r="K13" s="12" t="str">
        <f>N11</f>
        <v>その他の事項経費</v>
      </c>
      <c r="L13" s="12"/>
      <c r="O13" s="12"/>
      <c r="P13" s="12"/>
      <c r="Q13" s="18"/>
      <c r="T13" s="12"/>
      <c r="U13" s="30" t="s">
        <v>449</v>
      </c>
      <c r="W13" s="30" t="s">
        <v>573</v>
      </c>
      <c r="Y13" s="30" t="s">
        <v>574</v>
      </c>
      <c r="Z13" s="30" t="s">
        <v>575</v>
      </c>
      <c r="AA13" s="76" t="s">
        <v>576</v>
      </c>
      <c r="AB13" s="76" t="s">
        <v>577</v>
      </c>
      <c r="AF13" s="28"/>
      <c r="AG13" s="47" t="s">
        <v>525</v>
      </c>
      <c r="AK13" s="47" t="str">
        <f t="shared" si="7"/>
        <v>L</v>
      </c>
    </row>
    <row r="14" spans="1:42" ht="13.5" customHeight="1" x14ac:dyDescent="0.15">
      <c r="A14" s="13" t="s">
        <v>578</v>
      </c>
      <c r="B14" s="14"/>
      <c r="C14" s="12" t="str">
        <f t="shared" si="9"/>
        <v/>
      </c>
      <c r="D14" s="12" t="str">
        <f t="shared" si="8"/>
        <v/>
      </c>
      <c r="F14" s="17" t="s">
        <v>579</v>
      </c>
      <c r="G14" s="16"/>
      <c r="H14" s="12" t="str">
        <f t="shared" si="1"/>
        <v/>
      </c>
      <c r="I14" s="12" t="str">
        <f t="shared" si="5"/>
        <v>一般会計</v>
      </c>
      <c r="K14" s="12"/>
      <c r="L14" s="12"/>
      <c r="O14" s="12"/>
      <c r="P14" s="12"/>
      <c r="Q14" s="18"/>
      <c r="T14" s="12"/>
      <c r="U14" s="30" t="s">
        <v>580</v>
      </c>
      <c r="W14" s="30" t="s">
        <v>581</v>
      </c>
      <c r="Y14" s="30" t="s">
        <v>582</v>
      </c>
      <c r="Z14" s="30" t="s">
        <v>583</v>
      </c>
      <c r="AA14" s="76" t="s">
        <v>584</v>
      </c>
      <c r="AB14" s="76" t="s">
        <v>585</v>
      </c>
      <c r="AF14" s="28"/>
      <c r="AG14" s="70"/>
      <c r="AK14" s="47" t="str">
        <f t="shared" si="7"/>
        <v>M</v>
      </c>
    </row>
    <row r="15" spans="1:42" ht="13.5" customHeight="1" x14ac:dyDescent="0.15">
      <c r="A15" s="13" t="s">
        <v>586</v>
      </c>
      <c r="B15" s="14"/>
      <c r="C15" s="12" t="str">
        <f t="shared" si="9"/>
        <v/>
      </c>
      <c r="D15" s="12" t="str">
        <f t="shared" si="8"/>
        <v/>
      </c>
      <c r="F15" s="17" t="s">
        <v>587</v>
      </c>
      <c r="G15" s="16"/>
      <c r="H15" s="12" t="str">
        <f t="shared" si="1"/>
        <v/>
      </c>
      <c r="I15" s="12" t="str">
        <f t="shared" si="5"/>
        <v>一般会計</v>
      </c>
      <c r="K15" s="12"/>
      <c r="L15" s="12"/>
      <c r="O15" s="12"/>
      <c r="P15" s="12"/>
      <c r="Q15" s="18"/>
      <c r="T15" s="12"/>
      <c r="U15" s="30" t="s">
        <v>588</v>
      </c>
      <c r="W15" s="30" t="s">
        <v>589</v>
      </c>
      <c r="Y15" s="30" t="s">
        <v>590</v>
      </c>
      <c r="Z15" s="30" t="s">
        <v>591</v>
      </c>
      <c r="AA15" s="76" t="s">
        <v>592</v>
      </c>
      <c r="AB15" s="76" t="s">
        <v>593</v>
      </c>
      <c r="AF15" s="28"/>
      <c r="AK15" s="47" t="str">
        <f t="shared" si="7"/>
        <v>N</v>
      </c>
    </row>
    <row r="16" spans="1:42" ht="13.5" customHeight="1" x14ac:dyDescent="0.15">
      <c r="A16" s="13" t="s">
        <v>594</v>
      </c>
      <c r="B16" s="14"/>
      <c r="C16" s="12" t="str">
        <f t="shared" si="9"/>
        <v/>
      </c>
      <c r="D16" s="12" t="str">
        <f t="shared" si="8"/>
        <v/>
      </c>
      <c r="F16" s="17" t="s">
        <v>595</v>
      </c>
      <c r="G16" s="16"/>
      <c r="H16" s="12" t="str">
        <f t="shared" si="1"/>
        <v/>
      </c>
      <c r="I16" s="12" t="str">
        <f t="shared" si="5"/>
        <v>一般会計</v>
      </c>
      <c r="K16" s="12"/>
      <c r="L16" s="12"/>
      <c r="O16" s="12"/>
      <c r="P16" s="12"/>
      <c r="Q16" s="18"/>
      <c r="T16" s="12"/>
      <c r="U16" s="30" t="s">
        <v>596</v>
      </c>
      <c r="W16" s="30" t="s">
        <v>597</v>
      </c>
      <c r="Y16" s="30" t="s">
        <v>598</v>
      </c>
      <c r="Z16" s="30" t="s">
        <v>599</v>
      </c>
      <c r="AA16" s="76" t="s">
        <v>600</v>
      </c>
      <c r="AB16" s="76" t="s">
        <v>601</v>
      </c>
      <c r="AF16" s="28"/>
      <c r="AK16" s="47" t="str">
        <f t="shared" si="7"/>
        <v>O</v>
      </c>
    </row>
    <row r="17" spans="1:37" ht="13.5" customHeight="1" x14ac:dyDescent="0.15">
      <c r="A17" s="13" t="s">
        <v>602</v>
      </c>
      <c r="B17" s="14"/>
      <c r="C17" s="12" t="str">
        <f t="shared" si="9"/>
        <v/>
      </c>
      <c r="D17" s="12" t="str">
        <f t="shared" si="8"/>
        <v/>
      </c>
      <c r="F17" s="17" t="s">
        <v>603</v>
      </c>
      <c r="G17" s="16"/>
      <c r="H17" s="12" t="str">
        <f t="shared" si="1"/>
        <v/>
      </c>
      <c r="I17" s="12" t="str">
        <f t="shared" si="5"/>
        <v>一般会計</v>
      </c>
      <c r="K17" s="12"/>
      <c r="L17" s="12"/>
      <c r="O17" s="12"/>
      <c r="P17" s="12"/>
      <c r="Q17" s="18"/>
      <c r="T17" s="12"/>
      <c r="U17" s="30" t="s">
        <v>604</v>
      </c>
      <c r="W17" s="30" t="s">
        <v>605</v>
      </c>
      <c r="Y17" s="30" t="s">
        <v>606</v>
      </c>
      <c r="Z17" s="30" t="s">
        <v>607</v>
      </c>
      <c r="AA17" s="76" t="s">
        <v>608</v>
      </c>
      <c r="AB17" s="76" t="s">
        <v>609</v>
      </c>
      <c r="AF17" s="28"/>
      <c r="AK17" s="47" t="str">
        <f t="shared" si="7"/>
        <v>P</v>
      </c>
    </row>
    <row r="18" spans="1:37" ht="13.5" customHeight="1" x14ac:dyDescent="0.15">
      <c r="A18" s="13" t="s">
        <v>610</v>
      </c>
      <c r="B18" s="14"/>
      <c r="C18" s="12" t="str">
        <f t="shared" si="9"/>
        <v/>
      </c>
      <c r="D18" s="12" t="str">
        <f t="shared" si="8"/>
        <v/>
      </c>
      <c r="F18" s="17" t="s">
        <v>611</v>
      </c>
      <c r="G18" s="16"/>
      <c r="H18" s="12" t="str">
        <f t="shared" si="1"/>
        <v/>
      </c>
      <c r="I18" s="12" t="str">
        <f t="shared" si="5"/>
        <v>一般会計</v>
      </c>
      <c r="K18" s="12"/>
      <c r="L18" s="12"/>
      <c r="O18" s="12"/>
      <c r="P18" s="12"/>
      <c r="Q18" s="18"/>
      <c r="T18" s="12"/>
      <c r="U18" s="30" t="s">
        <v>612</v>
      </c>
      <c r="W18" s="30" t="s">
        <v>613</v>
      </c>
      <c r="Y18" s="30" t="s">
        <v>614</v>
      </c>
      <c r="Z18" s="30" t="s">
        <v>615</v>
      </c>
      <c r="AA18" s="76" t="s">
        <v>616</v>
      </c>
      <c r="AB18" s="76" t="s">
        <v>617</v>
      </c>
      <c r="AF18" s="28"/>
      <c r="AK18" s="47" t="str">
        <f t="shared" si="7"/>
        <v>Q</v>
      </c>
    </row>
    <row r="19" spans="1:37" ht="13.5" customHeight="1" x14ac:dyDescent="0.15">
      <c r="A19" s="13" t="s">
        <v>618</v>
      </c>
      <c r="B19" s="14"/>
      <c r="C19" s="12" t="str">
        <f t="shared" si="9"/>
        <v/>
      </c>
      <c r="D19" s="12" t="str">
        <f t="shared" si="8"/>
        <v/>
      </c>
      <c r="F19" s="17" t="s">
        <v>619</v>
      </c>
      <c r="G19" s="16"/>
      <c r="H19" s="12" t="str">
        <f t="shared" si="1"/>
        <v/>
      </c>
      <c r="I19" s="12" t="str">
        <f t="shared" si="5"/>
        <v>一般会計</v>
      </c>
      <c r="K19" s="12"/>
      <c r="L19" s="12"/>
      <c r="O19" s="12"/>
      <c r="P19" s="12"/>
      <c r="Q19" s="18"/>
      <c r="T19" s="12"/>
      <c r="U19" s="30" t="s">
        <v>620</v>
      </c>
      <c r="W19" s="30" t="s">
        <v>621</v>
      </c>
      <c r="Y19" s="30" t="s">
        <v>622</v>
      </c>
      <c r="Z19" s="30" t="s">
        <v>623</v>
      </c>
      <c r="AA19" s="76" t="s">
        <v>624</v>
      </c>
      <c r="AB19" s="76" t="s">
        <v>625</v>
      </c>
      <c r="AF19" s="28"/>
      <c r="AK19" s="47" t="str">
        <f t="shared" si="7"/>
        <v>R</v>
      </c>
    </row>
    <row r="20" spans="1:37" ht="13.5" customHeight="1" x14ac:dyDescent="0.15">
      <c r="A20" s="13" t="s">
        <v>626</v>
      </c>
      <c r="B20" s="14"/>
      <c r="C20" s="12" t="str">
        <f t="shared" si="9"/>
        <v/>
      </c>
      <c r="D20" s="12" t="str">
        <f t="shared" si="8"/>
        <v/>
      </c>
      <c r="F20" s="17" t="s">
        <v>627</v>
      </c>
      <c r="G20" s="16"/>
      <c r="H20" s="12" t="str">
        <f t="shared" si="1"/>
        <v/>
      </c>
      <c r="I20" s="12" t="str">
        <f t="shared" si="5"/>
        <v>一般会計</v>
      </c>
      <c r="K20" s="12"/>
      <c r="L20" s="12"/>
      <c r="O20" s="12"/>
      <c r="P20" s="12"/>
      <c r="Q20" s="18"/>
      <c r="T20" s="12"/>
      <c r="U20" s="30" t="s">
        <v>628</v>
      </c>
      <c r="W20" s="30" t="s">
        <v>629</v>
      </c>
      <c r="Y20" s="30" t="s">
        <v>630</v>
      </c>
      <c r="Z20" s="30" t="s">
        <v>631</v>
      </c>
      <c r="AA20" s="76" t="s">
        <v>632</v>
      </c>
      <c r="AB20" s="76" t="s">
        <v>633</v>
      </c>
      <c r="AF20" s="28"/>
      <c r="AK20" s="47" t="str">
        <f t="shared" si="7"/>
        <v>S</v>
      </c>
    </row>
    <row r="21" spans="1:37" ht="13.5" customHeight="1" x14ac:dyDescent="0.15">
      <c r="A21" s="13" t="s">
        <v>634</v>
      </c>
      <c r="B21" s="14"/>
      <c r="C21" s="12" t="str">
        <f t="shared" si="9"/>
        <v/>
      </c>
      <c r="D21" s="12" t="str">
        <f t="shared" si="8"/>
        <v/>
      </c>
      <c r="F21" s="17" t="s">
        <v>635</v>
      </c>
      <c r="G21" s="16"/>
      <c r="H21" s="12" t="str">
        <f t="shared" si="1"/>
        <v/>
      </c>
      <c r="I21" s="12" t="str">
        <f t="shared" si="5"/>
        <v>一般会計</v>
      </c>
      <c r="K21" s="12"/>
      <c r="L21" s="12"/>
      <c r="O21" s="12"/>
      <c r="P21" s="12"/>
      <c r="Q21" s="18"/>
      <c r="T21" s="12"/>
      <c r="U21" s="30" t="s">
        <v>636</v>
      </c>
      <c r="W21" s="30" t="s">
        <v>637</v>
      </c>
      <c r="Y21" s="30" t="s">
        <v>638</v>
      </c>
      <c r="Z21" s="30" t="s">
        <v>639</v>
      </c>
      <c r="AA21" s="76" t="s">
        <v>640</v>
      </c>
      <c r="AB21" s="76" t="s">
        <v>641</v>
      </c>
      <c r="AF21" s="28"/>
      <c r="AK21" s="47" t="str">
        <f t="shared" si="7"/>
        <v>T</v>
      </c>
    </row>
    <row r="22" spans="1:37" ht="13.5" customHeight="1" x14ac:dyDescent="0.15">
      <c r="A22" s="13" t="s">
        <v>642</v>
      </c>
      <c r="B22" s="14"/>
      <c r="C22" s="12" t="str">
        <f t="shared" si="9"/>
        <v/>
      </c>
      <c r="D22" s="12" t="str">
        <f>IF(C22="",D21,IF(D21&lt;&gt;"",CONCATENATE(D21,"、",C22),C22))</f>
        <v/>
      </c>
      <c r="F22" s="17" t="s">
        <v>643</v>
      </c>
      <c r="G22" s="16"/>
      <c r="H22" s="12" t="str">
        <f t="shared" si="1"/>
        <v/>
      </c>
      <c r="I22" s="12" t="str">
        <f t="shared" si="5"/>
        <v>一般会計</v>
      </c>
      <c r="K22" s="12"/>
      <c r="L22" s="12"/>
      <c r="O22" s="12"/>
      <c r="P22" s="12"/>
      <c r="Q22" s="18"/>
      <c r="T22" s="12"/>
      <c r="U22" s="30" t="s">
        <v>644</v>
      </c>
      <c r="W22" s="30" t="s">
        <v>645</v>
      </c>
      <c r="Y22" s="30" t="s">
        <v>646</v>
      </c>
      <c r="Z22" s="30" t="s">
        <v>647</v>
      </c>
      <c r="AA22" s="76" t="s">
        <v>648</v>
      </c>
      <c r="AB22" s="76" t="s">
        <v>649</v>
      </c>
      <c r="AF22" s="28"/>
      <c r="AK22" s="47" t="str">
        <f t="shared" si="7"/>
        <v>U</v>
      </c>
    </row>
    <row r="23" spans="1:37" ht="13.5" customHeight="1" x14ac:dyDescent="0.15">
      <c r="A23" s="13" t="s">
        <v>650</v>
      </c>
      <c r="B23" s="14"/>
      <c r="C23" s="12" t="str">
        <f t="shared" si="9"/>
        <v/>
      </c>
      <c r="D23" s="12" t="str">
        <f>IF(C23="",D22,IF(D22&lt;&gt;"",CONCATENATE(D22,"、",C23),C23))</f>
        <v/>
      </c>
      <c r="F23" s="17" t="s">
        <v>651</v>
      </c>
      <c r="G23" s="16"/>
      <c r="H23" s="12" t="str">
        <f t="shared" si="1"/>
        <v/>
      </c>
      <c r="I23" s="12" t="str">
        <f t="shared" si="5"/>
        <v>一般会計</v>
      </c>
      <c r="K23" s="12"/>
      <c r="L23" s="12"/>
      <c r="O23" s="12"/>
      <c r="P23" s="12"/>
      <c r="Q23" s="18"/>
      <c r="T23" s="12"/>
      <c r="U23" s="30" t="s">
        <v>652</v>
      </c>
      <c r="W23" s="30" t="s">
        <v>653</v>
      </c>
      <c r="Y23" s="30" t="s">
        <v>654</v>
      </c>
      <c r="Z23" s="30" t="s">
        <v>655</v>
      </c>
      <c r="AA23" s="76" t="s">
        <v>656</v>
      </c>
      <c r="AB23" s="76" t="s">
        <v>657</v>
      </c>
      <c r="AF23" s="28"/>
      <c r="AK23" s="47" t="str">
        <f t="shared" si="7"/>
        <v>V</v>
      </c>
    </row>
    <row r="24" spans="1:37" ht="13.5" customHeight="1" x14ac:dyDescent="0.15">
      <c r="A24" s="87"/>
      <c r="B24" s="73"/>
      <c r="F24" s="17" t="s">
        <v>658</v>
      </c>
      <c r="G24" s="16"/>
      <c r="H24" s="12" t="str">
        <f t="shared" si="1"/>
        <v/>
      </c>
      <c r="I24" s="12" t="str">
        <f t="shared" si="5"/>
        <v>一般会計</v>
      </c>
      <c r="K24" s="12"/>
      <c r="L24" s="12"/>
      <c r="O24" s="12"/>
      <c r="P24" s="12"/>
      <c r="Q24" s="18"/>
      <c r="T24" s="12"/>
      <c r="U24" s="30" t="s">
        <v>659</v>
      </c>
      <c r="W24" s="30" t="s">
        <v>660</v>
      </c>
      <c r="Y24" s="30" t="s">
        <v>661</v>
      </c>
      <c r="Z24" s="30" t="s">
        <v>662</v>
      </c>
      <c r="AA24" s="76" t="s">
        <v>663</v>
      </c>
      <c r="AB24" s="76" t="s">
        <v>664</v>
      </c>
      <c r="AF24" s="28"/>
      <c r="AK24" s="47" t="str">
        <f>CHAR(CODE(AK23)+1)</f>
        <v>W</v>
      </c>
    </row>
    <row r="25" spans="1:37" ht="13.5" customHeight="1" x14ac:dyDescent="0.15">
      <c r="A25" s="12"/>
      <c r="B25" s="73"/>
      <c r="F25" s="17" t="s">
        <v>665</v>
      </c>
      <c r="G25" s="16"/>
      <c r="H25" s="12" t="str">
        <f t="shared" si="1"/>
        <v/>
      </c>
      <c r="I25" s="12" t="str">
        <f t="shared" si="5"/>
        <v>一般会計</v>
      </c>
      <c r="K25" s="12"/>
      <c r="L25" s="12"/>
      <c r="O25" s="12"/>
      <c r="P25" s="12"/>
      <c r="Q25" s="18"/>
      <c r="T25" s="12"/>
      <c r="U25" s="30" t="s">
        <v>666</v>
      </c>
      <c r="W25" s="68"/>
      <c r="Y25" s="30" t="s">
        <v>667</v>
      </c>
      <c r="Z25" s="30" t="s">
        <v>668</v>
      </c>
      <c r="AA25" s="76" t="s">
        <v>669</v>
      </c>
      <c r="AB25" s="76" t="s">
        <v>670</v>
      </c>
      <c r="AF25" s="28"/>
      <c r="AK25" s="47" t="str">
        <f t="shared" si="7"/>
        <v>X</v>
      </c>
    </row>
    <row r="26" spans="1:37" ht="13.5" customHeight="1" x14ac:dyDescent="0.15">
      <c r="A26" s="12"/>
      <c r="B26" s="73"/>
      <c r="F26" s="17" t="s">
        <v>671</v>
      </c>
      <c r="G26" s="16"/>
      <c r="H26" s="12" t="str">
        <f t="shared" si="1"/>
        <v/>
      </c>
      <c r="I26" s="12" t="str">
        <f t="shared" si="5"/>
        <v>一般会計</v>
      </c>
      <c r="K26" s="12"/>
      <c r="L26" s="12"/>
      <c r="O26" s="12"/>
      <c r="P26" s="12"/>
      <c r="Q26" s="18"/>
      <c r="T26" s="12"/>
      <c r="U26" s="30" t="s">
        <v>672</v>
      </c>
      <c r="Y26" s="30" t="s">
        <v>673</v>
      </c>
      <c r="Z26" s="30" t="s">
        <v>674</v>
      </c>
      <c r="AA26" s="76" t="s">
        <v>675</v>
      </c>
      <c r="AB26" s="76" t="s">
        <v>676</v>
      </c>
      <c r="AF26" s="28"/>
      <c r="AK26" s="47" t="str">
        <f t="shared" si="7"/>
        <v>Y</v>
      </c>
    </row>
    <row r="27" spans="1:37" ht="13.5" customHeight="1" x14ac:dyDescent="0.15">
      <c r="A27" s="12" t="str">
        <f>IF(D23="", "-", D23)</f>
        <v>-</v>
      </c>
      <c r="B27" s="12"/>
      <c r="F27" s="17" t="s">
        <v>677</v>
      </c>
      <c r="G27" s="16"/>
      <c r="H27" s="12" t="str">
        <f t="shared" si="1"/>
        <v/>
      </c>
      <c r="I27" s="12" t="str">
        <f t="shared" si="5"/>
        <v>一般会計</v>
      </c>
      <c r="K27" s="12"/>
      <c r="L27" s="12"/>
      <c r="O27" s="12"/>
      <c r="P27" s="12"/>
      <c r="Q27" s="18"/>
      <c r="T27" s="12"/>
      <c r="U27" s="30" t="s">
        <v>678</v>
      </c>
      <c r="Y27" s="30" t="s">
        <v>679</v>
      </c>
      <c r="Z27" s="30" t="s">
        <v>680</v>
      </c>
      <c r="AA27" s="76" t="s">
        <v>681</v>
      </c>
      <c r="AB27" s="76" t="s">
        <v>682</v>
      </c>
      <c r="AF27" s="28"/>
      <c r="AK27" s="47" t="str">
        <f>CHAR(CODE(AK26)+1)</f>
        <v>Z</v>
      </c>
    </row>
    <row r="28" spans="1:37" ht="13.5" customHeight="1" x14ac:dyDescent="0.15">
      <c r="B28" s="12"/>
      <c r="F28" s="17" t="s">
        <v>683</v>
      </c>
      <c r="G28" s="16"/>
      <c r="H28" s="12" t="str">
        <f t="shared" si="1"/>
        <v/>
      </c>
      <c r="I28" s="12" t="str">
        <f t="shared" si="5"/>
        <v>一般会計</v>
      </c>
      <c r="K28" s="12"/>
      <c r="L28" s="12"/>
      <c r="O28" s="12"/>
      <c r="P28" s="12"/>
      <c r="Q28" s="18"/>
      <c r="T28" s="12"/>
      <c r="U28" s="30" t="s">
        <v>684</v>
      </c>
      <c r="Y28" s="30" t="s">
        <v>685</v>
      </c>
      <c r="Z28" s="30" t="s">
        <v>686</v>
      </c>
      <c r="AA28" s="76" t="s">
        <v>687</v>
      </c>
      <c r="AB28" s="76" t="s">
        <v>688</v>
      </c>
      <c r="AF28" s="28"/>
      <c r="AK28" s="47" t="s">
        <v>689</v>
      </c>
    </row>
    <row r="29" spans="1:37" ht="13.5" customHeight="1" x14ac:dyDescent="0.15">
      <c r="A29" s="12"/>
      <c r="B29" s="12"/>
      <c r="F29" s="17" t="s">
        <v>690</v>
      </c>
      <c r="G29" s="16"/>
      <c r="H29" s="12" t="str">
        <f t="shared" si="1"/>
        <v/>
      </c>
      <c r="I29" s="12" t="str">
        <f t="shared" si="5"/>
        <v>一般会計</v>
      </c>
      <c r="K29" s="12"/>
      <c r="L29" s="12"/>
      <c r="O29" s="12"/>
      <c r="P29" s="12"/>
      <c r="Q29" s="18"/>
      <c r="T29" s="12"/>
      <c r="U29" s="30" t="s">
        <v>691</v>
      </c>
      <c r="Y29" s="30" t="s">
        <v>692</v>
      </c>
      <c r="Z29" s="30" t="s">
        <v>693</v>
      </c>
      <c r="AA29" s="76" t="s">
        <v>694</v>
      </c>
      <c r="AB29" s="76" t="s">
        <v>695</v>
      </c>
      <c r="AF29" s="28"/>
      <c r="AK29" s="47" t="str">
        <f t="shared" si="7"/>
        <v>b</v>
      </c>
    </row>
    <row r="30" spans="1:37" ht="13.5" customHeight="1" x14ac:dyDescent="0.15">
      <c r="A30" s="12"/>
      <c r="B30" s="12"/>
      <c r="F30" s="17" t="s">
        <v>696</v>
      </c>
      <c r="G30" s="16"/>
      <c r="H30" s="12" t="str">
        <f t="shared" si="1"/>
        <v/>
      </c>
      <c r="I30" s="12" t="str">
        <f t="shared" si="5"/>
        <v>一般会計</v>
      </c>
      <c r="K30" s="12"/>
      <c r="L30" s="12"/>
      <c r="O30" s="12"/>
      <c r="P30" s="12"/>
      <c r="Q30" s="18"/>
      <c r="T30" s="12"/>
      <c r="U30" s="30" t="s">
        <v>697</v>
      </c>
      <c r="Y30" s="30" t="s">
        <v>698</v>
      </c>
      <c r="Z30" s="30" t="s">
        <v>699</v>
      </c>
      <c r="AA30" s="76" t="s">
        <v>700</v>
      </c>
      <c r="AB30" s="76" t="s">
        <v>701</v>
      </c>
      <c r="AF30" s="28"/>
      <c r="AK30" s="47" t="str">
        <f t="shared" si="7"/>
        <v>c</v>
      </c>
    </row>
    <row r="31" spans="1:37" ht="13.5" customHeight="1" x14ac:dyDescent="0.15">
      <c r="A31" s="12"/>
      <c r="B31" s="12"/>
      <c r="F31" s="17" t="s">
        <v>702</v>
      </c>
      <c r="G31" s="16"/>
      <c r="H31" s="12" t="str">
        <f t="shared" si="1"/>
        <v/>
      </c>
      <c r="I31" s="12" t="str">
        <f t="shared" si="5"/>
        <v>一般会計</v>
      </c>
      <c r="K31" s="12"/>
      <c r="L31" s="12"/>
      <c r="O31" s="12"/>
      <c r="P31" s="12"/>
      <c r="Q31" s="18"/>
      <c r="T31" s="12"/>
      <c r="U31" s="30" t="s">
        <v>703</v>
      </c>
      <c r="Y31" s="30" t="s">
        <v>704</v>
      </c>
      <c r="Z31" s="30" t="s">
        <v>705</v>
      </c>
      <c r="AA31" s="76" t="s">
        <v>706</v>
      </c>
      <c r="AB31" s="76" t="s">
        <v>707</v>
      </c>
      <c r="AF31" s="28"/>
      <c r="AK31" s="47" t="str">
        <f t="shared" si="7"/>
        <v>d</v>
      </c>
    </row>
    <row r="32" spans="1:37" ht="13.5" customHeight="1" x14ac:dyDescent="0.15">
      <c r="A32" s="12"/>
      <c r="B32" s="12"/>
      <c r="F32" s="17" t="s">
        <v>708</v>
      </c>
      <c r="G32" s="16"/>
      <c r="H32" s="12" t="str">
        <f t="shared" si="1"/>
        <v/>
      </c>
      <c r="I32" s="12" t="str">
        <f t="shared" si="5"/>
        <v>一般会計</v>
      </c>
      <c r="K32" s="12"/>
      <c r="L32" s="12"/>
      <c r="O32" s="12"/>
      <c r="P32" s="12"/>
      <c r="Q32" s="18"/>
      <c r="T32" s="12"/>
      <c r="U32" s="30" t="s">
        <v>709</v>
      </c>
      <c r="Y32" s="30" t="s">
        <v>710</v>
      </c>
      <c r="Z32" s="30" t="s">
        <v>711</v>
      </c>
      <c r="AA32" s="76" t="s">
        <v>712</v>
      </c>
      <c r="AB32" s="76" t="s">
        <v>712</v>
      </c>
      <c r="AF32" s="28"/>
      <c r="AK32" s="47" t="str">
        <f t="shared" si="7"/>
        <v>e</v>
      </c>
    </row>
    <row r="33" spans="1:37" ht="13.5" customHeight="1" x14ac:dyDescent="0.15">
      <c r="A33" s="12"/>
      <c r="B33" s="12"/>
      <c r="F33" s="17" t="s">
        <v>713</v>
      </c>
      <c r="G33" s="16"/>
      <c r="H33" s="12" t="str">
        <f t="shared" si="1"/>
        <v/>
      </c>
      <c r="I33" s="12" t="str">
        <f t="shared" si="5"/>
        <v>一般会計</v>
      </c>
      <c r="K33" s="12"/>
      <c r="L33" s="12"/>
      <c r="O33" s="12"/>
      <c r="P33" s="12"/>
      <c r="Q33" s="18"/>
      <c r="T33" s="12"/>
      <c r="U33" s="30" t="s">
        <v>714</v>
      </c>
      <c r="Y33" s="30" t="s">
        <v>715</v>
      </c>
      <c r="Z33" s="30" t="s">
        <v>716</v>
      </c>
      <c r="AA33" s="68"/>
      <c r="AF33" s="28"/>
      <c r="AK33" s="47" t="str">
        <f t="shared" si="7"/>
        <v>f</v>
      </c>
    </row>
    <row r="34" spans="1:37" ht="13.5" customHeight="1" x14ac:dyDescent="0.15">
      <c r="A34" s="12"/>
      <c r="B34" s="12"/>
      <c r="F34" s="17" t="s">
        <v>717</v>
      </c>
      <c r="G34" s="16"/>
      <c r="H34" s="12" t="str">
        <f t="shared" si="1"/>
        <v/>
      </c>
      <c r="I34" s="12" t="str">
        <f t="shared" si="5"/>
        <v>一般会計</v>
      </c>
      <c r="K34" s="12"/>
      <c r="L34" s="12"/>
      <c r="O34" s="12"/>
      <c r="P34" s="12"/>
      <c r="Q34" s="18"/>
      <c r="T34" s="12"/>
      <c r="U34" s="30" t="s">
        <v>718</v>
      </c>
      <c r="Y34" s="30" t="s">
        <v>719</v>
      </c>
      <c r="Z34" s="30" t="s">
        <v>720</v>
      </c>
      <c r="AF34" s="28"/>
      <c r="AK34" s="47" t="str">
        <f t="shared" si="7"/>
        <v>g</v>
      </c>
    </row>
    <row r="35" spans="1:37" ht="13.5" customHeight="1" x14ac:dyDescent="0.15">
      <c r="A35" s="12"/>
      <c r="B35" s="12"/>
      <c r="F35" s="17" t="s">
        <v>721</v>
      </c>
      <c r="G35" s="16"/>
      <c r="H35" s="12" t="str">
        <f t="shared" si="1"/>
        <v/>
      </c>
      <c r="I35" s="12" t="str">
        <f t="shared" si="5"/>
        <v>一般会計</v>
      </c>
      <c r="K35" s="12"/>
      <c r="L35" s="12"/>
      <c r="O35" s="12"/>
      <c r="P35" s="12"/>
      <c r="Q35" s="18"/>
      <c r="T35" s="12"/>
      <c r="U35" s="30" t="s">
        <v>722</v>
      </c>
      <c r="Y35" s="30" t="s">
        <v>723</v>
      </c>
      <c r="Z35" s="30" t="s">
        <v>724</v>
      </c>
      <c r="AF35" s="28"/>
      <c r="AK35" s="47" t="str">
        <f t="shared" si="7"/>
        <v>h</v>
      </c>
    </row>
    <row r="36" spans="1:37" ht="13.5" customHeight="1" x14ac:dyDescent="0.15">
      <c r="A36" s="12"/>
      <c r="B36" s="12"/>
      <c r="F36" s="17" t="s">
        <v>725</v>
      </c>
      <c r="G36" s="16"/>
      <c r="H36" s="12" t="str">
        <f t="shared" si="1"/>
        <v/>
      </c>
      <c r="I36" s="12" t="str">
        <f t="shared" si="5"/>
        <v>一般会計</v>
      </c>
      <c r="K36" s="12"/>
      <c r="L36" s="12"/>
      <c r="O36" s="12"/>
      <c r="P36" s="12"/>
      <c r="Q36" s="18"/>
      <c r="T36" s="12"/>
      <c r="Y36" s="30" t="s">
        <v>726</v>
      </c>
      <c r="Z36" s="30" t="s">
        <v>727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728</v>
      </c>
      <c r="Z37" s="30" t="s">
        <v>729</v>
      </c>
      <c r="AF37" s="28"/>
      <c r="AK37" s="47" t="str">
        <f t="shared" si="7"/>
        <v>j</v>
      </c>
    </row>
    <row r="38" spans="1:37" x14ac:dyDescent="0.15">
      <c r="A38" s="12"/>
      <c r="B38" s="12"/>
      <c r="F38" s="12"/>
      <c r="G38" s="18"/>
      <c r="K38" s="12"/>
      <c r="L38" s="12"/>
      <c r="O38" s="12"/>
      <c r="P38" s="12"/>
      <c r="Q38" s="18"/>
      <c r="T38" s="12"/>
      <c r="Y38" s="30" t="s">
        <v>730</v>
      </c>
      <c r="Z38" s="30" t="s">
        <v>731</v>
      </c>
      <c r="AF38" s="28"/>
      <c r="AK38" s="47" t="str">
        <f t="shared" si="7"/>
        <v>k</v>
      </c>
    </row>
    <row r="39" spans="1:37" x14ac:dyDescent="0.15">
      <c r="A39" s="12"/>
      <c r="B39" s="12"/>
      <c r="F39" s="12" t="str">
        <f>I37</f>
        <v>一般会計</v>
      </c>
      <c r="G39" s="18"/>
      <c r="K39" s="12"/>
      <c r="L39" s="12"/>
      <c r="O39" s="12"/>
      <c r="P39" s="12"/>
      <c r="Q39" s="18"/>
      <c r="T39" s="12"/>
      <c r="U39" s="30" t="s">
        <v>732</v>
      </c>
      <c r="Y39" s="30" t="s">
        <v>733</v>
      </c>
      <c r="Z39" s="30" t="s">
        <v>734</v>
      </c>
      <c r="AF39" s="28"/>
      <c r="AK39" s="47" t="str">
        <f t="shared" si="7"/>
        <v>l</v>
      </c>
    </row>
    <row r="40" spans="1:37" x14ac:dyDescent="0.15">
      <c r="A40" s="12"/>
      <c r="B40" s="12"/>
      <c r="F40" s="12"/>
      <c r="G40" s="18"/>
      <c r="K40" s="12"/>
      <c r="L40" s="12"/>
      <c r="O40" s="12"/>
      <c r="P40" s="12"/>
      <c r="Q40" s="18"/>
      <c r="T40" s="12"/>
      <c r="U40" s="30"/>
      <c r="Y40" s="30" t="s">
        <v>735</v>
      </c>
      <c r="Z40" s="30" t="s">
        <v>736</v>
      </c>
      <c r="AF40" s="28"/>
      <c r="AK40" s="47" t="str">
        <f t="shared" si="7"/>
        <v>m</v>
      </c>
    </row>
    <row r="41" spans="1:37" x14ac:dyDescent="0.15">
      <c r="A41" s="12"/>
      <c r="B41" s="12"/>
      <c r="F41" s="12"/>
      <c r="G41" s="18"/>
      <c r="K41" s="12"/>
      <c r="L41" s="12"/>
      <c r="O41" s="12"/>
      <c r="P41" s="12"/>
      <c r="Q41" s="18"/>
      <c r="T41" s="12"/>
      <c r="U41" s="30" t="s">
        <v>737</v>
      </c>
      <c r="Y41" s="30" t="s">
        <v>738</v>
      </c>
      <c r="Z41" s="30" t="s">
        <v>739</v>
      </c>
      <c r="AF41" s="28"/>
      <c r="AK41" s="47" t="str">
        <f t="shared" si="7"/>
        <v>n</v>
      </c>
    </row>
    <row r="42" spans="1:37" x14ac:dyDescent="0.15">
      <c r="A42" s="12"/>
      <c r="B42" s="12"/>
      <c r="F42" s="12"/>
      <c r="G42" s="18"/>
      <c r="K42" s="12"/>
      <c r="L42" s="12"/>
      <c r="O42" s="12"/>
      <c r="P42" s="12"/>
      <c r="Q42" s="18"/>
      <c r="T42" s="12"/>
      <c r="U42" s="30" t="s">
        <v>740</v>
      </c>
      <c r="Y42" s="30" t="s">
        <v>741</v>
      </c>
      <c r="Z42" s="30" t="s">
        <v>742</v>
      </c>
      <c r="AF42" s="28"/>
      <c r="AK42" s="47" t="str">
        <f t="shared" si="7"/>
        <v>o</v>
      </c>
    </row>
    <row r="43" spans="1:37" x14ac:dyDescent="0.15">
      <c r="A43" s="12"/>
      <c r="B43" s="12"/>
      <c r="F43" s="12"/>
      <c r="G43" s="18"/>
      <c r="K43" s="12"/>
      <c r="L43" s="12"/>
      <c r="O43" s="12"/>
      <c r="P43" s="12"/>
      <c r="Q43" s="18"/>
      <c r="T43" s="12"/>
      <c r="Y43" s="30" t="s">
        <v>743</v>
      </c>
      <c r="Z43" s="30" t="s">
        <v>744</v>
      </c>
      <c r="AF43" s="28"/>
      <c r="AK43" s="47" t="str">
        <f t="shared" si="7"/>
        <v>p</v>
      </c>
    </row>
    <row r="44" spans="1:37" x14ac:dyDescent="0.15">
      <c r="A44" s="12"/>
      <c r="B44" s="12"/>
      <c r="F44" s="12"/>
      <c r="G44" s="18"/>
      <c r="K44" s="12"/>
      <c r="L44" s="12"/>
      <c r="O44" s="12"/>
      <c r="P44" s="12"/>
      <c r="Q44" s="18"/>
      <c r="T44" s="12"/>
      <c r="Y44" s="30" t="s">
        <v>745</v>
      </c>
      <c r="Z44" s="30" t="s">
        <v>746</v>
      </c>
      <c r="AF44" s="28"/>
      <c r="AK44" s="47" t="str">
        <f t="shared" si="7"/>
        <v>q</v>
      </c>
    </row>
    <row r="45" spans="1:37" x14ac:dyDescent="0.15">
      <c r="A45" s="12"/>
      <c r="B45" s="12"/>
      <c r="F45" s="12"/>
      <c r="G45" s="18"/>
      <c r="K45" s="12"/>
      <c r="L45" s="12"/>
      <c r="O45" s="12"/>
      <c r="P45" s="12"/>
      <c r="Q45" s="18"/>
      <c r="T45" s="12"/>
      <c r="U45" s="27" t="s">
        <v>436</v>
      </c>
      <c r="Y45" s="30" t="s">
        <v>747</v>
      </c>
      <c r="Z45" s="30" t="s">
        <v>748</v>
      </c>
      <c r="AF45" s="28"/>
      <c r="AK45" s="47" t="str">
        <f t="shared" si="7"/>
        <v>r</v>
      </c>
    </row>
    <row r="46" spans="1:37" x14ac:dyDescent="0.15">
      <c r="A46" s="12"/>
      <c r="B46" s="12"/>
      <c r="F46" s="12"/>
      <c r="G46" s="18"/>
      <c r="K46" s="12"/>
      <c r="L46" s="12"/>
      <c r="O46" s="12"/>
      <c r="P46" s="12"/>
      <c r="Q46" s="18"/>
      <c r="T46" s="12"/>
      <c r="U46" s="82" t="s">
        <v>749</v>
      </c>
      <c r="Y46" s="30" t="s">
        <v>750</v>
      </c>
      <c r="Z46" s="30" t="s">
        <v>751</v>
      </c>
      <c r="AF46" s="28"/>
      <c r="AK46" s="47" t="str">
        <f t="shared" si="7"/>
        <v>s</v>
      </c>
    </row>
    <row r="47" spans="1:37" x14ac:dyDescent="0.15">
      <c r="A47" s="12"/>
      <c r="B47" s="12"/>
      <c r="F47" s="12"/>
      <c r="G47" s="18"/>
      <c r="K47" s="12"/>
      <c r="L47" s="12"/>
      <c r="O47" s="12"/>
      <c r="P47" s="12"/>
      <c r="Q47" s="18"/>
      <c r="T47" s="12"/>
      <c r="Y47" s="30" t="s">
        <v>752</v>
      </c>
      <c r="Z47" s="30" t="s">
        <v>753</v>
      </c>
      <c r="AF47" s="28"/>
      <c r="AK47" s="47" t="str">
        <f t="shared" si="7"/>
        <v>t</v>
      </c>
    </row>
    <row r="48" spans="1:37" x14ac:dyDescent="0.15">
      <c r="A48" s="12"/>
      <c r="B48" s="12"/>
      <c r="F48" s="12"/>
      <c r="G48" s="18"/>
      <c r="K48" s="12"/>
      <c r="L48" s="12"/>
      <c r="O48" s="12"/>
      <c r="P48" s="12"/>
      <c r="Q48" s="18"/>
      <c r="T48" s="12"/>
      <c r="U48" s="82">
        <v>2021</v>
      </c>
      <c r="Y48" s="30" t="s">
        <v>754</v>
      </c>
      <c r="Z48" s="30" t="s">
        <v>755</v>
      </c>
      <c r="AF48" s="28"/>
      <c r="AK48" s="47" t="str">
        <f t="shared" si="7"/>
        <v>u</v>
      </c>
    </row>
    <row r="49" spans="1:37" x14ac:dyDescent="0.15">
      <c r="A49" s="12"/>
      <c r="B49" s="12"/>
      <c r="F49" s="12"/>
      <c r="G49" s="18"/>
      <c r="K49" s="12"/>
      <c r="L49" s="12"/>
      <c r="O49" s="12"/>
      <c r="P49" s="12"/>
      <c r="Q49" s="18"/>
      <c r="T49" s="12"/>
      <c r="U49" s="82">
        <v>2022</v>
      </c>
      <c r="Y49" s="30" t="s">
        <v>756</v>
      </c>
      <c r="Z49" s="30" t="s">
        <v>757</v>
      </c>
      <c r="AF49" s="28"/>
      <c r="AK49" s="47" t="str">
        <f t="shared" si="7"/>
        <v>v</v>
      </c>
    </row>
    <row r="50" spans="1:37" x14ac:dyDescent="0.15">
      <c r="A50" s="12"/>
      <c r="B50" s="12"/>
      <c r="F50" s="12"/>
      <c r="G50" s="18"/>
      <c r="K50" s="12"/>
      <c r="L50" s="12"/>
      <c r="O50" s="12"/>
      <c r="P50" s="12"/>
      <c r="Q50" s="18"/>
      <c r="T50" s="12"/>
      <c r="U50" s="82">
        <v>2023</v>
      </c>
      <c r="Y50" s="30" t="s">
        <v>758</v>
      </c>
      <c r="Z50" s="30" t="s">
        <v>759</v>
      </c>
      <c r="AF50" s="28"/>
    </row>
    <row r="51" spans="1:37" x14ac:dyDescent="0.15">
      <c r="A51" s="12"/>
      <c r="B51" s="12"/>
      <c r="F51" s="12"/>
      <c r="G51" s="18"/>
      <c r="K51" s="12"/>
      <c r="L51" s="12"/>
      <c r="O51" s="12"/>
      <c r="P51" s="12"/>
      <c r="Q51" s="18"/>
      <c r="T51" s="12"/>
      <c r="U51" s="82">
        <v>2024</v>
      </c>
      <c r="Y51" s="30" t="s">
        <v>760</v>
      </c>
      <c r="Z51" s="30" t="s">
        <v>761</v>
      </c>
      <c r="AF51" s="28"/>
    </row>
    <row r="52" spans="1:37" x14ac:dyDescent="0.15">
      <c r="A52" s="12"/>
      <c r="B52" s="12"/>
      <c r="F52" s="12"/>
      <c r="G52" s="18"/>
      <c r="K52" s="12"/>
      <c r="L52" s="12"/>
      <c r="O52" s="12"/>
      <c r="P52" s="12"/>
      <c r="Q52" s="18"/>
      <c r="T52" s="12"/>
      <c r="U52" s="82">
        <v>2025</v>
      </c>
      <c r="Y52" s="30" t="s">
        <v>762</v>
      </c>
      <c r="Z52" s="30" t="s">
        <v>763</v>
      </c>
      <c r="AF52" s="28"/>
    </row>
    <row r="53" spans="1:37" x14ac:dyDescent="0.15">
      <c r="A53" s="12"/>
      <c r="B53" s="12"/>
      <c r="F53" s="12"/>
      <c r="G53" s="18"/>
      <c r="K53" s="12"/>
      <c r="L53" s="12"/>
      <c r="O53" s="12"/>
      <c r="P53" s="12"/>
      <c r="Q53" s="18"/>
      <c r="T53" s="12"/>
      <c r="U53" s="82">
        <v>2026</v>
      </c>
      <c r="Y53" s="30" t="s">
        <v>764</v>
      </c>
      <c r="Z53" s="30" t="s">
        <v>765</v>
      </c>
      <c r="AF53" s="28"/>
    </row>
    <row r="54" spans="1:37" x14ac:dyDescent="0.15">
      <c r="A54" s="12"/>
      <c r="B54" s="12"/>
      <c r="F54" s="12"/>
      <c r="G54" s="18"/>
      <c r="K54" s="12"/>
      <c r="L54" s="12"/>
      <c r="O54" s="12"/>
      <c r="P54" s="12"/>
      <c r="Q54" s="18"/>
      <c r="T54" s="12"/>
      <c r="Y54" s="30" t="s">
        <v>766</v>
      </c>
      <c r="Z54" s="30" t="s">
        <v>767</v>
      </c>
      <c r="AF54" s="28"/>
    </row>
    <row r="55" spans="1:37" x14ac:dyDescent="0.15">
      <c r="A55" s="12"/>
      <c r="B55" s="12"/>
      <c r="F55" s="12"/>
      <c r="G55" s="18"/>
      <c r="K55" s="12"/>
      <c r="L55" s="12"/>
      <c r="O55" s="12"/>
      <c r="P55" s="12"/>
      <c r="Q55" s="18"/>
      <c r="T55" s="12"/>
      <c r="Y55" s="30" t="s">
        <v>768</v>
      </c>
      <c r="Z55" s="30" t="s">
        <v>769</v>
      </c>
      <c r="AF55" s="28"/>
    </row>
    <row r="56" spans="1:37" x14ac:dyDescent="0.15">
      <c r="A56" s="12"/>
      <c r="B56" s="12"/>
      <c r="F56" s="12"/>
      <c r="G56" s="18"/>
      <c r="K56" s="12"/>
      <c r="L56" s="12"/>
      <c r="O56" s="12"/>
      <c r="P56" s="12"/>
      <c r="Q56" s="18"/>
      <c r="T56" s="12"/>
      <c r="U56" s="82">
        <v>20</v>
      </c>
      <c r="Y56" s="30" t="s">
        <v>770</v>
      </c>
      <c r="Z56" s="30" t="s">
        <v>771</v>
      </c>
      <c r="AF56" s="28"/>
    </row>
    <row r="57" spans="1:37" x14ac:dyDescent="0.15">
      <c r="A57" s="12"/>
      <c r="B57" s="12"/>
      <c r="F57" s="12"/>
      <c r="G57" s="18"/>
      <c r="K57" s="12"/>
      <c r="L57" s="12"/>
      <c r="O57" s="12"/>
      <c r="P57" s="12"/>
      <c r="Q57" s="18"/>
      <c r="T57" s="12"/>
      <c r="U57" s="30" t="s">
        <v>772</v>
      </c>
      <c r="Y57" s="30" t="s">
        <v>773</v>
      </c>
      <c r="Z57" s="30" t="s">
        <v>774</v>
      </c>
      <c r="AF57" s="28"/>
    </row>
    <row r="58" spans="1:37" x14ac:dyDescent="0.15">
      <c r="A58" s="12"/>
      <c r="B58" s="12"/>
      <c r="F58" s="12"/>
      <c r="G58" s="18"/>
      <c r="K58" s="12"/>
      <c r="L58" s="12"/>
      <c r="O58" s="12"/>
      <c r="P58" s="12"/>
      <c r="Q58" s="18"/>
      <c r="T58" s="12"/>
      <c r="U58" s="30" t="s">
        <v>461</v>
      </c>
      <c r="Y58" s="30" t="s">
        <v>775</v>
      </c>
      <c r="Z58" s="30" t="s">
        <v>776</v>
      </c>
      <c r="AF58" s="28"/>
    </row>
    <row r="59" spans="1:37" x14ac:dyDescent="0.15">
      <c r="A59" s="12"/>
      <c r="B59" s="12"/>
      <c r="F59" s="12"/>
      <c r="G59" s="18"/>
      <c r="K59" s="12"/>
      <c r="L59" s="12"/>
      <c r="O59" s="12"/>
      <c r="P59" s="12"/>
      <c r="Q59" s="18"/>
      <c r="T59" s="12"/>
      <c r="Y59" s="30" t="s">
        <v>777</v>
      </c>
      <c r="Z59" s="30" t="s">
        <v>778</v>
      </c>
      <c r="AF59" s="28"/>
    </row>
    <row r="60" spans="1:37" x14ac:dyDescent="0.15">
      <c r="A60" s="12"/>
      <c r="B60" s="12"/>
      <c r="F60" s="12"/>
      <c r="G60" s="18"/>
      <c r="K60" s="12"/>
      <c r="L60" s="12"/>
      <c r="O60" s="12"/>
      <c r="P60" s="12"/>
      <c r="Q60" s="18"/>
      <c r="T60" s="12"/>
      <c r="Y60" s="30" t="s">
        <v>779</v>
      </c>
      <c r="Z60" s="30" t="s">
        <v>780</v>
      </c>
      <c r="AF60" s="28"/>
    </row>
    <row r="61" spans="1:37" x14ac:dyDescent="0.15">
      <c r="A61" s="12"/>
      <c r="B61" s="12"/>
      <c r="F61" s="12"/>
      <c r="G61" s="18"/>
      <c r="K61" s="12"/>
      <c r="L61" s="12"/>
      <c r="O61" s="12"/>
      <c r="P61" s="12"/>
      <c r="Q61" s="18"/>
      <c r="T61" s="12"/>
      <c r="Y61" s="30" t="s">
        <v>781</v>
      </c>
      <c r="Z61" s="30" t="s">
        <v>782</v>
      </c>
      <c r="AF61" s="28"/>
    </row>
    <row r="62" spans="1:37" x14ac:dyDescent="0.15">
      <c r="A62" s="12"/>
      <c r="B62" s="12"/>
      <c r="F62" s="12"/>
      <c r="G62" s="18"/>
      <c r="K62" s="12"/>
      <c r="L62" s="12"/>
      <c r="O62" s="12"/>
      <c r="P62" s="12"/>
      <c r="Q62" s="18"/>
      <c r="T62" s="12"/>
      <c r="Y62" s="30" t="s">
        <v>783</v>
      </c>
      <c r="Z62" s="30" t="s">
        <v>784</v>
      </c>
      <c r="AF62" s="28"/>
    </row>
    <row r="63" spans="1:37" x14ac:dyDescent="0.15">
      <c r="A63" s="12"/>
      <c r="B63" s="12"/>
      <c r="F63" s="12"/>
      <c r="G63" s="18"/>
      <c r="K63" s="12"/>
      <c r="L63" s="12"/>
      <c r="O63" s="12"/>
      <c r="P63" s="12"/>
      <c r="Q63" s="18"/>
      <c r="T63" s="12"/>
      <c r="Y63" s="30" t="s">
        <v>785</v>
      </c>
      <c r="Z63" s="30" t="s">
        <v>786</v>
      </c>
      <c r="AF63" s="28"/>
    </row>
    <row r="64" spans="1:37" x14ac:dyDescent="0.15">
      <c r="A64" s="12"/>
      <c r="B64" s="12"/>
      <c r="F64" s="12"/>
      <c r="G64" s="18"/>
      <c r="K64" s="12"/>
      <c r="L64" s="12"/>
      <c r="O64" s="12"/>
      <c r="P64" s="12"/>
      <c r="Q64" s="18"/>
      <c r="T64" s="12"/>
      <c r="Y64" s="30" t="s">
        <v>787</v>
      </c>
      <c r="Z64" s="30" t="s">
        <v>788</v>
      </c>
      <c r="AF64" s="28"/>
    </row>
    <row r="65" spans="1:32" x14ac:dyDescent="0.15">
      <c r="A65" s="12"/>
      <c r="B65" s="12"/>
      <c r="F65" s="12"/>
      <c r="G65" s="18"/>
      <c r="K65" s="12"/>
      <c r="L65" s="12"/>
      <c r="O65" s="12"/>
      <c r="P65" s="12"/>
      <c r="Q65" s="18"/>
      <c r="T65" s="12"/>
      <c r="Y65" s="30" t="s">
        <v>789</v>
      </c>
      <c r="Z65" s="30" t="s">
        <v>790</v>
      </c>
      <c r="AF65" s="28"/>
    </row>
    <row r="66" spans="1:32" x14ac:dyDescent="0.15">
      <c r="A66" s="12"/>
      <c r="B66" s="12"/>
      <c r="F66" s="12"/>
      <c r="G66" s="18"/>
      <c r="K66" s="12"/>
      <c r="L66" s="12"/>
      <c r="O66" s="12"/>
      <c r="P66" s="12"/>
      <c r="Q66" s="18"/>
      <c r="T66" s="12"/>
      <c r="Y66" s="30" t="s">
        <v>791</v>
      </c>
      <c r="Z66" s="30" t="s">
        <v>792</v>
      </c>
      <c r="AF66" s="28"/>
    </row>
    <row r="67" spans="1:32" x14ac:dyDescent="0.15">
      <c r="A67" s="12"/>
      <c r="B67" s="12"/>
      <c r="F67" s="12"/>
      <c r="G67" s="18"/>
      <c r="K67" s="12"/>
      <c r="L67" s="12"/>
      <c r="O67" s="12"/>
      <c r="P67" s="12"/>
      <c r="Q67" s="18"/>
      <c r="T67" s="12"/>
      <c r="Y67" s="30" t="s">
        <v>793</v>
      </c>
      <c r="Z67" s="30" t="s">
        <v>794</v>
      </c>
      <c r="AF67" s="28"/>
    </row>
    <row r="68" spans="1:32" x14ac:dyDescent="0.15">
      <c r="A68" s="12"/>
      <c r="B68" s="12"/>
      <c r="F68" s="12"/>
      <c r="G68" s="18"/>
      <c r="K68" s="12"/>
      <c r="L68" s="12"/>
      <c r="O68" s="12"/>
      <c r="P68" s="12"/>
      <c r="Q68" s="18"/>
      <c r="T68" s="12"/>
      <c r="Y68" s="30" t="s">
        <v>795</v>
      </c>
      <c r="Z68" s="30" t="s">
        <v>796</v>
      </c>
      <c r="AF68" s="28"/>
    </row>
    <row r="69" spans="1:32" x14ac:dyDescent="0.15">
      <c r="A69" s="12"/>
      <c r="B69" s="12"/>
      <c r="F69" s="12"/>
      <c r="G69" s="18"/>
      <c r="K69" s="12"/>
      <c r="L69" s="12"/>
      <c r="O69" s="12"/>
      <c r="P69" s="12"/>
      <c r="Q69" s="18"/>
      <c r="T69" s="12"/>
      <c r="Y69" s="30" t="s">
        <v>797</v>
      </c>
      <c r="Z69" s="30" t="s">
        <v>798</v>
      </c>
      <c r="AF69" s="28"/>
    </row>
    <row r="70" spans="1:32" x14ac:dyDescent="0.15">
      <c r="A70" s="12"/>
      <c r="B70" s="12"/>
      <c r="Y70" s="30" t="s">
        <v>799</v>
      </c>
      <c r="Z70" s="30" t="s">
        <v>800</v>
      </c>
    </row>
    <row r="71" spans="1:32" x14ac:dyDescent="0.15">
      <c r="Y71" s="30" t="s">
        <v>801</v>
      </c>
      <c r="Z71" s="30" t="s">
        <v>802</v>
      </c>
    </row>
    <row r="72" spans="1:32" x14ac:dyDescent="0.15">
      <c r="Y72" s="30" t="s">
        <v>803</v>
      </c>
      <c r="Z72" s="30" t="s">
        <v>804</v>
      </c>
    </row>
    <row r="73" spans="1:32" x14ac:dyDescent="0.15">
      <c r="Y73" s="30" t="s">
        <v>805</v>
      </c>
      <c r="Z73" s="30" t="s">
        <v>806</v>
      </c>
    </row>
    <row r="74" spans="1:32" x14ac:dyDescent="0.15">
      <c r="Y74" s="30" t="s">
        <v>807</v>
      </c>
      <c r="Z74" s="30" t="s">
        <v>808</v>
      </c>
    </row>
    <row r="75" spans="1:32" x14ac:dyDescent="0.15">
      <c r="Y75" s="30" t="s">
        <v>809</v>
      </c>
      <c r="Z75" s="30" t="s">
        <v>810</v>
      </c>
    </row>
    <row r="76" spans="1:32" x14ac:dyDescent="0.15">
      <c r="Y76" s="30" t="s">
        <v>811</v>
      </c>
      <c r="Z76" s="30" t="s">
        <v>812</v>
      </c>
    </row>
    <row r="77" spans="1:32" x14ac:dyDescent="0.15">
      <c r="Y77" s="30" t="s">
        <v>813</v>
      </c>
      <c r="Z77" s="30" t="s">
        <v>814</v>
      </c>
    </row>
    <row r="78" spans="1:32" x14ac:dyDescent="0.15">
      <c r="Y78" s="30" t="s">
        <v>815</v>
      </c>
      <c r="Z78" s="30" t="s">
        <v>816</v>
      </c>
    </row>
    <row r="79" spans="1:32" x14ac:dyDescent="0.15">
      <c r="Y79" s="30" t="s">
        <v>817</v>
      </c>
      <c r="Z79" s="30" t="s">
        <v>818</v>
      </c>
    </row>
    <row r="80" spans="1:32" x14ac:dyDescent="0.15">
      <c r="Y80" s="30" t="s">
        <v>819</v>
      </c>
      <c r="Z80" s="30" t="s">
        <v>820</v>
      </c>
    </row>
    <row r="81" spans="25:26" x14ac:dyDescent="0.15">
      <c r="Y81" s="30" t="s">
        <v>821</v>
      </c>
      <c r="Z81" s="30" t="s">
        <v>822</v>
      </c>
    </row>
    <row r="82" spans="25:26" x14ac:dyDescent="0.15">
      <c r="Y82" s="30" t="s">
        <v>823</v>
      </c>
      <c r="Z82" s="30" t="s">
        <v>824</v>
      </c>
    </row>
    <row r="83" spans="25:26" x14ac:dyDescent="0.15">
      <c r="Y83" s="30" t="s">
        <v>825</v>
      </c>
      <c r="Z83" s="30" t="s">
        <v>826</v>
      </c>
    </row>
    <row r="84" spans="25:26" x14ac:dyDescent="0.15">
      <c r="Y84" s="30" t="s">
        <v>827</v>
      </c>
      <c r="Z84" s="30" t="s">
        <v>828</v>
      </c>
    </row>
    <row r="85" spans="25:26" x14ac:dyDescent="0.15">
      <c r="Y85" s="30" t="s">
        <v>829</v>
      </c>
      <c r="Z85" s="30" t="s">
        <v>830</v>
      </c>
    </row>
    <row r="86" spans="25:26" x14ac:dyDescent="0.15">
      <c r="Y86" s="30" t="s">
        <v>831</v>
      </c>
      <c r="Z86" s="30" t="s">
        <v>832</v>
      </c>
    </row>
    <row r="87" spans="25:26" x14ac:dyDescent="0.15">
      <c r="Y87" s="30" t="s">
        <v>833</v>
      </c>
      <c r="Z87" s="30" t="s">
        <v>834</v>
      </c>
    </row>
    <row r="88" spans="25:26" x14ac:dyDescent="0.15">
      <c r="Y88" s="30" t="s">
        <v>835</v>
      </c>
      <c r="Z88" s="30" t="s">
        <v>836</v>
      </c>
    </row>
    <row r="89" spans="25:26" x14ac:dyDescent="0.15">
      <c r="Y89" s="30" t="s">
        <v>837</v>
      </c>
      <c r="Z89" s="30" t="s">
        <v>838</v>
      </c>
    </row>
    <row r="90" spans="25:26" x14ac:dyDescent="0.15">
      <c r="Y90" s="30" t="s">
        <v>839</v>
      </c>
      <c r="Z90" s="30" t="s">
        <v>840</v>
      </c>
    </row>
    <row r="91" spans="25:26" x14ac:dyDescent="0.15">
      <c r="Y91" s="30" t="s">
        <v>841</v>
      </c>
      <c r="Z91" s="30" t="s">
        <v>842</v>
      </c>
    </row>
    <row r="92" spans="25:26" x14ac:dyDescent="0.15">
      <c r="Y92" s="30" t="s">
        <v>843</v>
      </c>
      <c r="Z92" s="30" t="s">
        <v>844</v>
      </c>
    </row>
    <row r="93" spans="25:26" x14ac:dyDescent="0.15">
      <c r="Y93" s="30" t="s">
        <v>845</v>
      </c>
      <c r="Z93" s="30" t="s">
        <v>846</v>
      </c>
    </row>
    <row r="94" spans="25:26" x14ac:dyDescent="0.15">
      <c r="Y94" s="30" t="s">
        <v>847</v>
      </c>
      <c r="Z94" s="30" t="s">
        <v>848</v>
      </c>
    </row>
    <row r="95" spans="25:26" x14ac:dyDescent="0.15">
      <c r="Y95" s="30" t="s">
        <v>849</v>
      </c>
      <c r="Z95" s="30" t="s">
        <v>850</v>
      </c>
    </row>
    <row r="96" spans="25:26" x14ac:dyDescent="0.15">
      <c r="Y96" s="30" t="s">
        <v>851</v>
      </c>
      <c r="Z96" s="30" t="s">
        <v>452</v>
      </c>
    </row>
    <row r="97" spans="25:26" x14ac:dyDescent="0.15">
      <c r="Y97" s="30" t="s">
        <v>852</v>
      </c>
      <c r="Z97" s="30" t="s">
        <v>466</v>
      </c>
    </row>
    <row r="98" spans="25:26" x14ac:dyDescent="0.15">
      <c r="Y98" s="30" t="s">
        <v>60</v>
      </c>
      <c r="Z98" s="30" t="s">
        <v>480</v>
      </c>
    </row>
    <row r="99" spans="25:26" x14ac:dyDescent="0.15">
      <c r="Y99" s="30" t="s">
        <v>853</v>
      </c>
      <c r="Z99" s="30" t="s">
        <v>493</v>
      </c>
    </row>
    <row r="100" spans="25:26" x14ac:dyDescent="0.15">
      <c r="Y100" s="30" t="s">
        <v>854</v>
      </c>
      <c r="Z100" s="30" t="s">
        <v>507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8" t="s">
        <v>80</v>
      </c>
      <c r="B2" s="659"/>
      <c r="C2" s="659"/>
      <c r="D2" s="659"/>
      <c r="E2" s="659"/>
      <c r="F2" s="660"/>
      <c r="G2" s="159" t="s">
        <v>81</v>
      </c>
      <c r="H2" s="109"/>
      <c r="I2" s="109"/>
      <c r="J2" s="109"/>
      <c r="K2" s="109"/>
      <c r="L2" s="109"/>
      <c r="M2" s="109"/>
      <c r="N2" s="109"/>
      <c r="O2" s="110"/>
      <c r="P2" s="108" t="s">
        <v>82</v>
      </c>
      <c r="Q2" s="109"/>
      <c r="R2" s="109"/>
      <c r="S2" s="109"/>
      <c r="T2" s="109"/>
      <c r="U2" s="109"/>
      <c r="V2" s="109"/>
      <c r="W2" s="109"/>
      <c r="X2" s="110"/>
      <c r="Y2" s="897"/>
      <c r="Z2" s="267"/>
      <c r="AA2" s="268"/>
      <c r="AB2" s="898" t="s">
        <v>59</v>
      </c>
      <c r="AC2" s="899"/>
      <c r="AD2" s="900"/>
      <c r="AE2" s="890" t="s">
        <v>855</v>
      </c>
      <c r="AF2" s="890"/>
      <c r="AG2" s="890"/>
      <c r="AH2" s="117"/>
      <c r="AI2" s="890" t="s">
        <v>852</v>
      </c>
      <c r="AJ2" s="890"/>
      <c r="AK2" s="890"/>
      <c r="AL2" s="117"/>
      <c r="AM2" s="890" t="s">
        <v>60</v>
      </c>
      <c r="AN2" s="890"/>
      <c r="AO2" s="890"/>
      <c r="AP2" s="117"/>
      <c r="AQ2" s="124" t="s">
        <v>83</v>
      </c>
      <c r="AR2" s="125"/>
      <c r="AS2" s="125"/>
      <c r="AT2" s="126"/>
      <c r="AU2" s="127" t="s">
        <v>84</v>
      </c>
      <c r="AV2" s="127"/>
      <c r="AW2" s="127"/>
      <c r="AX2" s="128"/>
      <c r="AY2" s="31">
        <f>COUNTA($G$4)</f>
        <v>0</v>
      </c>
    </row>
    <row r="3" spans="1:51" ht="18.75" customHeight="1" x14ac:dyDescent="0.15">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1"/>
      <c r="AC3" s="683"/>
      <c r="AD3" s="684"/>
      <c r="AE3" s="666"/>
      <c r="AF3" s="666"/>
      <c r="AG3" s="666"/>
      <c r="AH3" s="120"/>
      <c r="AI3" s="666"/>
      <c r="AJ3" s="666"/>
      <c r="AK3" s="666"/>
      <c r="AL3" s="120"/>
      <c r="AM3" s="666"/>
      <c r="AN3" s="666"/>
      <c r="AO3" s="666"/>
      <c r="AP3" s="120"/>
      <c r="AQ3" s="129"/>
      <c r="AR3" s="130"/>
      <c r="AS3" s="131" t="s">
        <v>85</v>
      </c>
      <c r="AT3" s="132"/>
      <c r="AU3" s="130"/>
      <c r="AV3" s="130"/>
      <c r="AW3" s="112" t="s">
        <v>86</v>
      </c>
      <c r="AX3" s="133"/>
      <c r="AY3" s="31">
        <f t="shared" ref="AY3:AY8" si="0">$AY$2</f>
        <v>0</v>
      </c>
    </row>
    <row r="4" spans="1:51" ht="22.5" customHeight="1" x14ac:dyDescent="0.15">
      <c r="A4" s="661"/>
      <c r="B4" s="659"/>
      <c r="C4" s="659"/>
      <c r="D4" s="659"/>
      <c r="E4" s="659"/>
      <c r="F4" s="660"/>
      <c r="G4" s="182"/>
      <c r="H4" s="905"/>
      <c r="I4" s="905"/>
      <c r="J4" s="905"/>
      <c r="K4" s="905"/>
      <c r="L4" s="905"/>
      <c r="M4" s="905"/>
      <c r="N4" s="905"/>
      <c r="O4" s="906"/>
      <c r="P4" s="135"/>
      <c r="Q4" s="628"/>
      <c r="R4" s="628"/>
      <c r="S4" s="628"/>
      <c r="T4" s="628"/>
      <c r="U4" s="628"/>
      <c r="V4" s="628"/>
      <c r="W4" s="628"/>
      <c r="X4" s="629"/>
      <c r="Y4" s="894" t="s">
        <v>89</v>
      </c>
      <c r="Z4" s="895"/>
      <c r="AA4" s="896"/>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2"/>
      <c r="B5" s="663"/>
      <c r="C5" s="663"/>
      <c r="D5" s="663"/>
      <c r="E5" s="663"/>
      <c r="F5" s="664"/>
      <c r="G5" s="907"/>
      <c r="H5" s="908"/>
      <c r="I5" s="908"/>
      <c r="J5" s="908"/>
      <c r="K5" s="908"/>
      <c r="L5" s="908"/>
      <c r="M5" s="908"/>
      <c r="N5" s="908"/>
      <c r="O5" s="909"/>
      <c r="P5" s="913"/>
      <c r="Q5" s="913"/>
      <c r="R5" s="913"/>
      <c r="S5" s="913"/>
      <c r="T5" s="913"/>
      <c r="U5" s="913"/>
      <c r="V5" s="913"/>
      <c r="W5" s="913"/>
      <c r="X5" s="914"/>
      <c r="Y5" s="179" t="s">
        <v>91</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2"/>
      <c r="B6" s="663"/>
      <c r="C6" s="663"/>
      <c r="D6" s="663"/>
      <c r="E6" s="663"/>
      <c r="F6" s="664"/>
      <c r="G6" s="910"/>
      <c r="H6" s="911"/>
      <c r="I6" s="911"/>
      <c r="J6" s="911"/>
      <c r="K6" s="911"/>
      <c r="L6" s="911"/>
      <c r="M6" s="911"/>
      <c r="N6" s="911"/>
      <c r="O6" s="912"/>
      <c r="P6" s="631"/>
      <c r="Q6" s="631"/>
      <c r="R6" s="631"/>
      <c r="S6" s="631"/>
      <c r="T6" s="631"/>
      <c r="U6" s="631"/>
      <c r="V6" s="631"/>
      <c r="W6" s="631"/>
      <c r="X6" s="632"/>
      <c r="Y6" s="915" t="s">
        <v>92</v>
      </c>
      <c r="Z6" s="891"/>
      <c r="AA6" s="892"/>
      <c r="AB6" s="101" t="s">
        <v>93</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94</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8" t="s">
        <v>80</v>
      </c>
      <c r="B9" s="659"/>
      <c r="C9" s="659"/>
      <c r="D9" s="659"/>
      <c r="E9" s="659"/>
      <c r="F9" s="660"/>
      <c r="G9" s="159" t="s">
        <v>81</v>
      </c>
      <c r="H9" s="109"/>
      <c r="I9" s="109"/>
      <c r="J9" s="109"/>
      <c r="K9" s="109"/>
      <c r="L9" s="109"/>
      <c r="M9" s="109"/>
      <c r="N9" s="109"/>
      <c r="O9" s="110"/>
      <c r="P9" s="108" t="s">
        <v>82</v>
      </c>
      <c r="Q9" s="109"/>
      <c r="R9" s="109"/>
      <c r="S9" s="109"/>
      <c r="T9" s="109"/>
      <c r="U9" s="109"/>
      <c r="V9" s="109"/>
      <c r="W9" s="109"/>
      <c r="X9" s="110"/>
      <c r="Y9" s="897"/>
      <c r="Z9" s="267"/>
      <c r="AA9" s="268"/>
      <c r="AB9" s="898" t="s">
        <v>59</v>
      </c>
      <c r="AC9" s="899"/>
      <c r="AD9" s="900"/>
      <c r="AE9" s="890" t="s">
        <v>855</v>
      </c>
      <c r="AF9" s="890"/>
      <c r="AG9" s="890"/>
      <c r="AH9" s="117"/>
      <c r="AI9" s="890" t="s">
        <v>852</v>
      </c>
      <c r="AJ9" s="890"/>
      <c r="AK9" s="890"/>
      <c r="AL9" s="117"/>
      <c r="AM9" s="890" t="s">
        <v>60</v>
      </c>
      <c r="AN9" s="890"/>
      <c r="AO9" s="890"/>
      <c r="AP9" s="117"/>
      <c r="AQ9" s="124" t="s">
        <v>83</v>
      </c>
      <c r="AR9" s="125"/>
      <c r="AS9" s="125"/>
      <c r="AT9" s="126"/>
      <c r="AU9" s="127" t="s">
        <v>84</v>
      </c>
      <c r="AV9" s="127"/>
      <c r="AW9" s="127"/>
      <c r="AX9" s="128"/>
      <c r="AY9" s="31">
        <f>COUNTA($G$11)</f>
        <v>0</v>
      </c>
    </row>
    <row r="10" spans="1:51" ht="18.75" customHeight="1" x14ac:dyDescent="0.15">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1"/>
      <c r="AC10" s="683"/>
      <c r="AD10" s="684"/>
      <c r="AE10" s="666"/>
      <c r="AF10" s="666"/>
      <c r="AG10" s="666"/>
      <c r="AH10" s="120"/>
      <c r="AI10" s="666"/>
      <c r="AJ10" s="666"/>
      <c r="AK10" s="666"/>
      <c r="AL10" s="120"/>
      <c r="AM10" s="666"/>
      <c r="AN10" s="666"/>
      <c r="AO10" s="666"/>
      <c r="AP10" s="120"/>
      <c r="AQ10" s="129"/>
      <c r="AR10" s="130"/>
      <c r="AS10" s="131" t="s">
        <v>85</v>
      </c>
      <c r="AT10" s="132"/>
      <c r="AU10" s="130"/>
      <c r="AV10" s="130"/>
      <c r="AW10" s="112" t="s">
        <v>86</v>
      </c>
      <c r="AX10" s="133"/>
      <c r="AY10" s="31">
        <f t="shared" ref="AY10:AY15" si="1">$AY$9</f>
        <v>0</v>
      </c>
    </row>
    <row r="11" spans="1:51" ht="22.5" customHeight="1" x14ac:dyDescent="0.15">
      <c r="A11" s="661"/>
      <c r="B11" s="659"/>
      <c r="C11" s="659"/>
      <c r="D11" s="659"/>
      <c r="E11" s="659"/>
      <c r="F11" s="660"/>
      <c r="G11" s="182"/>
      <c r="H11" s="905"/>
      <c r="I11" s="905"/>
      <c r="J11" s="905"/>
      <c r="K11" s="905"/>
      <c r="L11" s="905"/>
      <c r="M11" s="905"/>
      <c r="N11" s="905"/>
      <c r="O11" s="906"/>
      <c r="P11" s="135"/>
      <c r="Q11" s="628"/>
      <c r="R11" s="628"/>
      <c r="S11" s="628"/>
      <c r="T11" s="628"/>
      <c r="U11" s="628"/>
      <c r="V11" s="628"/>
      <c r="W11" s="628"/>
      <c r="X11" s="629"/>
      <c r="Y11" s="894" t="s">
        <v>89</v>
      </c>
      <c r="Z11" s="895"/>
      <c r="AA11" s="896"/>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2"/>
      <c r="B12" s="663"/>
      <c r="C12" s="663"/>
      <c r="D12" s="663"/>
      <c r="E12" s="663"/>
      <c r="F12" s="664"/>
      <c r="G12" s="907"/>
      <c r="H12" s="908"/>
      <c r="I12" s="908"/>
      <c r="J12" s="908"/>
      <c r="K12" s="908"/>
      <c r="L12" s="908"/>
      <c r="M12" s="908"/>
      <c r="N12" s="908"/>
      <c r="O12" s="909"/>
      <c r="P12" s="913"/>
      <c r="Q12" s="913"/>
      <c r="R12" s="913"/>
      <c r="S12" s="913"/>
      <c r="T12" s="913"/>
      <c r="U12" s="913"/>
      <c r="V12" s="913"/>
      <c r="W12" s="913"/>
      <c r="X12" s="914"/>
      <c r="Y12" s="179" t="s">
        <v>91</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31"/>
      <c r="Q13" s="631"/>
      <c r="R13" s="631"/>
      <c r="S13" s="631"/>
      <c r="T13" s="631"/>
      <c r="U13" s="631"/>
      <c r="V13" s="631"/>
      <c r="W13" s="631"/>
      <c r="X13" s="632"/>
      <c r="Y13" s="915" t="s">
        <v>92</v>
      </c>
      <c r="Z13" s="891"/>
      <c r="AA13" s="892"/>
      <c r="AB13" s="101" t="s">
        <v>93</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94</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8" t="s">
        <v>80</v>
      </c>
      <c r="B16" s="659"/>
      <c r="C16" s="659"/>
      <c r="D16" s="659"/>
      <c r="E16" s="659"/>
      <c r="F16" s="660"/>
      <c r="G16" s="159" t="s">
        <v>81</v>
      </c>
      <c r="H16" s="109"/>
      <c r="I16" s="109"/>
      <c r="J16" s="109"/>
      <c r="K16" s="109"/>
      <c r="L16" s="109"/>
      <c r="M16" s="109"/>
      <c r="N16" s="109"/>
      <c r="O16" s="110"/>
      <c r="P16" s="108" t="s">
        <v>82</v>
      </c>
      <c r="Q16" s="109"/>
      <c r="R16" s="109"/>
      <c r="S16" s="109"/>
      <c r="T16" s="109"/>
      <c r="U16" s="109"/>
      <c r="V16" s="109"/>
      <c r="W16" s="109"/>
      <c r="X16" s="110"/>
      <c r="Y16" s="897"/>
      <c r="Z16" s="267"/>
      <c r="AA16" s="268"/>
      <c r="AB16" s="898" t="s">
        <v>59</v>
      </c>
      <c r="AC16" s="899"/>
      <c r="AD16" s="900"/>
      <c r="AE16" s="890" t="s">
        <v>855</v>
      </c>
      <c r="AF16" s="890"/>
      <c r="AG16" s="890"/>
      <c r="AH16" s="117"/>
      <c r="AI16" s="890" t="s">
        <v>852</v>
      </c>
      <c r="AJ16" s="890"/>
      <c r="AK16" s="890"/>
      <c r="AL16" s="117"/>
      <c r="AM16" s="890" t="s">
        <v>60</v>
      </c>
      <c r="AN16" s="890"/>
      <c r="AO16" s="890"/>
      <c r="AP16" s="117"/>
      <c r="AQ16" s="124" t="s">
        <v>83</v>
      </c>
      <c r="AR16" s="125"/>
      <c r="AS16" s="125"/>
      <c r="AT16" s="126"/>
      <c r="AU16" s="127" t="s">
        <v>84</v>
      </c>
      <c r="AV16" s="127"/>
      <c r="AW16" s="127"/>
      <c r="AX16" s="128"/>
      <c r="AY16" s="31">
        <f>COUNTA($G$18)</f>
        <v>0</v>
      </c>
    </row>
    <row r="17" spans="1:51" ht="18.75" customHeight="1" x14ac:dyDescent="0.15">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1"/>
      <c r="AC17" s="683"/>
      <c r="AD17" s="684"/>
      <c r="AE17" s="666"/>
      <c r="AF17" s="666"/>
      <c r="AG17" s="666"/>
      <c r="AH17" s="120"/>
      <c r="AI17" s="666"/>
      <c r="AJ17" s="666"/>
      <c r="AK17" s="666"/>
      <c r="AL17" s="120"/>
      <c r="AM17" s="666"/>
      <c r="AN17" s="666"/>
      <c r="AO17" s="666"/>
      <c r="AP17" s="120"/>
      <c r="AQ17" s="129"/>
      <c r="AR17" s="130"/>
      <c r="AS17" s="131" t="s">
        <v>85</v>
      </c>
      <c r="AT17" s="132"/>
      <c r="AU17" s="130"/>
      <c r="AV17" s="130"/>
      <c r="AW17" s="112" t="s">
        <v>86</v>
      </c>
      <c r="AX17" s="133"/>
      <c r="AY17" s="31">
        <f t="shared" ref="AY17:AY22" si="2">$AY$16</f>
        <v>0</v>
      </c>
    </row>
    <row r="18" spans="1:51" ht="22.5" customHeight="1" x14ac:dyDescent="0.15">
      <c r="A18" s="661"/>
      <c r="B18" s="659"/>
      <c r="C18" s="659"/>
      <c r="D18" s="659"/>
      <c r="E18" s="659"/>
      <c r="F18" s="660"/>
      <c r="G18" s="182"/>
      <c r="H18" s="905"/>
      <c r="I18" s="905"/>
      <c r="J18" s="905"/>
      <c r="K18" s="905"/>
      <c r="L18" s="905"/>
      <c r="M18" s="905"/>
      <c r="N18" s="905"/>
      <c r="O18" s="906"/>
      <c r="P18" s="135"/>
      <c r="Q18" s="628"/>
      <c r="R18" s="628"/>
      <c r="S18" s="628"/>
      <c r="T18" s="628"/>
      <c r="U18" s="628"/>
      <c r="V18" s="628"/>
      <c r="W18" s="628"/>
      <c r="X18" s="629"/>
      <c r="Y18" s="894" t="s">
        <v>89</v>
      </c>
      <c r="Z18" s="895"/>
      <c r="AA18" s="896"/>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2"/>
      <c r="B19" s="663"/>
      <c r="C19" s="663"/>
      <c r="D19" s="663"/>
      <c r="E19" s="663"/>
      <c r="F19" s="664"/>
      <c r="G19" s="907"/>
      <c r="H19" s="908"/>
      <c r="I19" s="908"/>
      <c r="J19" s="908"/>
      <c r="K19" s="908"/>
      <c r="L19" s="908"/>
      <c r="M19" s="908"/>
      <c r="N19" s="908"/>
      <c r="O19" s="909"/>
      <c r="P19" s="913"/>
      <c r="Q19" s="913"/>
      <c r="R19" s="913"/>
      <c r="S19" s="913"/>
      <c r="T19" s="913"/>
      <c r="U19" s="913"/>
      <c r="V19" s="913"/>
      <c r="W19" s="913"/>
      <c r="X19" s="914"/>
      <c r="Y19" s="179" t="s">
        <v>91</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31"/>
      <c r="Q20" s="631"/>
      <c r="R20" s="631"/>
      <c r="S20" s="631"/>
      <c r="T20" s="631"/>
      <c r="U20" s="631"/>
      <c r="V20" s="631"/>
      <c r="W20" s="631"/>
      <c r="X20" s="632"/>
      <c r="Y20" s="915" t="s">
        <v>92</v>
      </c>
      <c r="Z20" s="891"/>
      <c r="AA20" s="892"/>
      <c r="AB20" s="101" t="s">
        <v>93</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94</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8" t="s">
        <v>80</v>
      </c>
      <c r="B23" s="659"/>
      <c r="C23" s="659"/>
      <c r="D23" s="659"/>
      <c r="E23" s="659"/>
      <c r="F23" s="660"/>
      <c r="G23" s="159" t="s">
        <v>81</v>
      </c>
      <c r="H23" s="109"/>
      <c r="I23" s="109"/>
      <c r="J23" s="109"/>
      <c r="K23" s="109"/>
      <c r="L23" s="109"/>
      <c r="M23" s="109"/>
      <c r="N23" s="109"/>
      <c r="O23" s="110"/>
      <c r="P23" s="108" t="s">
        <v>82</v>
      </c>
      <c r="Q23" s="109"/>
      <c r="R23" s="109"/>
      <c r="S23" s="109"/>
      <c r="T23" s="109"/>
      <c r="U23" s="109"/>
      <c r="V23" s="109"/>
      <c r="W23" s="109"/>
      <c r="X23" s="110"/>
      <c r="Y23" s="897"/>
      <c r="Z23" s="267"/>
      <c r="AA23" s="268"/>
      <c r="AB23" s="898" t="s">
        <v>59</v>
      </c>
      <c r="AC23" s="899"/>
      <c r="AD23" s="900"/>
      <c r="AE23" s="890" t="s">
        <v>855</v>
      </c>
      <c r="AF23" s="890"/>
      <c r="AG23" s="890"/>
      <c r="AH23" s="117"/>
      <c r="AI23" s="890" t="s">
        <v>852</v>
      </c>
      <c r="AJ23" s="890"/>
      <c r="AK23" s="890"/>
      <c r="AL23" s="117"/>
      <c r="AM23" s="890" t="s">
        <v>60</v>
      </c>
      <c r="AN23" s="890"/>
      <c r="AO23" s="890"/>
      <c r="AP23" s="117"/>
      <c r="AQ23" s="124" t="s">
        <v>83</v>
      </c>
      <c r="AR23" s="125"/>
      <c r="AS23" s="125"/>
      <c r="AT23" s="126"/>
      <c r="AU23" s="127" t="s">
        <v>84</v>
      </c>
      <c r="AV23" s="127"/>
      <c r="AW23" s="127"/>
      <c r="AX23" s="128"/>
      <c r="AY23" s="31">
        <f>COUNTA($G$25)</f>
        <v>0</v>
      </c>
    </row>
    <row r="24" spans="1:51" ht="18.75" customHeight="1" x14ac:dyDescent="0.15">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1"/>
      <c r="AC24" s="683"/>
      <c r="AD24" s="684"/>
      <c r="AE24" s="666"/>
      <c r="AF24" s="666"/>
      <c r="AG24" s="666"/>
      <c r="AH24" s="120"/>
      <c r="AI24" s="666"/>
      <c r="AJ24" s="666"/>
      <c r="AK24" s="666"/>
      <c r="AL24" s="120"/>
      <c r="AM24" s="666"/>
      <c r="AN24" s="666"/>
      <c r="AO24" s="666"/>
      <c r="AP24" s="120"/>
      <c r="AQ24" s="129"/>
      <c r="AR24" s="130"/>
      <c r="AS24" s="131" t="s">
        <v>85</v>
      </c>
      <c r="AT24" s="132"/>
      <c r="AU24" s="130"/>
      <c r="AV24" s="130"/>
      <c r="AW24" s="112" t="s">
        <v>86</v>
      </c>
      <c r="AX24" s="133"/>
      <c r="AY24" s="31">
        <f t="shared" ref="AY24:AY29" si="3">$AY$23</f>
        <v>0</v>
      </c>
    </row>
    <row r="25" spans="1:51" ht="22.5" customHeight="1" x14ac:dyDescent="0.15">
      <c r="A25" s="661"/>
      <c r="B25" s="659"/>
      <c r="C25" s="659"/>
      <c r="D25" s="659"/>
      <c r="E25" s="659"/>
      <c r="F25" s="660"/>
      <c r="G25" s="182"/>
      <c r="H25" s="905"/>
      <c r="I25" s="905"/>
      <c r="J25" s="905"/>
      <c r="K25" s="905"/>
      <c r="L25" s="905"/>
      <c r="M25" s="905"/>
      <c r="N25" s="905"/>
      <c r="O25" s="906"/>
      <c r="P25" s="135"/>
      <c r="Q25" s="628"/>
      <c r="R25" s="628"/>
      <c r="S25" s="628"/>
      <c r="T25" s="628"/>
      <c r="U25" s="628"/>
      <c r="V25" s="628"/>
      <c r="W25" s="628"/>
      <c r="X25" s="629"/>
      <c r="Y25" s="894" t="s">
        <v>89</v>
      </c>
      <c r="Z25" s="895"/>
      <c r="AA25" s="896"/>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2"/>
      <c r="B26" s="663"/>
      <c r="C26" s="663"/>
      <c r="D26" s="663"/>
      <c r="E26" s="663"/>
      <c r="F26" s="664"/>
      <c r="G26" s="907"/>
      <c r="H26" s="908"/>
      <c r="I26" s="908"/>
      <c r="J26" s="908"/>
      <c r="K26" s="908"/>
      <c r="L26" s="908"/>
      <c r="M26" s="908"/>
      <c r="N26" s="908"/>
      <c r="O26" s="909"/>
      <c r="P26" s="913"/>
      <c r="Q26" s="913"/>
      <c r="R26" s="913"/>
      <c r="S26" s="913"/>
      <c r="T26" s="913"/>
      <c r="U26" s="913"/>
      <c r="V26" s="913"/>
      <c r="W26" s="913"/>
      <c r="X26" s="914"/>
      <c r="Y26" s="179" t="s">
        <v>91</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31"/>
      <c r="Q27" s="631"/>
      <c r="R27" s="631"/>
      <c r="S27" s="631"/>
      <c r="T27" s="631"/>
      <c r="U27" s="631"/>
      <c r="V27" s="631"/>
      <c r="W27" s="631"/>
      <c r="X27" s="632"/>
      <c r="Y27" s="915" t="s">
        <v>92</v>
      </c>
      <c r="Z27" s="891"/>
      <c r="AA27" s="892"/>
      <c r="AB27" s="101" t="s">
        <v>93</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94</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8" t="s">
        <v>80</v>
      </c>
      <c r="B30" s="659"/>
      <c r="C30" s="659"/>
      <c r="D30" s="659"/>
      <c r="E30" s="659"/>
      <c r="F30" s="660"/>
      <c r="G30" s="159" t="s">
        <v>81</v>
      </c>
      <c r="H30" s="109"/>
      <c r="I30" s="109"/>
      <c r="J30" s="109"/>
      <c r="K30" s="109"/>
      <c r="L30" s="109"/>
      <c r="M30" s="109"/>
      <c r="N30" s="109"/>
      <c r="O30" s="110"/>
      <c r="P30" s="108" t="s">
        <v>82</v>
      </c>
      <c r="Q30" s="109"/>
      <c r="R30" s="109"/>
      <c r="S30" s="109"/>
      <c r="T30" s="109"/>
      <c r="U30" s="109"/>
      <c r="V30" s="109"/>
      <c r="W30" s="109"/>
      <c r="X30" s="110"/>
      <c r="Y30" s="897"/>
      <c r="Z30" s="267"/>
      <c r="AA30" s="268"/>
      <c r="AB30" s="898" t="s">
        <v>59</v>
      </c>
      <c r="AC30" s="899"/>
      <c r="AD30" s="900"/>
      <c r="AE30" s="890" t="s">
        <v>855</v>
      </c>
      <c r="AF30" s="890"/>
      <c r="AG30" s="890"/>
      <c r="AH30" s="117"/>
      <c r="AI30" s="890" t="s">
        <v>852</v>
      </c>
      <c r="AJ30" s="890"/>
      <c r="AK30" s="890"/>
      <c r="AL30" s="117"/>
      <c r="AM30" s="890" t="s">
        <v>60</v>
      </c>
      <c r="AN30" s="890"/>
      <c r="AO30" s="890"/>
      <c r="AP30" s="117"/>
      <c r="AQ30" s="124" t="s">
        <v>83</v>
      </c>
      <c r="AR30" s="125"/>
      <c r="AS30" s="125"/>
      <c r="AT30" s="126"/>
      <c r="AU30" s="127" t="s">
        <v>84</v>
      </c>
      <c r="AV30" s="127"/>
      <c r="AW30" s="127"/>
      <c r="AX30" s="128"/>
      <c r="AY30" s="31">
        <f>COUNTA($G$32)</f>
        <v>0</v>
      </c>
    </row>
    <row r="31" spans="1:51" ht="18.75" customHeight="1" x14ac:dyDescent="0.15">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1"/>
      <c r="AC31" s="683"/>
      <c r="AD31" s="684"/>
      <c r="AE31" s="666"/>
      <c r="AF31" s="666"/>
      <c r="AG31" s="666"/>
      <c r="AH31" s="120"/>
      <c r="AI31" s="666"/>
      <c r="AJ31" s="666"/>
      <c r="AK31" s="666"/>
      <c r="AL31" s="120"/>
      <c r="AM31" s="666"/>
      <c r="AN31" s="666"/>
      <c r="AO31" s="666"/>
      <c r="AP31" s="120"/>
      <c r="AQ31" s="129"/>
      <c r="AR31" s="130"/>
      <c r="AS31" s="131" t="s">
        <v>85</v>
      </c>
      <c r="AT31" s="132"/>
      <c r="AU31" s="130"/>
      <c r="AV31" s="130"/>
      <c r="AW31" s="112" t="s">
        <v>86</v>
      </c>
      <c r="AX31" s="133"/>
      <c r="AY31" s="31">
        <f t="shared" ref="AY31:AY36" si="4">$AY$30</f>
        <v>0</v>
      </c>
    </row>
    <row r="32" spans="1:51" ht="22.5" customHeight="1" x14ac:dyDescent="0.15">
      <c r="A32" s="661"/>
      <c r="B32" s="659"/>
      <c r="C32" s="659"/>
      <c r="D32" s="659"/>
      <c r="E32" s="659"/>
      <c r="F32" s="660"/>
      <c r="G32" s="182"/>
      <c r="H32" s="905"/>
      <c r="I32" s="905"/>
      <c r="J32" s="905"/>
      <c r="K32" s="905"/>
      <c r="L32" s="905"/>
      <c r="M32" s="905"/>
      <c r="N32" s="905"/>
      <c r="O32" s="906"/>
      <c r="P32" s="135"/>
      <c r="Q32" s="628"/>
      <c r="R32" s="628"/>
      <c r="S32" s="628"/>
      <c r="T32" s="628"/>
      <c r="U32" s="628"/>
      <c r="V32" s="628"/>
      <c r="W32" s="628"/>
      <c r="X32" s="629"/>
      <c r="Y32" s="894" t="s">
        <v>89</v>
      </c>
      <c r="Z32" s="895"/>
      <c r="AA32" s="896"/>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2"/>
      <c r="B33" s="663"/>
      <c r="C33" s="663"/>
      <c r="D33" s="663"/>
      <c r="E33" s="663"/>
      <c r="F33" s="664"/>
      <c r="G33" s="907"/>
      <c r="H33" s="908"/>
      <c r="I33" s="908"/>
      <c r="J33" s="908"/>
      <c r="K33" s="908"/>
      <c r="L33" s="908"/>
      <c r="M33" s="908"/>
      <c r="N33" s="908"/>
      <c r="O33" s="909"/>
      <c r="P33" s="913"/>
      <c r="Q33" s="913"/>
      <c r="R33" s="913"/>
      <c r="S33" s="913"/>
      <c r="T33" s="913"/>
      <c r="U33" s="913"/>
      <c r="V33" s="913"/>
      <c r="W33" s="913"/>
      <c r="X33" s="914"/>
      <c r="Y33" s="179" t="s">
        <v>91</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31"/>
      <c r="Q34" s="631"/>
      <c r="R34" s="631"/>
      <c r="S34" s="631"/>
      <c r="T34" s="631"/>
      <c r="U34" s="631"/>
      <c r="V34" s="631"/>
      <c r="W34" s="631"/>
      <c r="X34" s="632"/>
      <c r="Y34" s="915" t="s">
        <v>92</v>
      </c>
      <c r="Z34" s="891"/>
      <c r="AA34" s="892"/>
      <c r="AB34" s="101" t="s">
        <v>93</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94</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8" t="s">
        <v>80</v>
      </c>
      <c r="B37" s="659"/>
      <c r="C37" s="659"/>
      <c r="D37" s="659"/>
      <c r="E37" s="659"/>
      <c r="F37" s="660"/>
      <c r="G37" s="159" t="s">
        <v>81</v>
      </c>
      <c r="H37" s="109"/>
      <c r="I37" s="109"/>
      <c r="J37" s="109"/>
      <c r="K37" s="109"/>
      <c r="L37" s="109"/>
      <c r="M37" s="109"/>
      <c r="N37" s="109"/>
      <c r="O37" s="110"/>
      <c r="P37" s="108" t="s">
        <v>82</v>
      </c>
      <c r="Q37" s="109"/>
      <c r="R37" s="109"/>
      <c r="S37" s="109"/>
      <c r="T37" s="109"/>
      <c r="U37" s="109"/>
      <c r="V37" s="109"/>
      <c r="W37" s="109"/>
      <c r="X37" s="110"/>
      <c r="Y37" s="897"/>
      <c r="Z37" s="267"/>
      <c r="AA37" s="268"/>
      <c r="AB37" s="898" t="s">
        <v>59</v>
      </c>
      <c r="AC37" s="899"/>
      <c r="AD37" s="900"/>
      <c r="AE37" s="890" t="s">
        <v>855</v>
      </c>
      <c r="AF37" s="890"/>
      <c r="AG37" s="890"/>
      <c r="AH37" s="117"/>
      <c r="AI37" s="890" t="s">
        <v>852</v>
      </c>
      <c r="AJ37" s="890"/>
      <c r="AK37" s="890"/>
      <c r="AL37" s="117"/>
      <c r="AM37" s="890" t="s">
        <v>60</v>
      </c>
      <c r="AN37" s="890"/>
      <c r="AO37" s="890"/>
      <c r="AP37" s="117"/>
      <c r="AQ37" s="124" t="s">
        <v>83</v>
      </c>
      <c r="AR37" s="125"/>
      <c r="AS37" s="125"/>
      <c r="AT37" s="126"/>
      <c r="AU37" s="127" t="s">
        <v>84</v>
      </c>
      <c r="AV37" s="127"/>
      <c r="AW37" s="127"/>
      <c r="AX37" s="128"/>
      <c r="AY37" s="31">
        <f>COUNTA($G$39)</f>
        <v>0</v>
      </c>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1"/>
      <c r="AC38" s="683"/>
      <c r="AD38" s="684"/>
      <c r="AE38" s="666"/>
      <c r="AF38" s="666"/>
      <c r="AG38" s="666"/>
      <c r="AH38" s="120"/>
      <c r="AI38" s="666"/>
      <c r="AJ38" s="666"/>
      <c r="AK38" s="666"/>
      <c r="AL38" s="120"/>
      <c r="AM38" s="666"/>
      <c r="AN38" s="666"/>
      <c r="AO38" s="666"/>
      <c r="AP38" s="120"/>
      <c r="AQ38" s="129"/>
      <c r="AR38" s="130"/>
      <c r="AS38" s="131" t="s">
        <v>85</v>
      </c>
      <c r="AT38" s="132"/>
      <c r="AU38" s="130"/>
      <c r="AV38" s="130"/>
      <c r="AW38" s="112" t="s">
        <v>86</v>
      </c>
      <c r="AX38" s="133"/>
      <c r="AY38" s="31">
        <f t="shared" ref="AY38:AY43" si="5">$AY$37</f>
        <v>0</v>
      </c>
    </row>
    <row r="39" spans="1:51" ht="22.5" customHeight="1" x14ac:dyDescent="0.15">
      <c r="A39" s="661"/>
      <c r="B39" s="659"/>
      <c r="C39" s="659"/>
      <c r="D39" s="659"/>
      <c r="E39" s="659"/>
      <c r="F39" s="660"/>
      <c r="G39" s="182"/>
      <c r="H39" s="905"/>
      <c r="I39" s="905"/>
      <c r="J39" s="905"/>
      <c r="K39" s="905"/>
      <c r="L39" s="905"/>
      <c r="M39" s="905"/>
      <c r="N39" s="905"/>
      <c r="O39" s="906"/>
      <c r="P39" s="135"/>
      <c r="Q39" s="628"/>
      <c r="R39" s="628"/>
      <c r="S39" s="628"/>
      <c r="T39" s="628"/>
      <c r="U39" s="628"/>
      <c r="V39" s="628"/>
      <c r="W39" s="628"/>
      <c r="X39" s="629"/>
      <c r="Y39" s="894" t="s">
        <v>89</v>
      </c>
      <c r="Z39" s="895"/>
      <c r="AA39" s="896"/>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2"/>
      <c r="B40" s="663"/>
      <c r="C40" s="663"/>
      <c r="D40" s="663"/>
      <c r="E40" s="663"/>
      <c r="F40" s="664"/>
      <c r="G40" s="907"/>
      <c r="H40" s="908"/>
      <c r="I40" s="908"/>
      <c r="J40" s="908"/>
      <c r="K40" s="908"/>
      <c r="L40" s="908"/>
      <c r="M40" s="908"/>
      <c r="N40" s="908"/>
      <c r="O40" s="909"/>
      <c r="P40" s="913"/>
      <c r="Q40" s="913"/>
      <c r="R40" s="913"/>
      <c r="S40" s="913"/>
      <c r="T40" s="913"/>
      <c r="U40" s="913"/>
      <c r="V40" s="913"/>
      <c r="W40" s="913"/>
      <c r="X40" s="914"/>
      <c r="Y40" s="179" t="s">
        <v>91</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31"/>
      <c r="Q41" s="631"/>
      <c r="R41" s="631"/>
      <c r="S41" s="631"/>
      <c r="T41" s="631"/>
      <c r="U41" s="631"/>
      <c r="V41" s="631"/>
      <c r="W41" s="631"/>
      <c r="X41" s="632"/>
      <c r="Y41" s="915" t="s">
        <v>92</v>
      </c>
      <c r="Z41" s="891"/>
      <c r="AA41" s="892"/>
      <c r="AB41" s="101" t="s">
        <v>93</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94</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8" t="s">
        <v>80</v>
      </c>
      <c r="B44" s="659"/>
      <c r="C44" s="659"/>
      <c r="D44" s="659"/>
      <c r="E44" s="659"/>
      <c r="F44" s="660"/>
      <c r="G44" s="159" t="s">
        <v>81</v>
      </c>
      <c r="H44" s="109"/>
      <c r="I44" s="109"/>
      <c r="J44" s="109"/>
      <c r="K44" s="109"/>
      <c r="L44" s="109"/>
      <c r="M44" s="109"/>
      <c r="N44" s="109"/>
      <c r="O44" s="110"/>
      <c r="P44" s="108" t="s">
        <v>82</v>
      </c>
      <c r="Q44" s="109"/>
      <c r="R44" s="109"/>
      <c r="S44" s="109"/>
      <c r="T44" s="109"/>
      <c r="U44" s="109"/>
      <c r="V44" s="109"/>
      <c r="W44" s="109"/>
      <c r="X44" s="110"/>
      <c r="Y44" s="897"/>
      <c r="Z44" s="267"/>
      <c r="AA44" s="268"/>
      <c r="AB44" s="898" t="s">
        <v>59</v>
      </c>
      <c r="AC44" s="899"/>
      <c r="AD44" s="900"/>
      <c r="AE44" s="890" t="s">
        <v>855</v>
      </c>
      <c r="AF44" s="890"/>
      <c r="AG44" s="890"/>
      <c r="AH44" s="117"/>
      <c r="AI44" s="890" t="s">
        <v>852</v>
      </c>
      <c r="AJ44" s="890"/>
      <c r="AK44" s="890"/>
      <c r="AL44" s="117"/>
      <c r="AM44" s="890" t="s">
        <v>60</v>
      </c>
      <c r="AN44" s="890"/>
      <c r="AO44" s="890"/>
      <c r="AP44" s="117"/>
      <c r="AQ44" s="124" t="s">
        <v>83</v>
      </c>
      <c r="AR44" s="125"/>
      <c r="AS44" s="125"/>
      <c r="AT44" s="126"/>
      <c r="AU44" s="127" t="s">
        <v>84</v>
      </c>
      <c r="AV44" s="127"/>
      <c r="AW44" s="127"/>
      <c r="AX44" s="128"/>
      <c r="AY44" s="31">
        <f>COUNTA($G$46)</f>
        <v>0</v>
      </c>
    </row>
    <row r="45" spans="1:51" ht="18.75" customHeight="1" x14ac:dyDescent="0.15">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1"/>
      <c r="AC45" s="683"/>
      <c r="AD45" s="684"/>
      <c r="AE45" s="666"/>
      <c r="AF45" s="666"/>
      <c r="AG45" s="666"/>
      <c r="AH45" s="120"/>
      <c r="AI45" s="666"/>
      <c r="AJ45" s="666"/>
      <c r="AK45" s="666"/>
      <c r="AL45" s="120"/>
      <c r="AM45" s="666"/>
      <c r="AN45" s="666"/>
      <c r="AO45" s="666"/>
      <c r="AP45" s="120"/>
      <c r="AQ45" s="129"/>
      <c r="AR45" s="130"/>
      <c r="AS45" s="131" t="s">
        <v>85</v>
      </c>
      <c r="AT45" s="132"/>
      <c r="AU45" s="130"/>
      <c r="AV45" s="130"/>
      <c r="AW45" s="112" t="s">
        <v>86</v>
      </c>
      <c r="AX45" s="133"/>
      <c r="AY45" s="31">
        <f t="shared" ref="AY45:AY50" si="6">$AY$44</f>
        <v>0</v>
      </c>
    </row>
    <row r="46" spans="1:51" ht="22.5" customHeight="1" x14ac:dyDescent="0.15">
      <c r="A46" s="661"/>
      <c r="B46" s="659"/>
      <c r="C46" s="659"/>
      <c r="D46" s="659"/>
      <c r="E46" s="659"/>
      <c r="F46" s="660"/>
      <c r="G46" s="182"/>
      <c r="H46" s="905"/>
      <c r="I46" s="905"/>
      <c r="J46" s="905"/>
      <c r="K46" s="905"/>
      <c r="L46" s="905"/>
      <c r="M46" s="905"/>
      <c r="N46" s="905"/>
      <c r="O46" s="906"/>
      <c r="P46" s="135"/>
      <c r="Q46" s="628"/>
      <c r="R46" s="628"/>
      <c r="S46" s="628"/>
      <c r="T46" s="628"/>
      <c r="U46" s="628"/>
      <c r="V46" s="628"/>
      <c r="W46" s="628"/>
      <c r="X46" s="629"/>
      <c r="Y46" s="894" t="s">
        <v>89</v>
      </c>
      <c r="Z46" s="895"/>
      <c r="AA46" s="896"/>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2"/>
      <c r="B47" s="663"/>
      <c r="C47" s="663"/>
      <c r="D47" s="663"/>
      <c r="E47" s="663"/>
      <c r="F47" s="664"/>
      <c r="G47" s="907"/>
      <c r="H47" s="908"/>
      <c r="I47" s="908"/>
      <c r="J47" s="908"/>
      <c r="K47" s="908"/>
      <c r="L47" s="908"/>
      <c r="M47" s="908"/>
      <c r="N47" s="908"/>
      <c r="O47" s="909"/>
      <c r="P47" s="913"/>
      <c r="Q47" s="913"/>
      <c r="R47" s="913"/>
      <c r="S47" s="913"/>
      <c r="T47" s="913"/>
      <c r="U47" s="913"/>
      <c r="V47" s="913"/>
      <c r="W47" s="913"/>
      <c r="X47" s="914"/>
      <c r="Y47" s="179" t="s">
        <v>91</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31"/>
      <c r="Q48" s="631"/>
      <c r="R48" s="631"/>
      <c r="S48" s="631"/>
      <c r="T48" s="631"/>
      <c r="U48" s="631"/>
      <c r="V48" s="631"/>
      <c r="W48" s="631"/>
      <c r="X48" s="632"/>
      <c r="Y48" s="915" t="s">
        <v>92</v>
      </c>
      <c r="Z48" s="891"/>
      <c r="AA48" s="892"/>
      <c r="AB48" s="101" t="s">
        <v>93</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94</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8" t="s">
        <v>80</v>
      </c>
      <c r="B51" s="659"/>
      <c r="C51" s="659"/>
      <c r="D51" s="659"/>
      <c r="E51" s="659"/>
      <c r="F51" s="660"/>
      <c r="G51" s="159" t="s">
        <v>81</v>
      </c>
      <c r="H51" s="109"/>
      <c r="I51" s="109"/>
      <c r="J51" s="109"/>
      <c r="K51" s="109"/>
      <c r="L51" s="109"/>
      <c r="M51" s="109"/>
      <c r="N51" s="109"/>
      <c r="O51" s="110"/>
      <c r="P51" s="108" t="s">
        <v>82</v>
      </c>
      <c r="Q51" s="109"/>
      <c r="R51" s="109"/>
      <c r="S51" s="109"/>
      <c r="T51" s="109"/>
      <c r="U51" s="109"/>
      <c r="V51" s="109"/>
      <c r="W51" s="109"/>
      <c r="X51" s="110"/>
      <c r="Y51" s="897"/>
      <c r="Z51" s="267"/>
      <c r="AA51" s="268"/>
      <c r="AB51" s="117" t="s">
        <v>59</v>
      </c>
      <c r="AC51" s="899"/>
      <c r="AD51" s="900"/>
      <c r="AE51" s="890" t="s">
        <v>855</v>
      </c>
      <c r="AF51" s="890"/>
      <c r="AG51" s="890"/>
      <c r="AH51" s="117"/>
      <c r="AI51" s="890" t="s">
        <v>852</v>
      </c>
      <c r="AJ51" s="890"/>
      <c r="AK51" s="890"/>
      <c r="AL51" s="117"/>
      <c r="AM51" s="890" t="s">
        <v>60</v>
      </c>
      <c r="AN51" s="890"/>
      <c r="AO51" s="890"/>
      <c r="AP51" s="117"/>
      <c r="AQ51" s="124" t="s">
        <v>83</v>
      </c>
      <c r="AR51" s="125"/>
      <c r="AS51" s="125"/>
      <c r="AT51" s="126"/>
      <c r="AU51" s="127" t="s">
        <v>84</v>
      </c>
      <c r="AV51" s="127"/>
      <c r="AW51" s="127"/>
      <c r="AX51" s="128"/>
      <c r="AY51" s="31">
        <f>COUNTA($G$53)</f>
        <v>0</v>
      </c>
    </row>
    <row r="52" spans="1:51" ht="18.75" customHeight="1" x14ac:dyDescent="0.15">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1"/>
      <c r="AC52" s="683"/>
      <c r="AD52" s="684"/>
      <c r="AE52" s="666"/>
      <c r="AF52" s="666"/>
      <c r="AG52" s="666"/>
      <c r="AH52" s="120"/>
      <c r="AI52" s="666"/>
      <c r="AJ52" s="666"/>
      <c r="AK52" s="666"/>
      <c r="AL52" s="120"/>
      <c r="AM52" s="666"/>
      <c r="AN52" s="666"/>
      <c r="AO52" s="666"/>
      <c r="AP52" s="120"/>
      <c r="AQ52" s="129"/>
      <c r="AR52" s="130"/>
      <c r="AS52" s="131" t="s">
        <v>85</v>
      </c>
      <c r="AT52" s="132"/>
      <c r="AU52" s="130"/>
      <c r="AV52" s="130"/>
      <c r="AW52" s="112" t="s">
        <v>86</v>
      </c>
      <c r="AX52" s="133"/>
      <c r="AY52" s="31">
        <f t="shared" ref="AY52:AY57" si="7">$AY$51</f>
        <v>0</v>
      </c>
    </row>
    <row r="53" spans="1:51" ht="22.5" customHeight="1" x14ac:dyDescent="0.15">
      <c r="A53" s="661"/>
      <c r="B53" s="659"/>
      <c r="C53" s="659"/>
      <c r="D53" s="659"/>
      <c r="E53" s="659"/>
      <c r="F53" s="660"/>
      <c r="G53" s="182"/>
      <c r="H53" s="905"/>
      <c r="I53" s="905"/>
      <c r="J53" s="905"/>
      <c r="K53" s="905"/>
      <c r="L53" s="905"/>
      <c r="M53" s="905"/>
      <c r="N53" s="905"/>
      <c r="O53" s="906"/>
      <c r="P53" s="135"/>
      <c r="Q53" s="628"/>
      <c r="R53" s="628"/>
      <c r="S53" s="628"/>
      <c r="T53" s="628"/>
      <c r="U53" s="628"/>
      <c r="V53" s="628"/>
      <c r="W53" s="628"/>
      <c r="X53" s="629"/>
      <c r="Y53" s="894" t="s">
        <v>89</v>
      </c>
      <c r="Z53" s="895"/>
      <c r="AA53" s="896"/>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2"/>
      <c r="B54" s="663"/>
      <c r="C54" s="663"/>
      <c r="D54" s="663"/>
      <c r="E54" s="663"/>
      <c r="F54" s="664"/>
      <c r="G54" s="907"/>
      <c r="H54" s="908"/>
      <c r="I54" s="908"/>
      <c r="J54" s="908"/>
      <c r="K54" s="908"/>
      <c r="L54" s="908"/>
      <c r="M54" s="908"/>
      <c r="N54" s="908"/>
      <c r="O54" s="909"/>
      <c r="P54" s="913"/>
      <c r="Q54" s="913"/>
      <c r="R54" s="913"/>
      <c r="S54" s="913"/>
      <c r="T54" s="913"/>
      <c r="U54" s="913"/>
      <c r="V54" s="913"/>
      <c r="W54" s="913"/>
      <c r="X54" s="914"/>
      <c r="Y54" s="179" t="s">
        <v>91</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31"/>
      <c r="Q55" s="631"/>
      <c r="R55" s="631"/>
      <c r="S55" s="631"/>
      <c r="T55" s="631"/>
      <c r="U55" s="631"/>
      <c r="V55" s="631"/>
      <c r="W55" s="631"/>
      <c r="X55" s="632"/>
      <c r="Y55" s="915" t="s">
        <v>92</v>
      </c>
      <c r="Z55" s="891"/>
      <c r="AA55" s="892"/>
      <c r="AB55" s="101" t="s">
        <v>93</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94</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8" t="s">
        <v>80</v>
      </c>
      <c r="B58" s="659"/>
      <c r="C58" s="659"/>
      <c r="D58" s="659"/>
      <c r="E58" s="659"/>
      <c r="F58" s="660"/>
      <c r="G58" s="159" t="s">
        <v>81</v>
      </c>
      <c r="H58" s="109"/>
      <c r="I58" s="109"/>
      <c r="J58" s="109"/>
      <c r="K58" s="109"/>
      <c r="L58" s="109"/>
      <c r="M58" s="109"/>
      <c r="N58" s="109"/>
      <c r="O58" s="110"/>
      <c r="P58" s="108" t="s">
        <v>82</v>
      </c>
      <c r="Q58" s="109"/>
      <c r="R58" s="109"/>
      <c r="S58" s="109"/>
      <c r="T58" s="109"/>
      <c r="U58" s="109"/>
      <c r="V58" s="109"/>
      <c r="W58" s="109"/>
      <c r="X58" s="110"/>
      <c r="Y58" s="897"/>
      <c r="Z58" s="267"/>
      <c r="AA58" s="268"/>
      <c r="AB58" s="898" t="s">
        <v>59</v>
      </c>
      <c r="AC58" s="899"/>
      <c r="AD58" s="900"/>
      <c r="AE58" s="890" t="s">
        <v>855</v>
      </c>
      <c r="AF58" s="890"/>
      <c r="AG58" s="890"/>
      <c r="AH58" s="117"/>
      <c r="AI58" s="890" t="s">
        <v>852</v>
      </c>
      <c r="AJ58" s="890"/>
      <c r="AK58" s="890"/>
      <c r="AL58" s="117"/>
      <c r="AM58" s="890" t="s">
        <v>60</v>
      </c>
      <c r="AN58" s="890"/>
      <c r="AO58" s="890"/>
      <c r="AP58" s="117"/>
      <c r="AQ58" s="124" t="s">
        <v>83</v>
      </c>
      <c r="AR58" s="125"/>
      <c r="AS58" s="125"/>
      <c r="AT58" s="126"/>
      <c r="AU58" s="127" t="s">
        <v>84</v>
      </c>
      <c r="AV58" s="127"/>
      <c r="AW58" s="127"/>
      <c r="AX58" s="128"/>
      <c r="AY58" s="31">
        <f>COUNTA($G$60)</f>
        <v>0</v>
      </c>
    </row>
    <row r="59" spans="1:51" ht="18.75" customHeight="1" x14ac:dyDescent="0.15">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1"/>
      <c r="AC59" s="683"/>
      <c r="AD59" s="684"/>
      <c r="AE59" s="666"/>
      <c r="AF59" s="666"/>
      <c r="AG59" s="666"/>
      <c r="AH59" s="120"/>
      <c r="AI59" s="666"/>
      <c r="AJ59" s="666"/>
      <c r="AK59" s="666"/>
      <c r="AL59" s="120"/>
      <c r="AM59" s="666"/>
      <c r="AN59" s="666"/>
      <c r="AO59" s="666"/>
      <c r="AP59" s="120"/>
      <c r="AQ59" s="129"/>
      <c r="AR59" s="130"/>
      <c r="AS59" s="131" t="s">
        <v>85</v>
      </c>
      <c r="AT59" s="132"/>
      <c r="AU59" s="130"/>
      <c r="AV59" s="130"/>
      <c r="AW59" s="112" t="s">
        <v>86</v>
      </c>
      <c r="AX59" s="133"/>
      <c r="AY59" s="31">
        <f t="shared" ref="AY59:AY64" si="8">$AY$58</f>
        <v>0</v>
      </c>
    </row>
    <row r="60" spans="1:51" ht="22.5" customHeight="1" x14ac:dyDescent="0.15">
      <c r="A60" s="661"/>
      <c r="B60" s="659"/>
      <c r="C60" s="659"/>
      <c r="D60" s="659"/>
      <c r="E60" s="659"/>
      <c r="F60" s="660"/>
      <c r="G60" s="182"/>
      <c r="H60" s="905"/>
      <c r="I60" s="905"/>
      <c r="J60" s="905"/>
      <c r="K60" s="905"/>
      <c r="L60" s="905"/>
      <c r="M60" s="905"/>
      <c r="N60" s="905"/>
      <c r="O60" s="906"/>
      <c r="P60" s="135"/>
      <c r="Q60" s="628"/>
      <c r="R60" s="628"/>
      <c r="S60" s="628"/>
      <c r="T60" s="628"/>
      <c r="U60" s="628"/>
      <c r="V60" s="628"/>
      <c r="W60" s="628"/>
      <c r="X60" s="629"/>
      <c r="Y60" s="894" t="s">
        <v>89</v>
      </c>
      <c r="Z60" s="895"/>
      <c r="AA60" s="896"/>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2"/>
      <c r="B61" s="663"/>
      <c r="C61" s="663"/>
      <c r="D61" s="663"/>
      <c r="E61" s="663"/>
      <c r="F61" s="664"/>
      <c r="G61" s="907"/>
      <c r="H61" s="908"/>
      <c r="I61" s="908"/>
      <c r="J61" s="908"/>
      <c r="K61" s="908"/>
      <c r="L61" s="908"/>
      <c r="M61" s="908"/>
      <c r="N61" s="908"/>
      <c r="O61" s="909"/>
      <c r="P61" s="913"/>
      <c r="Q61" s="913"/>
      <c r="R61" s="913"/>
      <c r="S61" s="913"/>
      <c r="T61" s="913"/>
      <c r="U61" s="913"/>
      <c r="V61" s="913"/>
      <c r="W61" s="913"/>
      <c r="X61" s="914"/>
      <c r="Y61" s="179" t="s">
        <v>91</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31"/>
      <c r="Q62" s="631"/>
      <c r="R62" s="631"/>
      <c r="S62" s="631"/>
      <c r="T62" s="631"/>
      <c r="U62" s="631"/>
      <c r="V62" s="631"/>
      <c r="W62" s="631"/>
      <c r="X62" s="632"/>
      <c r="Y62" s="915" t="s">
        <v>92</v>
      </c>
      <c r="Z62" s="891"/>
      <c r="AA62" s="892"/>
      <c r="AB62" s="101" t="s">
        <v>93</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94</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8" t="s">
        <v>80</v>
      </c>
      <c r="B65" s="659"/>
      <c r="C65" s="659"/>
      <c r="D65" s="659"/>
      <c r="E65" s="659"/>
      <c r="F65" s="660"/>
      <c r="G65" s="159" t="s">
        <v>81</v>
      </c>
      <c r="H65" s="109"/>
      <c r="I65" s="109"/>
      <c r="J65" s="109"/>
      <c r="K65" s="109"/>
      <c r="L65" s="109"/>
      <c r="M65" s="109"/>
      <c r="N65" s="109"/>
      <c r="O65" s="110"/>
      <c r="P65" s="108" t="s">
        <v>82</v>
      </c>
      <c r="Q65" s="109"/>
      <c r="R65" s="109"/>
      <c r="S65" s="109"/>
      <c r="T65" s="109"/>
      <c r="U65" s="109"/>
      <c r="V65" s="109"/>
      <c r="W65" s="109"/>
      <c r="X65" s="110"/>
      <c r="Y65" s="897"/>
      <c r="Z65" s="267"/>
      <c r="AA65" s="268"/>
      <c r="AB65" s="898" t="s">
        <v>59</v>
      </c>
      <c r="AC65" s="899"/>
      <c r="AD65" s="900"/>
      <c r="AE65" s="890" t="s">
        <v>855</v>
      </c>
      <c r="AF65" s="890"/>
      <c r="AG65" s="890"/>
      <c r="AH65" s="117"/>
      <c r="AI65" s="890" t="s">
        <v>852</v>
      </c>
      <c r="AJ65" s="890"/>
      <c r="AK65" s="890"/>
      <c r="AL65" s="117"/>
      <c r="AM65" s="890" t="s">
        <v>60</v>
      </c>
      <c r="AN65" s="890"/>
      <c r="AO65" s="890"/>
      <c r="AP65" s="117"/>
      <c r="AQ65" s="124" t="s">
        <v>83</v>
      </c>
      <c r="AR65" s="125"/>
      <c r="AS65" s="125"/>
      <c r="AT65" s="126"/>
      <c r="AU65" s="127" t="s">
        <v>84</v>
      </c>
      <c r="AV65" s="127"/>
      <c r="AW65" s="127"/>
      <c r="AX65" s="128"/>
      <c r="AY65" s="31">
        <f>COUNTA($G$67)</f>
        <v>0</v>
      </c>
    </row>
    <row r="66" spans="1:51" ht="18.75" customHeight="1" x14ac:dyDescent="0.15">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1"/>
      <c r="AC66" s="683"/>
      <c r="AD66" s="684"/>
      <c r="AE66" s="666"/>
      <c r="AF66" s="666"/>
      <c r="AG66" s="666"/>
      <c r="AH66" s="120"/>
      <c r="AI66" s="666"/>
      <c r="AJ66" s="666"/>
      <c r="AK66" s="666"/>
      <c r="AL66" s="120"/>
      <c r="AM66" s="666"/>
      <c r="AN66" s="666"/>
      <c r="AO66" s="666"/>
      <c r="AP66" s="120"/>
      <c r="AQ66" s="129"/>
      <c r="AR66" s="130"/>
      <c r="AS66" s="131" t="s">
        <v>85</v>
      </c>
      <c r="AT66" s="132"/>
      <c r="AU66" s="130"/>
      <c r="AV66" s="130"/>
      <c r="AW66" s="112" t="s">
        <v>86</v>
      </c>
      <c r="AX66" s="133"/>
      <c r="AY66" s="31">
        <f t="shared" ref="AY66:AY71" si="9">$AY$65</f>
        <v>0</v>
      </c>
    </row>
    <row r="67" spans="1:51" ht="22.5" customHeight="1" x14ac:dyDescent="0.15">
      <c r="A67" s="661"/>
      <c r="B67" s="659"/>
      <c r="C67" s="659"/>
      <c r="D67" s="659"/>
      <c r="E67" s="659"/>
      <c r="F67" s="660"/>
      <c r="G67" s="182"/>
      <c r="H67" s="905"/>
      <c r="I67" s="905"/>
      <c r="J67" s="905"/>
      <c r="K67" s="905"/>
      <c r="L67" s="905"/>
      <c r="M67" s="905"/>
      <c r="N67" s="905"/>
      <c r="O67" s="906"/>
      <c r="P67" s="135"/>
      <c r="Q67" s="628"/>
      <c r="R67" s="628"/>
      <c r="S67" s="628"/>
      <c r="T67" s="628"/>
      <c r="U67" s="628"/>
      <c r="V67" s="628"/>
      <c r="W67" s="628"/>
      <c r="X67" s="629"/>
      <c r="Y67" s="894" t="s">
        <v>89</v>
      </c>
      <c r="Z67" s="895"/>
      <c r="AA67" s="896"/>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2"/>
      <c r="B68" s="663"/>
      <c r="C68" s="663"/>
      <c r="D68" s="663"/>
      <c r="E68" s="663"/>
      <c r="F68" s="664"/>
      <c r="G68" s="907"/>
      <c r="H68" s="908"/>
      <c r="I68" s="908"/>
      <c r="J68" s="908"/>
      <c r="K68" s="908"/>
      <c r="L68" s="908"/>
      <c r="M68" s="908"/>
      <c r="N68" s="908"/>
      <c r="O68" s="909"/>
      <c r="P68" s="913"/>
      <c r="Q68" s="913"/>
      <c r="R68" s="913"/>
      <c r="S68" s="913"/>
      <c r="T68" s="913"/>
      <c r="U68" s="913"/>
      <c r="V68" s="913"/>
      <c r="W68" s="913"/>
      <c r="X68" s="914"/>
      <c r="Y68" s="179" t="s">
        <v>91</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31"/>
      <c r="Q69" s="631"/>
      <c r="R69" s="631"/>
      <c r="S69" s="631"/>
      <c r="T69" s="631"/>
      <c r="U69" s="631"/>
      <c r="V69" s="631"/>
      <c r="W69" s="631"/>
      <c r="X69" s="632"/>
      <c r="Y69" s="179" t="s">
        <v>92</v>
      </c>
      <c r="Z69" s="891"/>
      <c r="AA69" s="892"/>
      <c r="AB69" s="583"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94</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856</v>
      </c>
      <c r="B2" s="927"/>
      <c r="C2" s="927"/>
      <c r="D2" s="927"/>
      <c r="E2" s="927"/>
      <c r="F2" s="928"/>
      <c r="G2" s="293" t="s">
        <v>857</v>
      </c>
      <c r="H2" s="294"/>
      <c r="I2" s="294"/>
      <c r="J2" s="294"/>
      <c r="K2" s="294"/>
      <c r="L2" s="294"/>
      <c r="M2" s="294"/>
      <c r="N2" s="294"/>
      <c r="O2" s="294"/>
      <c r="P2" s="294"/>
      <c r="Q2" s="294"/>
      <c r="R2" s="294"/>
      <c r="S2" s="294"/>
      <c r="T2" s="294"/>
      <c r="U2" s="294"/>
      <c r="V2" s="294"/>
      <c r="W2" s="294"/>
      <c r="X2" s="294"/>
      <c r="Y2" s="294"/>
      <c r="Z2" s="294"/>
      <c r="AA2" s="294"/>
      <c r="AB2" s="295"/>
      <c r="AC2" s="293" t="s">
        <v>858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29"/>
      <c r="B3" s="930"/>
      <c r="C3" s="930"/>
      <c r="D3" s="930"/>
      <c r="E3" s="930"/>
      <c r="F3" s="931"/>
      <c r="G3" s="297" t="s">
        <v>236</v>
      </c>
      <c r="H3" s="298"/>
      <c r="I3" s="298"/>
      <c r="J3" s="298"/>
      <c r="K3" s="298"/>
      <c r="L3" s="299" t="s">
        <v>237</v>
      </c>
      <c r="M3" s="298"/>
      <c r="N3" s="298"/>
      <c r="O3" s="298"/>
      <c r="P3" s="298"/>
      <c r="Q3" s="298"/>
      <c r="R3" s="298"/>
      <c r="S3" s="298"/>
      <c r="T3" s="298"/>
      <c r="U3" s="298"/>
      <c r="V3" s="298"/>
      <c r="W3" s="298"/>
      <c r="X3" s="300"/>
      <c r="Y3" s="301" t="s">
        <v>238</v>
      </c>
      <c r="Z3" s="302"/>
      <c r="AA3" s="302"/>
      <c r="AB3" s="303"/>
      <c r="AC3" s="297" t="s">
        <v>236</v>
      </c>
      <c r="AD3" s="298"/>
      <c r="AE3" s="298"/>
      <c r="AF3" s="298"/>
      <c r="AG3" s="298"/>
      <c r="AH3" s="299" t="s">
        <v>237</v>
      </c>
      <c r="AI3" s="298"/>
      <c r="AJ3" s="298"/>
      <c r="AK3" s="298"/>
      <c r="AL3" s="298"/>
      <c r="AM3" s="298"/>
      <c r="AN3" s="298"/>
      <c r="AO3" s="298"/>
      <c r="AP3" s="298"/>
      <c r="AQ3" s="298"/>
      <c r="AR3" s="298"/>
      <c r="AS3" s="298"/>
      <c r="AT3" s="300"/>
      <c r="AU3" s="301" t="s">
        <v>238</v>
      </c>
      <c r="AV3" s="302"/>
      <c r="AW3" s="302"/>
      <c r="AX3" s="304"/>
      <c r="AY3" s="31">
        <f>$AY$2</f>
        <v>0</v>
      </c>
    </row>
    <row r="4" spans="1:51" ht="24.75" customHeight="1" x14ac:dyDescent="0.15">
      <c r="A4" s="929"/>
      <c r="B4" s="930"/>
      <c r="C4" s="930"/>
      <c r="D4" s="930"/>
      <c r="E4" s="930"/>
      <c r="F4" s="931"/>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29"/>
      <c r="B5" s="930"/>
      <c r="C5" s="930"/>
      <c r="D5" s="930"/>
      <c r="E5" s="930"/>
      <c r="F5" s="93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29"/>
      <c r="B6" s="930"/>
      <c r="C6" s="930"/>
      <c r="D6" s="930"/>
      <c r="E6" s="930"/>
      <c r="F6" s="93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29"/>
      <c r="B7" s="930"/>
      <c r="C7" s="930"/>
      <c r="D7" s="930"/>
      <c r="E7" s="930"/>
      <c r="F7" s="93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29"/>
      <c r="B8" s="930"/>
      <c r="C8" s="930"/>
      <c r="D8" s="930"/>
      <c r="E8" s="930"/>
      <c r="F8" s="93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29"/>
      <c r="B9" s="930"/>
      <c r="C9" s="930"/>
      <c r="D9" s="930"/>
      <c r="E9" s="930"/>
      <c r="F9" s="93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29"/>
      <c r="B10" s="930"/>
      <c r="C10" s="930"/>
      <c r="D10" s="930"/>
      <c r="E10" s="930"/>
      <c r="F10" s="93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29"/>
      <c r="B11" s="930"/>
      <c r="C11" s="930"/>
      <c r="D11" s="930"/>
      <c r="E11" s="930"/>
      <c r="F11" s="93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29"/>
      <c r="B12" s="930"/>
      <c r="C12" s="930"/>
      <c r="D12" s="930"/>
      <c r="E12" s="930"/>
      <c r="F12" s="93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29"/>
      <c r="B13" s="930"/>
      <c r="C13" s="930"/>
      <c r="D13" s="930"/>
      <c r="E13" s="930"/>
      <c r="F13" s="93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29"/>
      <c r="B14" s="930"/>
      <c r="C14" s="930"/>
      <c r="D14" s="930"/>
      <c r="E14" s="930"/>
      <c r="F14" s="931"/>
      <c r="G14" s="264" t="s">
        <v>43</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43</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29"/>
      <c r="B15" s="930"/>
      <c r="C15" s="930"/>
      <c r="D15" s="930"/>
      <c r="E15" s="930"/>
      <c r="F15" s="931"/>
      <c r="G15" s="293" t="s">
        <v>859</v>
      </c>
      <c r="H15" s="294"/>
      <c r="I15" s="294"/>
      <c r="J15" s="294"/>
      <c r="K15" s="294"/>
      <c r="L15" s="294"/>
      <c r="M15" s="294"/>
      <c r="N15" s="294"/>
      <c r="O15" s="294"/>
      <c r="P15" s="294"/>
      <c r="Q15" s="294"/>
      <c r="R15" s="294"/>
      <c r="S15" s="294"/>
      <c r="T15" s="294"/>
      <c r="U15" s="294"/>
      <c r="V15" s="294"/>
      <c r="W15" s="294"/>
      <c r="X15" s="294"/>
      <c r="Y15" s="294"/>
      <c r="Z15" s="294"/>
      <c r="AA15" s="294"/>
      <c r="AB15" s="295"/>
      <c r="AC15" s="293" t="s">
        <v>860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29"/>
      <c r="B16" s="930"/>
      <c r="C16" s="930"/>
      <c r="D16" s="930"/>
      <c r="E16" s="930"/>
      <c r="F16" s="931"/>
      <c r="G16" s="297" t="s">
        <v>236</v>
      </c>
      <c r="H16" s="298"/>
      <c r="I16" s="298"/>
      <c r="J16" s="298"/>
      <c r="K16" s="298"/>
      <c r="L16" s="299" t="s">
        <v>237</v>
      </c>
      <c r="M16" s="298"/>
      <c r="N16" s="298"/>
      <c r="O16" s="298"/>
      <c r="P16" s="298"/>
      <c r="Q16" s="298"/>
      <c r="R16" s="298"/>
      <c r="S16" s="298"/>
      <c r="T16" s="298"/>
      <c r="U16" s="298"/>
      <c r="V16" s="298"/>
      <c r="W16" s="298"/>
      <c r="X16" s="300"/>
      <c r="Y16" s="301" t="s">
        <v>238</v>
      </c>
      <c r="Z16" s="302"/>
      <c r="AA16" s="302"/>
      <c r="AB16" s="303"/>
      <c r="AC16" s="297" t="s">
        <v>236</v>
      </c>
      <c r="AD16" s="298"/>
      <c r="AE16" s="298"/>
      <c r="AF16" s="298"/>
      <c r="AG16" s="298"/>
      <c r="AH16" s="299" t="s">
        <v>237</v>
      </c>
      <c r="AI16" s="298"/>
      <c r="AJ16" s="298"/>
      <c r="AK16" s="298"/>
      <c r="AL16" s="298"/>
      <c r="AM16" s="298"/>
      <c r="AN16" s="298"/>
      <c r="AO16" s="298"/>
      <c r="AP16" s="298"/>
      <c r="AQ16" s="298"/>
      <c r="AR16" s="298"/>
      <c r="AS16" s="298"/>
      <c r="AT16" s="300"/>
      <c r="AU16" s="301" t="s">
        <v>238</v>
      </c>
      <c r="AV16" s="302"/>
      <c r="AW16" s="302"/>
      <c r="AX16" s="304"/>
      <c r="AY16" s="31">
        <f>$AY$15</f>
        <v>0</v>
      </c>
    </row>
    <row r="17" spans="1:51" ht="24.75" customHeight="1" x14ac:dyDescent="0.15">
      <c r="A17" s="929"/>
      <c r="B17" s="930"/>
      <c r="C17" s="930"/>
      <c r="D17" s="930"/>
      <c r="E17" s="930"/>
      <c r="F17" s="931"/>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29"/>
      <c r="B18" s="930"/>
      <c r="C18" s="930"/>
      <c r="D18" s="930"/>
      <c r="E18" s="930"/>
      <c r="F18" s="93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29"/>
      <c r="B19" s="930"/>
      <c r="C19" s="930"/>
      <c r="D19" s="930"/>
      <c r="E19" s="930"/>
      <c r="F19" s="93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29"/>
      <c r="B20" s="930"/>
      <c r="C20" s="930"/>
      <c r="D20" s="930"/>
      <c r="E20" s="930"/>
      <c r="F20" s="93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29"/>
      <c r="B21" s="930"/>
      <c r="C21" s="930"/>
      <c r="D21" s="930"/>
      <c r="E21" s="930"/>
      <c r="F21" s="93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29"/>
      <c r="B22" s="930"/>
      <c r="C22" s="930"/>
      <c r="D22" s="930"/>
      <c r="E22" s="930"/>
      <c r="F22" s="93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29"/>
      <c r="B23" s="930"/>
      <c r="C23" s="930"/>
      <c r="D23" s="930"/>
      <c r="E23" s="930"/>
      <c r="F23" s="93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29"/>
      <c r="B24" s="930"/>
      <c r="C24" s="930"/>
      <c r="D24" s="930"/>
      <c r="E24" s="930"/>
      <c r="F24" s="93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29"/>
      <c r="B25" s="930"/>
      <c r="C25" s="930"/>
      <c r="D25" s="930"/>
      <c r="E25" s="930"/>
      <c r="F25" s="93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29"/>
      <c r="B26" s="930"/>
      <c r="C26" s="930"/>
      <c r="D26" s="930"/>
      <c r="E26" s="930"/>
      <c r="F26" s="93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29"/>
      <c r="B27" s="930"/>
      <c r="C27" s="930"/>
      <c r="D27" s="930"/>
      <c r="E27" s="930"/>
      <c r="F27" s="931"/>
      <c r="G27" s="264" t="s">
        <v>43</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43</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29"/>
      <c r="B28" s="930"/>
      <c r="C28" s="930"/>
      <c r="D28" s="930"/>
      <c r="E28" s="930"/>
      <c r="F28" s="931"/>
      <c r="G28" s="293" t="s">
        <v>861</v>
      </c>
      <c r="H28" s="294"/>
      <c r="I28" s="294"/>
      <c r="J28" s="294"/>
      <c r="K28" s="294"/>
      <c r="L28" s="294"/>
      <c r="M28" s="294"/>
      <c r="N28" s="294"/>
      <c r="O28" s="294"/>
      <c r="P28" s="294"/>
      <c r="Q28" s="294"/>
      <c r="R28" s="294"/>
      <c r="S28" s="294"/>
      <c r="T28" s="294"/>
      <c r="U28" s="294"/>
      <c r="V28" s="294"/>
      <c r="W28" s="294"/>
      <c r="X28" s="294"/>
      <c r="Y28" s="294"/>
      <c r="Z28" s="294"/>
      <c r="AA28" s="294"/>
      <c r="AB28" s="295"/>
      <c r="AC28" s="293" t="s">
        <v>862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29"/>
      <c r="B29" s="930"/>
      <c r="C29" s="930"/>
      <c r="D29" s="930"/>
      <c r="E29" s="930"/>
      <c r="F29" s="931"/>
      <c r="G29" s="297" t="s">
        <v>236</v>
      </c>
      <c r="H29" s="298"/>
      <c r="I29" s="298"/>
      <c r="J29" s="298"/>
      <c r="K29" s="298"/>
      <c r="L29" s="299" t="s">
        <v>237</v>
      </c>
      <c r="M29" s="298"/>
      <c r="N29" s="298"/>
      <c r="O29" s="298"/>
      <c r="P29" s="298"/>
      <c r="Q29" s="298"/>
      <c r="R29" s="298"/>
      <c r="S29" s="298"/>
      <c r="T29" s="298"/>
      <c r="U29" s="298"/>
      <c r="V29" s="298"/>
      <c r="W29" s="298"/>
      <c r="X29" s="300"/>
      <c r="Y29" s="301" t="s">
        <v>238</v>
      </c>
      <c r="Z29" s="302"/>
      <c r="AA29" s="302"/>
      <c r="AB29" s="303"/>
      <c r="AC29" s="297" t="s">
        <v>236</v>
      </c>
      <c r="AD29" s="298"/>
      <c r="AE29" s="298"/>
      <c r="AF29" s="298"/>
      <c r="AG29" s="298"/>
      <c r="AH29" s="299" t="s">
        <v>237</v>
      </c>
      <c r="AI29" s="298"/>
      <c r="AJ29" s="298"/>
      <c r="AK29" s="298"/>
      <c r="AL29" s="298"/>
      <c r="AM29" s="298"/>
      <c r="AN29" s="298"/>
      <c r="AO29" s="298"/>
      <c r="AP29" s="298"/>
      <c r="AQ29" s="298"/>
      <c r="AR29" s="298"/>
      <c r="AS29" s="298"/>
      <c r="AT29" s="300"/>
      <c r="AU29" s="301" t="s">
        <v>238</v>
      </c>
      <c r="AV29" s="302"/>
      <c r="AW29" s="302"/>
      <c r="AX29" s="304"/>
      <c r="AY29" s="31">
        <f>$AY$28</f>
        <v>0</v>
      </c>
    </row>
    <row r="30" spans="1:51" ht="24.75" customHeight="1" x14ac:dyDescent="0.15">
      <c r="A30" s="929"/>
      <c r="B30" s="930"/>
      <c r="C30" s="930"/>
      <c r="D30" s="930"/>
      <c r="E30" s="930"/>
      <c r="F30" s="93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29"/>
      <c r="B31" s="930"/>
      <c r="C31" s="930"/>
      <c r="D31" s="930"/>
      <c r="E31" s="930"/>
      <c r="F31" s="93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29"/>
      <c r="B32" s="930"/>
      <c r="C32" s="930"/>
      <c r="D32" s="930"/>
      <c r="E32" s="930"/>
      <c r="F32" s="93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29"/>
      <c r="B33" s="930"/>
      <c r="C33" s="930"/>
      <c r="D33" s="930"/>
      <c r="E33" s="930"/>
      <c r="F33" s="93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29"/>
      <c r="B34" s="930"/>
      <c r="C34" s="930"/>
      <c r="D34" s="930"/>
      <c r="E34" s="930"/>
      <c r="F34" s="93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29"/>
      <c r="B35" s="930"/>
      <c r="C35" s="930"/>
      <c r="D35" s="930"/>
      <c r="E35" s="930"/>
      <c r="F35" s="93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29"/>
      <c r="B36" s="930"/>
      <c r="C36" s="930"/>
      <c r="D36" s="930"/>
      <c r="E36" s="930"/>
      <c r="F36" s="93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29"/>
      <c r="B37" s="930"/>
      <c r="C37" s="930"/>
      <c r="D37" s="930"/>
      <c r="E37" s="930"/>
      <c r="F37" s="93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29"/>
      <c r="B38" s="930"/>
      <c r="C38" s="930"/>
      <c r="D38" s="930"/>
      <c r="E38" s="930"/>
      <c r="F38" s="93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29"/>
      <c r="B39" s="930"/>
      <c r="C39" s="930"/>
      <c r="D39" s="930"/>
      <c r="E39" s="930"/>
      <c r="F39" s="93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29"/>
      <c r="B40" s="930"/>
      <c r="C40" s="930"/>
      <c r="D40" s="930"/>
      <c r="E40" s="930"/>
      <c r="F40" s="931"/>
      <c r="G40" s="264" t="s">
        <v>43</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43</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29"/>
      <c r="B41" s="930"/>
      <c r="C41" s="930"/>
      <c r="D41" s="930"/>
      <c r="E41" s="930"/>
      <c r="F41" s="931"/>
      <c r="G41" s="293" t="s">
        <v>863</v>
      </c>
      <c r="H41" s="294"/>
      <c r="I41" s="294"/>
      <c r="J41" s="294"/>
      <c r="K41" s="294"/>
      <c r="L41" s="294"/>
      <c r="M41" s="294"/>
      <c r="N41" s="294"/>
      <c r="O41" s="294"/>
      <c r="P41" s="294"/>
      <c r="Q41" s="294"/>
      <c r="R41" s="294"/>
      <c r="S41" s="294"/>
      <c r="T41" s="294"/>
      <c r="U41" s="294"/>
      <c r="V41" s="294"/>
      <c r="W41" s="294"/>
      <c r="X41" s="294"/>
      <c r="Y41" s="294"/>
      <c r="Z41" s="294"/>
      <c r="AA41" s="294"/>
      <c r="AB41" s="295"/>
      <c r="AC41" s="293" t="s">
        <v>864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29"/>
      <c r="B42" s="930"/>
      <c r="C42" s="930"/>
      <c r="D42" s="930"/>
      <c r="E42" s="930"/>
      <c r="F42" s="931"/>
      <c r="G42" s="297" t="s">
        <v>236</v>
      </c>
      <c r="H42" s="298"/>
      <c r="I42" s="298"/>
      <c r="J42" s="298"/>
      <c r="K42" s="298"/>
      <c r="L42" s="299" t="s">
        <v>237</v>
      </c>
      <c r="M42" s="298"/>
      <c r="N42" s="298"/>
      <c r="O42" s="298"/>
      <c r="P42" s="298"/>
      <c r="Q42" s="298"/>
      <c r="R42" s="298"/>
      <c r="S42" s="298"/>
      <c r="T42" s="298"/>
      <c r="U42" s="298"/>
      <c r="V42" s="298"/>
      <c r="W42" s="298"/>
      <c r="X42" s="300"/>
      <c r="Y42" s="301" t="s">
        <v>238</v>
      </c>
      <c r="Z42" s="302"/>
      <c r="AA42" s="302"/>
      <c r="AB42" s="303"/>
      <c r="AC42" s="297" t="s">
        <v>236</v>
      </c>
      <c r="AD42" s="298"/>
      <c r="AE42" s="298"/>
      <c r="AF42" s="298"/>
      <c r="AG42" s="298"/>
      <c r="AH42" s="299" t="s">
        <v>237</v>
      </c>
      <c r="AI42" s="298"/>
      <c r="AJ42" s="298"/>
      <c r="AK42" s="298"/>
      <c r="AL42" s="298"/>
      <c r="AM42" s="298"/>
      <c r="AN42" s="298"/>
      <c r="AO42" s="298"/>
      <c r="AP42" s="298"/>
      <c r="AQ42" s="298"/>
      <c r="AR42" s="298"/>
      <c r="AS42" s="298"/>
      <c r="AT42" s="300"/>
      <c r="AU42" s="301" t="s">
        <v>238</v>
      </c>
      <c r="AV42" s="302"/>
      <c r="AW42" s="302"/>
      <c r="AX42" s="304"/>
      <c r="AY42" s="31">
        <f>$AY$41</f>
        <v>0</v>
      </c>
    </row>
    <row r="43" spans="1:51" ht="24.75" customHeight="1" x14ac:dyDescent="0.15">
      <c r="A43" s="929"/>
      <c r="B43" s="930"/>
      <c r="C43" s="930"/>
      <c r="D43" s="930"/>
      <c r="E43" s="930"/>
      <c r="F43" s="93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29"/>
      <c r="B44" s="930"/>
      <c r="C44" s="930"/>
      <c r="D44" s="930"/>
      <c r="E44" s="930"/>
      <c r="F44" s="93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29"/>
      <c r="B45" s="930"/>
      <c r="C45" s="930"/>
      <c r="D45" s="930"/>
      <c r="E45" s="930"/>
      <c r="F45" s="93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29"/>
      <c r="B46" s="930"/>
      <c r="C46" s="930"/>
      <c r="D46" s="930"/>
      <c r="E46" s="930"/>
      <c r="F46" s="93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29"/>
      <c r="B47" s="930"/>
      <c r="C47" s="930"/>
      <c r="D47" s="930"/>
      <c r="E47" s="930"/>
      <c r="F47" s="93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29"/>
      <c r="B48" s="930"/>
      <c r="C48" s="930"/>
      <c r="D48" s="930"/>
      <c r="E48" s="930"/>
      <c r="F48" s="93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29"/>
      <c r="B49" s="930"/>
      <c r="C49" s="930"/>
      <c r="D49" s="930"/>
      <c r="E49" s="930"/>
      <c r="F49" s="93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29"/>
      <c r="B50" s="930"/>
      <c r="C50" s="930"/>
      <c r="D50" s="930"/>
      <c r="E50" s="930"/>
      <c r="F50" s="93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29"/>
      <c r="B51" s="930"/>
      <c r="C51" s="930"/>
      <c r="D51" s="930"/>
      <c r="E51" s="930"/>
      <c r="F51" s="93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29"/>
      <c r="B52" s="930"/>
      <c r="C52" s="930"/>
      <c r="D52" s="930"/>
      <c r="E52" s="930"/>
      <c r="F52" s="93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856</v>
      </c>
      <c r="B55" s="927"/>
      <c r="C55" s="927"/>
      <c r="D55" s="927"/>
      <c r="E55" s="927"/>
      <c r="F55" s="928"/>
      <c r="G55" s="293" t="s">
        <v>865</v>
      </c>
      <c r="H55" s="294"/>
      <c r="I55" s="294"/>
      <c r="J55" s="294"/>
      <c r="K55" s="294"/>
      <c r="L55" s="294"/>
      <c r="M55" s="294"/>
      <c r="N55" s="294"/>
      <c r="O55" s="294"/>
      <c r="P55" s="294"/>
      <c r="Q55" s="294"/>
      <c r="R55" s="294"/>
      <c r="S55" s="294"/>
      <c r="T55" s="294"/>
      <c r="U55" s="294"/>
      <c r="V55" s="294"/>
      <c r="W55" s="294"/>
      <c r="X55" s="294"/>
      <c r="Y55" s="294"/>
      <c r="Z55" s="294"/>
      <c r="AA55" s="294"/>
      <c r="AB55" s="295"/>
      <c r="AC55" s="293" t="s">
        <v>866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29"/>
      <c r="B56" s="930"/>
      <c r="C56" s="930"/>
      <c r="D56" s="930"/>
      <c r="E56" s="930"/>
      <c r="F56" s="931"/>
      <c r="G56" s="297" t="s">
        <v>236</v>
      </c>
      <c r="H56" s="298"/>
      <c r="I56" s="298"/>
      <c r="J56" s="298"/>
      <c r="K56" s="298"/>
      <c r="L56" s="299" t="s">
        <v>237</v>
      </c>
      <c r="M56" s="298"/>
      <c r="N56" s="298"/>
      <c r="O56" s="298"/>
      <c r="P56" s="298"/>
      <c r="Q56" s="298"/>
      <c r="R56" s="298"/>
      <c r="S56" s="298"/>
      <c r="T56" s="298"/>
      <c r="U56" s="298"/>
      <c r="V56" s="298"/>
      <c r="W56" s="298"/>
      <c r="X56" s="300"/>
      <c r="Y56" s="301" t="s">
        <v>238</v>
      </c>
      <c r="Z56" s="302"/>
      <c r="AA56" s="302"/>
      <c r="AB56" s="303"/>
      <c r="AC56" s="297" t="s">
        <v>236</v>
      </c>
      <c r="AD56" s="298"/>
      <c r="AE56" s="298"/>
      <c r="AF56" s="298"/>
      <c r="AG56" s="298"/>
      <c r="AH56" s="299" t="s">
        <v>237</v>
      </c>
      <c r="AI56" s="298"/>
      <c r="AJ56" s="298"/>
      <c r="AK56" s="298"/>
      <c r="AL56" s="298"/>
      <c r="AM56" s="298"/>
      <c r="AN56" s="298"/>
      <c r="AO56" s="298"/>
      <c r="AP56" s="298"/>
      <c r="AQ56" s="298"/>
      <c r="AR56" s="298"/>
      <c r="AS56" s="298"/>
      <c r="AT56" s="300"/>
      <c r="AU56" s="301" t="s">
        <v>238</v>
      </c>
      <c r="AV56" s="302"/>
      <c r="AW56" s="302"/>
      <c r="AX56" s="304"/>
      <c r="AY56" s="31">
        <f>$AY$55</f>
        <v>0</v>
      </c>
    </row>
    <row r="57" spans="1:51" ht="24.75" customHeight="1" x14ac:dyDescent="0.15">
      <c r="A57" s="929"/>
      <c r="B57" s="930"/>
      <c r="C57" s="930"/>
      <c r="D57" s="930"/>
      <c r="E57" s="930"/>
      <c r="F57" s="93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29"/>
      <c r="B58" s="930"/>
      <c r="C58" s="930"/>
      <c r="D58" s="930"/>
      <c r="E58" s="930"/>
      <c r="F58" s="93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29"/>
      <c r="B59" s="930"/>
      <c r="C59" s="930"/>
      <c r="D59" s="930"/>
      <c r="E59" s="930"/>
      <c r="F59" s="93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29"/>
      <c r="B60" s="930"/>
      <c r="C60" s="930"/>
      <c r="D60" s="930"/>
      <c r="E60" s="930"/>
      <c r="F60" s="93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29"/>
      <c r="B61" s="930"/>
      <c r="C61" s="930"/>
      <c r="D61" s="930"/>
      <c r="E61" s="930"/>
      <c r="F61" s="93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29"/>
      <c r="B62" s="930"/>
      <c r="C62" s="930"/>
      <c r="D62" s="930"/>
      <c r="E62" s="930"/>
      <c r="F62" s="93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29"/>
      <c r="B63" s="930"/>
      <c r="C63" s="930"/>
      <c r="D63" s="930"/>
      <c r="E63" s="930"/>
      <c r="F63" s="93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29"/>
      <c r="B64" s="930"/>
      <c r="C64" s="930"/>
      <c r="D64" s="930"/>
      <c r="E64" s="930"/>
      <c r="F64" s="93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29"/>
      <c r="B65" s="930"/>
      <c r="C65" s="930"/>
      <c r="D65" s="930"/>
      <c r="E65" s="930"/>
      <c r="F65" s="93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29"/>
      <c r="B66" s="930"/>
      <c r="C66" s="930"/>
      <c r="D66" s="930"/>
      <c r="E66" s="930"/>
      <c r="F66" s="93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29"/>
      <c r="B67" s="930"/>
      <c r="C67" s="930"/>
      <c r="D67" s="930"/>
      <c r="E67" s="930"/>
      <c r="F67" s="931"/>
      <c r="G67" s="264" t="s">
        <v>43</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43</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29"/>
      <c r="B68" s="930"/>
      <c r="C68" s="930"/>
      <c r="D68" s="930"/>
      <c r="E68" s="930"/>
      <c r="F68" s="931"/>
      <c r="G68" s="293" t="s">
        <v>867</v>
      </c>
      <c r="H68" s="294"/>
      <c r="I68" s="294"/>
      <c r="J68" s="294"/>
      <c r="K68" s="294"/>
      <c r="L68" s="294"/>
      <c r="M68" s="294"/>
      <c r="N68" s="294"/>
      <c r="O68" s="294"/>
      <c r="P68" s="294"/>
      <c r="Q68" s="294"/>
      <c r="R68" s="294"/>
      <c r="S68" s="294"/>
      <c r="T68" s="294"/>
      <c r="U68" s="294"/>
      <c r="V68" s="294"/>
      <c r="W68" s="294"/>
      <c r="X68" s="294"/>
      <c r="Y68" s="294"/>
      <c r="Z68" s="294"/>
      <c r="AA68" s="294"/>
      <c r="AB68" s="295"/>
      <c r="AC68" s="293" t="s">
        <v>868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29"/>
      <c r="B69" s="930"/>
      <c r="C69" s="930"/>
      <c r="D69" s="930"/>
      <c r="E69" s="930"/>
      <c r="F69" s="931"/>
      <c r="G69" s="297" t="s">
        <v>236</v>
      </c>
      <c r="H69" s="298"/>
      <c r="I69" s="298"/>
      <c r="J69" s="298"/>
      <c r="K69" s="298"/>
      <c r="L69" s="299" t="s">
        <v>237</v>
      </c>
      <c r="M69" s="298"/>
      <c r="N69" s="298"/>
      <c r="O69" s="298"/>
      <c r="P69" s="298"/>
      <c r="Q69" s="298"/>
      <c r="R69" s="298"/>
      <c r="S69" s="298"/>
      <c r="T69" s="298"/>
      <c r="U69" s="298"/>
      <c r="V69" s="298"/>
      <c r="W69" s="298"/>
      <c r="X69" s="300"/>
      <c r="Y69" s="301" t="s">
        <v>238</v>
      </c>
      <c r="Z69" s="302"/>
      <c r="AA69" s="302"/>
      <c r="AB69" s="303"/>
      <c r="AC69" s="297" t="s">
        <v>236</v>
      </c>
      <c r="AD69" s="298"/>
      <c r="AE69" s="298"/>
      <c r="AF69" s="298"/>
      <c r="AG69" s="298"/>
      <c r="AH69" s="299" t="s">
        <v>237</v>
      </c>
      <c r="AI69" s="298"/>
      <c r="AJ69" s="298"/>
      <c r="AK69" s="298"/>
      <c r="AL69" s="298"/>
      <c r="AM69" s="298"/>
      <c r="AN69" s="298"/>
      <c r="AO69" s="298"/>
      <c r="AP69" s="298"/>
      <c r="AQ69" s="298"/>
      <c r="AR69" s="298"/>
      <c r="AS69" s="298"/>
      <c r="AT69" s="300"/>
      <c r="AU69" s="301" t="s">
        <v>238</v>
      </c>
      <c r="AV69" s="302"/>
      <c r="AW69" s="302"/>
      <c r="AX69" s="304"/>
      <c r="AY69" s="31">
        <f>$AY$68</f>
        <v>0</v>
      </c>
    </row>
    <row r="70" spans="1:51" ht="24.75" customHeight="1" x14ac:dyDescent="0.15">
      <c r="A70" s="929"/>
      <c r="B70" s="930"/>
      <c r="C70" s="930"/>
      <c r="D70" s="930"/>
      <c r="E70" s="930"/>
      <c r="F70" s="93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29"/>
      <c r="B71" s="930"/>
      <c r="C71" s="930"/>
      <c r="D71" s="930"/>
      <c r="E71" s="930"/>
      <c r="F71" s="93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29"/>
      <c r="B72" s="930"/>
      <c r="C72" s="930"/>
      <c r="D72" s="930"/>
      <c r="E72" s="930"/>
      <c r="F72" s="93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29"/>
      <c r="B73" s="930"/>
      <c r="C73" s="930"/>
      <c r="D73" s="930"/>
      <c r="E73" s="930"/>
      <c r="F73" s="93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29"/>
      <c r="B74" s="930"/>
      <c r="C74" s="930"/>
      <c r="D74" s="930"/>
      <c r="E74" s="930"/>
      <c r="F74" s="93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29"/>
      <c r="B75" s="930"/>
      <c r="C75" s="930"/>
      <c r="D75" s="930"/>
      <c r="E75" s="930"/>
      <c r="F75" s="93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29"/>
      <c r="B76" s="930"/>
      <c r="C76" s="930"/>
      <c r="D76" s="930"/>
      <c r="E76" s="930"/>
      <c r="F76" s="93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29"/>
      <c r="B77" s="930"/>
      <c r="C77" s="930"/>
      <c r="D77" s="930"/>
      <c r="E77" s="930"/>
      <c r="F77" s="93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29"/>
      <c r="B78" s="930"/>
      <c r="C78" s="930"/>
      <c r="D78" s="930"/>
      <c r="E78" s="930"/>
      <c r="F78" s="93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29"/>
      <c r="B79" s="930"/>
      <c r="C79" s="930"/>
      <c r="D79" s="930"/>
      <c r="E79" s="930"/>
      <c r="F79" s="93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29"/>
      <c r="B80" s="930"/>
      <c r="C80" s="930"/>
      <c r="D80" s="930"/>
      <c r="E80" s="930"/>
      <c r="F80" s="931"/>
      <c r="G80" s="264" t="s">
        <v>43</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43</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29"/>
      <c r="B81" s="930"/>
      <c r="C81" s="930"/>
      <c r="D81" s="930"/>
      <c r="E81" s="930"/>
      <c r="F81" s="931"/>
      <c r="G81" s="293" t="s">
        <v>869</v>
      </c>
      <c r="H81" s="294"/>
      <c r="I81" s="294"/>
      <c r="J81" s="294"/>
      <c r="K81" s="294"/>
      <c r="L81" s="294"/>
      <c r="M81" s="294"/>
      <c r="N81" s="294"/>
      <c r="O81" s="294"/>
      <c r="P81" s="294"/>
      <c r="Q81" s="294"/>
      <c r="R81" s="294"/>
      <c r="S81" s="294"/>
      <c r="T81" s="294"/>
      <c r="U81" s="294"/>
      <c r="V81" s="294"/>
      <c r="W81" s="294"/>
      <c r="X81" s="294"/>
      <c r="Y81" s="294"/>
      <c r="Z81" s="294"/>
      <c r="AA81" s="294"/>
      <c r="AB81" s="295"/>
      <c r="AC81" s="293" t="s">
        <v>870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29"/>
      <c r="B82" s="930"/>
      <c r="C82" s="930"/>
      <c r="D82" s="930"/>
      <c r="E82" s="930"/>
      <c r="F82" s="931"/>
      <c r="G82" s="297" t="s">
        <v>236</v>
      </c>
      <c r="H82" s="298"/>
      <c r="I82" s="298"/>
      <c r="J82" s="298"/>
      <c r="K82" s="298"/>
      <c r="L82" s="299" t="s">
        <v>237</v>
      </c>
      <c r="M82" s="298"/>
      <c r="N82" s="298"/>
      <c r="O82" s="298"/>
      <c r="P82" s="298"/>
      <c r="Q82" s="298"/>
      <c r="R82" s="298"/>
      <c r="S82" s="298"/>
      <c r="T82" s="298"/>
      <c r="U82" s="298"/>
      <c r="V82" s="298"/>
      <c r="W82" s="298"/>
      <c r="X82" s="300"/>
      <c r="Y82" s="301" t="s">
        <v>238</v>
      </c>
      <c r="Z82" s="302"/>
      <c r="AA82" s="302"/>
      <c r="AB82" s="303"/>
      <c r="AC82" s="297" t="s">
        <v>236</v>
      </c>
      <c r="AD82" s="298"/>
      <c r="AE82" s="298"/>
      <c r="AF82" s="298"/>
      <c r="AG82" s="298"/>
      <c r="AH82" s="299" t="s">
        <v>237</v>
      </c>
      <c r="AI82" s="298"/>
      <c r="AJ82" s="298"/>
      <c r="AK82" s="298"/>
      <c r="AL82" s="298"/>
      <c r="AM82" s="298"/>
      <c r="AN82" s="298"/>
      <c r="AO82" s="298"/>
      <c r="AP82" s="298"/>
      <c r="AQ82" s="298"/>
      <c r="AR82" s="298"/>
      <c r="AS82" s="298"/>
      <c r="AT82" s="300"/>
      <c r="AU82" s="301" t="s">
        <v>238</v>
      </c>
      <c r="AV82" s="302"/>
      <c r="AW82" s="302"/>
      <c r="AX82" s="304"/>
      <c r="AY82" s="31">
        <f>$AY$81</f>
        <v>0</v>
      </c>
    </row>
    <row r="83" spans="1:51" ht="24.75" customHeight="1" x14ac:dyDescent="0.15">
      <c r="A83" s="929"/>
      <c r="B83" s="930"/>
      <c r="C83" s="930"/>
      <c r="D83" s="930"/>
      <c r="E83" s="930"/>
      <c r="F83" s="93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29"/>
      <c r="B84" s="930"/>
      <c r="C84" s="930"/>
      <c r="D84" s="930"/>
      <c r="E84" s="930"/>
      <c r="F84" s="93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29"/>
      <c r="B85" s="930"/>
      <c r="C85" s="930"/>
      <c r="D85" s="930"/>
      <c r="E85" s="930"/>
      <c r="F85" s="93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29"/>
      <c r="B86" s="930"/>
      <c r="C86" s="930"/>
      <c r="D86" s="930"/>
      <c r="E86" s="930"/>
      <c r="F86" s="93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29"/>
      <c r="B87" s="930"/>
      <c r="C87" s="930"/>
      <c r="D87" s="930"/>
      <c r="E87" s="930"/>
      <c r="F87" s="93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29"/>
      <c r="B88" s="930"/>
      <c r="C88" s="930"/>
      <c r="D88" s="930"/>
      <c r="E88" s="930"/>
      <c r="F88" s="93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29"/>
      <c r="B89" s="930"/>
      <c r="C89" s="930"/>
      <c r="D89" s="930"/>
      <c r="E89" s="930"/>
      <c r="F89" s="93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29"/>
      <c r="B90" s="930"/>
      <c r="C90" s="930"/>
      <c r="D90" s="930"/>
      <c r="E90" s="930"/>
      <c r="F90" s="93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29"/>
      <c r="B91" s="930"/>
      <c r="C91" s="930"/>
      <c r="D91" s="930"/>
      <c r="E91" s="930"/>
      <c r="F91" s="93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29"/>
      <c r="B92" s="930"/>
      <c r="C92" s="930"/>
      <c r="D92" s="930"/>
      <c r="E92" s="930"/>
      <c r="F92" s="93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29"/>
      <c r="B93" s="930"/>
      <c r="C93" s="930"/>
      <c r="D93" s="930"/>
      <c r="E93" s="930"/>
      <c r="F93" s="931"/>
      <c r="G93" s="264" t="s">
        <v>43</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43</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29"/>
      <c r="B94" s="930"/>
      <c r="C94" s="930"/>
      <c r="D94" s="930"/>
      <c r="E94" s="930"/>
      <c r="F94" s="931"/>
      <c r="G94" s="293" t="s">
        <v>871</v>
      </c>
      <c r="H94" s="294"/>
      <c r="I94" s="294"/>
      <c r="J94" s="294"/>
      <c r="K94" s="294"/>
      <c r="L94" s="294"/>
      <c r="M94" s="294"/>
      <c r="N94" s="294"/>
      <c r="O94" s="294"/>
      <c r="P94" s="294"/>
      <c r="Q94" s="294"/>
      <c r="R94" s="294"/>
      <c r="S94" s="294"/>
      <c r="T94" s="294"/>
      <c r="U94" s="294"/>
      <c r="V94" s="294"/>
      <c r="W94" s="294"/>
      <c r="X94" s="294"/>
      <c r="Y94" s="294"/>
      <c r="Z94" s="294"/>
      <c r="AA94" s="294"/>
      <c r="AB94" s="295"/>
      <c r="AC94" s="293" t="s">
        <v>872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29"/>
      <c r="B95" s="930"/>
      <c r="C95" s="930"/>
      <c r="D95" s="930"/>
      <c r="E95" s="930"/>
      <c r="F95" s="931"/>
      <c r="G95" s="297" t="s">
        <v>236</v>
      </c>
      <c r="H95" s="298"/>
      <c r="I95" s="298"/>
      <c r="J95" s="298"/>
      <c r="K95" s="298"/>
      <c r="L95" s="299" t="s">
        <v>237</v>
      </c>
      <c r="M95" s="298"/>
      <c r="N95" s="298"/>
      <c r="O95" s="298"/>
      <c r="P95" s="298"/>
      <c r="Q95" s="298"/>
      <c r="R95" s="298"/>
      <c r="S95" s="298"/>
      <c r="T95" s="298"/>
      <c r="U95" s="298"/>
      <c r="V95" s="298"/>
      <c r="W95" s="298"/>
      <c r="X95" s="300"/>
      <c r="Y95" s="301" t="s">
        <v>238</v>
      </c>
      <c r="Z95" s="302"/>
      <c r="AA95" s="302"/>
      <c r="AB95" s="303"/>
      <c r="AC95" s="297" t="s">
        <v>236</v>
      </c>
      <c r="AD95" s="298"/>
      <c r="AE95" s="298"/>
      <c r="AF95" s="298"/>
      <c r="AG95" s="298"/>
      <c r="AH95" s="299" t="s">
        <v>237</v>
      </c>
      <c r="AI95" s="298"/>
      <c r="AJ95" s="298"/>
      <c r="AK95" s="298"/>
      <c r="AL95" s="298"/>
      <c r="AM95" s="298"/>
      <c r="AN95" s="298"/>
      <c r="AO95" s="298"/>
      <c r="AP95" s="298"/>
      <c r="AQ95" s="298"/>
      <c r="AR95" s="298"/>
      <c r="AS95" s="298"/>
      <c r="AT95" s="300"/>
      <c r="AU95" s="301" t="s">
        <v>238</v>
      </c>
      <c r="AV95" s="302"/>
      <c r="AW95" s="302"/>
      <c r="AX95" s="304"/>
      <c r="AY95" s="31">
        <f>$AY$94</f>
        <v>0</v>
      </c>
    </row>
    <row r="96" spans="1:51" ht="24.75" customHeight="1" x14ac:dyDescent="0.15">
      <c r="A96" s="929"/>
      <c r="B96" s="930"/>
      <c r="C96" s="930"/>
      <c r="D96" s="930"/>
      <c r="E96" s="930"/>
      <c r="F96" s="93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29"/>
      <c r="B97" s="930"/>
      <c r="C97" s="930"/>
      <c r="D97" s="930"/>
      <c r="E97" s="930"/>
      <c r="F97" s="93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29"/>
      <c r="B98" s="930"/>
      <c r="C98" s="930"/>
      <c r="D98" s="930"/>
      <c r="E98" s="930"/>
      <c r="F98" s="93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29"/>
      <c r="B99" s="930"/>
      <c r="C99" s="930"/>
      <c r="D99" s="930"/>
      <c r="E99" s="930"/>
      <c r="F99" s="93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29"/>
      <c r="B100" s="930"/>
      <c r="C100" s="930"/>
      <c r="D100" s="930"/>
      <c r="E100" s="930"/>
      <c r="F100" s="93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29"/>
      <c r="B101" s="930"/>
      <c r="C101" s="930"/>
      <c r="D101" s="930"/>
      <c r="E101" s="930"/>
      <c r="F101" s="93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29"/>
      <c r="B102" s="930"/>
      <c r="C102" s="930"/>
      <c r="D102" s="930"/>
      <c r="E102" s="930"/>
      <c r="F102" s="93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29"/>
      <c r="B103" s="930"/>
      <c r="C103" s="930"/>
      <c r="D103" s="930"/>
      <c r="E103" s="930"/>
      <c r="F103" s="93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29"/>
      <c r="B104" s="930"/>
      <c r="C104" s="930"/>
      <c r="D104" s="930"/>
      <c r="E104" s="930"/>
      <c r="F104" s="93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29"/>
      <c r="B105" s="930"/>
      <c r="C105" s="930"/>
      <c r="D105" s="930"/>
      <c r="E105" s="930"/>
      <c r="F105" s="93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856</v>
      </c>
      <c r="B108" s="927"/>
      <c r="C108" s="927"/>
      <c r="D108" s="927"/>
      <c r="E108" s="927"/>
      <c r="F108" s="928"/>
      <c r="G108" s="293" t="s">
        <v>873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874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29"/>
      <c r="B109" s="930"/>
      <c r="C109" s="930"/>
      <c r="D109" s="930"/>
      <c r="E109" s="930"/>
      <c r="F109" s="931"/>
      <c r="G109" s="297" t="s">
        <v>236</v>
      </c>
      <c r="H109" s="298"/>
      <c r="I109" s="298"/>
      <c r="J109" s="298"/>
      <c r="K109" s="298"/>
      <c r="L109" s="299" t="s">
        <v>237</v>
      </c>
      <c r="M109" s="298"/>
      <c r="N109" s="298"/>
      <c r="O109" s="298"/>
      <c r="P109" s="298"/>
      <c r="Q109" s="298"/>
      <c r="R109" s="298"/>
      <c r="S109" s="298"/>
      <c r="T109" s="298"/>
      <c r="U109" s="298"/>
      <c r="V109" s="298"/>
      <c r="W109" s="298"/>
      <c r="X109" s="300"/>
      <c r="Y109" s="301" t="s">
        <v>238</v>
      </c>
      <c r="Z109" s="302"/>
      <c r="AA109" s="302"/>
      <c r="AB109" s="303"/>
      <c r="AC109" s="297" t="s">
        <v>236</v>
      </c>
      <c r="AD109" s="298"/>
      <c r="AE109" s="298"/>
      <c r="AF109" s="298"/>
      <c r="AG109" s="298"/>
      <c r="AH109" s="299" t="s">
        <v>237</v>
      </c>
      <c r="AI109" s="298"/>
      <c r="AJ109" s="298"/>
      <c r="AK109" s="298"/>
      <c r="AL109" s="298"/>
      <c r="AM109" s="298"/>
      <c r="AN109" s="298"/>
      <c r="AO109" s="298"/>
      <c r="AP109" s="298"/>
      <c r="AQ109" s="298"/>
      <c r="AR109" s="298"/>
      <c r="AS109" s="298"/>
      <c r="AT109" s="300"/>
      <c r="AU109" s="301" t="s">
        <v>238</v>
      </c>
      <c r="AV109" s="302"/>
      <c r="AW109" s="302"/>
      <c r="AX109" s="304"/>
      <c r="AY109" s="31">
        <f>$AY$108</f>
        <v>0</v>
      </c>
    </row>
    <row r="110" spans="1:51" ht="24.75" customHeight="1" x14ac:dyDescent="0.15">
      <c r="A110" s="929"/>
      <c r="B110" s="930"/>
      <c r="C110" s="930"/>
      <c r="D110" s="930"/>
      <c r="E110" s="930"/>
      <c r="F110" s="93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29"/>
      <c r="B111" s="930"/>
      <c r="C111" s="930"/>
      <c r="D111" s="930"/>
      <c r="E111" s="930"/>
      <c r="F111" s="93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29"/>
      <c r="B112" s="930"/>
      <c r="C112" s="930"/>
      <c r="D112" s="930"/>
      <c r="E112" s="930"/>
      <c r="F112" s="93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29"/>
      <c r="B113" s="930"/>
      <c r="C113" s="930"/>
      <c r="D113" s="930"/>
      <c r="E113" s="930"/>
      <c r="F113" s="93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29"/>
      <c r="B114" s="930"/>
      <c r="C114" s="930"/>
      <c r="D114" s="930"/>
      <c r="E114" s="930"/>
      <c r="F114" s="93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29"/>
      <c r="B115" s="930"/>
      <c r="C115" s="930"/>
      <c r="D115" s="930"/>
      <c r="E115" s="930"/>
      <c r="F115" s="93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29"/>
      <c r="B116" s="930"/>
      <c r="C116" s="930"/>
      <c r="D116" s="930"/>
      <c r="E116" s="930"/>
      <c r="F116" s="93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29"/>
      <c r="B117" s="930"/>
      <c r="C117" s="930"/>
      <c r="D117" s="930"/>
      <c r="E117" s="930"/>
      <c r="F117" s="93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29"/>
      <c r="B118" s="930"/>
      <c r="C118" s="930"/>
      <c r="D118" s="930"/>
      <c r="E118" s="930"/>
      <c r="F118" s="93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29"/>
      <c r="B119" s="930"/>
      <c r="C119" s="930"/>
      <c r="D119" s="930"/>
      <c r="E119" s="930"/>
      <c r="F119" s="93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29"/>
      <c r="B120" s="930"/>
      <c r="C120" s="930"/>
      <c r="D120" s="930"/>
      <c r="E120" s="930"/>
      <c r="F120" s="931"/>
      <c r="G120" s="264" t="s">
        <v>43</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43</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29"/>
      <c r="B121" s="930"/>
      <c r="C121" s="930"/>
      <c r="D121" s="930"/>
      <c r="E121" s="930"/>
      <c r="F121" s="931"/>
      <c r="G121" s="293" t="s">
        <v>875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876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29"/>
      <c r="B122" s="930"/>
      <c r="C122" s="930"/>
      <c r="D122" s="930"/>
      <c r="E122" s="930"/>
      <c r="F122" s="931"/>
      <c r="G122" s="297" t="s">
        <v>236</v>
      </c>
      <c r="H122" s="298"/>
      <c r="I122" s="298"/>
      <c r="J122" s="298"/>
      <c r="K122" s="298"/>
      <c r="L122" s="299" t="s">
        <v>237</v>
      </c>
      <c r="M122" s="298"/>
      <c r="N122" s="298"/>
      <c r="O122" s="298"/>
      <c r="P122" s="298"/>
      <c r="Q122" s="298"/>
      <c r="R122" s="298"/>
      <c r="S122" s="298"/>
      <c r="T122" s="298"/>
      <c r="U122" s="298"/>
      <c r="V122" s="298"/>
      <c r="W122" s="298"/>
      <c r="X122" s="300"/>
      <c r="Y122" s="301" t="s">
        <v>238</v>
      </c>
      <c r="Z122" s="302"/>
      <c r="AA122" s="302"/>
      <c r="AB122" s="303"/>
      <c r="AC122" s="297" t="s">
        <v>236</v>
      </c>
      <c r="AD122" s="298"/>
      <c r="AE122" s="298"/>
      <c r="AF122" s="298"/>
      <c r="AG122" s="298"/>
      <c r="AH122" s="299" t="s">
        <v>237</v>
      </c>
      <c r="AI122" s="298"/>
      <c r="AJ122" s="298"/>
      <c r="AK122" s="298"/>
      <c r="AL122" s="298"/>
      <c r="AM122" s="298"/>
      <c r="AN122" s="298"/>
      <c r="AO122" s="298"/>
      <c r="AP122" s="298"/>
      <c r="AQ122" s="298"/>
      <c r="AR122" s="298"/>
      <c r="AS122" s="298"/>
      <c r="AT122" s="300"/>
      <c r="AU122" s="301" t="s">
        <v>238</v>
      </c>
      <c r="AV122" s="302"/>
      <c r="AW122" s="302"/>
      <c r="AX122" s="304"/>
      <c r="AY122" s="31">
        <f>$AY$121</f>
        <v>0</v>
      </c>
    </row>
    <row r="123" spans="1:51" ht="24.75" customHeight="1" x14ac:dyDescent="0.15">
      <c r="A123" s="929"/>
      <c r="B123" s="930"/>
      <c r="C123" s="930"/>
      <c r="D123" s="930"/>
      <c r="E123" s="930"/>
      <c r="F123" s="93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29"/>
      <c r="B124" s="930"/>
      <c r="C124" s="930"/>
      <c r="D124" s="930"/>
      <c r="E124" s="930"/>
      <c r="F124" s="93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29"/>
      <c r="B125" s="930"/>
      <c r="C125" s="930"/>
      <c r="D125" s="930"/>
      <c r="E125" s="930"/>
      <c r="F125" s="93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29"/>
      <c r="B126" s="930"/>
      <c r="C126" s="930"/>
      <c r="D126" s="930"/>
      <c r="E126" s="930"/>
      <c r="F126" s="93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29"/>
      <c r="B127" s="930"/>
      <c r="C127" s="930"/>
      <c r="D127" s="930"/>
      <c r="E127" s="930"/>
      <c r="F127" s="93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29"/>
      <c r="B128" s="930"/>
      <c r="C128" s="930"/>
      <c r="D128" s="930"/>
      <c r="E128" s="930"/>
      <c r="F128" s="93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29"/>
      <c r="B129" s="930"/>
      <c r="C129" s="930"/>
      <c r="D129" s="930"/>
      <c r="E129" s="930"/>
      <c r="F129" s="93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29"/>
      <c r="B130" s="930"/>
      <c r="C130" s="930"/>
      <c r="D130" s="930"/>
      <c r="E130" s="930"/>
      <c r="F130" s="93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29"/>
      <c r="B131" s="930"/>
      <c r="C131" s="930"/>
      <c r="D131" s="930"/>
      <c r="E131" s="930"/>
      <c r="F131" s="93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29"/>
      <c r="B132" s="930"/>
      <c r="C132" s="930"/>
      <c r="D132" s="930"/>
      <c r="E132" s="930"/>
      <c r="F132" s="93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29"/>
      <c r="B133" s="930"/>
      <c r="C133" s="930"/>
      <c r="D133" s="930"/>
      <c r="E133" s="930"/>
      <c r="F133" s="931"/>
      <c r="G133" s="264" t="s">
        <v>43</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43</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29"/>
      <c r="B134" s="930"/>
      <c r="C134" s="930"/>
      <c r="D134" s="930"/>
      <c r="E134" s="930"/>
      <c r="F134" s="931"/>
      <c r="G134" s="293" t="s">
        <v>877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878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29"/>
      <c r="B135" s="930"/>
      <c r="C135" s="930"/>
      <c r="D135" s="930"/>
      <c r="E135" s="930"/>
      <c r="F135" s="931"/>
      <c r="G135" s="297" t="s">
        <v>236</v>
      </c>
      <c r="H135" s="298"/>
      <c r="I135" s="298"/>
      <c r="J135" s="298"/>
      <c r="K135" s="298"/>
      <c r="L135" s="299" t="s">
        <v>237</v>
      </c>
      <c r="M135" s="298"/>
      <c r="N135" s="298"/>
      <c r="O135" s="298"/>
      <c r="P135" s="298"/>
      <c r="Q135" s="298"/>
      <c r="R135" s="298"/>
      <c r="S135" s="298"/>
      <c r="T135" s="298"/>
      <c r="U135" s="298"/>
      <c r="V135" s="298"/>
      <c r="W135" s="298"/>
      <c r="X135" s="300"/>
      <c r="Y135" s="301" t="s">
        <v>238</v>
      </c>
      <c r="Z135" s="302"/>
      <c r="AA135" s="302"/>
      <c r="AB135" s="303"/>
      <c r="AC135" s="297" t="s">
        <v>236</v>
      </c>
      <c r="AD135" s="298"/>
      <c r="AE135" s="298"/>
      <c r="AF135" s="298"/>
      <c r="AG135" s="298"/>
      <c r="AH135" s="299" t="s">
        <v>237</v>
      </c>
      <c r="AI135" s="298"/>
      <c r="AJ135" s="298"/>
      <c r="AK135" s="298"/>
      <c r="AL135" s="298"/>
      <c r="AM135" s="298"/>
      <c r="AN135" s="298"/>
      <c r="AO135" s="298"/>
      <c r="AP135" s="298"/>
      <c r="AQ135" s="298"/>
      <c r="AR135" s="298"/>
      <c r="AS135" s="298"/>
      <c r="AT135" s="300"/>
      <c r="AU135" s="301" t="s">
        <v>238</v>
      </c>
      <c r="AV135" s="302"/>
      <c r="AW135" s="302"/>
      <c r="AX135" s="304"/>
      <c r="AY135" s="31">
        <f>$AY$134</f>
        <v>0</v>
      </c>
    </row>
    <row r="136" spans="1:51" ht="24.75" customHeight="1" x14ac:dyDescent="0.15">
      <c r="A136" s="929"/>
      <c r="B136" s="930"/>
      <c r="C136" s="930"/>
      <c r="D136" s="930"/>
      <c r="E136" s="930"/>
      <c r="F136" s="93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29"/>
      <c r="B137" s="930"/>
      <c r="C137" s="930"/>
      <c r="D137" s="930"/>
      <c r="E137" s="930"/>
      <c r="F137" s="93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29"/>
      <c r="B138" s="930"/>
      <c r="C138" s="930"/>
      <c r="D138" s="930"/>
      <c r="E138" s="930"/>
      <c r="F138" s="93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29"/>
      <c r="B139" s="930"/>
      <c r="C139" s="930"/>
      <c r="D139" s="930"/>
      <c r="E139" s="930"/>
      <c r="F139" s="93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29"/>
      <c r="B140" s="930"/>
      <c r="C140" s="930"/>
      <c r="D140" s="930"/>
      <c r="E140" s="930"/>
      <c r="F140" s="93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29"/>
      <c r="B141" s="930"/>
      <c r="C141" s="930"/>
      <c r="D141" s="930"/>
      <c r="E141" s="930"/>
      <c r="F141" s="93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29"/>
      <c r="B142" s="930"/>
      <c r="C142" s="930"/>
      <c r="D142" s="930"/>
      <c r="E142" s="930"/>
      <c r="F142" s="93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29"/>
      <c r="B143" s="930"/>
      <c r="C143" s="930"/>
      <c r="D143" s="930"/>
      <c r="E143" s="930"/>
      <c r="F143" s="93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29"/>
      <c r="B144" s="930"/>
      <c r="C144" s="930"/>
      <c r="D144" s="930"/>
      <c r="E144" s="930"/>
      <c r="F144" s="93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29"/>
      <c r="B145" s="930"/>
      <c r="C145" s="930"/>
      <c r="D145" s="930"/>
      <c r="E145" s="930"/>
      <c r="F145" s="93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29"/>
      <c r="B146" s="930"/>
      <c r="C146" s="930"/>
      <c r="D146" s="930"/>
      <c r="E146" s="930"/>
      <c r="F146" s="931"/>
      <c r="G146" s="264" t="s">
        <v>43</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43</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29"/>
      <c r="B147" s="930"/>
      <c r="C147" s="930"/>
      <c r="D147" s="930"/>
      <c r="E147" s="930"/>
      <c r="F147" s="931"/>
      <c r="G147" s="293" t="s">
        <v>879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880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29"/>
      <c r="B148" s="930"/>
      <c r="C148" s="930"/>
      <c r="D148" s="930"/>
      <c r="E148" s="930"/>
      <c r="F148" s="931"/>
      <c r="G148" s="297" t="s">
        <v>236</v>
      </c>
      <c r="H148" s="298"/>
      <c r="I148" s="298"/>
      <c r="J148" s="298"/>
      <c r="K148" s="298"/>
      <c r="L148" s="299" t="s">
        <v>237</v>
      </c>
      <c r="M148" s="298"/>
      <c r="N148" s="298"/>
      <c r="O148" s="298"/>
      <c r="P148" s="298"/>
      <c r="Q148" s="298"/>
      <c r="R148" s="298"/>
      <c r="S148" s="298"/>
      <c r="T148" s="298"/>
      <c r="U148" s="298"/>
      <c r="V148" s="298"/>
      <c r="W148" s="298"/>
      <c r="X148" s="300"/>
      <c r="Y148" s="301" t="s">
        <v>238</v>
      </c>
      <c r="Z148" s="302"/>
      <c r="AA148" s="302"/>
      <c r="AB148" s="303"/>
      <c r="AC148" s="297" t="s">
        <v>236</v>
      </c>
      <c r="AD148" s="298"/>
      <c r="AE148" s="298"/>
      <c r="AF148" s="298"/>
      <c r="AG148" s="298"/>
      <c r="AH148" s="299" t="s">
        <v>237</v>
      </c>
      <c r="AI148" s="298"/>
      <c r="AJ148" s="298"/>
      <c r="AK148" s="298"/>
      <c r="AL148" s="298"/>
      <c r="AM148" s="298"/>
      <c r="AN148" s="298"/>
      <c r="AO148" s="298"/>
      <c r="AP148" s="298"/>
      <c r="AQ148" s="298"/>
      <c r="AR148" s="298"/>
      <c r="AS148" s="298"/>
      <c r="AT148" s="300"/>
      <c r="AU148" s="301" t="s">
        <v>238</v>
      </c>
      <c r="AV148" s="302"/>
      <c r="AW148" s="302"/>
      <c r="AX148" s="304"/>
      <c r="AY148" s="31">
        <f>$AY$147</f>
        <v>0</v>
      </c>
    </row>
    <row r="149" spans="1:51" ht="24.75" customHeight="1" x14ac:dyDescent="0.15">
      <c r="A149" s="929"/>
      <c r="B149" s="930"/>
      <c r="C149" s="930"/>
      <c r="D149" s="930"/>
      <c r="E149" s="930"/>
      <c r="F149" s="93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29"/>
      <c r="B150" s="930"/>
      <c r="C150" s="930"/>
      <c r="D150" s="930"/>
      <c r="E150" s="930"/>
      <c r="F150" s="93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29"/>
      <c r="B151" s="930"/>
      <c r="C151" s="930"/>
      <c r="D151" s="930"/>
      <c r="E151" s="930"/>
      <c r="F151" s="93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29"/>
      <c r="B152" s="930"/>
      <c r="C152" s="930"/>
      <c r="D152" s="930"/>
      <c r="E152" s="930"/>
      <c r="F152" s="93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29"/>
      <c r="B153" s="930"/>
      <c r="C153" s="930"/>
      <c r="D153" s="930"/>
      <c r="E153" s="930"/>
      <c r="F153" s="93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29"/>
      <c r="B154" s="930"/>
      <c r="C154" s="930"/>
      <c r="D154" s="930"/>
      <c r="E154" s="930"/>
      <c r="F154" s="93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29"/>
      <c r="B155" s="930"/>
      <c r="C155" s="930"/>
      <c r="D155" s="930"/>
      <c r="E155" s="930"/>
      <c r="F155" s="93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29"/>
      <c r="B156" s="930"/>
      <c r="C156" s="930"/>
      <c r="D156" s="930"/>
      <c r="E156" s="930"/>
      <c r="F156" s="93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29"/>
      <c r="B157" s="930"/>
      <c r="C157" s="930"/>
      <c r="D157" s="930"/>
      <c r="E157" s="930"/>
      <c r="F157" s="93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29"/>
      <c r="B158" s="930"/>
      <c r="C158" s="930"/>
      <c r="D158" s="930"/>
      <c r="E158" s="930"/>
      <c r="F158" s="93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856</v>
      </c>
      <c r="B161" s="927"/>
      <c r="C161" s="927"/>
      <c r="D161" s="927"/>
      <c r="E161" s="927"/>
      <c r="F161" s="928"/>
      <c r="G161" s="293" t="s">
        <v>881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882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29"/>
      <c r="B162" s="930"/>
      <c r="C162" s="930"/>
      <c r="D162" s="930"/>
      <c r="E162" s="930"/>
      <c r="F162" s="931"/>
      <c r="G162" s="297" t="s">
        <v>236</v>
      </c>
      <c r="H162" s="298"/>
      <c r="I162" s="298"/>
      <c r="J162" s="298"/>
      <c r="K162" s="298"/>
      <c r="L162" s="299" t="s">
        <v>237</v>
      </c>
      <c r="M162" s="298"/>
      <c r="N162" s="298"/>
      <c r="O162" s="298"/>
      <c r="P162" s="298"/>
      <c r="Q162" s="298"/>
      <c r="R162" s="298"/>
      <c r="S162" s="298"/>
      <c r="T162" s="298"/>
      <c r="U162" s="298"/>
      <c r="V162" s="298"/>
      <c r="W162" s="298"/>
      <c r="X162" s="300"/>
      <c r="Y162" s="301" t="s">
        <v>238</v>
      </c>
      <c r="Z162" s="302"/>
      <c r="AA162" s="302"/>
      <c r="AB162" s="303"/>
      <c r="AC162" s="297" t="s">
        <v>236</v>
      </c>
      <c r="AD162" s="298"/>
      <c r="AE162" s="298"/>
      <c r="AF162" s="298"/>
      <c r="AG162" s="298"/>
      <c r="AH162" s="299" t="s">
        <v>237</v>
      </c>
      <c r="AI162" s="298"/>
      <c r="AJ162" s="298"/>
      <c r="AK162" s="298"/>
      <c r="AL162" s="298"/>
      <c r="AM162" s="298"/>
      <c r="AN162" s="298"/>
      <c r="AO162" s="298"/>
      <c r="AP162" s="298"/>
      <c r="AQ162" s="298"/>
      <c r="AR162" s="298"/>
      <c r="AS162" s="298"/>
      <c r="AT162" s="300"/>
      <c r="AU162" s="301" t="s">
        <v>238</v>
      </c>
      <c r="AV162" s="302"/>
      <c r="AW162" s="302"/>
      <c r="AX162" s="304"/>
      <c r="AY162" s="31">
        <f>$AY$161</f>
        <v>0</v>
      </c>
    </row>
    <row r="163" spans="1:51" ht="24.75" customHeight="1" x14ac:dyDescent="0.15">
      <c r="A163" s="929"/>
      <c r="B163" s="930"/>
      <c r="C163" s="930"/>
      <c r="D163" s="930"/>
      <c r="E163" s="930"/>
      <c r="F163" s="93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29"/>
      <c r="B164" s="930"/>
      <c r="C164" s="930"/>
      <c r="D164" s="930"/>
      <c r="E164" s="930"/>
      <c r="F164" s="93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29"/>
      <c r="B165" s="930"/>
      <c r="C165" s="930"/>
      <c r="D165" s="930"/>
      <c r="E165" s="930"/>
      <c r="F165" s="93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29"/>
      <c r="B166" s="930"/>
      <c r="C166" s="930"/>
      <c r="D166" s="930"/>
      <c r="E166" s="930"/>
      <c r="F166" s="93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29"/>
      <c r="B167" s="930"/>
      <c r="C167" s="930"/>
      <c r="D167" s="930"/>
      <c r="E167" s="930"/>
      <c r="F167" s="93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29"/>
      <c r="B168" s="930"/>
      <c r="C168" s="930"/>
      <c r="D168" s="930"/>
      <c r="E168" s="930"/>
      <c r="F168" s="93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29"/>
      <c r="B169" s="930"/>
      <c r="C169" s="930"/>
      <c r="D169" s="930"/>
      <c r="E169" s="930"/>
      <c r="F169" s="93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29"/>
      <c r="B170" s="930"/>
      <c r="C170" s="930"/>
      <c r="D170" s="930"/>
      <c r="E170" s="930"/>
      <c r="F170" s="93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29"/>
      <c r="B171" s="930"/>
      <c r="C171" s="930"/>
      <c r="D171" s="930"/>
      <c r="E171" s="930"/>
      <c r="F171" s="93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29"/>
      <c r="B172" s="930"/>
      <c r="C172" s="930"/>
      <c r="D172" s="930"/>
      <c r="E172" s="930"/>
      <c r="F172" s="93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29"/>
      <c r="B173" s="930"/>
      <c r="C173" s="930"/>
      <c r="D173" s="930"/>
      <c r="E173" s="930"/>
      <c r="F173" s="931"/>
      <c r="G173" s="264" t="s">
        <v>43</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43</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29"/>
      <c r="B174" s="930"/>
      <c r="C174" s="930"/>
      <c r="D174" s="930"/>
      <c r="E174" s="930"/>
      <c r="F174" s="931"/>
      <c r="G174" s="293" t="s">
        <v>883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884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29"/>
      <c r="B175" s="930"/>
      <c r="C175" s="930"/>
      <c r="D175" s="930"/>
      <c r="E175" s="930"/>
      <c r="F175" s="931"/>
      <c r="G175" s="297" t="s">
        <v>236</v>
      </c>
      <c r="H175" s="298"/>
      <c r="I175" s="298"/>
      <c r="J175" s="298"/>
      <c r="K175" s="298"/>
      <c r="L175" s="299" t="s">
        <v>237</v>
      </c>
      <c r="M175" s="298"/>
      <c r="N175" s="298"/>
      <c r="O175" s="298"/>
      <c r="P175" s="298"/>
      <c r="Q175" s="298"/>
      <c r="R175" s="298"/>
      <c r="S175" s="298"/>
      <c r="T175" s="298"/>
      <c r="U175" s="298"/>
      <c r="V175" s="298"/>
      <c r="W175" s="298"/>
      <c r="X175" s="300"/>
      <c r="Y175" s="301" t="s">
        <v>238</v>
      </c>
      <c r="Z175" s="302"/>
      <c r="AA175" s="302"/>
      <c r="AB175" s="303"/>
      <c r="AC175" s="297" t="s">
        <v>236</v>
      </c>
      <c r="AD175" s="298"/>
      <c r="AE175" s="298"/>
      <c r="AF175" s="298"/>
      <c r="AG175" s="298"/>
      <c r="AH175" s="299" t="s">
        <v>237</v>
      </c>
      <c r="AI175" s="298"/>
      <c r="AJ175" s="298"/>
      <c r="AK175" s="298"/>
      <c r="AL175" s="298"/>
      <c r="AM175" s="298"/>
      <c r="AN175" s="298"/>
      <c r="AO175" s="298"/>
      <c r="AP175" s="298"/>
      <c r="AQ175" s="298"/>
      <c r="AR175" s="298"/>
      <c r="AS175" s="298"/>
      <c r="AT175" s="300"/>
      <c r="AU175" s="301" t="s">
        <v>238</v>
      </c>
      <c r="AV175" s="302"/>
      <c r="AW175" s="302"/>
      <c r="AX175" s="304"/>
      <c r="AY175" s="31">
        <f>$AY$174</f>
        <v>0</v>
      </c>
    </row>
    <row r="176" spans="1:51" ht="24.75" customHeight="1" x14ac:dyDescent="0.15">
      <c r="A176" s="929"/>
      <c r="B176" s="930"/>
      <c r="C176" s="930"/>
      <c r="D176" s="930"/>
      <c r="E176" s="930"/>
      <c r="F176" s="93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29"/>
      <c r="B177" s="930"/>
      <c r="C177" s="930"/>
      <c r="D177" s="930"/>
      <c r="E177" s="930"/>
      <c r="F177" s="93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29"/>
      <c r="B178" s="930"/>
      <c r="C178" s="930"/>
      <c r="D178" s="930"/>
      <c r="E178" s="930"/>
      <c r="F178" s="93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29"/>
      <c r="B179" s="930"/>
      <c r="C179" s="930"/>
      <c r="D179" s="930"/>
      <c r="E179" s="930"/>
      <c r="F179" s="93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29"/>
      <c r="B180" s="930"/>
      <c r="C180" s="930"/>
      <c r="D180" s="930"/>
      <c r="E180" s="930"/>
      <c r="F180" s="93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29"/>
      <c r="B181" s="930"/>
      <c r="C181" s="930"/>
      <c r="D181" s="930"/>
      <c r="E181" s="930"/>
      <c r="F181" s="93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29"/>
      <c r="B182" s="930"/>
      <c r="C182" s="930"/>
      <c r="D182" s="930"/>
      <c r="E182" s="930"/>
      <c r="F182" s="93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29"/>
      <c r="B183" s="930"/>
      <c r="C183" s="930"/>
      <c r="D183" s="930"/>
      <c r="E183" s="930"/>
      <c r="F183" s="93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29"/>
      <c r="B184" s="930"/>
      <c r="C184" s="930"/>
      <c r="D184" s="930"/>
      <c r="E184" s="930"/>
      <c r="F184" s="93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29"/>
      <c r="B185" s="930"/>
      <c r="C185" s="930"/>
      <c r="D185" s="930"/>
      <c r="E185" s="930"/>
      <c r="F185" s="93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29"/>
      <c r="B186" s="930"/>
      <c r="C186" s="930"/>
      <c r="D186" s="930"/>
      <c r="E186" s="930"/>
      <c r="F186" s="931"/>
      <c r="G186" s="264" t="s">
        <v>43</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43</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29"/>
      <c r="B187" s="930"/>
      <c r="C187" s="930"/>
      <c r="D187" s="930"/>
      <c r="E187" s="930"/>
      <c r="F187" s="931"/>
      <c r="G187" s="293" t="s">
        <v>885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886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29"/>
      <c r="B188" s="930"/>
      <c r="C188" s="930"/>
      <c r="D188" s="930"/>
      <c r="E188" s="930"/>
      <c r="F188" s="931"/>
      <c r="G188" s="297" t="s">
        <v>236</v>
      </c>
      <c r="H188" s="298"/>
      <c r="I188" s="298"/>
      <c r="J188" s="298"/>
      <c r="K188" s="298"/>
      <c r="L188" s="299" t="s">
        <v>237</v>
      </c>
      <c r="M188" s="298"/>
      <c r="N188" s="298"/>
      <c r="O188" s="298"/>
      <c r="P188" s="298"/>
      <c r="Q188" s="298"/>
      <c r="R188" s="298"/>
      <c r="S188" s="298"/>
      <c r="T188" s="298"/>
      <c r="U188" s="298"/>
      <c r="V188" s="298"/>
      <c r="W188" s="298"/>
      <c r="X188" s="300"/>
      <c r="Y188" s="301" t="s">
        <v>238</v>
      </c>
      <c r="Z188" s="302"/>
      <c r="AA188" s="302"/>
      <c r="AB188" s="303"/>
      <c r="AC188" s="297" t="s">
        <v>236</v>
      </c>
      <c r="AD188" s="298"/>
      <c r="AE188" s="298"/>
      <c r="AF188" s="298"/>
      <c r="AG188" s="298"/>
      <c r="AH188" s="299" t="s">
        <v>237</v>
      </c>
      <c r="AI188" s="298"/>
      <c r="AJ188" s="298"/>
      <c r="AK188" s="298"/>
      <c r="AL188" s="298"/>
      <c r="AM188" s="298"/>
      <c r="AN188" s="298"/>
      <c r="AO188" s="298"/>
      <c r="AP188" s="298"/>
      <c r="AQ188" s="298"/>
      <c r="AR188" s="298"/>
      <c r="AS188" s="298"/>
      <c r="AT188" s="300"/>
      <c r="AU188" s="301" t="s">
        <v>238</v>
      </c>
      <c r="AV188" s="302"/>
      <c r="AW188" s="302"/>
      <c r="AX188" s="304"/>
      <c r="AY188" s="31">
        <f>$AY$187</f>
        <v>0</v>
      </c>
    </row>
    <row r="189" spans="1:51" ht="24.75" customHeight="1" x14ac:dyDescent="0.15">
      <c r="A189" s="929"/>
      <c r="B189" s="930"/>
      <c r="C189" s="930"/>
      <c r="D189" s="930"/>
      <c r="E189" s="930"/>
      <c r="F189" s="93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29"/>
      <c r="B190" s="930"/>
      <c r="C190" s="930"/>
      <c r="D190" s="930"/>
      <c r="E190" s="930"/>
      <c r="F190" s="93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29"/>
      <c r="B191" s="930"/>
      <c r="C191" s="930"/>
      <c r="D191" s="930"/>
      <c r="E191" s="930"/>
      <c r="F191" s="93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29"/>
      <c r="B192" s="930"/>
      <c r="C192" s="930"/>
      <c r="D192" s="930"/>
      <c r="E192" s="930"/>
      <c r="F192" s="93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29"/>
      <c r="B193" s="930"/>
      <c r="C193" s="930"/>
      <c r="D193" s="930"/>
      <c r="E193" s="930"/>
      <c r="F193" s="93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29"/>
      <c r="B194" s="930"/>
      <c r="C194" s="930"/>
      <c r="D194" s="930"/>
      <c r="E194" s="930"/>
      <c r="F194" s="93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29"/>
      <c r="B195" s="930"/>
      <c r="C195" s="930"/>
      <c r="D195" s="930"/>
      <c r="E195" s="930"/>
      <c r="F195" s="93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29"/>
      <c r="B196" s="930"/>
      <c r="C196" s="930"/>
      <c r="D196" s="930"/>
      <c r="E196" s="930"/>
      <c r="F196" s="93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29"/>
      <c r="B197" s="930"/>
      <c r="C197" s="930"/>
      <c r="D197" s="930"/>
      <c r="E197" s="930"/>
      <c r="F197" s="93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29"/>
      <c r="B198" s="930"/>
      <c r="C198" s="930"/>
      <c r="D198" s="930"/>
      <c r="E198" s="930"/>
      <c r="F198" s="93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29"/>
      <c r="B199" s="930"/>
      <c r="C199" s="930"/>
      <c r="D199" s="930"/>
      <c r="E199" s="930"/>
      <c r="F199" s="931"/>
      <c r="G199" s="264" t="s">
        <v>43</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43</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29"/>
      <c r="B200" s="930"/>
      <c r="C200" s="930"/>
      <c r="D200" s="930"/>
      <c r="E200" s="930"/>
      <c r="F200" s="931"/>
      <c r="G200" s="293" t="s">
        <v>887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888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29"/>
      <c r="B201" s="930"/>
      <c r="C201" s="930"/>
      <c r="D201" s="930"/>
      <c r="E201" s="930"/>
      <c r="F201" s="931"/>
      <c r="G201" s="297" t="s">
        <v>236</v>
      </c>
      <c r="H201" s="298"/>
      <c r="I201" s="298"/>
      <c r="J201" s="298"/>
      <c r="K201" s="298"/>
      <c r="L201" s="299" t="s">
        <v>237</v>
      </c>
      <c r="M201" s="298"/>
      <c r="N201" s="298"/>
      <c r="O201" s="298"/>
      <c r="P201" s="298"/>
      <c r="Q201" s="298"/>
      <c r="R201" s="298"/>
      <c r="S201" s="298"/>
      <c r="T201" s="298"/>
      <c r="U201" s="298"/>
      <c r="V201" s="298"/>
      <c r="W201" s="298"/>
      <c r="X201" s="300"/>
      <c r="Y201" s="301" t="s">
        <v>238</v>
      </c>
      <c r="Z201" s="302"/>
      <c r="AA201" s="302"/>
      <c r="AB201" s="303"/>
      <c r="AC201" s="297" t="s">
        <v>236</v>
      </c>
      <c r="AD201" s="298"/>
      <c r="AE201" s="298"/>
      <c r="AF201" s="298"/>
      <c r="AG201" s="298"/>
      <c r="AH201" s="299" t="s">
        <v>237</v>
      </c>
      <c r="AI201" s="298"/>
      <c r="AJ201" s="298"/>
      <c r="AK201" s="298"/>
      <c r="AL201" s="298"/>
      <c r="AM201" s="298"/>
      <c r="AN201" s="298"/>
      <c r="AO201" s="298"/>
      <c r="AP201" s="298"/>
      <c r="AQ201" s="298"/>
      <c r="AR201" s="298"/>
      <c r="AS201" s="298"/>
      <c r="AT201" s="300"/>
      <c r="AU201" s="301" t="s">
        <v>238</v>
      </c>
      <c r="AV201" s="302"/>
      <c r="AW201" s="302"/>
      <c r="AX201" s="304"/>
      <c r="AY201" s="31">
        <f>$AY$200</f>
        <v>0</v>
      </c>
    </row>
    <row r="202" spans="1:51" ht="24.75" customHeight="1" x14ac:dyDescent="0.15">
      <c r="A202" s="929"/>
      <c r="B202" s="930"/>
      <c r="C202" s="930"/>
      <c r="D202" s="930"/>
      <c r="E202" s="930"/>
      <c r="F202" s="93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29"/>
      <c r="B203" s="930"/>
      <c r="C203" s="930"/>
      <c r="D203" s="930"/>
      <c r="E203" s="930"/>
      <c r="F203" s="93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29"/>
      <c r="B204" s="930"/>
      <c r="C204" s="930"/>
      <c r="D204" s="930"/>
      <c r="E204" s="930"/>
      <c r="F204" s="93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29"/>
      <c r="B205" s="930"/>
      <c r="C205" s="930"/>
      <c r="D205" s="930"/>
      <c r="E205" s="930"/>
      <c r="F205" s="93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29"/>
      <c r="B206" s="930"/>
      <c r="C206" s="930"/>
      <c r="D206" s="930"/>
      <c r="E206" s="930"/>
      <c r="F206" s="93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29"/>
      <c r="B207" s="930"/>
      <c r="C207" s="930"/>
      <c r="D207" s="930"/>
      <c r="E207" s="930"/>
      <c r="F207" s="93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29"/>
      <c r="B208" s="930"/>
      <c r="C208" s="930"/>
      <c r="D208" s="930"/>
      <c r="E208" s="930"/>
      <c r="F208" s="93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29"/>
      <c r="B209" s="930"/>
      <c r="C209" s="930"/>
      <c r="D209" s="930"/>
      <c r="E209" s="930"/>
      <c r="F209" s="93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29"/>
      <c r="B210" s="930"/>
      <c r="C210" s="930"/>
      <c r="D210" s="930"/>
      <c r="E210" s="930"/>
      <c r="F210" s="93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29"/>
      <c r="B211" s="930"/>
      <c r="C211" s="930"/>
      <c r="D211" s="930"/>
      <c r="E211" s="930"/>
      <c r="F211" s="93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856</v>
      </c>
      <c r="B214" s="945"/>
      <c r="C214" s="945"/>
      <c r="D214" s="945"/>
      <c r="E214" s="945"/>
      <c r="F214" s="946"/>
      <c r="G214" s="293" t="s">
        <v>889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890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29"/>
      <c r="B215" s="930"/>
      <c r="C215" s="930"/>
      <c r="D215" s="930"/>
      <c r="E215" s="930"/>
      <c r="F215" s="931"/>
      <c r="G215" s="297" t="s">
        <v>236</v>
      </c>
      <c r="H215" s="298"/>
      <c r="I215" s="298"/>
      <c r="J215" s="298"/>
      <c r="K215" s="298"/>
      <c r="L215" s="299" t="s">
        <v>237</v>
      </c>
      <c r="M215" s="298"/>
      <c r="N215" s="298"/>
      <c r="O215" s="298"/>
      <c r="P215" s="298"/>
      <c r="Q215" s="298"/>
      <c r="R215" s="298"/>
      <c r="S215" s="298"/>
      <c r="T215" s="298"/>
      <c r="U215" s="298"/>
      <c r="V215" s="298"/>
      <c r="W215" s="298"/>
      <c r="X215" s="300"/>
      <c r="Y215" s="301" t="s">
        <v>238</v>
      </c>
      <c r="Z215" s="302"/>
      <c r="AA215" s="302"/>
      <c r="AB215" s="303"/>
      <c r="AC215" s="297" t="s">
        <v>236</v>
      </c>
      <c r="AD215" s="298"/>
      <c r="AE215" s="298"/>
      <c r="AF215" s="298"/>
      <c r="AG215" s="298"/>
      <c r="AH215" s="299" t="s">
        <v>237</v>
      </c>
      <c r="AI215" s="298"/>
      <c r="AJ215" s="298"/>
      <c r="AK215" s="298"/>
      <c r="AL215" s="298"/>
      <c r="AM215" s="298"/>
      <c r="AN215" s="298"/>
      <c r="AO215" s="298"/>
      <c r="AP215" s="298"/>
      <c r="AQ215" s="298"/>
      <c r="AR215" s="298"/>
      <c r="AS215" s="298"/>
      <c r="AT215" s="300"/>
      <c r="AU215" s="301" t="s">
        <v>238</v>
      </c>
      <c r="AV215" s="302"/>
      <c r="AW215" s="302"/>
      <c r="AX215" s="304"/>
      <c r="AY215" s="31">
        <f>$AY$214</f>
        <v>0</v>
      </c>
    </row>
    <row r="216" spans="1:51" ht="24.75" customHeight="1" x14ac:dyDescent="0.15">
      <c r="A216" s="929"/>
      <c r="B216" s="930"/>
      <c r="C216" s="930"/>
      <c r="D216" s="930"/>
      <c r="E216" s="930"/>
      <c r="F216" s="93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29"/>
      <c r="B217" s="930"/>
      <c r="C217" s="930"/>
      <c r="D217" s="930"/>
      <c r="E217" s="930"/>
      <c r="F217" s="93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29"/>
      <c r="B218" s="930"/>
      <c r="C218" s="930"/>
      <c r="D218" s="930"/>
      <c r="E218" s="930"/>
      <c r="F218" s="93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29"/>
      <c r="B219" s="930"/>
      <c r="C219" s="930"/>
      <c r="D219" s="930"/>
      <c r="E219" s="930"/>
      <c r="F219" s="93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29"/>
      <c r="B220" s="930"/>
      <c r="C220" s="930"/>
      <c r="D220" s="930"/>
      <c r="E220" s="930"/>
      <c r="F220" s="93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29"/>
      <c r="B221" s="930"/>
      <c r="C221" s="930"/>
      <c r="D221" s="930"/>
      <c r="E221" s="930"/>
      <c r="F221" s="93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29"/>
      <c r="B222" s="930"/>
      <c r="C222" s="930"/>
      <c r="D222" s="930"/>
      <c r="E222" s="930"/>
      <c r="F222" s="93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29"/>
      <c r="B223" s="930"/>
      <c r="C223" s="930"/>
      <c r="D223" s="930"/>
      <c r="E223" s="930"/>
      <c r="F223" s="93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29"/>
      <c r="B224" s="930"/>
      <c r="C224" s="930"/>
      <c r="D224" s="930"/>
      <c r="E224" s="930"/>
      <c r="F224" s="93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29"/>
      <c r="B225" s="930"/>
      <c r="C225" s="930"/>
      <c r="D225" s="930"/>
      <c r="E225" s="930"/>
      <c r="F225" s="93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29"/>
      <c r="B226" s="930"/>
      <c r="C226" s="930"/>
      <c r="D226" s="930"/>
      <c r="E226" s="930"/>
      <c r="F226" s="931"/>
      <c r="G226" s="264" t="s">
        <v>43</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43</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29"/>
      <c r="B227" s="930"/>
      <c r="C227" s="930"/>
      <c r="D227" s="930"/>
      <c r="E227" s="930"/>
      <c r="F227" s="931"/>
      <c r="G227" s="293" t="s">
        <v>891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892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29"/>
      <c r="B228" s="930"/>
      <c r="C228" s="930"/>
      <c r="D228" s="930"/>
      <c r="E228" s="930"/>
      <c r="F228" s="931"/>
      <c r="G228" s="297" t="s">
        <v>236</v>
      </c>
      <c r="H228" s="298"/>
      <c r="I228" s="298"/>
      <c r="J228" s="298"/>
      <c r="K228" s="298"/>
      <c r="L228" s="299" t="s">
        <v>237</v>
      </c>
      <c r="M228" s="298"/>
      <c r="N228" s="298"/>
      <c r="O228" s="298"/>
      <c r="P228" s="298"/>
      <c r="Q228" s="298"/>
      <c r="R228" s="298"/>
      <c r="S228" s="298"/>
      <c r="T228" s="298"/>
      <c r="U228" s="298"/>
      <c r="V228" s="298"/>
      <c r="W228" s="298"/>
      <c r="X228" s="300"/>
      <c r="Y228" s="301" t="s">
        <v>238</v>
      </c>
      <c r="Z228" s="302"/>
      <c r="AA228" s="302"/>
      <c r="AB228" s="303"/>
      <c r="AC228" s="297" t="s">
        <v>236</v>
      </c>
      <c r="AD228" s="298"/>
      <c r="AE228" s="298"/>
      <c r="AF228" s="298"/>
      <c r="AG228" s="298"/>
      <c r="AH228" s="299" t="s">
        <v>237</v>
      </c>
      <c r="AI228" s="298"/>
      <c r="AJ228" s="298"/>
      <c r="AK228" s="298"/>
      <c r="AL228" s="298"/>
      <c r="AM228" s="298"/>
      <c r="AN228" s="298"/>
      <c r="AO228" s="298"/>
      <c r="AP228" s="298"/>
      <c r="AQ228" s="298"/>
      <c r="AR228" s="298"/>
      <c r="AS228" s="298"/>
      <c r="AT228" s="300"/>
      <c r="AU228" s="301" t="s">
        <v>238</v>
      </c>
      <c r="AV228" s="302"/>
      <c r="AW228" s="302"/>
      <c r="AX228" s="304"/>
      <c r="AY228" s="31">
        <f>$AY$227</f>
        <v>0</v>
      </c>
    </row>
    <row r="229" spans="1:51" ht="24.75" customHeight="1" x14ac:dyDescent="0.15">
      <c r="A229" s="929"/>
      <c r="B229" s="930"/>
      <c r="C229" s="930"/>
      <c r="D229" s="930"/>
      <c r="E229" s="930"/>
      <c r="F229" s="93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29"/>
      <c r="B230" s="930"/>
      <c r="C230" s="930"/>
      <c r="D230" s="930"/>
      <c r="E230" s="930"/>
      <c r="F230" s="93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29"/>
      <c r="B231" s="930"/>
      <c r="C231" s="930"/>
      <c r="D231" s="930"/>
      <c r="E231" s="930"/>
      <c r="F231" s="93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29"/>
      <c r="B232" s="930"/>
      <c r="C232" s="930"/>
      <c r="D232" s="930"/>
      <c r="E232" s="930"/>
      <c r="F232" s="93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29"/>
      <c r="B233" s="930"/>
      <c r="C233" s="930"/>
      <c r="D233" s="930"/>
      <c r="E233" s="930"/>
      <c r="F233" s="93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29"/>
      <c r="B234" s="930"/>
      <c r="C234" s="930"/>
      <c r="D234" s="930"/>
      <c r="E234" s="930"/>
      <c r="F234" s="93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29"/>
      <c r="B235" s="930"/>
      <c r="C235" s="930"/>
      <c r="D235" s="930"/>
      <c r="E235" s="930"/>
      <c r="F235" s="93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29"/>
      <c r="B236" s="930"/>
      <c r="C236" s="930"/>
      <c r="D236" s="930"/>
      <c r="E236" s="930"/>
      <c r="F236" s="93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29"/>
      <c r="B237" s="930"/>
      <c r="C237" s="930"/>
      <c r="D237" s="930"/>
      <c r="E237" s="930"/>
      <c r="F237" s="93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29"/>
      <c r="B238" s="930"/>
      <c r="C238" s="930"/>
      <c r="D238" s="930"/>
      <c r="E238" s="930"/>
      <c r="F238" s="93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29"/>
      <c r="B239" s="930"/>
      <c r="C239" s="930"/>
      <c r="D239" s="930"/>
      <c r="E239" s="930"/>
      <c r="F239" s="931"/>
      <c r="G239" s="264" t="s">
        <v>43</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43</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29"/>
      <c r="B240" s="930"/>
      <c r="C240" s="930"/>
      <c r="D240" s="930"/>
      <c r="E240" s="930"/>
      <c r="F240" s="931"/>
      <c r="G240" s="293" t="s">
        <v>893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894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29"/>
      <c r="B241" s="930"/>
      <c r="C241" s="930"/>
      <c r="D241" s="930"/>
      <c r="E241" s="930"/>
      <c r="F241" s="931"/>
      <c r="G241" s="297" t="s">
        <v>236</v>
      </c>
      <c r="H241" s="298"/>
      <c r="I241" s="298"/>
      <c r="J241" s="298"/>
      <c r="K241" s="298"/>
      <c r="L241" s="299" t="s">
        <v>237</v>
      </c>
      <c r="M241" s="298"/>
      <c r="N241" s="298"/>
      <c r="O241" s="298"/>
      <c r="P241" s="298"/>
      <c r="Q241" s="298"/>
      <c r="R241" s="298"/>
      <c r="S241" s="298"/>
      <c r="T241" s="298"/>
      <c r="U241" s="298"/>
      <c r="V241" s="298"/>
      <c r="W241" s="298"/>
      <c r="X241" s="300"/>
      <c r="Y241" s="301" t="s">
        <v>238</v>
      </c>
      <c r="Z241" s="302"/>
      <c r="AA241" s="302"/>
      <c r="AB241" s="303"/>
      <c r="AC241" s="297" t="s">
        <v>236</v>
      </c>
      <c r="AD241" s="298"/>
      <c r="AE241" s="298"/>
      <c r="AF241" s="298"/>
      <c r="AG241" s="298"/>
      <c r="AH241" s="299" t="s">
        <v>237</v>
      </c>
      <c r="AI241" s="298"/>
      <c r="AJ241" s="298"/>
      <c r="AK241" s="298"/>
      <c r="AL241" s="298"/>
      <c r="AM241" s="298"/>
      <c r="AN241" s="298"/>
      <c r="AO241" s="298"/>
      <c r="AP241" s="298"/>
      <c r="AQ241" s="298"/>
      <c r="AR241" s="298"/>
      <c r="AS241" s="298"/>
      <c r="AT241" s="300"/>
      <c r="AU241" s="301" t="s">
        <v>238</v>
      </c>
      <c r="AV241" s="302"/>
      <c r="AW241" s="302"/>
      <c r="AX241" s="304"/>
      <c r="AY241" s="31">
        <f>$AY$240</f>
        <v>0</v>
      </c>
    </row>
    <row r="242" spans="1:51" ht="24.75" customHeight="1" x14ac:dyDescent="0.15">
      <c r="A242" s="929"/>
      <c r="B242" s="930"/>
      <c r="C242" s="930"/>
      <c r="D242" s="930"/>
      <c r="E242" s="930"/>
      <c r="F242" s="93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29"/>
      <c r="B243" s="930"/>
      <c r="C243" s="930"/>
      <c r="D243" s="930"/>
      <c r="E243" s="930"/>
      <c r="F243" s="93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29"/>
      <c r="B244" s="930"/>
      <c r="C244" s="930"/>
      <c r="D244" s="930"/>
      <c r="E244" s="930"/>
      <c r="F244" s="93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29"/>
      <c r="B245" s="930"/>
      <c r="C245" s="930"/>
      <c r="D245" s="930"/>
      <c r="E245" s="930"/>
      <c r="F245" s="93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29"/>
      <c r="B246" s="930"/>
      <c r="C246" s="930"/>
      <c r="D246" s="930"/>
      <c r="E246" s="930"/>
      <c r="F246" s="93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29"/>
      <c r="B247" s="930"/>
      <c r="C247" s="930"/>
      <c r="D247" s="930"/>
      <c r="E247" s="930"/>
      <c r="F247" s="93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29"/>
      <c r="B248" s="930"/>
      <c r="C248" s="930"/>
      <c r="D248" s="930"/>
      <c r="E248" s="930"/>
      <c r="F248" s="93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29"/>
      <c r="B249" s="930"/>
      <c r="C249" s="930"/>
      <c r="D249" s="930"/>
      <c r="E249" s="930"/>
      <c r="F249" s="93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29"/>
      <c r="B250" s="930"/>
      <c r="C250" s="930"/>
      <c r="D250" s="930"/>
      <c r="E250" s="930"/>
      <c r="F250" s="93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29"/>
      <c r="B251" s="930"/>
      <c r="C251" s="930"/>
      <c r="D251" s="930"/>
      <c r="E251" s="930"/>
      <c r="F251" s="93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29"/>
      <c r="B252" s="930"/>
      <c r="C252" s="930"/>
      <c r="D252" s="930"/>
      <c r="E252" s="930"/>
      <c r="F252" s="931"/>
      <c r="G252" s="264" t="s">
        <v>43</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43</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29"/>
      <c r="B253" s="930"/>
      <c r="C253" s="930"/>
      <c r="D253" s="930"/>
      <c r="E253" s="930"/>
      <c r="F253" s="931"/>
      <c r="G253" s="293" t="s">
        <v>895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896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29"/>
      <c r="B254" s="930"/>
      <c r="C254" s="930"/>
      <c r="D254" s="930"/>
      <c r="E254" s="930"/>
      <c r="F254" s="931"/>
      <c r="G254" s="297" t="s">
        <v>236</v>
      </c>
      <c r="H254" s="298"/>
      <c r="I254" s="298"/>
      <c r="J254" s="298"/>
      <c r="K254" s="298"/>
      <c r="L254" s="299" t="s">
        <v>237</v>
      </c>
      <c r="M254" s="298"/>
      <c r="N254" s="298"/>
      <c r="O254" s="298"/>
      <c r="P254" s="298"/>
      <c r="Q254" s="298"/>
      <c r="R254" s="298"/>
      <c r="S254" s="298"/>
      <c r="T254" s="298"/>
      <c r="U254" s="298"/>
      <c r="V254" s="298"/>
      <c r="W254" s="298"/>
      <c r="X254" s="300"/>
      <c r="Y254" s="301" t="s">
        <v>238</v>
      </c>
      <c r="Z254" s="302"/>
      <c r="AA254" s="302"/>
      <c r="AB254" s="303"/>
      <c r="AC254" s="297" t="s">
        <v>236</v>
      </c>
      <c r="AD254" s="298"/>
      <c r="AE254" s="298"/>
      <c r="AF254" s="298"/>
      <c r="AG254" s="298"/>
      <c r="AH254" s="299" t="s">
        <v>237</v>
      </c>
      <c r="AI254" s="298"/>
      <c r="AJ254" s="298"/>
      <c r="AK254" s="298"/>
      <c r="AL254" s="298"/>
      <c r="AM254" s="298"/>
      <c r="AN254" s="298"/>
      <c r="AO254" s="298"/>
      <c r="AP254" s="298"/>
      <c r="AQ254" s="298"/>
      <c r="AR254" s="298"/>
      <c r="AS254" s="298"/>
      <c r="AT254" s="300"/>
      <c r="AU254" s="301" t="s">
        <v>238</v>
      </c>
      <c r="AV254" s="302"/>
      <c r="AW254" s="302"/>
      <c r="AX254" s="304"/>
      <c r="AY254" s="31">
        <f>$AY$253</f>
        <v>0</v>
      </c>
    </row>
    <row r="255" spans="1:51" ht="24.75" customHeight="1" x14ac:dyDescent="0.15">
      <c r="A255" s="929"/>
      <c r="B255" s="930"/>
      <c r="C255" s="930"/>
      <c r="D255" s="930"/>
      <c r="E255" s="930"/>
      <c r="F255" s="93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29"/>
      <c r="B256" s="930"/>
      <c r="C256" s="930"/>
      <c r="D256" s="930"/>
      <c r="E256" s="930"/>
      <c r="F256" s="93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29"/>
      <c r="B257" s="930"/>
      <c r="C257" s="930"/>
      <c r="D257" s="930"/>
      <c r="E257" s="930"/>
      <c r="F257" s="93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29"/>
      <c r="B258" s="930"/>
      <c r="C258" s="930"/>
      <c r="D258" s="930"/>
      <c r="E258" s="930"/>
      <c r="F258" s="93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29"/>
      <c r="B259" s="930"/>
      <c r="C259" s="930"/>
      <c r="D259" s="930"/>
      <c r="E259" s="930"/>
      <c r="F259" s="93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29"/>
      <c r="B260" s="930"/>
      <c r="C260" s="930"/>
      <c r="D260" s="930"/>
      <c r="E260" s="930"/>
      <c r="F260" s="93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29"/>
      <c r="B261" s="930"/>
      <c r="C261" s="930"/>
      <c r="D261" s="930"/>
      <c r="E261" s="930"/>
      <c r="F261" s="93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29"/>
      <c r="B262" s="930"/>
      <c r="C262" s="930"/>
      <c r="D262" s="930"/>
      <c r="E262" s="930"/>
      <c r="F262" s="93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29"/>
      <c r="B263" s="930"/>
      <c r="C263" s="930"/>
      <c r="D263" s="930"/>
      <c r="E263" s="930"/>
      <c r="F263" s="93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29"/>
      <c r="B264" s="930"/>
      <c r="C264" s="930"/>
      <c r="D264" s="930"/>
      <c r="E264" s="930"/>
      <c r="F264" s="93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267</v>
      </c>
      <c r="D3" s="253"/>
      <c r="E3" s="253"/>
      <c r="F3" s="253"/>
      <c r="G3" s="253"/>
      <c r="H3" s="253"/>
      <c r="I3" s="253"/>
      <c r="J3" s="948" t="s">
        <v>268</v>
      </c>
      <c r="K3" s="949"/>
      <c r="L3" s="949"/>
      <c r="M3" s="949"/>
      <c r="N3" s="949"/>
      <c r="O3" s="949"/>
      <c r="P3" s="123" t="s">
        <v>269</v>
      </c>
      <c r="Q3" s="123"/>
      <c r="R3" s="123"/>
      <c r="S3" s="123"/>
      <c r="T3" s="123"/>
      <c r="U3" s="123"/>
      <c r="V3" s="123"/>
      <c r="W3" s="123"/>
      <c r="X3" s="123"/>
      <c r="Y3" s="255" t="s">
        <v>270</v>
      </c>
      <c r="Z3" s="256"/>
      <c r="AA3" s="256"/>
      <c r="AB3" s="256"/>
      <c r="AC3" s="948" t="s">
        <v>271</v>
      </c>
      <c r="AD3" s="948"/>
      <c r="AE3" s="948"/>
      <c r="AF3" s="948"/>
      <c r="AG3" s="948"/>
      <c r="AH3" s="255" t="s">
        <v>430</v>
      </c>
      <c r="AI3" s="253"/>
      <c r="AJ3" s="253"/>
      <c r="AK3" s="253"/>
      <c r="AL3" s="253" t="s">
        <v>273</v>
      </c>
      <c r="AM3" s="253"/>
      <c r="AN3" s="253"/>
      <c r="AO3" s="257"/>
      <c r="AP3" s="948" t="s">
        <v>274</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267</v>
      </c>
      <c r="D36" s="253"/>
      <c r="E36" s="253"/>
      <c r="F36" s="253"/>
      <c r="G36" s="253"/>
      <c r="H36" s="253"/>
      <c r="I36" s="253"/>
      <c r="J36" s="948" t="s">
        <v>268</v>
      </c>
      <c r="K36" s="949"/>
      <c r="L36" s="949"/>
      <c r="M36" s="949"/>
      <c r="N36" s="949"/>
      <c r="O36" s="949"/>
      <c r="P36" s="123" t="s">
        <v>269</v>
      </c>
      <c r="Q36" s="123"/>
      <c r="R36" s="123"/>
      <c r="S36" s="123"/>
      <c r="T36" s="123"/>
      <c r="U36" s="123"/>
      <c r="V36" s="123"/>
      <c r="W36" s="123"/>
      <c r="X36" s="123"/>
      <c r="Y36" s="255" t="s">
        <v>270</v>
      </c>
      <c r="Z36" s="256"/>
      <c r="AA36" s="256"/>
      <c r="AB36" s="256"/>
      <c r="AC36" s="948" t="s">
        <v>271</v>
      </c>
      <c r="AD36" s="948"/>
      <c r="AE36" s="948"/>
      <c r="AF36" s="948"/>
      <c r="AG36" s="948"/>
      <c r="AH36" s="255" t="s">
        <v>430</v>
      </c>
      <c r="AI36" s="253"/>
      <c r="AJ36" s="253"/>
      <c r="AK36" s="253"/>
      <c r="AL36" s="253" t="s">
        <v>273</v>
      </c>
      <c r="AM36" s="253"/>
      <c r="AN36" s="253"/>
      <c r="AO36" s="257"/>
      <c r="AP36" s="948" t="s">
        <v>274</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267</v>
      </c>
      <c r="D69" s="253"/>
      <c r="E69" s="253"/>
      <c r="F69" s="253"/>
      <c r="G69" s="253"/>
      <c r="H69" s="253"/>
      <c r="I69" s="253"/>
      <c r="J69" s="948" t="s">
        <v>268</v>
      </c>
      <c r="K69" s="949"/>
      <c r="L69" s="949"/>
      <c r="M69" s="949"/>
      <c r="N69" s="949"/>
      <c r="O69" s="949"/>
      <c r="P69" s="123" t="s">
        <v>269</v>
      </c>
      <c r="Q69" s="123"/>
      <c r="R69" s="123"/>
      <c r="S69" s="123"/>
      <c r="T69" s="123"/>
      <c r="U69" s="123"/>
      <c r="V69" s="123"/>
      <c r="W69" s="123"/>
      <c r="X69" s="123"/>
      <c r="Y69" s="255" t="s">
        <v>270</v>
      </c>
      <c r="Z69" s="256"/>
      <c r="AA69" s="256"/>
      <c r="AB69" s="256"/>
      <c r="AC69" s="948" t="s">
        <v>271</v>
      </c>
      <c r="AD69" s="948"/>
      <c r="AE69" s="948"/>
      <c r="AF69" s="948"/>
      <c r="AG69" s="948"/>
      <c r="AH69" s="255" t="s">
        <v>430</v>
      </c>
      <c r="AI69" s="253"/>
      <c r="AJ69" s="253"/>
      <c r="AK69" s="253"/>
      <c r="AL69" s="253" t="s">
        <v>273</v>
      </c>
      <c r="AM69" s="253"/>
      <c r="AN69" s="253"/>
      <c r="AO69" s="257"/>
      <c r="AP69" s="948" t="s">
        <v>274</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900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267</v>
      </c>
      <c r="D102" s="253"/>
      <c r="E102" s="253"/>
      <c r="F102" s="253"/>
      <c r="G102" s="253"/>
      <c r="H102" s="253"/>
      <c r="I102" s="253"/>
      <c r="J102" s="948" t="s">
        <v>268</v>
      </c>
      <c r="K102" s="949"/>
      <c r="L102" s="949"/>
      <c r="M102" s="949"/>
      <c r="N102" s="949"/>
      <c r="O102" s="949"/>
      <c r="P102" s="123" t="s">
        <v>269</v>
      </c>
      <c r="Q102" s="123"/>
      <c r="R102" s="123"/>
      <c r="S102" s="123"/>
      <c r="T102" s="123"/>
      <c r="U102" s="123"/>
      <c r="V102" s="123"/>
      <c r="W102" s="123"/>
      <c r="X102" s="123"/>
      <c r="Y102" s="255" t="s">
        <v>270</v>
      </c>
      <c r="Z102" s="256"/>
      <c r="AA102" s="256"/>
      <c r="AB102" s="256"/>
      <c r="AC102" s="948" t="s">
        <v>271</v>
      </c>
      <c r="AD102" s="948"/>
      <c r="AE102" s="948"/>
      <c r="AF102" s="948"/>
      <c r="AG102" s="948"/>
      <c r="AH102" s="255" t="s">
        <v>430</v>
      </c>
      <c r="AI102" s="253"/>
      <c r="AJ102" s="253"/>
      <c r="AK102" s="253"/>
      <c r="AL102" s="253" t="s">
        <v>273</v>
      </c>
      <c r="AM102" s="253"/>
      <c r="AN102" s="253"/>
      <c r="AO102" s="257"/>
      <c r="AP102" s="948" t="s">
        <v>274</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901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267</v>
      </c>
      <c r="D135" s="253"/>
      <c r="E135" s="253"/>
      <c r="F135" s="253"/>
      <c r="G135" s="253"/>
      <c r="H135" s="253"/>
      <c r="I135" s="253"/>
      <c r="J135" s="948" t="s">
        <v>268</v>
      </c>
      <c r="K135" s="949"/>
      <c r="L135" s="949"/>
      <c r="M135" s="949"/>
      <c r="N135" s="949"/>
      <c r="O135" s="949"/>
      <c r="P135" s="123" t="s">
        <v>269</v>
      </c>
      <c r="Q135" s="123"/>
      <c r="R135" s="123"/>
      <c r="S135" s="123"/>
      <c r="T135" s="123"/>
      <c r="U135" s="123"/>
      <c r="V135" s="123"/>
      <c r="W135" s="123"/>
      <c r="X135" s="123"/>
      <c r="Y135" s="255" t="s">
        <v>270</v>
      </c>
      <c r="Z135" s="256"/>
      <c r="AA135" s="256"/>
      <c r="AB135" s="256"/>
      <c r="AC135" s="948" t="s">
        <v>271</v>
      </c>
      <c r="AD135" s="948"/>
      <c r="AE135" s="948"/>
      <c r="AF135" s="948"/>
      <c r="AG135" s="948"/>
      <c r="AH135" s="255" t="s">
        <v>430</v>
      </c>
      <c r="AI135" s="253"/>
      <c r="AJ135" s="253"/>
      <c r="AK135" s="253"/>
      <c r="AL135" s="253" t="s">
        <v>273</v>
      </c>
      <c r="AM135" s="253"/>
      <c r="AN135" s="253"/>
      <c r="AO135" s="257"/>
      <c r="AP135" s="948" t="s">
        <v>274</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902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267</v>
      </c>
      <c r="D168" s="253"/>
      <c r="E168" s="253"/>
      <c r="F168" s="253"/>
      <c r="G168" s="253"/>
      <c r="H168" s="253"/>
      <c r="I168" s="253"/>
      <c r="J168" s="948" t="s">
        <v>268</v>
      </c>
      <c r="K168" s="949"/>
      <c r="L168" s="949"/>
      <c r="M168" s="949"/>
      <c r="N168" s="949"/>
      <c r="O168" s="949"/>
      <c r="P168" s="123" t="s">
        <v>269</v>
      </c>
      <c r="Q168" s="123"/>
      <c r="R168" s="123"/>
      <c r="S168" s="123"/>
      <c r="T168" s="123"/>
      <c r="U168" s="123"/>
      <c r="V168" s="123"/>
      <c r="W168" s="123"/>
      <c r="X168" s="123"/>
      <c r="Y168" s="255" t="s">
        <v>270</v>
      </c>
      <c r="Z168" s="256"/>
      <c r="AA168" s="256"/>
      <c r="AB168" s="256"/>
      <c r="AC168" s="948" t="s">
        <v>271</v>
      </c>
      <c r="AD168" s="948"/>
      <c r="AE168" s="948"/>
      <c r="AF168" s="948"/>
      <c r="AG168" s="948"/>
      <c r="AH168" s="255" t="s">
        <v>430</v>
      </c>
      <c r="AI168" s="253"/>
      <c r="AJ168" s="253"/>
      <c r="AK168" s="253"/>
      <c r="AL168" s="253" t="s">
        <v>273</v>
      </c>
      <c r="AM168" s="253"/>
      <c r="AN168" s="253"/>
      <c r="AO168" s="257"/>
      <c r="AP168" s="948" t="s">
        <v>274</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903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267</v>
      </c>
      <c r="D201" s="253"/>
      <c r="E201" s="253"/>
      <c r="F201" s="253"/>
      <c r="G201" s="253"/>
      <c r="H201" s="253"/>
      <c r="I201" s="253"/>
      <c r="J201" s="948" t="s">
        <v>268</v>
      </c>
      <c r="K201" s="949"/>
      <c r="L201" s="949"/>
      <c r="M201" s="949"/>
      <c r="N201" s="949"/>
      <c r="O201" s="949"/>
      <c r="P201" s="123" t="s">
        <v>269</v>
      </c>
      <c r="Q201" s="123"/>
      <c r="R201" s="123"/>
      <c r="S201" s="123"/>
      <c r="T201" s="123"/>
      <c r="U201" s="123"/>
      <c r="V201" s="123"/>
      <c r="W201" s="123"/>
      <c r="X201" s="123"/>
      <c r="Y201" s="255" t="s">
        <v>270</v>
      </c>
      <c r="Z201" s="256"/>
      <c r="AA201" s="256"/>
      <c r="AB201" s="256"/>
      <c r="AC201" s="948" t="s">
        <v>271</v>
      </c>
      <c r="AD201" s="948"/>
      <c r="AE201" s="948"/>
      <c r="AF201" s="948"/>
      <c r="AG201" s="948"/>
      <c r="AH201" s="255" t="s">
        <v>430</v>
      </c>
      <c r="AI201" s="253"/>
      <c r="AJ201" s="253"/>
      <c r="AK201" s="253"/>
      <c r="AL201" s="253" t="s">
        <v>273</v>
      </c>
      <c r="AM201" s="253"/>
      <c r="AN201" s="253"/>
      <c r="AO201" s="257"/>
      <c r="AP201" s="948" t="s">
        <v>274</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904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267</v>
      </c>
      <c r="D234" s="253"/>
      <c r="E234" s="253"/>
      <c r="F234" s="253"/>
      <c r="G234" s="253"/>
      <c r="H234" s="253"/>
      <c r="I234" s="253"/>
      <c r="J234" s="948" t="s">
        <v>268</v>
      </c>
      <c r="K234" s="949"/>
      <c r="L234" s="949"/>
      <c r="M234" s="949"/>
      <c r="N234" s="949"/>
      <c r="O234" s="949"/>
      <c r="P234" s="123" t="s">
        <v>269</v>
      </c>
      <c r="Q234" s="123"/>
      <c r="R234" s="123"/>
      <c r="S234" s="123"/>
      <c r="T234" s="123"/>
      <c r="U234" s="123"/>
      <c r="V234" s="123"/>
      <c r="W234" s="123"/>
      <c r="X234" s="123"/>
      <c r="Y234" s="255" t="s">
        <v>270</v>
      </c>
      <c r="Z234" s="256"/>
      <c r="AA234" s="256"/>
      <c r="AB234" s="256"/>
      <c r="AC234" s="948" t="s">
        <v>271</v>
      </c>
      <c r="AD234" s="948"/>
      <c r="AE234" s="948"/>
      <c r="AF234" s="948"/>
      <c r="AG234" s="948"/>
      <c r="AH234" s="255" t="s">
        <v>430</v>
      </c>
      <c r="AI234" s="253"/>
      <c r="AJ234" s="253"/>
      <c r="AK234" s="253"/>
      <c r="AL234" s="253" t="s">
        <v>273</v>
      </c>
      <c r="AM234" s="253"/>
      <c r="AN234" s="253"/>
      <c r="AO234" s="257"/>
      <c r="AP234" s="948" t="s">
        <v>274</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905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267</v>
      </c>
      <c r="D267" s="253"/>
      <c r="E267" s="253"/>
      <c r="F267" s="253"/>
      <c r="G267" s="253"/>
      <c r="H267" s="253"/>
      <c r="I267" s="253"/>
      <c r="J267" s="948" t="s">
        <v>268</v>
      </c>
      <c r="K267" s="949"/>
      <c r="L267" s="949"/>
      <c r="M267" s="949"/>
      <c r="N267" s="949"/>
      <c r="O267" s="949"/>
      <c r="P267" s="123" t="s">
        <v>269</v>
      </c>
      <c r="Q267" s="123"/>
      <c r="R267" s="123"/>
      <c r="S267" s="123"/>
      <c r="T267" s="123"/>
      <c r="U267" s="123"/>
      <c r="V267" s="123"/>
      <c r="W267" s="123"/>
      <c r="X267" s="123"/>
      <c r="Y267" s="255" t="s">
        <v>270</v>
      </c>
      <c r="Z267" s="256"/>
      <c r="AA267" s="256"/>
      <c r="AB267" s="256"/>
      <c r="AC267" s="948" t="s">
        <v>271</v>
      </c>
      <c r="AD267" s="948"/>
      <c r="AE267" s="948"/>
      <c r="AF267" s="948"/>
      <c r="AG267" s="948"/>
      <c r="AH267" s="255" t="s">
        <v>430</v>
      </c>
      <c r="AI267" s="253"/>
      <c r="AJ267" s="253"/>
      <c r="AK267" s="253"/>
      <c r="AL267" s="253" t="s">
        <v>273</v>
      </c>
      <c r="AM267" s="253"/>
      <c r="AN267" s="253"/>
      <c r="AO267" s="257"/>
      <c r="AP267" s="948" t="s">
        <v>274</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906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267</v>
      </c>
      <c r="D300" s="253"/>
      <c r="E300" s="253"/>
      <c r="F300" s="253"/>
      <c r="G300" s="253"/>
      <c r="H300" s="253"/>
      <c r="I300" s="253"/>
      <c r="J300" s="948" t="s">
        <v>268</v>
      </c>
      <c r="K300" s="949"/>
      <c r="L300" s="949"/>
      <c r="M300" s="949"/>
      <c r="N300" s="949"/>
      <c r="O300" s="949"/>
      <c r="P300" s="123" t="s">
        <v>269</v>
      </c>
      <c r="Q300" s="123"/>
      <c r="R300" s="123"/>
      <c r="S300" s="123"/>
      <c r="T300" s="123"/>
      <c r="U300" s="123"/>
      <c r="V300" s="123"/>
      <c r="W300" s="123"/>
      <c r="X300" s="123"/>
      <c r="Y300" s="255" t="s">
        <v>270</v>
      </c>
      <c r="Z300" s="256"/>
      <c r="AA300" s="256"/>
      <c r="AB300" s="256"/>
      <c r="AC300" s="948" t="s">
        <v>271</v>
      </c>
      <c r="AD300" s="948"/>
      <c r="AE300" s="948"/>
      <c r="AF300" s="948"/>
      <c r="AG300" s="948"/>
      <c r="AH300" s="255" t="s">
        <v>430</v>
      </c>
      <c r="AI300" s="253"/>
      <c r="AJ300" s="253"/>
      <c r="AK300" s="253"/>
      <c r="AL300" s="253" t="s">
        <v>273</v>
      </c>
      <c r="AM300" s="253"/>
      <c r="AN300" s="253"/>
      <c r="AO300" s="257"/>
      <c r="AP300" s="948" t="s">
        <v>274</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907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267</v>
      </c>
      <c r="D333" s="253"/>
      <c r="E333" s="253"/>
      <c r="F333" s="253"/>
      <c r="G333" s="253"/>
      <c r="H333" s="253"/>
      <c r="I333" s="253"/>
      <c r="J333" s="948" t="s">
        <v>268</v>
      </c>
      <c r="K333" s="949"/>
      <c r="L333" s="949"/>
      <c r="M333" s="949"/>
      <c r="N333" s="949"/>
      <c r="O333" s="949"/>
      <c r="P333" s="123" t="s">
        <v>269</v>
      </c>
      <c r="Q333" s="123"/>
      <c r="R333" s="123"/>
      <c r="S333" s="123"/>
      <c r="T333" s="123"/>
      <c r="U333" s="123"/>
      <c r="V333" s="123"/>
      <c r="W333" s="123"/>
      <c r="X333" s="123"/>
      <c r="Y333" s="255" t="s">
        <v>270</v>
      </c>
      <c r="Z333" s="256"/>
      <c r="AA333" s="256"/>
      <c r="AB333" s="256"/>
      <c r="AC333" s="948" t="s">
        <v>271</v>
      </c>
      <c r="AD333" s="948"/>
      <c r="AE333" s="948"/>
      <c r="AF333" s="948"/>
      <c r="AG333" s="948"/>
      <c r="AH333" s="255" t="s">
        <v>430</v>
      </c>
      <c r="AI333" s="253"/>
      <c r="AJ333" s="253"/>
      <c r="AK333" s="253"/>
      <c r="AL333" s="253" t="s">
        <v>273</v>
      </c>
      <c r="AM333" s="253"/>
      <c r="AN333" s="253"/>
      <c r="AO333" s="257"/>
      <c r="AP333" s="948" t="s">
        <v>274</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908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267</v>
      </c>
      <c r="D366" s="253"/>
      <c r="E366" s="253"/>
      <c r="F366" s="253"/>
      <c r="G366" s="253"/>
      <c r="H366" s="253"/>
      <c r="I366" s="253"/>
      <c r="J366" s="948" t="s">
        <v>268</v>
      </c>
      <c r="K366" s="949"/>
      <c r="L366" s="949"/>
      <c r="M366" s="949"/>
      <c r="N366" s="949"/>
      <c r="O366" s="949"/>
      <c r="P366" s="123" t="s">
        <v>269</v>
      </c>
      <c r="Q366" s="123"/>
      <c r="R366" s="123"/>
      <c r="S366" s="123"/>
      <c r="T366" s="123"/>
      <c r="U366" s="123"/>
      <c r="V366" s="123"/>
      <c r="W366" s="123"/>
      <c r="X366" s="123"/>
      <c r="Y366" s="255" t="s">
        <v>270</v>
      </c>
      <c r="Z366" s="256"/>
      <c r="AA366" s="256"/>
      <c r="AB366" s="256"/>
      <c r="AC366" s="948" t="s">
        <v>271</v>
      </c>
      <c r="AD366" s="948"/>
      <c r="AE366" s="948"/>
      <c r="AF366" s="948"/>
      <c r="AG366" s="948"/>
      <c r="AH366" s="255" t="s">
        <v>430</v>
      </c>
      <c r="AI366" s="253"/>
      <c r="AJ366" s="253"/>
      <c r="AK366" s="253"/>
      <c r="AL366" s="253" t="s">
        <v>273</v>
      </c>
      <c r="AM366" s="253"/>
      <c r="AN366" s="253"/>
      <c r="AO366" s="257"/>
      <c r="AP366" s="948" t="s">
        <v>274</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909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267</v>
      </c>
      <c r="D399" s="253"/>
      <c r="E399" s="253"/>
      <c r="F399" s="253"/>
      <c r="G399" s="253"/>
      <c r="H399" s="253"/>
      <c r="I399" s="253"/>
      <c r="J399" s="948" t="s">
        <v>268</v>
      </c>
      <c r="K399" s="949"/>
      <c r="L399" s="949"/>
      <c r="M399" s="949"/>
      <c r="N399" s="949"/>
      <c r="O399" s="949"/>
      <c r="P399" s="123" t="s">
        <v>269</v>
      </c>
      <c r="Q399" s="123"/>
      <c r="R399" s="123"/>
      <c r="S399" s="123"/>
      <c r="T399" s="123"/>
      <c r="U399" s="123"/>
      <c r="V399" s="123"/>
      <c r="W399" s="123"/>
      <c r="X399" s="123"/>
      <c r="Y399" s="255" t="s">
        <v>270</v>
      </c>
      <c r="Z399" s="256"/>
      <c r="AA399" s="256"/>
      <c r="AB399" s="256"/>
      <c r="AC399" s="948" t="s">
        <v>271</v>
      </c>
      <c r="AD399" s="948"/>
      <c r="AE399" s="948"/>
      <c r="AF399" s="948"/>
      <c r="AG399" s="948"/>
      <c r="AH399" s="255" t="s">
        <v>430</v>
      </c>
      <c r="AI399" s="253"/>
      <c r="AJ399" s="253"/>
      <c r="AK399" s="253"/>
      <c r="AL399" s="253" t="s">
        <v>273</v>
      </c>
      <c r="AM399" s="253"/>
      <c r="AN399" s="253"/>
      <c r="AO399" s="257"/>
      <c r="AP399" s="948" t="s">
        <v>274</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910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267</v>
      </c>
      <c r="D432" s="253"/>
      <c r="E432" s="253"/>
      <c r="F432" s="253"/>
      <c r="G432" s="253"/>
      <c r="H432" s="253"/>
      <c r="I432" s="253"/>
      <c r="J432" s="948" t="s">
        <v>268</v>
      </c>
      <c r="K432" s="949"/>
      <c r="L432" s="949"/>
      <c r="M432" s="949"/>
      <c r="N432" s="949"/>
      <c r="O432" s="949"/>
      <c r="P432" s="123" t="s">
        <v>269</v>
      </c>
      <c r="Q432" s="123"/>
      <c r="R432" s="123"/>
      <c r="S432" s="123"/>
      <c r="T432" s="123"/>
      <c r="U432" s="123"/>
      <c r="V432" s="123"/>
      <c r="W432" s="123"/>
      <c r="X432" s="123"/>
      <c r="Y432" s="255" t="s">
        <v>270</v>
      </c>
      <c r="Z432" s="256"/>
      <c r="AA432" s="256"/>
      <c r="AB432" s="256"/>
      <c r="AC432" s="948" t="s">
        <v>271</v>
      </c>
      <c r="AD432" s="948"/>
      <c r="AE432" s="948"/>
      <c r="AF432" s="948"/>
      <c r="AG432" s="948"/>
      <c r="AH432" s="255" t="s">
        <v>430</v>
      </c>
      <c r="AI432" s="253"/>
      <c r="AJ432" s="253"/>
      <c r="AK432" s="253"/>
      <c r="AL432" s="253" t="s">
        <v>273</v>
      </c>
      <c r="AM432" s="253"/>
      <c r="AN432" s="253"/>
      <c r="AO432" s="257"/>
      <c r="AP432" s="948" t="s">
        <v>274</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911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267</v>
      </c>
      <c r="D465" s="253"/>
      <c r="E465" s="253"/>
      <c r="F465" s="253"/>
      <c r="G465" s="253"/>
      <c r="H465" s="253"/>
      <c r="I465" s="253"/>
      <c r="J465" s="948" t="s">
        <v>268</v>
      </c>
      <c r="K465" s="949"/>
      <c r="L465" s="949"/>
      <c r="M465" s="949"/>
      <c r="N465" s="949"/>
      <c r="O465" s="949"/>
      <c r="P465" s="123" t="s">
        <v>269</v>
      </c>
      <c r="Q465" s="123"/>
      <c r="R465" s="123"/>
      <c r="S465" s="123"/>
      <c r="T465" s="123"/>
      <c r="U465" s="123"/>
      <c r="V465" s="123"/>
      <c r="W465" s="123"/>
      <c r="X465" s="123"/>
      <c r="Y465" s="255" t="s">
        <v>270</v>
      </c>
      <c r="Z465" s="256"/>
      <c r="AA465" s="256"/>
      <c r="AB465" s="256"/>
      <c r="AC465" s="948" t="s">
        <v>271</v>
      </c>
      <c r="AD465" s="948"/>
      <c r="AE465" s="948"/>
      <c r="AF465" s="948"/>
      <c r="AG465" s="948"/>
      <c r="AH465" s="255" t="s">
        <v>430</v>
      </c>
      <c r="AI465" s="253"/>
      <c r="AJ465" s="253"/>
      <c r="AK465" s="253"/>
      <c r="AL465" s="253" t="s">
        <v>273</v>
      </c>
      <c r="AM465" s="253"/>
      <c r="AN465" s="253"/>
      <c r="AO465" s="257"/>
      <c r="AP465" s="948" t="s">
        <v>274</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912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267</v>
      </c>
      <c r="D498" s="253"/>
      <c r="E498" s="253"/>
      <c r="F498" s="253"/>
      <c r="G498" s="253"/>
      <c r="H498" s="253"/>
      <c r="I498" s="253"/>
      <c r="J498" s="948" t="s">
        <v>268</v>
      </c>
      <c r="K498" s="949"/>
      <c r="L498" s="949"/>
      <c r="M498" s="949"/>
      <c r="N498" s="949"/>
      <c r="O498" s="949"/>
      <c r="P498" s="123" t="s">
        <v>269</v>
      </c>
      <c r="Q498" s="123"/>
      <c r="R498" s="123"/>
      <c r="S498" s="123"/>
      <c r="T498" s="123"/>
      <c r="U498" s="123"/>
      <c r="V498" s="123"/>
      <c r="W498" s="123"/>
      <c r="X498" s="123"/>
      <c r="Y498" s="255" t="s">
        <v>270</v>
      </c>
      <c r="Z498" s="256"/>
      <c r="AA498" s="256"/>
      <c r="AB498" s="256"/>
      <c r="AC498" s="948" t="s">
        <v>271</v>
      </c>
      <c r="AD498" s="948"/>
      <c r="AE498" s="948"/>
      <c r="AF498" s="948"/>
      <c r="AG498" s="948"/>
      <c r="AH498" s="255" t="s">
        <v>430</v>
      </c>
      <c r="AI498" s="253"/>
      <c r="AJ498" s="253"/>
      <c r="AK498" s="253"/>
      <c r="AL498" s="253" t="s">
        <v>273</v>
      </c>
      <c r="AM498" s="253"/>
      <c r="AN498" s="253"/>
      <c r="AO498" s="257"/>
      <c r="AP498" s="948" t="s">
        <v>274</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913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267</v>
      </c>
      <c r="D531" s="253"/>
      <c r="E531" s="253"/>
      <c r="F531" s="253"/>
      <c r="G531" s="253"/>
      <c r="H531" s="253"/>
      <c r="I531" s="253"/>
      <c r="J531" s="948" t="s">
        <v>268</v>
      </c>
      <c r="K531" s="949"/>
      <c r="L531" s="949"/>
      <c r="M531" s="949"/>
      <c r="N531" s="949"/>
      <c r="O531" s="949"/>
      <c r="P531" s="123" t="s">
        <v>269</v>
      </c>
      <c r="Q531" s="123"/>
      <c r="R531" s="123"/>
      <c r="S531" s="123"/>
      <c r="T531" s="123"/>
      <c r="U531" s="123"/>
      <c r="V531" s="123"/>
      <c r="W531" s="123"/>
      <c r="X531" s="123"/>
      <c r="Y531" s="255" t="s">
        <v>270</v>
      </c>
      <c r="Z531" s="256"/>
      <c r="AA531" s="256"/>
      <c r="AB531" s="256"/>
      <c r="AC531" s="948" t="s">
        <v>271</v>
      </c>
      <c r="AD531" s="948"/>
      <c r="AE531" s="948"/>
      <c r="AF531" s="948"/>
      <c r="AG531" s="948"/>
      <c r="AH531" s="255" t="s">
        <v>430</v>
      </c>
      <c r="AI531" s="253"/>
      <c r="AJ531" s="253"/>
      <c r="AK531" s="253"/>
      <c r="AL531" s="253" t="s">
        <v>273</v>
      </c>
      <c r="AM531" s="253"/>
      <c r="AN531" s="253"/>
      <c r="AO531" s="257"/>
      <c r="AP531" s="948" t="s">
        <v>274</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914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267</v>
      </c>
      <c r="D564" s="253"/>
      <c r="E564" s="253"/>
      <c r="F564" s="253"/>
      <c r="G564" s="253"/>
      <c r="H564" s="253"/>
      <c r="I564" s="253"/>
      <c r="J564" s="948" t="s">
        <v>268</v>
      </c>
      <c r="K564" s="949"/>
      <c r="L564" s="949"/>
      <c r="M564" s="949"/>
      <c r="N564" s="949"/>
      <c r="O564" s="949"/>
      <c r="P564" s="123" t="s">
        <v>269</v>
      </c>
      <c r="Q564" s="123"/>
      <c r="R564" s="123"/>
      <c r="S564" s="123"/>
      <c r="T564" s="123"/>
      <c r="U564" s="123"/>
      <c r="V564" s="123"/>
      <c r="W564" s="123"/>
      <c r="X564" s="123"/>
      <c r="Y564" s="255" t="s">
        <v>270</v>
      </c>
      <c r="Z564" s="256"/>
      <c r="AA564" s="256"/>
      <c r="AB564" s="256"/>
      <c r="AC564" s="948" t="s">
        <v>271</v>
      </c>
      <c r="AD564" s="948"/>
      <c r="AE564" s="948"/>
      <c r="AF564" s="948"/>
      <c r="AG564" s="948"/>
      <c r="AH564" s="255" t="s">
        <v>430</v>
      </c>
      <c r="AI564" s="253"/>
      <c r="AJ564" s="253"/>
      <c r="AK564" s="253"/>
      <c r="AL564" s="253" t="s">
        <v>273</v>
      </c>
      <c r="AM564" s="253"/>
      <c r="AN564" s="253"/>
      <c r="AO564" s="257"/>
      <c r="AP564" s="948" t="s">
        <v>274</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689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267</v>
      </c>
      <c r="D597" s="253"/>
      <c r="E597" s="253"/>
      <c r="F597" s="253"/>
      <c r="G597" s="253"/>
      <c r="H597" s="253"/>
      <c r="I597" s="253"/>
      <c r="J597" s="948" t="s">
        <v>268</v>
      </c>
      <c r="K597" s="949"/>
      <c r="L597" s="949"/>
      <c r="M597" s="949"/>
      <c r="N597" s="949"/>
      <c r="O597" s="949"/>
      <c r="P597" s="123" t="s">
        <v>269</v>
      </c>
      <c r="Q597" s="123"/>
      <c r="R597" s="123"/>
      <c r="S597" s="123"/>
      <c r="T597" s="123"/>
      <c r="U597" s="123"/>
      <c r="V597" s="123"/>
      <c r="W597" s="123"/>
      <c r="X597" s="123"/>
      <c r="Y597" s="255" t="s">
        <v>270</v>
      </c>
      <c r="Z597" s="256"/>
      <c r="AA597" s="256"/>
      <c r="AB597" s="256"/>
      <c r="AC597" s="948" t="s">
        <v>271</v>
      </c>
      <c r="AD597" s="948"/>
      <c r="AE597" s="948"/>
      <c r="AF597" s="948"/>
      <c r="AG597" s="948"/>
      <c r="AH597" s="255" t="s">
        <v>430</v>
      </c>
      <c r="AI597" s="253"/>
      <c r="AJ597" s="253"/>
      <c r="AK597" s="253"/>
      <c r="AL597" s="253" t="s">
        <v>273</v>
      </c>
      <c r="AM597" s="253"/>
      <c r="AN597" s="253"/>
      <c r="AO597" s="257"/>
      <c r="AP597" s="948" t="s">
        <v>274</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915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267</v>
      </c>
      <c r="D630" s="253"/>
      <c r="E630" s="253"/>
      <c r="F630" s="253"/>
      <c r="G630" s="253"/>
      <c r="H630" s="253"/>
      <c r="I630" s="253"/>
      <c r="J630" s="948" t="s">
        <v>268</v>
      </c>
      <c r="K630" s="949"/>
      <c r="L630" s="949"/>
      <c r="M630" s="949"/>
      <c r="N630" s="949"/>
      <c r="O630" s="949"/>
      <c r="P630" s="123" t="s">
        <v>269</v>
      </c>
      <c r="Q630" s="123"/>
      <c r="R630" s="123"/>
      <c r="S630" s="123"/>
      <c r="T630" s="123"/>
      <c r="U630" s="123"/>
      <c r="V630" s="123"/>
      <c r="W630" s="123"/>
      <c r="X630" s="123"/>
      <c r="Y630" s="255" t="s">
        <v>270</v>
      </c>
      <c r="Z630" s="256"/>
      <c r="AA630" s="256"/>
      <c r="AB630" s="256"/>
      <c r="AC630" s="948" t="s">
        <v>271</v>
      </c>
      <c r="AD630" s="948"/>
      <c r="AE630" s="948"/>
      <c r="AF630" s="948"/>
      <c r="AG630" s="948"/>
      <c r="AH630" s="255" t="s">
        <v>430</v>
      </c>
      <c r="AI630" s="253"/>
      <c r="AJ630" s="253"/>
      <c r="AK630" s="253"/>
      <c r="AL630" s="253" t="s">
        <v>273</v>
      </c>
      <c r="AM630" s="253"/>
      <c r="AN630" s="253"/>
      <c r="AO630" s="257"/>
      <c r="AP630" s="948" t="s">
        <v>274</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916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267</v>
      </c>
      <c r="D663" s="253"/>
      <c r="E663" s="253"/>
      <c r="F663" s="253"/>
      <c r="G663" s="253"/>
      <c r="H663" s="253"/>
      <c r="I663" s="253"/>
      <c r="J663" s="948" t="s">
        <v>268</v>
      </c>
      <c r="K663" s="949"/>
      <c r="L663" s="949"/>
      <c r="M663" s="949"/>
      <c r="N663" s="949"/>
      <c r="O663" s="949"/>
      <c r="P663" s="123" t="s">
        <v>269</v>
      </c>
      <c r="Q663" s="123"/>
      <c r="R663" s="123"/>
      <c r="S663" s="123"/>
      <c r="T663" s="123"/>
      <c r="U663" s="123"/>
      <c r="V663" s="123"/>
      <c r="W663" s="123"/>
      <c r="X663" s="123"/>
      <c r="Y663" s="255" t="s">
        <v>270</v>
      </c>
      <c r="Z663" s="256"/>
      <c r="AA663" s="256"/>
      <c r="AB663" s="256"/>
      <c r="AC663" s="948" t="s">
        <v>271</v>
      </c>
      <c r="AD663" s="948"/>
      <c r="AE663" s="948"/>
      <c r="AF663" s="948"/>
      <c r="AG663" s="948"/>
      <c r="AH663" s="255" t="s">
        <v>430</v>
      </c>
      <c r="AI663" s="253"/>
      <c r="AJ663" s="253"/>
      <c r="AK663" s="253"/>
      <c r="AL663" s="253" t="s">
        <v>273</v>
      </c>
      <c r="AM663" s="253"/>
      <c r="AN663" s="253"/>
      <c r="AO663" s="257"/>
      <c r="AP663" s="948" t="s">
        <v>274</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917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267</v>
      </c>
      <c r="D696" s="253"/>
      <c r="E696" s="253"/>
      <c r="F696" s="253"/>
      <c r="G696" s="253"/>
      <c r="H696" s="253"/>
      <c r="I696" s="253"/>
      <c r="J696" s="948" t="s">
        <v>268</v>
      </c>
      <c r="K696" s="949"/>
      <c r="L696" s="949"/>
      <c r="M696" s="949"/>
      <c r="N696" s="949"/>
      <c r="O696" s="949"/>
      <c r="P696" s="123" t="s">
        <v>269</v>
      </c>
      <c r="Q696" s="123"/>
      <c r="R696" s="123"/>
      <c r="S696" s="123"/>
      <c r="T696" s="123"/>
      <c r="U696" s="123"/>
      <c r="V696" s="123"/>
      <c r="W696" s="123"/>
      <c r="X696" s="123"/>
      <c r="Y696" s="255" t="s">
        <v>270</v>
      </c>
      <c r="Z696" s="256"/>
      <c r="AA696" s="256"/>
      <c r="AB696" s="256"/>
      <c r="AC696" s="948" t="s">
        <v>271</v>
      </c>
      <c r="AD696" s="948"/>
      <c r="AE696" s="948"/>
      <c r="AF696" s="948"/>
      <c r="AG696" s="948"/>
      <c r="AH696" s="255" t="s">
        <v>430</v>
      </c>
      <c r="AI696" s="253"/>
      <c r="AJ696" s="253"/>
      <c r="AK696" s="253"/>
      <c r="AL696" s="253" t="s">
        <v>273</v>
      </c>
      <c r="AM696" s="253"/>
      <c r="AN696" s="253"/>
      <c r="AO696" s="257"/>
      <c r="AP696" s="948" t="s">
        <v>274</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918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267</v>
      </c>
      <c r="D729" s="253"/>
      <c r="E729" s="253"/>
      <c r="F729" s="253"/>
      <c r="G729" s="253"/>
      <c r="H729" s="253"/>
      <c r="I729" s="253"/>
      <c r="J729" s="948" t="s">
        <v>268</v>
      </c>
      <c r="K729" s="949"/>
      <c r="L729" s="949"/>
      <c r="M729" s="949"/>
      <c r="N729" s="949"/>
      <c r="O729" s="949"/>
      <c r="P729" s="123" t="s">
        <v>269</v>
      </c>
      <c r="Q729" s="123"/>
      <c r="R729" s="123"/>
      <c r="S729" s="123"/>
      <c r="T729" s="123"/>
      <c r="U729" s="123"/>
      <c r="V729" s="123"/>
      <c r="W729" s="123"/>
      <c r="X729" s="123"/>
      <c r="Y729" s="255" t="s">
        <v>270</v>
      </c>
      <c r="Z729" s="256"/>
      <c r="AA729" s="256"/>
      <c r="AB729" s="256"/>
      <c r="AC729" s="948" t="s">
        <v>271</v>
      </c>
      <c r="AD729" s="948"/>
      <c r="AE729" s="948"/>
      <c r="AF729" s="948"/>
      <c r="AG729" s="948"/>
      <c r="AH729" s="255" t="s">
        <v>430</v>
      </c>
      <c r="AI729" s="253"/>
      <c r="AJ729" s="253"/>
      <c r="AK729" s="253"/>
      <c r="AL729" s="253" t="s">
        <v>273</v>
      </c>
      <c r="AM729" s="253"/>
      <c r="AN729" s="253"/>
      <c r="AO729" s="257"/>
      <c r="AP729" s="948" t="s">
        <v>274</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919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267</v>
      </c>
      <c r="D762" s="253"/>
      <c r="E762" s="253"/>
      <c r="F762" s="253"/>
      <c r="G762" s="253"/>
      <c r="H762" s="253"/>
      <c r="I762" s="253"/>
      <c r="J762" s="948" t="s">
        <v>268</v>
      </c>
      <c r="K762" s="949"/>
      <c r="L762" s="949"/>
      <c r="M762" s="949"/>
      <c r="N762" s="949"/>
      <c r="O762" s="949"/>
      <c r="P762" s="123" t="s">
        <v>269</v>
      </c>
      <c r="Q762" s="123"/>
      <c r="R762" s="123"/>
      <c r="S762" s="123"/>
      <c r="T762" s="123"/>
      <c r="U762" s="123"/>
      <c r="V762" s="123"/>
      <c r="W762" s="123"/>
      <c r="X762" s="123"/>
      <c r="Y762" s="255" t="s">
        <v>270</v>
      </c>
      <c r="Z762" s="256"/>
      <c r="AA762" s="256"/>
      <c r="AB762" s="256"/>
      <c r="AC762" s="948" t="s">
        <v>271</v>
      </c>
      <c r="AD762" s="948"/>
      <c r="AE762" s="948"/>
      <c r="AF762" s="948"/>
      <c r="AG762" s="948"/>
      <c r="AH762" s="255" t="s">
        <v>430</v>
      </c>
      <c r="AI762" s="253"/>
      <c r="AJ762" s="253"/>
      <c r="AK762" s="253"/>
      <c r="AL762" s="253" t="s">
        <v>273</v>
      </c>
      <c r="AM762" s="253"/>
      <c r="AN762" s="253"/>
      <c r="AO762" s="257"/>
      <c r="AP762" s="948" t="s">
        <v>274</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920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267</v>
      </c>
      <c r="D795" s="253"/>
      <c r="E795" s="253"/>
      <c r="F795" s="253"/>
      <c r="G795" s="253"/>
      <c r="H795" s="253"/>
      <c r="I795" s="253"/>
      <c r="J795" s="948" t="s">
        <v>268</v>
      </c>
      <c r="K795" s="949"/>
      <c r="L795" s="949"/>
      <c r="M795" s="949"/>
      <c r="N795" s="949"/>
      <c r="O795" s="949"/>
      <c r="P795" s="123" t="s">
        <v>269</v>
      </c>
      <c r="Q795" s="123"/>
      <c r="R795" s="123"/>
      <c r="S795" s="123"/>
      <c r="T795" s="123"/>
      <c r="U795" s="123"/>
      <c r="V795" s="123"/>
      <c r="W795" s="123"/>
      <c r="X795" s="123"/>
      <c r="Y795" s="255" t="s">
        <v>270</v>
      </c>
      <c r="Z795" s="256"/>
      <c r="AA795" s="256"/>
      <c r="AB795" s="256"/>
      <c r="AC795" s="948" t="s">
        <v>271</v>
      </c>
      <c r="AD795" s="948"/>
      <c r="AE795" s="948"/>
      <c r="AF795" s="948"/>
      <c r="AG795" s="948"/>
      <c r="AH795" s="255" t="s">
        <v>430</v>
      </c>
      <c r="AI795" s="253"/>
      <c r="AJ795" s="253"/>
      <c r="AK795" s="253"/>
      <c r="AL795" s="253" t="s">
        <v>273</v>
      </c>
      <c r="AM795" s="253"/>
      <c r="AN795" s="253"/>
      <c r="AO795" s="257"/>
      <c r="AP795" s="948" t="s">
        <v>274</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921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267</v>
      </c>
      <c r="D828" s="253"/>
      <c r="E828" s="253"/>
      <c r="F828" s="253"/>
      <c r="G828" s="253"/>
      <c r="H828" s="253"/>
      <c r="I828" s="253"/>
      <c r="J828" s="948" t="s">
        <v>268</v>
      </c>
      <c r="K828" s="949"/>
      <c r="L828" s="949"/>
      <c r="M828" s="949"/>
      <c r="N828" s="949"/>
      <c r="O828" s="949"/>
      <c r="P828" s="123" t="s">
        <v>269</v>
      </c>
      <c r="Q828" s="123"/>
      <c r="R828" s="123"/>
      <c r="S828" s="123"/>
      <c r="T828" s="123"/>
      <c r="U828" s="123"/>
      <c r="V828" s="123"/>
      <c r="W828" s="123"/>
      <c r="X828" s="123"/>
      <c r="Y828" s="255" t="s">
        <v>270</v>
      </c>
      <c r="Z828" s="256"/>
      <c r="AA828" s="256"/>
      <c r="AB828" s="256"/>
      <c r="AC828" s="948" t="s">
        <v>271</v>
      </c>
      <c r="AD828" s="948"/>
      <c r="AE828" s="948"/>
      <c r="AF828" s="948"/>
      <c r="AG828" s="948"/>
      <c r="AH828" s="255" t="s">
        <v>430</v>
      </c>
      <c r="AI828" s="253"/>
      <c r="AJ828" s="253"/>
      <c r="AK828" s="253"/>
      <c r="AL828" s="253" t="s">
        <v>273</v>
      </c>
      <c r="AM828" s="253"/>
      <c r="AN828" s="253"/>
      <c r="AO828" s="257"/>
      <c r="AP828" s="948" t="s">
        <v>274</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922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267</v>
      </c>
      <c r="D861" s="253"/>
      <c r="E861" s="253"/>
      <c r="F861" s="253"/>
      <c r="G861" s="253"/>
      <c r="H861" s="253"/>
      <c r="I861" s="253"/>
      <c r="J861" s="948" t="s">
        <v>268</v>
      </c>
      <c r="K861" s="949"/>
      <c r="L861" s="949"/>
      <c r="M861" s="949"/>
      <c r="N861" s="949"/>
      <c r="O861" s="949"/>
      <c r="P861" s="123" t="s">
        <v>269</v>
      </c>
      <c r="Q861" s="123"/>
      <c r="R861" s="123"/>
      <c r="S861" s="123"/>
      <c r="T861" s="123"/>
      <c r="U861" s="123"/>
      <c r="V861" s="123"/>
      <c r="W861" s="123"/>
      <c r="X861" s="123"/>
      <c r="Y861" s="255" t="s">
        <v>270</v>
      </c>
      <c r="Z861" s="256"/>
      <c r="AA861" s="256"/>
      <c r="AB861" s="256"/>
      <c r="AC861" s="948" t="s">
        <v>271</v>
      </c>
      <c r="AD861" s="948"/>
      <c r="AE861" s="948"/>
      <c r="AF861" s="948"/>
      <c r="AG861" s="948"/>
      <c r="AH861" s="255" t="s">
        <v>430</v>
      </c>
      <c r="AI861" s="253"/>
      <c r="AJ861" s="253"/>
      <c r="AK861" s="253"/>
      <c r="AL861" s="253" t="s">
        <v>273</v>
      </c>
      <c r="AM861" s="253"/>
      <c r="AN861" s="253"/>
      <c r="AO861" s="257"/>
      <c r="AP861" s="948" t="s">
        <v>274</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923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267</v>
      </c>
      <c r="D894" s="253"/>
      <c r="E894" s="253"/>
      <c r="F894" s="253"/>
      <c r="G894" s="253"/>
      <c r="H894" s="253"/>
      <c r="I894" s="253"/>
      <c r="J894" s="948" t="s">
        <v>268</v>
      </c>
      <c r="K894" s="949"/>
      <c r="L894" s="949"/>
      <c r="M894" s="949"/>
      <c r="N894" s="949"/>
      <c r="O894" s="949"/>
      <c r="P894" s="123" t="s">
        <v>269</v>
      </c>
      <c r="Q894" s="123"/>
      <c r="R894" s="123"/>
      <c r="S894" s="123"/>
      <c r="T894" s="123"/>
      <c r="U894" s="123"/>
      <c r="V894" s="123"/>
      <c r="W894" s="123"/>
      <c r="X894" s="123"/>
      <c r="Y894" s="255" t="s">
        <v>270</v>
      </c>
      <c r="Z894" s="256"/>
      <c r="AA894" s="256"/>
      <c r="AB894" s="256"/>
      <c r="AC894" s="948" t="s">
        <v>271</v>
      </c>
      <c r="AD894" s="948"/>
      <c r="AE894" s="948"/>
      <c r="AF894" s="948"/>
      <c r="AG894" s="948"/>
      <c r="AH894" s="255" t="s">
        <v>430</v>
      </c>
      <c r="AI894" s="253"/>
      <c r="AJ894" s="253"/>
      <c r="AK894" s="253"/>
      <c r="AL894" s="253" t="s">
        <v>273</v>
      </c>
      <c r="AM894" s="253"/>
      <c r="AN894" s="253"/>
      <c r="AO894" s="257"/>
      <c r="AP894" s="948" t="s">
        <v>274</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924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267</v>
      </c>
      <c r="D927" s="253"/>
      <c r="E927" s="253"/>
      <c r="F927" s="253"/>
      <c r="G927" s="253"/>
      <c r="H927" s="253"/>
      <c r="I927" s="253"/>
      <c r="J927" s="948" t="s">
        <v>268</v>
      </c>
      <c r="K927" s="949"/>
      <c r="L927" s="949"/>
      <c r="M927" s="949"/>
      <c r="N927" s="949"/>
      <c r="O927" s="949"/>
      <c r="P927" s="123" t="s">
        <v>269</v>
      </c>
      <c r="Q927" s="123"/>
      <c r="R927" s="123"/>
      <c r="S927" s="123"/>
      <c r="T927" s="123"/>
      <c r="U927" s="123"/>
      <c r="V927" s="123"/>
      <c r="W927" s="123"/>
      <c r="X927" s="123"/>
      <c r="Y927" s="255" t="s">
        <v>270</v>
      </c>
      <c r="Z927" s="256"/>
      <c r="AA927" s="256"/>
      <c r="AB927" s="256"/>
      <c r="AC927" s="948" t="s">
        <v>271</v>
      </c>
      <c r="AD927" s="948"/>
      <c r="AE927" s="948"/>
      <c r="AF927" s="948"/>
      <c r="AG927" s="948"/>
      <c r="AH927" s="255" t="s">
        <v>430</v>
      </c>
      <c r="AI927" s="253"/>
      <c r="AJ927" s="253"/>
      <c r="AK927" s="253"/>
      <c r="AL927" s="253" t="s">
        <v>273</v>
      </c>
      <c r="AM927" s="253"/>
      <c r="AN927" s="253"/>
      <c r="AO927" s="257"/>
      <c r="AP927" s="948" t="s">
        <v>274</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925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267</v>
      </c>
      <c r="D960" s="253"/>
      <c r="E960" s="253"/>
      <c r="F960" s="253"/>
      <c r="G960" s="253"/>
      <c r="H960" s="253"/>
      <c r="I960" s="253"/>
      <c r="J960" s="948" t="s">
        <v>268</v>
      </c>
      <c r="K960" s="949"/>
      <c r="L960" s="949"/>
      <c r="M960" s="949"/>
      <c r="N960" s="949"/>
      <c r="O960" s="949"/>
      <c r="P960" s="123" t="s">
        <v>269</v>
      </c>
      <c r="Q960" s="123"/>
      <c r="R960" s="123"/>
      <c r="S960" s="123"/>
      <c r="T960" s="123"/>
      <c r="U960" s="123"/>
      <c r="V960" s="123"/>
      <c r="W960" s="123"/>
      <c r="X960" s="123"/>
      <c r="Y960" s="255" t="s">
        <v>270</v>
      </c>
      <c r="Z960" s="256"/>
      <c r="AA960" s="256"/>
      <c r="AB960" s="256"/>
      <c r="AC960" s="948" t="s">
        <v>271</v>
      </c>
      <c r="AD960" s="948"/>
      <c r="AE960" s="948"/>
      <c r="AF960" s="948"/>
      <c r="AG960" s="948"/>
      <c r="AH960" s="255" t="s">
        <v>430</v>
      </c>
      <c r="AI960" s="253"/>
      <c r="AJ960" s="253"/>
      <c r="AK960" s="253"/>
      <c r="AL960" s="253" t="s">
        <v>273</v>
      </c>
      <c r="AM960" s="253"/>
      <c r="AN960" s="253"/>
      <c r="AO960" s="257"/>
      <c r="AP960" s="948" t="s">
        <v>274</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926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267</v>
      </c>
      <c r="D993" s="253"/>
      <c r="E993" s="253"/>
      <c r="F993" s="253"/>
      <c r="G993" s="253"/>
      <c r="H993" s="253"/>
      <c r="I993" s="253"/>
      <c r="J993" s="948" t="s">
        <v>268</v>
      </c>
      <c r="K993" s="949"/>
      <c r="L993" s="949"/>
      <c r="M993" s="949"/>
      <c r="N993" s="949"/>
      <c r="O993" s="949"/>
      <c r="P993" s="123" t="s">
        <v>269</v>
      </c>
      <c r="Q993" s="123"/>
      <c r="R993" s="123"/>
      <c r="S993" s="123"/>
      <c r="T993" s="123"/>
      <c r="U993" s="123"/>
      <c r="V993" s="123"/>
      <c r="W993" s="123"/>
      <c r="X993" s="123"/>
      <c r="Y993" s="255" t="s">
        <v>270</v>
      </c>
      <c r="Z993" s="256"/>
      <c r="AA993" s="256"/>
      <c r="AB993" s="256"/>
      <c r="AC993" s="948" t="s">
        <v>271</v>
      </c>
      <c r="AD993" s="948"/>
      <c r="AE993" s="948"/>
      <c r="AF993" s="948"/>
      <c r="AG993" s="948"/>
      <c r="AH993" s="255" t="s">
        <v>430</v>
      </c>
      <c r="AI993" s="253"/>
      <c r="AJ993" s="253"/>
      <c r="AK993" s="253"/>
      <c r="AL993" s="253" t="s">
        <v>273</v>
      </c>
      <c r="AM993" s="253"/>
      <c r="AN993" s="253"/>
      <c r="AO993" s="257"/>
      <c r="AP993" s="948" t="s">
        <v>274</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927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267</v>
      </c>
      <c r="D1026" s="253"/>
      <c r="E1026" s="253"/>
      <c r="F1026" s="253"/>
      <c r="G1026" s="253"/>
      <c r="H1026" s="253"/>
      <c r="I1026" s="253"/>
      <c r="J1026" s="948" t="s">
        <v>268</v>
      </c>
      <c r="K1026" s="949"/>
      <c r="L1026" s="949"/>
      <c r="M1026" s="949"/>
      <c r="N1026" s="949"/>
      <c r="O1026" s="949"/>
      <c r="P1026" s="123" t="s">
        <v>269</v>
      </c>
      <c r="Q1026" s="123"/>
      <c r="R1026" s="123"/>
      <c r="S1026" s="123"/>
      <c r="T1026" s="123"/>
      <c r="U1026" s="123"/>
      <c r="V1026" s="123"/>
      <c r="W1026" s="123"/>
      <c r="X1026" s="123"/>
      <c r="Y1026" s="255" t="s">
        <v>270</v>
      </c>
      <c r="Z1026" s="256"/>
      <c r="AA1026" s="256"/>
      <c r="AB1026" s="256"/>
      <c r="AC1026" s="948" t="s">
        <v>271</v>
      </c>
      <c r="AD1026" s="948"/>
      <c r="AE1026" s="948"/>
      <c r="AF1026" s="948"/>
      <c r="AG1026" s="948"/>
      <c r="AH1026" s="255" t="s">
        <v>430</v>
      </c>
      <c r="AI1026" s="253"/>
      <c r="AJ1026" s="253"/>
      <c r="AK1026" s="253"/>
      <c r="AL1026" s="253" t="s">
        <v>273</v>
      </c>
      <c r="AM1026" s="253"/>
      <c r="AN1026" s="253"/>
      <c r="AO1026" s="257"/>
      <c r="AP1026" s="948" t="s">
        <v>274</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928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267</v>
      </c>
      <c r="D1059" s="253"/>
      <c r="E1059" s="253"/>
      <c r="F1059" s="253"/>
      <c r="G1059" s="253"/>
      <c r="H1059" s="253"/>
      <c r="I1059" s="253"/>
      <c r="J1059" s="948" t="s">
        <v>268</v>
      </c>
      <c r="K1059" s="949"/>
      <c r="L1059" s="949"/>
      <c r="M1059" s="949"/>
      <c r="N1059" s="949"/>
      <c r="O1059" s="949"/>
      <c r="P1059" s="123" t="s">
        <v>269</v>
      </c>
      <c r="Q1059" s="123"/>
      <c r="R1059" s="123"/>
      <c r="S1059" s="123"/>
      <c r="T1059" s="123"/>
      <c r="U1059" s="123"/>
      <c r="V1059" s="123"/>
      <c r="W1059" s="123"/>
      <c r="X1059" s="123"/>
      <c r="Y1059" s="255" t="s">
        <v>270</v>
      </c>
      <c r="Z1059" s="256"/>
      <c r="AA1059" s="256"/>
      <c r="AB1059" s="256"/>
      <c r="AC1059" s="948" t="s">
        <v>271</v>
      </c>
      <c r="AD1059" s="948"/>
      <c r="AE1059" s="948"/>
      <c r="AF1059" s="948"/>
      <c r="AG1059" s="948"/>
      <c r="AH1059" s="255" t="s">
        <v>430</v>
      </c>
      <c r="AI1059" s="253"/>
      <c r="AJ1059" s="253"/>
      <c r="AK1059" s="253"/>
      <c r="AL1059" s="253" t="s">
        <v>273</v>
      </c>
      <c r="AM1059" s="253"/>
      <c r="AN1059" s="253"/>
      <c r="AO1059" s="257"/>
      <c r="AP1059" s="948" t="s">
        <v>274</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929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267</v>
      </c>
      <c r="D1092" s="253"/>
      <c r="E1092" s="253"/>
      <c r="F1092" s="253"/>
      <c r="G1092" s="253"/>
      <c r="H1092" s="253"/>
      <c r="I1092" s="253"/>
      <c r="J1092" s="948" t="s">
        <v>268</v>
      </c>
      <c r="K1092" s="949"/>
      <c r="L1092" s="949"/>
      <c r="M1092" s="949"/>
      <c r="N1092" s="949"/>
      <c r="O1092" s="949"/>
      <c r="P1092" s="123" t="s">
        <v>269</v>
      </c>
      <c r="Q1092" s="123"/>
      <c r="R1092" s="123"/>
      <c r="S1092" s="123"/>
      <c r="T1092" s="123"/>
      <c r="U1092" s="123"/>
      <c r="V1092" s="123"/>
      <c r="W1092" s="123"/>
      <c r="X1092" s="123"/>
      <c r="Y1092" s="255" t="s">
        <v>270</v>
      </c>
      <c r="Z1092" s="256"/>
      <c r="AA1092" s="256"/>
      <c r="AB1092" s="256"/>
      <c r="AC1092" s="948" t="s">
        <v>271</v>
      </c>
      <c r="AD1092" s="948"/>
      <c r="AE1092" s="948"/>
      <c r="AF1092" s="948"/>
      <c r="AG1092" s="948"/>
      <c r="AH1092" s="255" t="s">
        <v>430</v>
      </c>
      <c r="AI1092" s="253"/>
      <c r="AJ1092" s="253"/>
      <c r="AK1092" s="253"/>
      <c r="AL1092" s="253" t="s">
        <v>273</v>
      </c>
      <c r="AM1092" s="253"/>
      <c r="AN1092" s="253"/>
      <c r="AO1092" s="257"/>
      <c r="AP1092" s="948" t="s">
        <v>274</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930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267</v>
      </c>
      <c r="D1125" s="253"/>
      <c r="E1125" s="253"/>
      <c r="F1125" s="253"/>
      <c r="G1125" s="253"/>
      <c r="H1125" s="253"/>
      <c r="I1125" s="253"/>
      <c r="J1125" s="948" t="s">
        <v>268</v>
      </c>
      <c r="K1125" s="949"/>
      <c r="L1125" s="949"/>
      <c r="M1125" s="949"/>
      <c r="N1125" s="949"/>
      <c r="O1125" s="949"/>
      <c r="P1125" s="123" t="s">
        <v>269</v>
      </c>
      <c r="Q1125" s="123"/>
      <c r="R1125" s="123"/>
      <c r="S1125" s="123"/>
      <c r="T1125" s="123"/>
      <c r="U1125" s="123"/>
      <c r="V1125" s="123"/>
      <c r="W1125" s="123"/>
      <c r="X1125" s="123"/>
      <c r="Y1125" s="255" t="s">
        <v>270</v>
      </c>
      <c r="Z1125" s="256"/>
      <c r="AA1125" s="256"/>
      <c r="AB1125" s="256"/>
      <c r="AC1125" s="948" t="s">
        <v>271</v>
      </c>
      <c r="AD1125" s="948"/>
      <c r="AE1125" s="948"/>
      <c r="AF1125" s="948"/>
      <c r="AG1125" s="948"/>
      <c r="AH1125" s="255" t="s">
        <v>430</v>
      </c>
      <c r="AI1125" s="253"/>
      <c r="AJ1125" s="253"/>
      <c r="AK1125" s="253"/>
      <c r="AL1125" s="253" t="s">
        <v>273</v>
      </c>
      <c r="AM1125" s="253"/>
      <c r="AN1125" s="253"/>
      <c r="AO1125" s="257"/>
      <c r="AP1125" s="948" t="s">
        <v>274</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931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267</v>
      </c>
      <c r="D1158" s="253"/>
      <c r="E1158" s="253"/>
      <c r="F1158" s="253"/>
      <c r="G1158" s="253"/>
      <c r="H1158" s="253"/>
      <c r="I1158" s="253"/>
      <c r="J1158" s="948" t="s">
        <v>268</v>
      </c>
      <c r="K1158" s="949"/>
      <c r="L1158" s="949"/>
      <c r="M1158" s="949"/>
      <c r="N1158" s="949"/>
      <c r="O1158" s="949"/>
      <c r="P1158" s="123" t="s">
        <v>269</v>
      </c>
      <c r="Q1158" s="123"/>
      <c r="R1158" s="123"/>
      <c r="S1158" s="123"/>
      <c r="T1158" s="123"/>
      <c r="U1158" s="123"/>
      <c r="V1158" s="123"/>
      <c r="W1158" s="123"/>
      <c r="X1158" s="123"/>
      <c r="Y1158" s="255" t="s">
        <v>270</v>
      </c>
      <c r="Z1158" s="256"/>
      <c r="AA1158" s="256"/>
      <c r="AB1158" s="256"/>
      <c r="AC1158" s="948" t="s">
        <v>271</v>
      </c>
      <c r="AD1158" s="948"/>
      <c r="AE1158" s="948"/>
      <c r="AF1158" s="948"/>
      <c r="AG1158" s="948"/>
      <c r="AH1158" s="255" t="s">
        <v>430</v>
      </c>
      <c r="AI1158" s="253"/>
      <c r="AJ1158" s="253"/>
      <c r="AK1158" s="253"/>
      <c r="AL1158" s="253" t="s">
        <v>273</v>
      </c>
      <c r="AM1158" s="253"/>
      <c r="AN1158" s="253"/>
      <c r="AO1158" s="257"/>
      <c r="AP1158" s="948" t="s">
        <v>274</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932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267</v>
      </c>
      <c r="D1191" s="253"/>
      <c r="E1191" s="253"/>
      <c r="F1191" s="253"/>
      <c r="G1191" s="253"/>
      <c r="H1191" s="253"/>
      <c r="I1191" s="253"/>
      <c r="J1191" s="948" t="s">
        <v>268</v>
      </c>
      <c r="K1191" s="949"/>
      <c r="L1191" s="949"/>
      <c r="M1191" s="949"/>
      <c r="N1191" s="949"/>
      <c r="O1191" s="949"/>
      <c r="P1191" s="123" t="s">
        <v>269</v>
      </c>
      <c r="Q1191" s="123"/>
      <c r="R1191" s="123"/>
      <c r="S1191" s="123"/>
      <c r="T1191" s="123"/>
      <c r="U1191" s="123"/>
      <c r="V1191" s="123"/>
      <c r="W1191" s="123"/>
      <c r="X1191" s="123"/>
      <c r="Y1191" s="255" t="s">
        <v>270</v>
      </c>
      <c r="Z1191" s="256"/>
      <c r="AA1191" s="256"/>
      <c r="AB1191" s="256"/>
      <c r="AC1191" s="948" t="s">
        <v>271</v>
      </c>
      <c r="AD1191" s="948"/>
      <c r="AE1191" s="948"/>
      <c r="AF1191" s="948"/>
      <c r="AG1191" s="948"/>
      <c r="AH1191" s="255" t="s">
        <v>430</v>
      </c>
      <c r="AI1191" s="253"/>
      <c r="AJ1191" s="253"/>
      <c r="AK1191" s="253"/>
      <c r="AL1191" s="253" t="s">
        <v>273</v>
      </c>
      <c r="AM1191" s="253"/>
      <c r="AN1191" s="253"/>
      <c r="AO1191" s="257"/>
      <c r="AP1191" s="948" t="s">
        <v>274</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933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267</v>
      </c>
      <c r="D1224" s="253"/>
      <c r="E1224" s="253"/>
      <c r="F1224" s="253"/>
      <c r="G1224" s="253"/>
      <c r="H1224" s="253"/>
      <c r="I1224" s="253"/>
      <c r="J1224" s="948" t="s">
        <v>268</v>
      </c>
      <c r="K1224" s="949"/>
      <c r="L1224" s="949"/>
      <c r="M1224" s="949"/>
      <c r="N1224" s="949"/>
      <c r="O1224" s="949"/>
      <c r="P1224" s="123" t="s">
        <v>269</v>
      </c>
      <c r="Q1224" s="123"/>
      <c r="R1224" s="123"/>
      <c r="S1224" s="123"/>
      <c r="T1224" s="123"/>
      <c r="U1224" s="123"/>
      <c r="V1224" s="123"/>
      <c r="W1224" s="123"/>
      <c r="X1224" s="123"/>
      <c r="Y1224" s="255" t="s">
        <v>270</v>
      </c>
      <c r="Z1224" s="256"/>
      <c r="AA1224" s="256"/>
      <c r="AB1224" s="256"/>
      <c r="AC1224" s="948" t="s">
        <v>271</v>
      </c>
      <c r="AD1224" s="948"/>
      <c r="AE1224" s="948"/>
      <c r="AF1224" s="948"/>
      <c r="AG1224" s="948"/>
      <c r="AH1224" s="255" t="s">
        <v>430</v>
      </c>
      <c r="AI1224" s="253"/>
      <c r="AJ1224" s="253"/>
      <c r="AK1224" s="253"/>
      <c r="AL1224" s="253" t="s">
        <v>273</v>
      </c>
      <c r="AM1224" s="253"/>
      <c r="AN1224" s="253"/>
      <c r="AO1224" s="257"/>
      <c r="AP1224" s="948" t="s">
        <v>274</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934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267</v>
      </c>
      <c r="D1257" s="253"/>
      <c r="E1257" s="253"/>
      <c r="F1257" s="253"/>
      <c r="G1257" s="253"/>
      <c r="H1257" s="253"/>
      <c r="I1257" s="253"/>
      <c r="J1257" s="948" t="s">
        <v>268</v>
      </c>
      <c r="K1257" s="949"/>
      <c r="L1257" s="949"/>
      <c r="M1257" s="949"/>
      <c r="N1257" s="949"/>
      <c r="O1257" s="949"/>
      <c r="P1257" s="123" t="s">
        <v>269</v>
      </c>
      <c r="Q1257" s="123"/>
      <c r="R1257" s="123"/>
      <c r="S1257" s="123"/>
      <c r="T1257" s="123"/>
      <c r="U1257" s="123"/>
      <c r="V1257" s="123"/>
      <c r="W1257" s="123"/>
      <c r="X1257" s="123"/>
      <c r="Y1257" s="255" t="s">
        <v>270</v>
      </c>
      <c r="Z1257" s="256"/>
      <c r="AA1257" s="256"/>
      <c r="AB1257" s="256"/>
      <c r="AC1257" s="948" t="s">
        <v>271</v>
      </c>
      <c r="AD1257" s="948"/>
      <c r="AE1257" s="948"/>
      <c r="AF1257" s="948"/>
      <c r="AG1257" s="948"/>
      <c r="AH1257" s="255" t="s">
        <v>430</v>
      </c>
      <c r="AI1257" s="253"/>
      <c r="AJ1257" s="253"/>
      <c r="AK1257" s="253"/>
      <c r="AL1257" s="253" t="s">
        <v>273</v>
      </c>
      <c r="AM1257" s="253"/>
      <c r="AN1257" s="253"/>
      <c r="AO1257" s="257"/>
      <c r="AP1257" s="948" t="s">
        <v>274</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935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267</v>
      </c>
      <c r="D1290" s="253"/>
      <c r="E1290" s="253"/>
      <c r="F1290" s="253"/>
      <c r="G1290" s="253"/>
      <c r="H1290" s="253"/>
      <c r="I1290" s="253"/>
      <c r="J1290" s="948" t="s">
        <v>268</v>
      </c>
      <c r="K1290" s="949"/>
      <c r="L1290" s="949"/>
      <c r="M1290" s="949"/>
      <c r="N1290" s="949"/>
      <c r="O1290" s="949"/>
      <c r="P1290" s="123" t="s">
        <v>269</v>
      </c>
      <c r="Q1290" s="123"/>
      <c r="R1290" s="123"/>
      <c r="S1290" s="123"/>
      <c r="T1290" s="123"/>
      <c r="U1290" s="123"/>
      <c r="V1290" s="123"/>
      <c r="W1290" s="123"/>
      <c r="X1290" s="123"/>
      <c r="Y1290" s="255" t="s">
        <v>270</v>
      </c>
      <c r="Z1290" s="256"/>
      <c r="AA1290" s="256"/>
      <c r="AB1290" s="256"/>
      <c r="AC1290" s="948" t="s">
        <v>271</v>
      </c>
      <c r="AD1290" s="948"/>
      <c r="AE1290" s="948"/>
      <c r="AF1290" s="948"/>
      <c r="AG1290" s="948"/>
      <c r="AH1290" s="255" t="s">
        <v>430</v>
      </c>
      <c r="AI1290" s="253"/>
      <c r="AJ1290" s="253"/>
      <c r="AK1290" s="253"/>
      <c r="AL1290" s="253" t="s">
        <v>273</v>
      </c>
      <c r="AM1290" s="253"/>
      <c r="AN1290" s="253"/>
      <c r="AO1290" s="257"/>
      <c r="AP1290" s="948" t="s">
        <v>274</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1306B-CBCE-4F8D-BC66-A70970A5B74B}">
  <ds:schemaRefs>
    <ds:schemaRef ds:uri="http://schemas.microsoft.com/sharepoint/v3/contenttype/forms"/>
  </ds:schemaRefs>
</ds:datastoreItem>
</file>

<file path=customXml/itemProps2.xml><?xml version="1.0" encoding="utf-8"?>
<ds:datastoreItem xmlns:ds="http://schemas.openxmlformats.org/officeDocument/2006/customXml" ds:itemID="{3E331F0E-D516-4907-932A-762305E5268A}">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www.w3.org/XML/1998/namespace"/>
    <ds:schemaRef ds:uri="2d5f1945-286f-4658-a685-0dc25831e22f"/>
    <ds:schemaRef ds:uri="http://purl.org/dc/dcmitype/"/>
    <ds:schemaRef ds:uri="FBA1376E-82DB-4D6C-B33A-D646C0617999"/>
    <ds:schemaRef ds:uri="http://schemas.openxmlformats.org/package/2006/metadata/core-properties"/>
    <ds:schemaRef ds:uri="71923be8-99dd-4baf-9eec-97c540488ea5"/>
    <ds:schemaRef ds:uri="http://purl.org/dc/terms/"/>
  </ds:schemaRefs>
</ds:datastoreItem>
</file>

<file path=customXml/itemProps3.xml><?xml version="1.0" encoding="utf-8"?>
<ds:datastoreItem xmlns:ds="http://schemas.openxmlformats.org/officeDocument/2006/customXml" ds:itemID="{933C418D-81A2-4738-9F9E-64C6C9126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