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B35EA0DF-BC03-4696-82A8-9B4FC0341C9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2" i="11" s="1"/>
  <c r="AY338" i="11" l="1"/>
  <c r="AY337" i="11"/>
  <c r="AY323" i="11"/>
  <c r="AY329" i="11"/>
  <c r="AY333" i="11"/>
  <c r="AY327" i="11"/>
  <c r="AY322" i="11"/>
  <c r="AY328" i="11"/>
  <c r="AY336" i="11"/>
  <c r="AY398" i="11"/>
  <c r="AY69" i="11"/>
  <c r="AY324" i="11"/>
  <c r="AY330" i="11"/>
  <c r="AY325" i="11"/>
  <c r="AY331" i="11"/>
  <c r="AY340" i="11"/>
  <c r="AY326" i="11"/>
  <c r="AY341"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39" i="11"/>
  <c r="AY140" i="11" s="1"/>
  <c r="AY166" i="11"/>
  <c r="AY161" i="11"/>
  <c r="AY162" i="11" s="1"/>
  <c r="AY156" i="11"/>
  <c r="AY158" i="11" s="1"/>
  <c r="AY153" i="11"/>
  <c r="AY146" i="11"/>
  <c r="AY150" i="11" s="1"/>
  <c r="AY127" i="11"/>
  <c r="AY128" i="11" s="1"/>
  <c r="AY122" i="11"/>
  <c r="AY124" i="11" s="1"/>
  <c r="AY112" i="11"/>
  <c r="AY120" i="11" s="1"/>
  <c r="AY99" i="11"/>
  <c r="AY101" i="11" s="1"/>
  <c r="AY98" i="11"/>
  <c r="AY102" i="11"/>
  <c r="AY104" i="11" s="1"/>
  <c r="AY204" i="11" l="1"/>
  <c r="AY202" i="11"/>
  <c r="AY174" i="11"/>
  <c r="AY177" i="11"/>
  <c r="AY175" i="11"/>
  <c r="AY171" i="11"/>
  <c r="AY151" i="11"/>
  <c r="AY152" i="11"/>
  <c r="AY154" i="11"/>
  <c r="AY143" i="11"/>
  <c r="AY144" i="11"/>
  <c r="AY142" i="11"/>
  <c r="AY141" i="11"/>
  <c r="AY123" i="11"/>
  <c r="AY115" i="11"/>
  <c r="AY116" i="11"/>
  <c r="AY117" i="11"/>
  <c r="AY121" i="11"/>
  <c r="AY113" i="11"/>
  <c r="AY119" i="11"/>
  <c r="AY125" i="11"/>
  <c r="AY131" i="11"/>
  <c r="AY155" i="11"/>
  <c r="AY145" i="11"/>
  <c r="AY137" i="11"/>
  <c r="AY179" i="11"/>
  <c r="AY206" i="11"/>
  <c r="AY212" i="11"/>
  <c r="AY129" i="11"/>
  <c r="AY135" i="11"/>
  <c r="AY118" i="11"/>
  <c r="AY130" i="11"/>
  <c r="AY114" i="11"/>
  <c r="AY126" i="11"/>
  <c r="AY201" i="11"/>
  <c r="AY207" i="11"/>
  <c r="AY213" i="11"/>
  <c r="AY100" i="11"/>
  <c r="AY163" i="11"/>
  <c r="AY176" i="11"/>
  <c r="AY193" i="11"/>
  <c r="AY203" i="11"/>
  <c r="AY209" i="11"/>
  <c r="AY164" i="11"/>
  <c r="AY210"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3" i="11" s="1"/>
  <c r="AY44" i="11"/>
  <c r="AY52" i="11" s="1"/>
  <c r="AY96" i="11" l="1"/>
  <c r="AY97" i="11"/>
  <c r="AY90" i="11"/>
  <c r="AY91" i="11"/>
  <c r="AY63" i="11"/>
  <c r="AY55" i="11"/>
  <c r="AY84" i="11"/>
  <c r="AY86" i="11"/>
  <c r="AY92" i="11"/>
  <c r="AY79" i="11"/>
  <c r="AY80" i="11"/>
  <c r="AY81" i="11"/>
  <c r="AY87" i="11"/>
  <c r="AY49" i="11"/>
  <c r="AY82" i="11"/>
  <c r="AY94" i="11"/>
  <c r="AY8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<sst xmlns="http://schemas.openxmlformats.org/spreadsheetml/2006/main" count="2092" uniqueCount="787">
  <si>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</si>
  <si>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</si>
  <si>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</si>
  <si>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</si>
  <si>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</si>
  <si>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</si>
  <si>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</si>
  <si>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</si>
  <si>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</si>
  <si>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</si>
  <si>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</si>
  <si>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</si>
  <si>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</si>
  <si>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</si>
  <si>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</si>
  <si>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</si>
  <si>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</si>
  <si>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</si>
  <si>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</si>
  <si>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</si>
  <si>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</si>
  <si>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</si>
  <si>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</si>
  <si>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</si>
  <si>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</si>
  <si>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</si>
  <si>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</si>
  <si>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</si>
  <si>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</si>
  <si>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</si>
  <si>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</si>
  <si>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</si>
  <si>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</si>
  <si>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</si>
  <si>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</si>
  <si>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</si>
  <si>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</si>
  <si>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</si>
  <si>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</si>
  <si>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</si>
  <si>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</si>
  <si>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</si>
  <si>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</si>
  <si>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</si>
  <si>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</si>
  <si>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</si>
  <si>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</si>
  <si>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</si>
  <si>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</si>
  <si>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</si>
  <si>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</si>
  <si>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</si>
  <si>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</si>
  <si>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</si>
  <si>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</si>
  <si>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</si>
  <si>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</si>
  <si>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</si>
  <si>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</si>
  <si>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</si>
  <si>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</si>
  <si>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</si>
  <si>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</si>
  <si>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</si>
  <si>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</si>
  <si>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</si>
  <si>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</si>
  <si>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</si>
  <si>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</si>
  <si>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</si>
  <si>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</si>
  <si>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</si>
  <si>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</si>
  <si>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</si>
  <si>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</si>
  <si>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</si>
  <si>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</si>
  <si>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</si>
  <si>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</si>
  <si>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</si>
  <si>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</si>
  <si>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</si>
  <si>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</si>
  <si>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</si>
  <si>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</si>
  <si>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</si>
  <si>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</si>
  <si>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</si>
  <si>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</si>
  <si>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</si>
  <si>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</si>
  <si>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</si>
  <si>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</si>
  <si>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</si>
  <si>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</si>
  <si>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</si>
  <si>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</si>
  <si>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</si>
  <si>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</si>
  <si>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</si>
  <si>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</si>
  <si>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</si>
  <si>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</si>
  <si>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</si>
  <si>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</si>
  <si>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</si>
  <si>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</si>
  <si>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</si>
  <si>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</si>
  <si>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</si>
  <si>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</si>
  <si>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</si>
  <si>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</si>
  <si>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</si>
  <si>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</si>
  <si>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</si>
  <si>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</si>
  <si>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</si>
  <si>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</si>
  <si>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</si>
  <si>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</si>
  <si>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</si>
  <si>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</si>
  <si>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</si>
  <si>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</si>
  <si>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</si>
  <si>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</si>
  <si>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</si>
  <si>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</si>
  <si>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</si>
  <si>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</si>
  <si>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</si>
  <si>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</si>
  <si>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</si>
  <si>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</si>
  <si>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</si>
  <si>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</si>
  <si>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</si>
  <si>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</si>
  <si>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</si>
  <si>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</si>
  <si>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</si>
  <si>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</si>
  <si>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</si>
  <si>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</si>
  <si>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</si>
  <si>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</si>
  <si>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</si>
  <si>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</si>
  <si>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</si>
  <si>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</si>
  <si>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</si>
  <si>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</si>
  <si>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</si>
  <si>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</si>
  <si>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</si>
  <si>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</si>
  <si>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</si>
  <si>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</si>
  <si>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</si>
  <si>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</si>
  <si>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</si>
  <si>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</si>
  <si>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</si>
  <si>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</si>
  <si>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</si>
  <si>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</si>
  <si>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</si>
  <si>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</si>
  <si>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</si>
  <si>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</si>
  <si>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</si>
  <si>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</si>
  <si>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</si>
  <si>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</si>
  <si>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</si>
  <si>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</si>
  <si>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</si>
  <si>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</si>
  <si>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</si>
  <si>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</si>
  <si>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</si>
  <si>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</si>
  <si>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</si>
  <si>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</si>
  <si>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</si>
  <si>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</si>
  <si>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</si>
  <si>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</si>
  <si>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</si>
  <si>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</si>
  <si>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</si>
  <si>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</si>
  <si>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</si>
  <si>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</si>
  <si>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</si>
  <si>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</si>
  <si>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</si>
  <si>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</si>
  <si>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</si>
  <si>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</si>
  <si>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</si>
  <si>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</si>
  <si>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</si>
  <si>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</si>
  <si>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</si>
  <si>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</si>
  <si>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</si>
  <si>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</si>
  <si>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</si>
  <si>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</si>
  <si>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</si>
  <si>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</si>
  <si>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</si>
  <si>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</si>
  <si>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</si>
  <si>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</si>
  <si>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</si>
  <si>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</si>
  <si>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</si>
  <si>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</si>
  <si>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</si>
  <si>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</si>
  <si>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</si>
  <si>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</si>
  <si>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</si>
  <si>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</si>
  <si>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</si>
  <si>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</si>
  <si>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</si>
  <si>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</si>
  <si>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</si>
  <si>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</si>
  <si>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</si>
  <si>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</si>
  <si>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</si>
  <si>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</si>
  <si>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</si>
  <si>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</si>
  <si>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</si>
  <si>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</si>
  <si>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</si>
  <si>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</si>
  <si>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</si>
  <si>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</si>
  <si>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</si>
  <si>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</si>
  <si>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</si>
  <si>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</si>
  <si>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</si>
  <si>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</si>
  <si>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</si>
  <si>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</si>
  <si>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</si>
  <si>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</si>
  <si>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</si>
  <si>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</si>
  <si>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</si>
  <si>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</si>
  <si>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</si>
  <si>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</si>
  <si>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</si>
  <si>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</si>
  <si>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</si>
  <si>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</si>
  <si>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</si>
  <si>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</si>
  <si>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</si>
  <si>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</si>
  <si>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</si>
  <si>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</si>
  <si>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</si>
  <si>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</si>
  <si>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</si>
  <si>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</si>
  <si>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</si>
  <si>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</si>
  <si>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</si>
  <si>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</si>
  <si>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</si>
  <si>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</si>
  <si>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</si>
  <si>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</si>
  <si>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</si>
  <si>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</si>
  <si>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</si>
  <si>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</si>
  <si>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</si>
  <si>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</si>
  <si>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</si>
  <si>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</si>
  <si>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</si>
  <si>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</si>
  <si>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</si>
  <si>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</si>
  <si>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</si>
  <si>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</si>
  <si>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</si>
  <si>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</si>
  <si>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</si>
  <si>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</si>
  <si>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</si>
  <si>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</si>
  <si>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</si>
  <si>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</si>
  <si>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</si>
  <si>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</si>
  <si>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</si>
  <si>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</si>
  <si>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</si>
  <si>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</si>
  <si>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</si>
  <si>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</si>
  <si>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</si>
  <si>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</si>
  <si>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</si>
  <si>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</si>
  <si>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</si>
  <si>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</si>
  <si>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</si>
  <si>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</si>
  <si>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</si>
  <si>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</si>
  <si>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</si>
  <si>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</si>
  <si>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</si>
  <si>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</si>
  <si>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</si>
  <si>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</si>
  <si>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</si>
  <si>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</si>
  <si>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</si>
  <si>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</si>
  <si>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</si>
  <si>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</si>
  <si>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</si>
  <si>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</si>
  <si>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</si>
  <si>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</si>
  <si>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</si>
  <si>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</si>
  <si>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</si>
  <si>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</si>
  <si>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</si>
  <si>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</si>
  <si>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</si>
  <si>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</si>
  <si>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</si>
  <si>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</si>
  <si>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</si>
  <si>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</si>
  <si>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</si>
  <si>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</si>
  <si>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</si>
  <si>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</si>
  <si>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</si>
  <si>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</si>
  <si>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</si>
  <si>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</si>
  <si>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</si>
  <si>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</si>
  <si>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</si>
  <si>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</si>
  <si>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</si>
  <si>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</si>
  <si>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</si>
  <si>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</si>
  <si>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</si>
  <si>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</si>
  <si>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</si>
  <si>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</si>
  <si>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</si>
  <si>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</si>
  <si>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</si>
  <si>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</si>
  <si>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</si>
  <si>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</si>
  <si>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</si>
  <si>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</si>
  <si>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</si>
  <si>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</si>
  <si>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</si>
  <si>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</si>
  <si>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</si>
  <si>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</si>
  <si>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</si>
  <si>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</si>
  <si>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</si>
  <si>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</si>
  <si>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</si>
  <si>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</si>
  <si>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</si>
  <si>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</si>
  <si>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</si>
  <si>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</si>
  <si>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</si>
  <si>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</si>
  <si>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</si>
  <si>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</si>
  <si>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</si>
  <si>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</si>
  <si>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</si>
  <si>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</si>
  <si>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</si>
  <si>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</si>
  <si>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</si>
  <si>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</si>
  <si>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</si>
  <si>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</si>
  <si>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</si>
  <si>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</si>
  <si>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</si>
  <si>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</si>
  <si>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</si>
  <si>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</si>
  <si>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</si>
  <si>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</si>
  <si>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</si>
  <si>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</si>
  <si>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</si>
  <si>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</si>
  <si>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</si>
  <si>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</si>
  <si>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</si>
  <si>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</si>
  <si>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</si>
  <si>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</si>
  <si>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</si>
  <si>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</si>
  <si>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</si>
  <si>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</si>
  <si>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</si>
  <si>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</si>
  <si>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</si>
  <si>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</si>
  <si>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</si>
  <si>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</si>
  <si>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</si>
  <si>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</si>
  <si>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</si>
  <si>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</si>
  <si>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</si>
  <si>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</si>
  <si>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</si>
  <si>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</si>
  <si>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</si>
  <si>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</si>
  <si>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</si>
  <si>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</si>
  <si>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</si>
  <si>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</si>
  <si>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</si>
  <si>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</si>
  <si>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</si>
  <si>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</si>
  <si>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</si>
  <si>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</si>
  <si>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</si>
  <si>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</si>
  <si>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</si>
  <si>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</si>
  <si>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</si>
  <si>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</si>
  <si>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</si>
  <si>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</si>
  <si>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</si>
  <si>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</si>
  <si>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</si>
  <si>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</si>
  <si>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</si>
  <si>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</si>
  <si>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</si>
  <si>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</si>
  <si>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</si>
  <si>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</si>
  <si>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</si>
  <si>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</si>
  <si>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</si>
  <si>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</si>
  <si>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</si>
  <si>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</si>
  <si>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</si>
  <si>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</si>
  <si>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</si>
  <si>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</si>
  <si>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</si>
  <si>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</si>
  <si>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</si>
  <si>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</si>
  <si>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</si>
  <si>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</si>
  <si>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</si>
  <si>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</si>
  <si>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</si>
  <si>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</si>
  <si>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</si>
  <si>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</si>
  <si>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</si>
  <si>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</si>
  <si>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</si>
  <si>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</si>
  <si>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</si>
  <si>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</si>
  <si>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</si>
  <si>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</si>
  <si>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</si>
  <si>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</si>
  <si>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</si>
  <si>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</si>
  <si>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</si>
  <si>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</si>
  <si>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</si>
  <si>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</si>
  <si>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</si>
  <si>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</si>
  <si>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</si>
  <si>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</si>
  <si>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</si>
  <si>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</si>
  <si>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</si>
  <si>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</si>
  <si>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</si>
  <si>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</si>
  <si>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</si>
  <si>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</si>
  <si>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</si>
  <si>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</si>
  <si>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</si>
  <si>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</si>
  <si>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</si>
  <si>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</si>
  <si>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</si>
  <si>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</si>
  <si>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</si>
  <si>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</si>
  <si>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</si>
  <si>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</si>
  <si>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</si>
  <si>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</si>
  <si>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</si>
  <si>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</si>
  <si>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</si>
  <si>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</si>
  <si>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</si>
  <si>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</si>
  <si>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</si>
  <si>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</si>
  <si>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</si>
  <si>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</si>
  <si>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</si>
  <si>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</si>
  <si>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</si>
  <si>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</si>
  <si>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</si>
  <si>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</si>
  <si>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</si>
  <si>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</si>
  <si>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</si>
  <si>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</si>
  <si>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</si>
  <si>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</si>
  <si>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</si>
  <si>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</si>
  <si>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</si>
  <si>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</si>
  <si>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</si>
  <si>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</si>
  <si>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</si>
  <si>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</si>
  <si>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</si>
  <si>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</si>
  <si>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</si>
  <si>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</si>
  <si>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</si>
  <si>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</si>
  <si>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</si>
  <si>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</si>
  <si>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</si>
  <si>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</si>
  <si>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</si>
  <si>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</si>
  <si>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</si>
  <si>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</si>
  <si>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</si>
  <si>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</si>
  <si>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</si>
  <si>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</si>
  <si>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</si>
  <si>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</si>
  <si>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</si>
  <si>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</si>
  <si>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</si>
  <si>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</si>
  <si>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</si>
  <si>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</si>
  <si>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</si>
  <si>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</si>
  <si>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</si>
  <si>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</si>
  <si>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</si>
  <si>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</si>
  <si>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</si>
  <si>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</si>
  <si>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</si>
  <si>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</si>
  <si>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</si>
  <si>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</si>
  <si>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</si>
  <si>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</si>
  <si>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</si>
  <si>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</si>
  <si>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</si>
  <si>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</si>
  <si>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</si>
  <si>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</si>
  <si>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</si>
  <si>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</si>
  <si>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</si>
  <si>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</si>
  <si>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</si>
  <si>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</si>
  <si>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</si>
  <si>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</si>
  <si>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</si>
  <si>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</si>
  <si>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</si>
  <si>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</si>
  <si>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</si>
  <si>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</si>
  <si>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</si>
  <si>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</si>
  <si>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</si>
  <si>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</si>
  <si>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</si>
  <si>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</si>
  <si>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</si>
  <si>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</si>
  <si>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</si>
  <si>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</si>
  <si>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</si>
  <si>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</si>
  <si>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</si>
  <si>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</si>
  <si>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</si>
  <si>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</si>
  <si>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</si>
  <si>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</si>
  <si>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</si>
  <si>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</si>
  <si>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</si>
  <si>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</si>
  <si>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</si>
  <si>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</si>
  <si>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</si>
  <si>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</si>
  <si>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</si>
  <si>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</si>
  <si>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</si>
  <si>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</si>
  <si>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</si>
  <si>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</si>
  <si>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</si>
  <si>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</si>
  <si>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</si>
  <si>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</si>
  <si>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</si>
  <si>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</si>
  <si>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</si>
  <si>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</si>
  <si>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</si>
  <si>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</si>
  <si>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</si>
  <si>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</si>
  <si>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</si>
  <si>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</si>
  <si>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</si>
  <si>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</si>
  <si>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</si>
  <si>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</si>
  <si>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</si>
  <si>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</si>
  <si>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</si>
  <si>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</si>
  <si>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</si>
  <si>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</si>
  <si>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</si>
  <si>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</si>
  <si>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</si>
  <si>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</si>
  <si>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</si>
  <si>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</si>
  <si>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</si>
  <si>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工業所有権調査等委託費（知的財産権ワーキング･グループ等侵害対策強化事業）</t>
  </si>
  <si>
    <t>特許庁</t>
  </si>
  <si>
    <t>平成22年度</t>
  </si>
  <si>
    <t>令和5年度</t>
  </si>
  <si>
    <t>総務部　国際協力課</t>
  </si>
  <si>
    <t>課長　冨澤　武志</t>
  </si>
  <si>
    <t>○</t>
  </si>
  <si>
    <t>-</t>
  </si>
  <si>
    <t>知的財産推進計画2020
（2020年5月27日知的財産戦略本部決定）</t>
  </si>
  <si>
    <t>侵害発生国・地域の現地政府機関に対する、知的財産権に関する制度面・運用面の改善要請、当該要請事項の検討に必要な情報収集、現地政府機関の制度整備、取締り能力向上等エンフォースメント能力強化に係る支援を行うことにより、我が国企業の模倣品被害等の減少につなげる。</t>
  </si>
  <si>
    <t>「日中知的財産権ワーキング・グループ」や「官民合同ミッション」などの政府間対話等を効果的に活用するため、侵害発生国の模倣品被害の実態や法整備及び執行状況、インターネット上の侵害行為等に係る調査・分析を実施する。また、侵害発生国政府との協力関係を構築するため、知財部門職員等を招聘して意見交換などを行うとともに、侵害発生国の取締り執行機関向けにセミナー等を実施する。主な侵害発生国である中国での対策に加え、ASEAN等の新興国に模倣品等が拡散しないような対策も実施する。</t>
  </si>
  <si>
    <t>工業所有権調査等委託費</t>
  </si>
  <si>
    <t>模倣品対策の実務的な理解促進を図り日本企業の知的財産権侵害の被害を減少させるため、国外の政府機関等に対し真贋判定セミナー等を調整・実施し、そのセミナーを開催することによって参加者に模倣品という意識を根付かせ、普及啓発によって模倣品に対する理解を深める</t>
  </si>
  <si>
    <t>執行機関向け侵害対策セミナーの当初見込み開催回数を確実に実行することを目指す。</t>
  </si>
  <si>
    <t>執行機関向け侵害対策セミナー開催回数</t>
  </si>
  <si>
    <t>回</t>
  </si>
  <si>
    <t>セミナーにかかった事業費（千円）／セミナー開催回数　　　　　　</t>
    <phoneticPr fontId="5"/>
  </si>
  <si>
    <t>千円</t>
  </si>
  <si>
    <t>　事業費（千円）／回数</t>
    <phoneticPr fontId="5"/>
  </si>
  <si>
    <t>13,987/8</t>
  </si>
  <si>
    <t>2,758/3</t>
  </si>
  <si>
    <t>4,013/7</t>
  </si>
  <si>
    <t>22,707/10</t>
  </si>
  <si>
    <t>日本企業の模倣品対策に係る相談数を３００件とする</t>
  </si>
  <si>
    <t>日本企業が模倣品対策をするべく相談した年間件数</t>
  </si>
  <si>
    <t>件</t>
  </si>
  <si>
    <t>／　　　　　</t>
    <phoneticPr fontId="5"/>
  </si>
  <si>
    <t>／　　　　　　　　　　</t>
    <phoneticPr fontId="5"/>
  </si>
  <si>
    <t>無</t>
  </si>
  <si>
    <t>有</t>
  </si>
  <si>
    <t>‐</t>
  </si>
  <si>
    <t>△</t>
  </si>
  <si>
    <t>市場調査等による被害実態や、アンケート及びヒアリング等により産業界の意向を反映している。</t>
  </si>
  <si>
    <t>制度改善要望について相手国政府と意見交換の場の設定は、国以外の実施が不可能。　　　　　</t>
  </si>
  <si>
    <t>産業界が模倣品対策を行う上で、必要不可欠な事業との評価を得ており、優先度が高い事業。</t>
  </si>
  <si>
    <t>本事業は、日本国経済産業省と米国商務省との間の知的財産権の保護及び執行とその他のグローバルな課題への協力強化のための共同イニシアティブ等にて実施主体が定められている。このことから、会計法第29条の3第4項の随意契約を独立行政法人日本貿易振興機構と行うこととしている。</t>
  </si>
  <si>
    <t>諸外国での模倣品に関する政府当局への働きかけ、当該国への制度整備支援等に不可欠な事業であり、模倣品問題の解決は日本企業の海外展開にも裨益することから、制度利用者からの料金収入を財源とする特許特別会計で実施すべき事業である。</t>
  </si>
  <si>
    <t>海外におけるセミナー費用には、会場借料（又はオンライン開催費）、セミナー資料の翻訳費、現地通訳費用等が含まれており、開催費用としては妥当といえる。</t>
  </si>
  <si>
    <t>再委託費や外注費の支出が、事業計画書、支出計画書で予定されていた支出であることを確定検査等で確認するとともに、見積もりをとるなど合理的な理由で支出されていることを確認している。</t>
  </si>
  <si>
    <t>調査費、セミナー等開催費等が事業目的に則し、真に必要なものに限定され、かつ事業効果が十分に見込まれるものが優先的に行われているか等を確認している。</t>
  </si>
  <si>
    <t>コロナ禍が予想外に長引き、事業費の大部分を占める渡航費、会場費等が不使用となったため、不用は妥当である。</t>
  </si>
  <si>
    <t>再委託や外注先の選定に際して、相見積りや年間契約等を行う事により、コスト削減や効率化に努めていることを確認している。</t>
  </si>
  <si>
    <t>成果目標を概ね達成している（達成率96％）。</t>
  </si>
  <si>
    <t>コロナ禍による事業中止はあったものの、オンラインで対応可能な事業は実施することができた。</t>
  </si>
  <si>
    <t>調査した成果については、HPで公表し、一部政府間交渉等に活用されている。</t>
  </si>
  <si>
    <t>セミナーの開催について、コロナ禍であったが、オンラインもしくはハイブリッドでの開催を実施したことにより、活動実績、成果実績ともに前年から大幅な改善がなされた。</t>
  </si>
  <si>
    <t>令和4年度事業でも、令和3年度に引き続き、セミナーの物理開催が難しいことを見込んで、オンラインもしくはハイブリッドでの開催を事業開始時期から検討し、多くのセミナーを開催できるよう改善を図っている。</t>
  </si>
  <si>
    <t>外部有識者書面点検対象外</t>
  </si>
  <si>
    <t>現状通り</t>
  </si>
  <si>
    <t>・アウトプットとアウトカムが適切に設定されているか検証すべき。</t>
  </si>
  <si>
    <t>模倣品対策の実務的な理解促進を図り日本企業の知的財産権侵害の被害を減少させるため、国外の政府機関等に対し真贋判定セミナー等を調整・実施する業務を委託する。</t>
  </si>
  <si>
    <t>0678-2</t>
  </si>
  <si>
    <t>0666-2</t>
  </si>
  <si>
    <t>0190-2</t>
  </si>
  <si>
    <t>0549</t>
  </si>
  <si>
    <t>0500</t>
  </si>
  <si>
    <t>0445</t>
  </si>
  <si>
    <t>0411</t>
  </si>
  <si>
    <t>人件費</t>
  </si>
  <si>
    <t>事業費</t>
  </si>
  <si>
    <t>再委託費</t>
  </si>
  <si>
    <t>一般管理費</t>
  </si>
  <si>
    <t>侵害発生国の取締執行機関向けのセミナー等の開催調整・随行等</t>
  </si>
  <si>
    <t xml:space="preserve">侵害発生国の取締執行機関向けのセミナー等に係る翻訳・通訳費、会議費、謝金、旅費、補助員人件費等   </t>
  </si>
  <si>
    <t>侵害発生国の制度等調査、模倣被害実態調査</t>
  </si>
  <si>
    <t>調査費</t>
  </si>
  <si>
    <t>タイにおける模倣品流通動向調査費</t>
  </si>
  <si>
    <t>　</t>
    <phoneticPr fontId="5"/>
  </si>
  <si>
    <t>独立行政法人日本貿易振興機構</t>
  </si>
  <si>
    <t>侵害発生国の取締執行機関向けのセミナー等を開催</t>
  </si>
  <si>
    <t>随意契約
（その他）</t>
  </si>
  <si>
    <t>Tilleke &amp; Gibbins International Ltd.</t>
  </si>
  <si>
    <t>上海擁智商務詢諮有限公司</t>
  </si>
  <si>
    <t>TNY LEGAL MEXICO S.A. DE C.V.</t>
  </si>
  <si>
    <t>TMI Associates (Thailand) Co., Ltd.</t>
  </si>
  <si>
    <t>広州鋭正知識産権服務股分有限公司</t>
  </si>
  <si>
    <t>株式会社サイマル・インターナショナル</t>
  </si>
  <si>
    <t>株式会社フロンティアチャンネル</t>
  </si>
  <si>
    <t>株式会社KYT</t>
  </si>
  <si>
    <t>株式会社サン・フレア</t>
  </si>
  <si>
    <t>北京世紀金考図文制作有限公司</t>
  </si>
  <si>
    <t>2021年度特許庁委託模倣品対策強化事業「知財保護啓発動画の作成及び広報支援費</t>
  </si>
  <si>
    <t>サンパウロ事務所の中南米模倣品調査費用</t>
  </si>
  <si>
    <t>タイにおける模倣品対策マニュアルの作成に係る業務委託費</t>
  </si>
  <si>
    <t>2021年度広州市市場管理監督局向け真贋判定セミナー開催に伴う業務委託費用</t>
  </si>
  <si>
    <t>特許庁委託模倣品対策強化事業等に係る英文和訳、通約通訳業務費</t>
  </si>
  <si>
    <t>中国模倣対策セミナー、IIPPF情報共有セミナー及びアマゾン模倣品対策・事例共有会オペレーションサポート業務費</t>
  </si>
  <si>
    <t>「国際知的財産保護フォーラム」ワーキンググループ会合実施に係る日英同時通訳および運営サポート業務費</t>
  </si>
  <si>
    <t>LAZADAとの意見交換会、フィリピン真贋判定セミナー、北アフリカ弁護士招へい事業に係る翻訳業務費</t>
  </si>
  <si>
    <t>印刷費真贋判定検討会資料（165部）</t>
  </si>
  <si>
    <t>随意契約
（少額）</t>
  </si>
  <si>
    <t>2021</t>
  </si>
  <si>
    <t>20</t>
  </si>
  <si>
    <t>A.独立行政法人 日本貿易振興機構</t>
    <phoneticPr fontId="5"/>
  </si>
  <si>
    <t>B.Tilleke &amp; Gibbins International Ltd.</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</si>
</sst>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78441</xdr:colOff>
      <xdr:row>270</xdr:row>
      <xdr:rowOff>22412</xdr:rowOff>
    </xdr:from>
    <xdr:to>
      <xdr:col>39</xdr:col>
      <xdr:colOff>173828</xdr:colOff>
      <xdr:row>285</xdr:row>
      <xdr:rowOff>560726</xdr:rowOff>
    </xdr:to>
    <xdr:grpSp>
      <xdr:nvGrpSpPr>
        <xdr:cNvPr id="3" name="グループ化 2">
          <a:extLst>
            <a:ext uri="{FF2B5EF4-FFF2-40B4-BE49-F238E27FC236}">
              <a16:creationId xmlns:a16="http://schemas.microsoft.com/office/drawing/2014/main" id="{4F4D2480-42EE-4FA2-8FFE-691EB2103100}"/>
            </a:ext>
          </a:extLst>
        </xdr:cNvPr>
        <xdr:cNvGrpSpPr/>
      </xdr:nvGrpSpPr>
      <xdr:grpSpPr>
        <a:xfrm>
          <a:off x="3305735" y="35724353"/>
          <a:ext cx="4734622" cy="5749049"/>
          <a:chOff x="3629694" y="35743211"/>
          <a:chExt cx="4734622" cy="5749050"/>
        </a:xfrm>
      </xdr:grpSpPr>
      <xdr:grpSp>
        <xdr:nvGrpSpPr>
          <xdr:cNvPr id="4" name="グループ化 3">
            <a:extLst>
              <a:ext uri="{FF2B5EF4-FFF2-40B4-BE49-F238E27FC236}">
                <a16:creationId xmlns:a16="http://schemas.microsoft.com/office/drawing/2014/main" id="{79739761-C58E-4391-A5C5-541E3E7081F4}"/>
              </a:ext>
            </a:extLst>
          </xdr:cNvPr>
          <xdr:cNvGrpSpPr/>
        </xdr:nvGrpSpPr>
        <xdr:grpSpPr>
          <a:xfrm>
            <a:off x="3635091" y="35743211"/>
            <a:ext cx="4729225" cy="4777876"/>
            <a:chOff x="4524969" y="46138401"/>
            <a:chExt cx="3779836" cy="5556841"/>
          </a:xfrm>
        </xdr:grpSpPr>
        <xdr:sp macro="" textlink="">
          <xdr:nvSpPr>
            <xdr:cNvPr id="9" name="Line 4">
              <a:extLst>
                <a:ext uri="{FF2B5EF4-FFF2-40B4-BE49-F238E27FC236}">
                  <a16:creationId xmlns:a16="http://schemas.microsoft.com/office/drawing/2014/main" id="{FC58933A-4BB4-4558-BA7E-7BF32E336591}"/>
                </a:ext>
              </a:extLst>
            </xdr:cNvPr>
            <xdr:cNvSpPr>
              <a:spLocks noChangeShapeType="1"/>
            </xdr:cNvSpPr>
          </xdr:nvSpPr>
          <xdr:spPr bwMode="auto">
            <a:xfrm>
              <a:off x="5877079" y="46638414"/>
              <a:ext cx="0" cy="1366182"/>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Rectangle 5">
              <a:extLst>
                <a:ext uri="{FF2B5EF4-FFF2-40B4-BE49-F238E27FC236}">
                  <a16:creationId xmlns:a16="http://schemas.microsoft.com/office/drawing/2014/main" id="{3C319565-A33E-4AF2-A0C5-53A2E76B325E}"/>
                </a:ext>
              </a:extLst>
            </xdr:cNvPr>
            <xdr:cNvSpPr>
              <a:spLocks noChangeArrowheads="1"/>
            </xdr:cNvSpPr>
          </xdr:nvSpPr>
          <xdr:spPr bwMode="auto">
            <a:xfrm>
              <a:off x="4565444" y="46138401"/>
              <a:ext cx="2707963" cy="43471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85</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Rectangle 7">
              <a:extLst>
                <a:ext uri="{FF2B5EF4-FFF2-40B4-BE49-F238E27FC236}">
                  <a16:creationId xmlns:a16="http://schemas.microsoft.com/office/drawing/2014/main" id="{BB971DE4-BFC3-4D20-8F31-2883E54D03C1}"/>
                </a:ext>
              </a:extLst>
            </xdr:cNvPr>
            <xdr:cNvSpPr>
              <a:spLocks noChangeArrowheads="1"/>
            </xdr:cNvSpPr>
          </xdr:nvSpPr>
          <xdr:spPr bwMode="auto">
            <a:xfrm>
              <a:off x="4608034" y="48322332"/>
              <a:ext cx="2707963" cy="65381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Ａ．独立行政法人 日本貿易振興機構</a:t>
              </a:r>
            </a:p>
            <a:p>
              <a:pPr algn="ctr"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85</a:t>
              </a:r>
              <a:r>
                <a:rPr lang="ja-JP" altLang="en-US" sz="1100" b="0" i="0" u="none" strike="noStrike" baseline="0">
                  <a:solidFill>
                    <a:srgbClr val="000000"/>
                  </a:solidFill>
                  <a:latin typeface="ＭＳ Ｐゴシック"/>
                  <a:ea typeface="ＭＳ Ｐゴシック"/>
                </a:rPr>
                <a:t>百万円）</a:t>
              </a:r>
            </a:p>
          </xdr:txBody>
        </xdr:sp>
        <xdr:sp macro="" textlink="">
          <xdr:nvSpPr>
            <xdr:cNvPr id="12" name="AutoShape 16">
              <a:extLst>
                <a:ext uri="{FF2B5EF4-FFF2-40B4-BE49-F238E27FC236}">
                  <a16:creationId xmlns:a16="http://schemas.microsoft.com/office/drawing/2014/main" id="{22594745-9D99-45B7-A12B-84C88430D67A}"/>
                </a:ext>
              </a:extLst>
            </xdr:cNvPr>
            <xdr:cNvSpPr>
              <a:spLocks noChangeArrowheads="1"/>
            </xdr:cNvSpPr>
          </xdr:nvSpPr>
          <xdr:spPr bwMode="auto">
            <a:xfrm>
              <a:off x="4524969" y="49034696"/>
              <a:ext cx="2928115" cy="121513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日中知的財産権ワーキング・グループ等を効果的に活用していくため模倣被害の実態調査等を実施。</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また、侵害発生国の取締執行機関向けのセミナー等を開催。</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3" name="テキスト ボックス 12">
              <a:extLst>
                <a:ext uri="{FF2B5EF4-FFF2-40B4-BE49-F238E27FC236}">
                  <a16:creationId xmlns:a16="http://schemas.microsoft.com/office/drawing/2014/main" id="{9C4CFD6F-9E72-4E25-B1F2-588259AAF9DD}"/>
                </a:ext>
              </a:extLst>
            </xdr:cNvPr>
            <xdr:cNvSpPr txBox="1"/>
          </xdr:nvSpPr>
          <xdr:spPr>
            <a:xfrm>
              <a:off x="4908168" y="48028384"/>
              <a:ext cx="2095504"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4" name="テキスト ボックス 13">
              <a:extLst>
                <a:ext uri="{FF2B5EF4-FFF2-40B4-BE49-F238E27FC236}">
                  <a16:creationId xmlns:a16="http://schemas.microsoft.com/office/drawing/2014/main" id="{FEEFC530-2299-4A41-A55C-38C2C8DE2CD0}"/>
                </a:ext>
              </a:extLst>
            </xdr:cNvPr>
            <xdr:cNvSpPr txBox="1"/>
          </xdr:nvSpPr>
          <xdr:spPr>
            <a:xfrm>
              <a:off x="6088347" y="51301153"/>
              <a:ext cx="2216458" cy="394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一般競争契約（総合評価）等</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grpSp>
      <xdr:cxnSp macro="">
        <xdr:nvCxnSpPr>
          <xdr:cNvPr id="5" name="直線矢印コネクタ 4">
            <a:extLst>
              <a:ext uri="{FF2B5EF4-FFF2-40B4-BE49-F238E27FC236}">
                <a16:creationId xmlns:a16="http://schemas.microsoft.com/office/drawing/2014/main" id="{8EB6A1DB-848F-47ED-BEAD-423562221D7B}"/>
              </a:ext>
            </a:extLst>
          </xdr:cNvPr>
          <xdr:cNvCxnSpPr/>
        </xdr:nvCxnSpPr>
        <xdr:spPr bwMode="auto">
          <a:xfrm>
            <a:off x="5325274" y="39302083"/>
            <a:ext cx="9204" cy="6833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5">
            <a:extLst>
              <a:ext uri="{FF2B5EF4-FFF2-40B4-BE49-F238E27FC236}">
                <a16:creationId xmlns:a16="http://schemas.microsoft.com/office/drawing/2014/main" id="{37798A5B-E81D-49A5-A992-A48C9FF8B869}"/>
              </a:ext>
            </a:extLst>
          </xdr:cNvPr>
          <xdr:cNvGrpSpPr/>
        </xdr:nvGrpSpPr>
        <xdr:grpSpPr>
          <a:xfrm>
            <a:off x="3629694" y="40547990"/>
            <a:ext cx="4497207" cy="944271"/>
            <a:chOff x="1929384" y="43351354"/>
            <a:chExt cx="3648117" cy="866369"/>
          </a:xfrm>
        </xdr:grpSpPr>
        <xdr:sp macro="" textlink="">
          <xdr:nvSpPr>
            <xdr:cNvPr id="7" name="正方形/長方形 6">
              <a:extLst>
                <a:ext uri="{FF2B5EF4-FFF2-40B4-BE49-F238E27FC236}">
                  <a16:creationId xmlns:a16="http://schemas.microsoft.com/office/drawing/2014/main" id="{ABD98892-5C20-49FB-AE2C-A54AC54116DE}"/>
                </a:ext>
              </a:extLst>
            </xdr:cNvPr>
            <xdr:cNvSpPr/>
          </xdr:nvSpPr>
          <xdr:spPr bwMode="auto">
            <a:xfrm>
              <a:off x="1929384" y="43351354"/>
              <a:ext cx="1631863" cy="86636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300"/>
                </a:lnSpc>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調査会社等</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nSpc>
                  <a:spcPts val="1300"/>
                </a:lnSpc>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者）</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nSpc>
                  <a:spcPts val="1300"/>
                </a:lnSpc>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8" name="大かっこ 7">
              <a:extLst>
                <a:ext uri="{FF2B5EF4-FFF2-40B4-BE49-F238E27FC236}">
                  <a16:creationId xmlns:a16="http://schemas.microsoft.com/office/drawing/2014/main" id="{CB4C604B-B8A8-4F08-B8EB-0BBD0AF4B21D}"/>
                </a:ext>
              </a:extLst>
            </xdr:cNvPr>
            <xdr:cNvSpPr/>
          </xdr:nvSpPr>
          <xdr:spPr bwMode="auto">
            <a:xfrm>
              <a:off x="3684511" y="43468446"/>
              <a:ext cx="1892990" cy="6676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侵害発生国の制度等調査、模倣被害実態調査　他</a:t>
              </a:r>
              <a:endParaRPr lang="ja-JP" altLang="ja-JP" sz="1000">
                <a:effectLst/>
                <a:latin typeface="ＭＳ Ｐゴシック" panose="020B0600070205080204" pitchFamily="50" charset="-128"/>
                <a:ea typeface="ＭＳ Ｐゴシック" panose="020B0600070205080204" pitchFamily="50"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C1" sqref="B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690</v>
      </c>
      <c r="AK2" s="187"/>
      <c r="AL2" s="187"/>
      <c r="AM2" s="187"/>
      <c r="AN2" s="90" t="s">
        <v>366</v>
      </c>
      <c r="AO2" s="187">
        <v>21</v>
      </c>
      <c r="AP2" s="187"/>
      <c r="AQ2" s="187"/>
      <c r="AR2" s="91" t="s">
        <v>366</v>
      </c>
      <c r="AS2" s="188">
        <v>385</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697</v>
      </c>
      <c r="AR5" s="212"/>
      <c r="AS5" s="212"/>
      <c r="AT5" s="212"/>
      <c r="AU5" s="212"/>
      <c r="AV5" s="212"/>
      <c r="AW5" s="212"/>
      <c r="AX5" s="213"/>
    </row>
    <row r="6" spans="1:50" ht="39" customHeight="1" x14ac:dyDescent="0.15">
      <c r="A6" s="214" t="s">
        <v>4</v>
      </c>
      <c r="B6" s="215"/>
      <c r="C6" s="215"/>
      <c r="D6" s="215"/>
      <c r="E6" s="215"/>
      <c r="F6" s="215"/>
      <c r="G6" s="216" t="str">
        <f>入力規則等!F39</f>
        <v>特許特別会計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700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知的財産</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437</v>
      </c>
      <c r="Q13" s="232"/>
      <c r="R13" s="232"/>
      <c r="S13" s="232"/>
      <c r="T13" s="232"/>
      <c r="U13" s="232"/>
      <c r="V13" s="233"/>
      <c r="W13" s="231">
        <v>162</v>
      </c>
      <c r="X13" s="232"/>
      <c r="Y13" s="232"/>
      <c r="Z13" s="232"/>
      <c r="AA13" s="232"/>
      <c r="AB13" s="232"/>
      <c r="AC13" s="233"/>
      <c r="AD13" s="231">
        <v>130</v>
      </c>
      <c r="AE13" s="232"/>
      <c r="AF13" s="232"/>
      <c r="AG13" s="232"/>
      <c r="AH13" s="232"/>
      <c r="AI13" s="232"/>
      <c r="AJ13" s="233"/>
      <c r="AK13" s="231">
        <v>130</v>
      </c>
      <c r="AL13" s="232"/>
      <c r="AM13" s="232"/>
      <c r="AN13" s="232"/>
      <c r="AO13" s="232"/>
      <c r="AP13" s="232"/>
      <c r="AQ13" s="233"/>
      <c r="AR13" s="243">
        <v>130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t="s">
        <v>699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437</v>
      </c>
      <c r="Q18" s="276"/>
      <c r="R18" s="276"/>
      <c r="S18" s="276"/>
      <c r="T18" s="276"/>
      <c r="U18" s="276"/>
      <c r="V18" s="277"/>
      <c r="W18" s="275">
        <f>SUM(W13:AC17)</f>
        <v>162</v>
      </c>
      <c r="X18" s="276"/>
      <c r="Y18" s="276"/>
      <c r="Z18" s="276"/>
      <c r="AA18" s="276"/>
      <c r="AB18" s="276"/>
      <c r="AC18" s="277"/>
      <c r="AD18" s="275">
        <f>SUM(AD13:AJ17)</f>
        <v>130</v>
      </c>
      <c r="AE18" s="276"/>
      <c r="AF18" s="276"/>
      <c r="AG18" s="276"/>
      <c r="AH18" s="276"/>
      <c r="AI18" s="276"/>
      <c r="AJ18" s="277"/>
      <c r="AK18" s="275">
        <f>SUM(AK13:AQ17)</f>
        <v>130</v>
      </c>
      <c r="AL18" s="276"/>
      <c r="AM18" s="276"/>
      <c r="AN18" s="276"/>
      <c r="AO18" s="276"/>
      <c r="AP18" s="276"/>
      <c r="AQ18" s="277"/>
      <c r="AR18" s="275">
        <f>SUM(AR13:AX17)</f>
        <v>130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334</v>
      </c>
      <c r="Q19" s="232"/>
      <c r="R19" s="232"/>
      <c r="S19" s="232"/>
      <c r="T19" s="232"/>
      <c r="U19" s="232"/>
      <c r="V19" s="233"/>
      <c r="W19" s="231">
        <v>91</v>
      </c>
      <c r="X19" s="232"/>
      <c r="Y19" s="232"/>
      <c r="Z19" s="232"/>
      <c r="AA19" s="232"/>
      <c r="AB19" s="232"/>
      <c r="AC19" s="233"/>
      <c r="AD19" s="231">
        <v>85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0.76430205949656749</v>
      </c>
      <c r="Q20" s="307"/>
      <c r="R20" s="307"/>
      <c r="S20" s="307"/>
      <c r="T20" s="307"/>
      <c r="U20" s="307"/>
      <c r="V20" s="307"/>
      <c r="W20" s="307">
        <f>IF(W18=0, "-", SUM(W19)/W18)</f>
        <v>0.56172839506172845</v>
      </c>
      <c r="X20" s="307"/>
      <c r="Y20" s="307"/>
      <c r="Z20" s="307"/>
      <c r="AA20" s="307"/>
      <c r="AB20" s="307"/>
      <c r="AC20" s="307"/>
      <c r="AD20" s="307">
        <f>IF(AD18=0, "-", SUM(AD19)/AD18)</f>
        <v>0.65384615384615385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0.76430205949656749</v>
      </c>
      <c r="Q21" s="307"/>
      <c r="R21" s="307"/>
      <c r="S21" s="307"/>
      <c r="T21" s="307"/>
      <c r="U21" s="307"/>
      <c r="V21" s="307"/>
      <c r="W21" s="307">
        <f>IF(W19=0, "-", SUM(W19)/SUM(W13,W14))</f>
        <v>0.56172839506172845</v>
      </c>
      <c r="X21" s="307"/>
      <c r="Y21" s="307"/>
      <c r="Z21" s="307"/>
      <c r="AA21" s="307"/>
      <c r="AB21" s="307"/>
      <c r="AC21" s="307"/>
      <c r="AD21" s="307">
        <f>IF(AD19=0, "-", SUM(AD19)/SUM(AD13,AD14))</f>
        <v>0.65384615384615385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675</v>
      </c>
      <c r="B22" s="316"/>
      <c r="C22" s="316"/>
      <c r="D22" s="316"/>
      <c r="E22" s="316"/>
      <c r="F22" s="317"/>
      <c r="G22" s="321" t="s">
        <v>309</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703</v>
      </c>
      <c r="H23" s="293"/>
      <c r="I23" s="293"/>
      <c r="J23" s="293"/>
      <c r="K23" s="293"/>
      <c r="L23" s="293"/>
      <c r="M23" s="293"/>
      <c r="N23" s="293"/>
      <c r="O23" s="294"/>
      <c r="P23" s="243">
        <v>130</v>
      </c>
      <c r="Q23" s="244"/>
      <c r="R23" s="244"/>
      <c r="S23" s="244"/>
      <c r="T23" s="244"/>
      <c r="U23" s="244"/>
      <c r="V23" s="295"/>
      <c r="W23" s="243">
        <v>130</v>
      </c>
      <c r="X23" s="244"/>
      <c r="Y23" s="244"/>
      <c r="Z23" s="244"/>
      <c r="AA23" s="244"/>
      <c r="AB23" s="244"/>
      <c r="AC23" s="295"/>
      <c r="AD23" s="296" t="s">
        <v>699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130</v>
      </c>
      <c r="Q29" s="346"/>
      <c r="R29" s="346"/>
      <c r="S29" s="346"/>
      <c r="T29" s="346"/>
      <c r="U29" s="346"/>
      <c r="V29" s="347"/>
      <c r="W29" s="348">
        <f>AR13</f>
        <v>130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662</v>
      </c>
      <c r="B30" s="352"/>
      <c r="C30" s="352"/>
      <c r="D30" s="352"/>
      <c r="E30" s="352"/>
      <c r="F30" s="353"/>
      <c r="G30" s="326" t="s">
        <v>704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663</v>
      </c>
      <c r="B31" s="332"/>
      <c r="C31" s="332"/>
      <c r="D31" s="332"/>
      <c r="E31" s="332"/>
      <c r="F31" s="333"/>
      <c r="G31" s="364" t="s">
        <v>655</v>
      </c>
      <c r="H31" s="365"/>
      <c r="I31" s="365"/>
      <c r="J31" s="365"/>
      <c r="K31" s="365"/>
      <c r="L31" s="365"/>
      <c r="M31" s="365"/>
      <c r="N31" s="365"/>
      <c r="O31" s="365"/>
      <c r="P31" s="366" t="s">
        <v>654</v>
      </c>
      <c r="Q31" s="365"/>
      <c r="R31" s="365"/>
      <c r="S31" s="365"/>
      <c r="T31" s="365"/>
      <c r="U31" s="365"/>
      <c r="V31" s="365"/>
      <c r="W31" s="365"/>
      <c r="X31" s="367"/>
      <c r="Y31" s="368"/>
      <c r="Z31" s="369"/>
      <c r="AA31" s="370"/>
      <c r="AB31" s="415" t="s">
        <v>11</v>
      </c>
      <c r="AC31" s="415"/>
      <c r="AD31" s="415"/>
      <c r="AE31" s="416" t="s">
        <v>499</v>
      </c>
      <c r="AF31" s="417"/>
      <c r="AG31" s="417"/>
      <c r="AH31" s="418"/>
      <c r="AI31" s="416" t="s">
        <v>651</v>
      </c>
      <c r="AJ31" s="417"/>
      <c r="AK31" s="417"/>
      <c r="AL31" s="418"/>
      <c r="AM31" s="416" t="s">
        <v>467</v>
      </c>
      <c r="AN31" s="417"/>
      <c r="AO31" s="417"/>
      <c r="AP31" s="418"/>
      <c r="AQ31" s="425" t="s">
        <v>498</v>
      </c>
      <c r="AR31" s="426"/>
      <c r="AS31" s="426"/>
      <c r="AT31" s="427"/>
      <c r="AU31" s="425" t="s">
        <v>676</v>
      </c>
      <c r="AV31" s="426"/>
      <c r="AW31" s="426"/>
      <c r="AX31" s="428"/>
    </row>
    <row r="32" spans="1:50" ht="30" customHeight="1" x14ac:dyDescent="0.15">
      <c r="A32" s="362"/>
      <c r="B32" s="332"/>
      <c r="C32" s="332"/>
      <c r="D32" s="332"/>
      <c r="E32" s="332"/>
      <c r="F32" s="333"/>
      <c r="G32" s="371" t="s">
        <v>705</v>
      </c>
      <c r="H32" s="372"/>
      <c r="I32" s="372"/>
      <c r="J32" s="372"/>
      <c r="K32" s="372"/>
      <c r="L32" s="372"/>
      <c r="M32" s="372"/>
      <c r="N32" s="372"/>
      <c r="O32" s="372"/>
      <c r="P32" s="375" t="s">
        <v>706</v>
      </c>
      <c r="Q32" s="376"/>
      <c r="R32" s="376"/>
      <c r="S32" s="376"/>
      <c r="T32" s="376"/>
      <c r="U32" s="376"/>
      <c r="V32" s="376"/>
      <c r="W32" s="376"/>
      <c r="X32" s="377"/>
      <c r="Y32" s="381" t="s">
        <v>52</v>
      </c>
      <c r="Z32" s="382"/>
      <c r="AA32" s="383"/>
      <c r="AB32" s="384" t="s">
        <v>707</v>
      </c>
      <c r="AC32" s="384"/>
      <c r="AD32" s="384"/>
      <c r="AE32" s="385">
        <v>8</v>
      </c>
      <c r="AF32" s="385"/>
      <c r="AG32" s="385"/>
      <c r="AH32" s="385"/>
      <c r="AI32" s="385">
        <v>3</v>
      </c>
      <c r="AJ32" s="385"/>
      <c r="AK32" s="385"/>
      <c r="AL32" s="385"/>
      <c r="AM32" s="385">
        <v>7</v>
      </c>
      <c r="AN32" s="385"/>
      <c r="AO32" s="385"/>
      <c r="AP32" s="385"/>
      <c r="AQ32" s="385" t="s">
        <v>699</v>
      </c>
      <c r="AR32" s="385"/>
      <c r="AS32" s="385"/>
      <c r="AT32" s="385"/>
      <c r="AU32" s="419" t="s">
        <v>699</v>
      </c>
      <c r="AV32" s="420"/>
      <c r="AW32" s="420"/>
      <c r="AX32" s="421"/>
    </row>
    <row r="33" spans="1:51" ht="30"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707</v>
      </c>
      <c r="AC33" s="384"/>
      <c r="AD33" s="384"/>
      <c r="AE33" s="385">
        <v>12</v>
      </c>
      <c r="AF33" s="385"/>
      <c r="AG33" s="385"/>
      <c r="AH33" s="385"/>
      <c r="AI33" s="385">
        <v>11</v>
      </c>
      <c r="AJ33" s="385"/>
      <c r="AK33" s="385"/>
      <c r="AL33" s="385"/>
      <c r="AM33" s="385">
        <v>10</v>
      </c>
      <c r="AN33" s="385"/>
      <c r="AO33" s="385"/>
      <c r="AP33" s="385"/>
      <c r="AQ33" s="385">
        <v>10</v>
      </c>
      <c r="AR33" s="385"/>
      <c r="AS33" s="385"/>
      <c r="AT33" s="385"/>
      <c r="AU33" s="419">
        <v>8</v>
      </c>
      <c r="AV33" s="420"/>
      <c r="AW33" s="420"/>
      <c r="AX33" s="421"/>
    </row>
    <row r="34" spans="1:51" ht="23.25" customHeight="1" x14ac:dyDescent="0.15">
      <c r="A34" s="449" t="s">
        <v>664</v>
      </c>
      <c r="B34" s="450"/>
      <c r="C34" s="450"/>
      <c r="D34" s="450"/>
      <c r="E34" s="450"/>
      <c r="F34" s="451"/>
      <c r="G34" s="238" t="s">
        <v>665</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499</v>
      </c>
      <c r="AF34" s="238"/>
      <c r="AG34" s="238"/>
      <c r="AH34" s="267"/>
      <c r="AI34" s="237" t="s">
        <v>651</v>
      </c>
      <c r="AJ34" s="238"/>
      <c r="AK34" s="238"/>
      <c r="AL34" s="267"/>
      <c r="AM34" s="237" t="s">
        <v>467</v>
      </c>
      <c r="AN34" s="238"/>
      <c r="AO34" s="238"/>
      <c r="AP34" s="267"/>
      <c r="AQ34" s="430" t="s">
        <v>677</v>
      </c>
      <c r="AR34" s="431"/>
      <c r="AS34" s="431"/>
      <c r="AT34" s="431"/>
      <c r="AU34" s="431"/>
      <c r="AV34" s="431"/>
      <c r="AW34" s="431"/>
      <c r="AX34" s="432"/>
    </row>
    <row r="35" spans="1:51" ht="23.25" customHeight="1" x14ac:dyDescent="0.15">
      <c r="A35" s="452"/>
      <c r="B35" s="453"/>
      <c r="C35" s="453"/>
      <c r="D35" s="453"/>
      <c r="E35" s="453"/>
      <c r="F35" s="454"/>
      <c r="G35" s="408" t="s">
        <v>708</v>
      </c>
      <c r="H35" s="409"/>
      <c r="I35" s="409"/>
      <c r="J35" s="409"/>
      <c r="K35" s="409"/>
      <c r="L35" s="409"/>
      <c r="M35" s="409"/>
      <c r="N35" s="409"/>
      <c r="O35" s="409"/>
      <c r="P35" s="409"/>
      <c r="Q35" s="409"/>
      <c r="R35" s="409"/>
      <c r="S35" s="409"/>
      <c r="T35" s="409"/>
      <c r="U35" s="409"/>
      <c r="V35" s="409"/>
      <c r="W35" s="409"/>
      <c r="X35" s="409"/>
      <c r="Y35" s="433" t="s">
        <v>664</v>
      </c>
      <c r="Z35" s="434"/>
      <c r="AA35" s="435"/>
      <c r="AB35" s="436" t="s">
        <v>709</v>
      </c>
      <c r="AC35" s="437"/>
      <c r="AD35" s="438"/>
      <c r="AE35" s="412">
        <v>1748</v>
      </c>
      <c r="AF35" s="412"/>
      <c r="AG35" s="412"/>
      <c r="AH35" s="412"/>
      <c r="AI35" s="412">
        <v>919</v>
      </c>
      <c r="AJ35" s="412"/>
      <c r="AK35" s="412"/>
      <c r="AL35" s="412"/>
      <c r="AM35" s="412">
        <v>573</v>
      </c>
      <c r="AN35" s="412"/>
      <c r="AO35" s="412"/>
      <c r="AP35" s="412"/>
      <c r="AQ35" s="403">
        <v>2271</v>
      </c>
      <c r="AR35" s="386"/>
      <c r="AS35" s="386"/>
      <c r="AT35" s="386"/>
      <c r="AU35" s="386"/>
      <c r="AV35" s="386"/>
      <c r="AW35" s="386"/>
      <c r="AX35" s="387"/>
    </row>
    <row r="36" spans="1:51" ht="46.5" customHeight="1" x14ac:dyDescent="0.15">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667</v>
      </c>
      <c r="Z36" s="413"/>
      <c r="AA36" s="414"/>
      <c r="AB36" s="439" t="s">
        <v>710</v>
      </c>
      <c r="AC36" s="440"/>
      <c r="AD36" s="441"/>
      <c r="AE36" s="442" t="s">
        <v>711</v>
      </c>
      <c r="AF36" s="442"/>
      <c r="AG36" s="442"/>
      <c r="AH36" s="442"/>
      <c r="AI36" s="442" t="s">
        <v>712</v>
      </c>
      <c r="AJ36" s="442"/>
      <c r="AK36" s="442"/>
      <c r="AL36" s="442"/>
      <c r="AM36" s="442" t="s">
        <v>713</v>
      </c>
      <c r="AN36" s="442"/>
      <c r="AO36" s="442"/>
      <c r="AP36" s="442"/>
      <c r="AQ36" s="442" t="s">
        <v>714</v>
      </c>
      <c r="AR36" s="442"/>
      <c r="AS36" s="442"/>
      <c r="AT36" s="442"/>
      <c r="AU36" s="442"/>
      <c r="AV36" s="442"/>
      <c r="AW36" s="442"/>
      <c r="AX36" s="443"/>
    </row>
    <row r="37" spans="1:51" ht="18.75" customHeight="1" x14ac:dyDescent="0.15">
      <c r="A37" s="479" t="s">
        <v>315</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499</v>
      </c>
      <c r="AF37" s="497"/>
      <c r="AG37" s="497"/>
      <c r="AH37" s="498"/>
      <c r="AI37" s="501" t="s">
        <v>651</v>
      </c>
      <c r="AJ37" s="501"/>
      <c r="AK37" s="501"/>
      <c r="AL37" s="496"/>
      <c r="AM37" s="501" t="s">
        <v>467</v>
      </c>
      <c r="AN37" s="501"/>
      <c r="AO37" s="501"/>
      <c r="AP37" s="496"/>
      <c r="AQ37" s="470" t="s">
        <v>223</v>
      </c>
      <c r="AR37" s="471"/>
      <c r="AS37" s="471"/>
      <c r="AT37" s="472"/>
      <c r="AU37" s="337" t="s">
        <v>129</v>
      </c>
      <c r="AV37" s="337"/>
      <c r="AW37" s="337"/>
      <c r="AX37" s="342"/>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t="s">
        <v>699</v>
      </c>
      <c r="AR38" s="445"/>
      <c r="AS38" s="446" t="s">
        <v>224</v>
      </c>
      <c r="AT38" s="447"/>
      <c r="AU38" s="448">
        <v>5</v>
      </c>
      <c r="AV38" s="448"/>
      <c r="AW38" s="339" t="s">
        <v>170</v>
      </c>
      <c r="AX38" s="344"/>
    </row>
    <row r="39" spans="1:51" ht="23.25" customHeight="1" x14ac:dyDescent="0.15">
      <c r="A39" s="485"/>
      <c r="B39" s="483"/>
      <c r="C39" s="483"/>
      <c r="D39" s="483"/>
      <c r="E39" s="483"/>
      <c r="F39" s="484"/>
      <c r="G39" s="388" t="s">
        <v>715</v>
      </c>
      <c r="H39" s="389"/>
      <c r="I39" s="389"/>
      <c r="J39" s="389"/>
      <c r="K39" s="389"/>
      <c r="L39" s="389"/>
      <c r="M39" s="389"/>
      <c r="N39" s="389"/>
      <c r="O39" s="390"/>
      <c r="P39" s="154" t="s">
        <v>716</v>
      </c>
      <c r="Q39" s="154"/>
      <c r="R39" s="154"/>
      <c r="S39" s="154"/>
      <c r="T39" s="154"/>
      <c r="U39" s="154"/>
      <c r="V39" s="154"/>
      <c r="W39" s="154"/>
      <c r="X39" s="155"/>
      <c r="Y39" s="399" t="s">
        <v>12</v>
      </c>
      <c r="Z39" s="400"/>
      <c r="AA39" s="401"/>
      <c r="AB39" s="402" t="s">
        <v>717</v>
      </c>
      <c r="AC39" s="402"/>
      <c r="AD39" s="402"/>
      <c r="AE39" s="403">
        <v>262</v>
      </c>
      <c r="AF39" s="386"/>
      <c r="AG39" s="386"/>
      <c r="AH39" s="386"/>
      <c r="AI39" s="403">
        <v>253</v>
      </c>
      <c r="AJ39" s="386"/>
      <c r="AK39" s="386"/>
      <c r="AL39" s="386"/>
      <c r="AM39" s="403">
        <v>277</v>
      </c>
      <c r="AN39" s="386"/>
      <c r="AO39" s="386"/>
      <c r="AP39" s="386"/>
      <c r="AQ39" s="405" t="s">
        <v>699</v>
      </c>
      <c r="AR39" s="406"/>
      <c r="AS39" s="406"/>
      <c r="AT39" s="407"/>
      <c r="AU39" s="386" t="s">
        <v>699</v>
      </c>
      <c r="AV39" s="386"/>
      <c r="AW39" s="386"/>
      <c r="AX39" s="387"/>
    </row>
    <row r="40" spans="1:51" ht="23.25" customHeight="1" x14ac:dyDescent="0.15">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t="s">
        <v>717</v>
      </c>
      <c r="AC40" s="460"/>
      <c r="AD40" s="460"/>
      <c r="AE40" s="403">
        <v>300</v>
      </c>
      <c r="AF40" s="386"/>
      <c r="AG40" s="386"/>
      <c r="AH40" s="386"/>
      <c r="AI40" s="403">
        <v>300</v>
      </c>
      <c r="AJ40" s="386"/>
      <c r="AK40" s="386"/>
      <c r="AL40" s="386"/>
      <c r="AM40" s="403">
        <v>300</v>
      </c>
      <c r="AN40" s="386"/>
      <c r="AO40" s="386"/>
      <c r="AP40" s="386"/>
      <c r="AQ40" s="405" t="s">
        <v>699</v>
      </c>
      <c r="AR40" s="406"/>
      <c r="AS40" s="406"/>
      <c r="AT40" s="407"/>
      <c r="AU40" s="386">
        <v>300</v>
      </c>
      <c r="AV40" s="386"/>
      <c r="AW40" s="386"/>
      <c r="AX40" s="387"/>
    </row>
    <row r="41" spans="1:51" ht="23.25" customHeight="1" x14ac:dyDescent="0.15">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v>87.3</v>
      </c>
      <c r="AF41" s="386"/>
      <c r="AG41" s="386"/>
      <c r="AH41" s="386"/>
      <c r="AI41" s="403">
        <v>84.3</v>
      </c>
      <c r="AJ41" s="386"/>
      <c r="AK41" s="386"/>
      <c r="AL41" s="386"/>
      <c r="AM41" s="403">
        <v>92.3</v>
      </c>
      <c r="AN41" s="386"/>
      <c r="AO41" s="386"/>
      <c r="AP41" s="386"/>
      <c r="AQ41" s="405" t="s">
        <v>699</v>
      </c>
      <c r="AR41" s="406"/>
      <c r="AS41" s="406"/>
      <c r="AT41" s="407"/>
      <c r="AU41" s="386" t="s">
        <v>699</v>
      </c>
      <c r="AV41" s="386"/>
      <c r="AW41" s="386"/>
      <c r="AX41" s="387"/>
    </row>
    <row r="42" spans="1:51" ht="23.25" customHeight="1" x14ac:dyDescent="0.15">
      <c r="A42" s="473" t="s">
        <v>342</v>
      </c>
      <c r="B42" s="468"/>
      <c r="C42" s="468"/>
      <c r="D42" s="468"/>
      <c r="E42" s="468"/>
      <c r="F42" s="469"/>
      <c r="G42" s="509" t="s">
        <v>699</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x14ac:dyDescent="0.2">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01"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8" t="s">
        <v>11</v>
      </c>
      <c r="AC49" s="899"/>
      <c r="AD49" s="900"/>
      <c r="AE49" s="429" t="s">
        <v>499</v>
      </c>
      <c r="AF49" s="429"/>
      <c r="AG49" s="429"/>
      <c r="AH49" s="429"/>
      <c r="AI49" s="429" t="s">
        <v>651</v>
      </c>
      <c r="AJ49" s="429"/>
      <c r="AK49" s="429"/>
      <c r="AL49" s="429"/>
      <c r="AM49" s="429" t="s">
        <v>467</v>
      </c>
      <c r="AN49" s="429"/>
      <c r="AO49" s="429"/>
      <c r="AP49" s="429"/>
      <c r="AQ49" s="503" t="s">
        <v>223</v>
      </c>
      <c r="AR49" s="504"/>
      <c r="AS49" s="504"/>
      <c r="AT49" s="505"/>
      <c r="AU49" s="506" t="s">
        <v>129</v>
      </c>
      <c r="AV49" s="506"/>
      <c r="AW49" s="506"/>
      <c r="AX49" s="507"/>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2" t="s">
        <v>58</v>
      </c>
      <c r="Z51" s="903"/>
      <c r="AA51" s="904"/>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9"/>
      <c r="B52" s="331"/>
      <c r="C52" s="332"/>
      <c r="D52" s="332"/>
      <c r="E52" s="332"/>
      <c r="F52" s="333"/>
      <c r="G52" s="905"/>
      <c r="H52" s="397"/>
      <c r="I52" s="397"/>
      <c r="J52" s="397"/>
      <c r="K52" s="397"/>
      <c r="L52" s="397"/>
      <c r="M52" s="397"/>
      <c r="N52" s="397"/>
      <c r="O52" s="398"/>
      <c r="P52" s="463"/>
      <c r="Q52" s="463"/>
      <c r="R52" s="463"/>
      <c r="S52" s="463"/>
      <c r="T52" s="463"/>
      <c r="U52" s="463"/>
      <c r="V52" s="463"/>
      <c r="W52" s="463"/>
      <c r="X52" s="464"/>
      <c r="Y52" s="906" t="s">
        <v>51</v>
      </c>
      <c r="Z52" s="798"/>
      <c r="AA52" s="799"/>
      <c r="AB52" s="460"/>
      <c r="AC52" s="460"/>
      <c r="AD52" s="460"/>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c r="AF53" s="577"/>
      <c r="AG53" s="577"/>
      <c r="AH53" s="577"/>
      <c r="AI53" s="576"/>
      <c r="AJ53" s="577"/>
      <c r="AK53" s="577"/>
      <c r="AL53" s="577"/>
      <c r="AM53" s="576"/>
      <c r="AN53" s="577"/>
      <c r="AO53" s="577"/>
      <c r="AP53" s="577"/>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8" t="s">
        <v>11</v>
      </c>
      <c r="AC54" s="899"/>
      <c r="AD54" s="900"/>
      <c r="AE54" s="429" t="s">
        <v>499</v>
      </c>
      <c r="AF54" s="429"/>
      <c r="AG54" s="429"/>
      <c r="AH54" s="429"/>
      <c r="AI54" s="429" t="s">
        <v>651</v>
      </c>
      <c r="AJ54" s="429"/>
      <c r="AK54" s="429"/>
      <c r="AL54" s="429"/>
      <c r="AM54" s="429" t="s">
        <v>467</v>
      </c>
      <c r="AN54" s="429"/>
      <c r="AO54" s="429"/>
      <c r="AP54" s="429"/>
      <c r="AQ54" s="503" t="s">
        <v>223</v>
      </c>
      <c r="AR54" s="504"/>
      <c r="AS54" s="504"/>
      <c r="AT54" s="505"/>
      <c r="AU54" s="506" t="s">
        <v>129</v>
      </c>
      <c r="AV54" s="506"/>
      <c r="AW54" s="506"/>
      <c r="AX54" s="507"/>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2" t="s">
        <v>58</v>
      </c>
      <c r="Z56" s="903"/>
      <c r="AA56" s="904"/>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05"/>
      <c r="H57" s="397"/>
      <c r="I57" s="397"/>
      <c r="J57" s="397"/>
      <c r="K57" s="397"/>
      <c r="L57" s="397"/>
      <c r="M57" s="397"/>
      <c r="N57" s="397"/>
      <c r="O57" s="398"/>
      <c r="P57" s="463"/>
      <c r="Q57" s="463"/>
      <c r="R57" s="463"/>
      <c r="S57" s="463"/>
      <c r="T57" s="463"/>
      <c r="U57" s="463"/>
      <c r="V57" s="463"/>
      <c r="W57" s="463"/>
      <c r="X57" s="464"/>
      <c r="Y57" s="906" t="s">
        <v>51</v>
      </c>
      <c r="Z57" s="798"/>
      <c r="AA57" s="799"/>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8" t="s">
        <v>11</v>
      </c>
      <c r="AC59" s="899"/>
      <c r="AD59" s="900"/>
      <c r="AE59" s="429" t="s">
        <v>499</v>
      </c>
      <c r="AF59" s="429"/>
      <c r="AG59" s="429"/>
      <c r="AH59" s="429"/>
      <c r="AI59" s="429" t="s">
        <v>651</v>
      </c>
      <c r="AJ59" s="429"/>
      <c r="AK59" s="429"/>
      <c r="AL59" s="429"/>
      <c r="AM59" s="429" t="s">
        <v>467</v>
      </c>
      <c r="AN59" s="429"/>
      <c r="AO59" s="429"/>
      <c r="AP59" s="429"/>
      <c r="AQ59" s="503" t="s">
        <v>223</v>
      </c>
      <c r="AR59" s="504"/>
      <c r="AS59" s="504"/>
      <c r="AT59" s="505"/>
      <c r="AU59" s="506" t="s">
        <v>129</v>
      </c>
      <c r="AV59" s="506"/>
      <c r="AW59" s="506"/>
      <c r="AX59" s="507"/>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2" t="s">
        <v>58</v>
      </c>
      <c r="Z61" s="903"/>
      <c r="AA61" s="904"/>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05"/>
      <c r="H62" s="397"/>
      <c r="I62" s="397"/>
      <c r="J62" s="397"/>
      <c r="K62" s="397"/>
      <c r="L62" s="397"/>
      <c r="M62" s="397"/>
      <c r="N62" s="397"/>
      <c r="O62" s="398"/>
      <c r="P62" s="463"/>
      <c r="Q62" s="463"/>
      <c r="R62" s="463"/>
      <c r="S62" s="463"/>
      <c r="T62" s="463"/>
      <c r="U62" s="463"/>
      <c r="V62" s="463"/>
      <c r="W62" s="463"/>
      <c r="X62" s="464"/>
      <c r="Y62" s="906" t="s">
        <v>51</v>
      </c>
      <c r="Z62" s="798"/>
      <c r="AA62" s="799"/>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663</v>
      </c>
      <c r="B65" s="332"/>
      <c r="C65" s="332"/>
      <c r="D65" s="332"/>
      <c r="E65" s="332"/>
      <c r="F65" s="333"/>
      <c r="G65" s="364" t="s">
        <v>655</v>
      </c>
      <c r="H65" s="365"/>
      <c r="I65" s="365"/>
      <c r="J65" s="365"/>
      <c r="K65" s="365"/>
      <c r="L65" s="365"/>
      <c r="M65" s="365"/>
      <c r="N65" s="365"/>
      <c r="O65" s="365"/>
      <c r="P65" s="366" t="s">
        <v>654</v>
      </c>
      <c r="Q65" s="365"/>
      <c r="R65" s="365"/>
      <c r="S65" s="365"/>
      <c r="T65" s="365"/>
      <c r="U65" s="365"/>
      <c r="V65" s="365"/>
      <c r="W65" s="365"/>
      <c r="X65" s="367"/>
      <c r="Y65" s="368"/>
      <c r="Z65" s="369"/>
      <c r="AA65" s="370"/>
      <c r="AB65" s="415" t="s">
        <v>11</v>
      </c>
      <c r="AC65" s="415"/>
      <c r="AD65" s="415"/>
      <c r="AE65" s="416" t="s">
        <v>499</v>
      </c>
      <c r="AF65" s="417"/>
      <c r="AG65" s="417"/>
      <c r="AH65" s="418"/>
      <c r="AI65" s="416" t="s">
        <v>651</v>
      </c>
      <c r="AJ65" s="417"/>
      <c r="AK65" s="417"/>
      <c r="AL65" s="418"/>
      <c r="AM65" s="416" t="s">
        <v>467</v>
      </c>
      <c r="AN65" s="417"/>
      <c r="AO65" s="417"/>
      <c r="AP65" s="418"/>
      <c r="AQ65" s="425" t="s">
        <v>498</v>
      </c>
      <c r="AR65" s="426"/>
      <c r="AS65" s="426"/>
      <c r="AT65" s="427"/>
      <c r="AU65" s="425" t="s">
        <v>676</v>
      </c>
      <c r="AV65" s="426"/>
      <c r="AW65" s="426"/>
      <c r="AX65" s="428"/>
      <c r="AY65">
        <f>COUNTA($G$66)</f>
        <v>0</v>
      </c>
    </row>
    <row r="66" spans="1:51" ht="23.25" hidden="1" customHeight="1" x14ac:dyDescent="0.15">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19"/>
      <c r="AV66" s="420"/>
      <c r="AW66" s="420"/>
      <c r="AX66" s="421"/>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c r="AC67" s="384"/>
      <c r="AD67" s="384"/>
      <c r="AE67" s="385"/>
      <c r="AF67" s="385"/>
      <c r="AG67" s="385"/>
      <c r="AH67" s="385"/>
      <c r="AI67" s="385"/>
      <c r="AJ67" s="385"/>
      <c r="AK67" s="385"/>
      <c r="AL67" s="385"/>
      <c r="AM67" s="385"/>
      <c r="AN67" s="385"/>
      <c r="AO67" s="385"/>
      <c r="AP67" s="385"/>
      <c r="AQ67" s="385"/>
      <c r="AR67" s="385"/>
      <c r="AS67" s="385"/>
      <c r="AT67" s="385"/>
      <c r="AU67" s="419"/>
      <c r="AV67" s="420"/>
      <c r="AW67" s="420"/>
      <c r="AX67" s="421"/>
      <c r="AY67">
        <f>$AY$65</f>
        <v>0</v>
      </c>
    </row>
    <row r="68" spans="1:51" ht="23.25" hidden="1" customHeight="1" x14ac:dyDescent="0.15">
      <c r="A68" s="449" t="s">
        <v>664</v>
      </c>
      <c r="B68" s="450"/>
      <c r="C68" s="450"/>
      <c r="D68" s="450"/>
      <c r="E68" s="450"/>
      <c r="F68" s="451"/>
      <c r="G68" s="238" t="s">
        <v>665</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499</v>
      </c>
      <c r="AF68" s="429"/>
      <c r="AG68" s="429"/>
      <c r="AH68" s="429"/>
      <c r="AI68" s="429" t="s">
        <v>651</v>
      </c>
      <c r="AJ68" s="429"/>
      <c r="AK68" s="429"/>
      <c r="AL68" s="429"/>
      <c r="AM68" s="429" t="s">
        <v>467</v>
      </c>
      <c r="AN68" s="429"/>
      <c r="AO68" s="429"/>
      <c r="AP68" s="429"/>
      <c r="AQ68" s="430" t="s">
        <v>677</v>
      </c>
      <c r="AR68" s="431"/>
      <c r="AS68" s="431"/>
      <c r="AT68" s="431"/>
      <c r="AU68" s="431"/>
      <c r="AV68" s="431"/>
      <c r="AW68" s="431"/>
      <c r="AX68" s="432"/>
      <c r="AY68">
        <f>IF(SUBSTITUTE(SUBSTITUTE($G$69,"／",""),"　","")="",0,1)</f>
        <v>0</v>
      </c>
    </row>
    <row r="69" spans="1:51" ht="23.25" hidden="1" customHeight="1" x14ac:dyDescent="0.15">
      <c r="A69" s="452"/>
      <c r="B69" s="453"/>
      <c r="C69" s="453"/>
      <c r="D69" s="453"/>
      <c r="E69" s="453"/>
      <c r="F69" s="454"/>
      <c r="G69" s="408" t="s">
        <v>718</v>
      </c>
      <c r="H69" s="409"/>
      <c r="I69" s="409"/>
      <c r="J69" s="409"/>
      <c r="K69" s="409"/>
      <c r="L69" s="409"/>
      <c r="M69" s="409"/>
      <c r="N69" s="409"/>
      <c r="O69" s="409"/>
      <c r="P69" s="409"/>
      <c r="Q69" s="409"/>
      <c r="R69" s="409"/>
      <c r="S69" s="409"/>
      <c r="T69" s="409"/>
      <c r="U69" s="409"/>
      <c r="V69" s="409"/>
      <c r="W69" s="409"/>
      <c r="X69" s="409"/>
      <c r="Y69" s="433" t="s">
        <v>664</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667</v>
      </c>
      <c r="Z70" s="413"/>
      <c r="AA70" s="414"/>
      <c r="AB70" s="439"/>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3"/>
      <c r="AY70">
        <f>$AY$68</f>
        <v>0</v>
      </c>
    </row>
    <row r="71" spans="1:51" ht="18.75" hidden="1" customHeight="1" x14ac:dyDescent="0.15">
      <c r="A71" s="515" t="s">
        <v>315</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499</v>
      </c>
      <c r="AF71" s="429"/>
      <c r="AG71" s="429"/>
      <c r="AH71" s="429"/>
      <c r="AI71" s="429" t="s">
        <v>651</v>
      </c>
      <c r="AJ71" s="429"/>
      <c r="AK71" s="429"/>
      <c r="AL71" s="429"/>
      <c r="AM71" s="429" t="s">
        <v>467</v>
      </c>
      <c r="AN71" s="429"/>
      <c r="AO71" s="429"/>
      <c r="AP71" s="429"/>
      <c r="AQ71" s="470" t="s">
        <v>223</v>
      </c>
      <c r="AR71" s="471"/>
      <c r="AS71" s="471"/>
      <c r="AT71" s="472"/>
      <c r="AU71" s="337" t="s">
        <v>129</v>
      </c>
      <c r="AV71" s="337"/>
      <c r="AW71" s="337"/>
      <c r="AX71" s="342"/>
      <c r="AY71">
        <f>COUNTA($G$73)</f>
        <v>0</v>
      </c>
    </row>
    <row r="72" spans="1:51" ht="18.75" hidden="1" customHeight="1" x14ac:dyDescent="0.15">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v>0</v>
      </c>
      <c r="AR72" s="445"/>
      <c r="AS72" s="446" t="s">
        <v>224</v>
      </c>
      <c r="AT72" s="447"/>
      <c r="AU72" s="448">
        <v>0</v>
      </c>
      <c r="AV72" s="448"/>
      <c r="AW72" s="339" t="s">
        <v>170</v>
      </c>
      <c r="AX72" s="344"/>
      <c r="AY72">
        <f t="shared" ref="AY72:AY77" si="1">$AY$71</f>
        <v>0</v>
      </c>
    </row>
    <row r="73" spans="1:51" ht="23.25" hidden="1" customHeight="1" x14ac:dyDescent="0.15">
      <c r="A73" s="521"/>
      <c r="B73" s="519"/>
      <c r="C73" s="519"/>
      <c r="D73" s="519"/>
      <c r="E73" s="519"/>
      <c r="F73" s="520"/>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c r="AC74" s="460"/>
      <c r="AD74" s="460"/>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3" t="s">
        <v>342</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8" t="s">
        <v>11</v>
      </c>
      <c r="AC83" s="899"/>
      <c r="AD83" s="900"/>
      <c r="AE83" s="429" t="s">
        <v>499</v>
      </c>
      <c r="AF83" s="429"/>
      <c r="AG83" s="429"/>
      <c r="AH83" s="429"/>
      <c r="AI83" s="429" t="s">
        <v>651</v>
      </c>
      <c r="AJ83" s="429"/>
      <c r="AK83" s="429"/>
      <c r="AL83" s="429"/>
      <c r="AM83" s="429" t="s">
        <v>467</v>
      </c>
      <c r="AN83" s="429"/>
      <c r="AO83" s="429"/>
      <c r="AP83" s="429"/>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2" t="s">
        <v>58</v>
      </c>
      <c r="Z85" s="903"/>
      <c r="AA85" s="904"/>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05"/>
      <c r="H86" s="397"/>
      <c r="I86" s="397"/>
      <c r="J86" s="397"/>
      <c r="K86" s="397"/>
      <c r="L86" s="397"/>
      <c r="M86" s="397"/>
      <c r="N86" s="397"/>
      <c r="O86" s="398"/>
      <c r="P86" s="463"/>
      <c r="Q86" s="463"/>
      <c r="R86" s="463"/>
      <c r="S86" s="463"/>
      <c r="T86" s="463"/>
      <c r="U86" s="463"/>
      <c r="V86" s="463"/>
      <c r="W86" s="463"/>
      <c r="X86" s="464"/>
      <c r="Y86" s="906" t="s">
        <v>51</v>
      </c>
      <c r="Z86" s="798"/>
      <c r="AA86" s="799"/>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8" t="s">
        <v>11</v>
      </c>
      <c r="AC88" s="899"/>
      <c r="AD88" s="900"/>
      <c r="AE88" s="429" t="s">
        <v>499</v>
      </c>
      <c r="AF88" s="429"/>
      <c r="AG88" s="429"/>
      <c r="AH88" s="429"/>
      <c r="AI88" s="429" t="s">
        <v>651</v>
      </c>
      <c r="AJ88" s="429"/>
      <c r="AK88" s="429"/>
      <c r="AL88" s="429"/>
      <c r="AM88" s="429" t="s">
        <v>467</v>
      </c>
      <c r="AN88" s="429"/>
      <c r="AO88" s="429"/>
      <c r="AP88" s="429"/>
      <c r="AQ88" s="503" t="s">
        <v>223</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2" t="s">
        <v>58</v>
      </c>
      <c r="Z90" s="903"/>
      <c r="AA90" s="904"/>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05"/>
      <c r="H91" s="397"/>
      <c r="I91" s="397"/>
      <c r="J91" s="397"/>
      <c r="K91" s="397"/>
      <c r="L91" s="397"/>
      <c r="M91" s="397"/>
      <c r="N91" s="397"/>
      <c r="O91" s="398"/>
      <c r="P91" s="463"/>
      <c r="Q91" s="463"/>
      <c r="R91" s="463"/>
      <c r="S91" s="463"/>
      <c r="T91" s="463"/>
      <c r="U91" s="463"/>
      <c r="V91" s="463"/>
      <c r="W91" s="463"/>
      <c r="X91" s="464"/>
      <c r="Y91" s="906" t="s">
        <v>51</v>
      </c>
      <c r="Z91" s="798"/>
      <c r="AA91" s="799"/>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8" t="s">
        <v>11</v>
      </c>
      <c r="AC93" s="899"/>
      <c r="AD93" s="900"/>
      <c r="AE93" s="429" t="s">
        <v>499</v>
      </c>
      <c r="AF93" s="429"/>
      <c r="AG93" s="429"/>
      <c r="AH93" s="429"/>
      <c r="AI93" s="429" t="s">
        <v>651</v>
      </c>
      <c r="AJ93" s="429"/>
      <c r="AK93" s="429"/>
      <c r="AL93" s="429"/>
      <c r="AM93" s="429" t="s">
        <v>467</v>
      </c>
      <c r="AN93" s="429"/>
      <c r="AO93" s="429"/>
      <c r="AP93" s="429"/>
      <c r="AQ93" s="503" t="s">
        <v>223</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2" t="s">
        <v>58</v>
      </c>
      <c r="Z95" s="903"/>
      <c r="AA95" s="904"/>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05"/>
      <c r="H96" s="397"/>
      <c r="I96" s="397"/>
      <c r="J96" s="397"/>
      <c r="K96" s="397"/>
      <c r="L96" s="397"/>
      <c r="M96" s="397"/>
      <c r="N96" s="397"/>
      <c r="O96" s="398"/>
      <c r="P96" s="463"/>
      <c r="Q96" s="463"/>
      <c r="R96" s="463"/>
      <c r="S96" s="463"/>
      <c r="T96" s="463"/>
      <c r="U96" s="463"/>
      <c r="V96" s="463"/>
      <c r="W96" s="463"/>
      <c r="X96" s="464"/>
      <c r="Y96" s="906" t="s">
        <v>51</v>
      </c>
      <c r="Z96" s="798"/>
      <c r="AA96" s="799"/>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663</v>
      </c>
      <c r="B99" s="332"/>
      <c r="C99" s="332"/>
      <c r="D99" s="332"/>
      <c r="E99" s="332"/>
      <c r="F99" s="333"/>
      <c r="G99" s="364" t="s">
        <v>655</v>
      </c>
      <c r="H99" s="365"/>
      <c r="I99" s="365"/>
      <c r="J99" s="365"/>
      <c r="K99" s="365"/>
      <c r="L99" s="365"/>
      <c r="M99" s="365"/>
      <c r="N99" s="365"/>
      <c r="O99" s="365"/>
      <c r="P99" s="366" t="s">
        <v>654</v>
      </c>
      <c r="Q99" s="365"/>
      <c r="R99" s="365"/>
      <c r="S99" s="365"/>
      <c r="T99" s="365"/>
      <c r="U99" s="365"/>
      <c r="V99" s="365"/>
      <c r="W99" s="365"/>
      <c r="X99" s="367"/>
      <c r="Y99" s="368"/>
      <c r="Z99" s="369"/>
      <c r="AA99" s="370"/>
      <c r="AB99" s="415" t="s">
        <v>11</v>
      </c>
      <c r="AC99" s="415"/>
      <c r="AD99" s="415"/>
      <c r="AE99" s="429" t="s">
        <v>499</v>
      </c>
      <c r="AF99" s="429"/>
      <c r="AG99" s="429"/>
      <c r="AH99" s="429"/>
      <c r="AI99" s="429" t="s">
        <v>651</v>
      </c>
      <c r="AJ99" s="429"/>
      <c r="AK99" s="429"/>
      <c r="AL99" s="429"/>
      <c r="AM99" s="429" t="s">
        <v>467</v>
      </c>
      <c r="AN99" s="429"/>
      <c r="AO99" s="429"/>
      <c r="AP99" s="429"/>
      <c r="AQ99" s="425" t="s">
        <v>498</v>
      </c>
      <c r="AR99" s="426"/>
      <c r="AS99" s="426"/>
      <c r="AT99" s="427"/>
      <c r="AU99" s="425" t="s">
        <v>676</v>
      </c>
      <c r="AV99" s="426"/>
      <c r="AW99" s="426"/>
      <c r="AX99" s="428"/>
      <c r="AY99">
        <f>COUNTA($G$100)</f>
        <v>0</v>
      </c>
    </row>
    <row r="100" spans="1:60" ht="23.25" hidden="1" customHeight="1" x14ac:dyDescent="0.15">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19"/>
      <c r="AV100" s="420"/>
      <c r="AW100" s="420"/>
      <c r="AX100" s="421"/>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c r="AC101" s="384"/>
      <c r="AD101" s="384"/>
      <c r="AE101" s="385"/>
      <c r="AF101" s="385"/>
      <c r="AG101" s="385"/>
      <c r="AH101" s="385"/>
      <c r="AI101" s="385"/>
      <c r="AJ101" s="385"/>
      <c r="AK101" s="385"/>
      <c r="AL101" s="385"/>
      <c r="AM101" s="385"/>
      <c r="AN101" s="385"/>
      <c r="AO101" s="385"/>
      <c r="AP101" s="385"/>
      <c r="AQ101" s="385"/>
      <c r="AR101" s="385"/>
      <c r="AS101" s="385"/>
      <c r="AT101" s="385"/>
      <c r="AU101" s="419"/>
      <c r="AV101" s="420"/>
      <c r="AW101" s="420"/>
      <c r="AX101" s="421"/>
      <c r="AY101">
        <f>$AY$99</f>
        <v>0</v>
      </c>
    </row>
    <row r="102" spans="1:60" ht="23.25" hidden="1" customHeight="1" x14ac:dyDescent="0.15">
      <c r="A102" s="473" t="s">
        <v>664</v>
      </c>
      <c r="B102" s="355"/>
      <c r="C102" s="355"/>
      <c r="D102" s="355"/>
      <c r="E102" s="355"/>
      <c r="F102" s="474"/>
      <c r="G102" s="238" t="s">
        <v>665</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499</v>
      </c>
      <c r="AF102" s="429"/>
      <c r="AG102" s="429"/>
      <c r="AH102" s="429"/>
      <c r="AI102" s="429" t="s">
        <v>651</v>
      </c>
      <c r="AJ102" s="429"/>
      <c r="AK102" s="429"/>
      <c r="AL102" s="429"/>
      <c r="AM102" s="429" t="s">
        <v>467</v>
      </c>
      <c r="AN102" s="429"/>
      <c r="AO102" s="429"/>
      <c r="AP102" s="429"/>
      <c r="AQ102" s="430" t="s">
        <v>677</v>
      </c>
      <c r="AR102" s="431"/>
      <c r="AS102" s="431"/>
      <c r="AT102" s="431"/>
      <c r="AU102" s="431"/>
      <c r="AV102" s="431"/>
      <c r="AW102" s="431"/>
      <c r="AX102" s="432"/>
      <c r="AY102">
        <f>IF(SUBSTITUTE(SUBSTITUTE($G$103,"／",""),"　","")="",0,1)</f>
        <v>0</v>
      </c>
    </row>
    <row r="103" spans="1:60" ht="23.25" hidden="1" customHeight="1" x14ac:dyDescent="0.15">
      <c r="A103" s="475"/>
      <c r="B103" s="337"/>
      <c r="C103" s="337"/>
      <c r="D103" s="337"/>
      <c r="E103" s="337"/>
      <c r="F103" s="476"/>
      <c r="G103" s="408" t="s">
        <v>719</v>
      </c>
      <c r="H103" s="409"/>
      <c r="I103" s="409"/>
      <c r="J103" s="409"/>
      <c r="K103" s="409"/>
      <c r="L103" s="409"/>
      <c r="M103" s="409"/>
      <c r="N103" s="409"/>
      <c r="O103" s="409"/>
      <c r="P103" s="409"/>
      <c r="Q103" s="409"/>
      <c r="R103" s="409"/>
      <c r="S103" s="409"/>
      <c r="T103" s="409"/>
      <c r="U103" s="409"/>
      <c r="V103" s="409"/>
      <c r="W103" s="409"/>
      <c r="X103" s="409"/>
      <c r="Y103" s="433" t="s">
        <v>664</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667</v>
      </c>
      <c r="Z104" s="413"/>
      <c r="AA104" s="414"/>
      <c r="AB104" s="439"/>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hidden="1" customHeight="1" x14ac:dyDescent="0.15">
      <c r="A105" s="515" t="s">
        <v>315</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499</v>
      </c>
      <c r="AF105" s="429"/>
      <c r="AG105" s="429"/>
      <c r="AH105" s="429"/>
      <c r="AI105" s="429" t="s">
        <v>651</v>
      </c>
      <c r="AJ105" s="429"/>
      <c r="AK105" s="429"/>
      <c r="AL105" s="429"/>
      <c r="AM105" s="429" t="s">
        <v>467</v>
      </c>
      <c r="AN105" s="429"/>
      <c r="AO105" s="429"/>
      <c r="AP105" s="429"/>
      <c r="AQ105" s="470" t="s">
        <v>223</v>
      </c>
      <c r="AR105" s="471"/>
      <c r="AS105" s="471"/>
      <c r="AT105" s="472"/>
      <c r="AU105" s="337" t="s">
        <v>129</v>
      </c>
      <c r="AV105" s="337"/>
      <c r="AW105" s="337"/>
      <c r="AX105" s="342"/>
      <c r="AY105">
        <f>COUNTA($G$107)</f>
        <v>0</v>
      </c>
    </row>
    <row r="106" spans="1:60" ht="18.75" hidden="1" customHeight="1" x14ac:dyDescent="0.15">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c r="AR106" s="445"/>
      <c r="AS106" s="446" t="s">
        <v>224</v>
      </c>
      <c r="AT106" s="447"/>
      <c r="AU106" s="448"/>
      <c r="AV106" s="448"/>
      <c r="AW106" s="339" t="s">
        <v>170</v>
      </c>
      <c r="AX106" s="344"/>
      <c r="AY106">
        <f t="shared" ref="AY106:AY111" si="3">$AY$105</f>
        <v>0</v>
      </c>
    </row>
    <row r="107" spans="1:60" ht="23.25" hidden="1" customHeight="1" x14ac:dyDescent="0.15">
      <c r="A107" s="521"/>
      <c r="B107" s="519"/>
      <c r="C107" s="519"/>
      <c r="D107" s="519"/>
      <c r="E107" s="519"/>
      <c r="F107" s="520"/>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c r="AC108" s="460"/>
      <c r="AD108" s="460"/>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3" t="s">
        <v>342</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8" t="s">
        <v>11</v>
      </c>
      <c r="AC117" s="899"/>
      <c r="AD117" s="900"/>
      <c r="AE117" s="429" t="s">
        <v>499</v>
      </c>
      <c r="AF117" s="429"/>
      <c r="AG117" s="429"/>
      <c r="AH117" s="429"/>
      <c r="AI117" s="429" t="s">
        <v>651</v>
      </c>
      <c r="AJ117" s="429"/>
      <c r="AK117" s="429"/>
      <c r="AL117" s="429"/>
      <c r="AM117" s="429" t="s">
        <v>467</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5"/>
      <c r="H120" s="397"/>
      <c r="I120" s="397"/>
      <c r="J120" s="397"/>
      <c r="K120" s="397"/>
      <c r="L120" s="397"/>
      <c r="M120" s="397"/>
      <c r="N120" s="397"/>
      <c r="O120" s="398"/>
      <c r="P120" s="463"/>
      <c r="Q120" s="463"/>
      <c r="R120" s="463"/>
      <c r="S120" s="463"/>
      <c r="T120" s="463"/>
      <c r="U120" s="463"/>
      <c r="V120" s="463"/>
      <c r="W120" s="463"/>
      <c r="X120" s="464"/>
      <c r="Y120" s="906"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8" t="s">
        <v>11</v>
      </c>
      <c r="AC122" s="899"/>
      <c r="AD122" s="900"/>
      <c r="AE122" s="429" t="s">
        <v>499</v>
      </c>
      <c r="AF122" s="429"/>
      <c r="AG122" s="429"/>
      <c r="AH122" s="429"/>
      <c r="AI122" s="429" t="s">
        <v>651</v>
      </c>
      <c r="AJ122" s="429"/>
      <c r="AK122" s="429"/>
      <c r="AL122" s="429"/>
      <c r="AM122" s="429" t="s">
        <v>467</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5"/>
      <c r="H125" s="397"/>
      <c r="I125" s="397"/>
      <c r="J125" s="397"/>
      <c r="K125" s="397"/>
      <c r="L125" s="397"/>
      <c r="M125" s="397"/>
      <c r="N125" s="397"/>
      <c r="O125" s="398"/>
      <c r="P125" s="463"/>
      <c r="Q125" s="463"/>
      <c r="R125" s="463"/>
      <c r="S125" s="463"/>
      <c r="T125" s="463"/>
      <c r="U125" s="463"/>
      <c r="V125" s="463"/>
      <c r="W125" s="463"/>
      <c r="X125" s="464"/>
      <c r="Y125" s="906"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8" t="s">
        <v>11</v>
      </c>
      <c r="AC127" s="899"/>
      <c r="AD127" s="900"/>
      <c r="AE127" s="429" t="s">
        <v>499</v>
      </c>
      <c r="AF127" s="429"/>
      <c r="AG127" s="429"/>
      <c r="AH127" s="429"/>
      <c r="AI127" s="429" t="s">
        <v>651</v>
      </c>
      <c r="AJ127" s="429"/>
      <c r="AK127" s="429"/>
      <c r="AL127" s="429"/>
      <c r="AM127" s="429" t="s">
        <v>467</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5"/>
      <c r="H130" s="397"/>
      <c r="I130" s="397"/>
      <c r="J130" s="397"/>
      <c r="K130" s="397"/>
      <c r="L130" s="397"/>
      <c r="M130" s="397"/>
      <c r="N130" s="397"/>
      <c r="O130" s="398"/>
      <c r="P130" s="463"/>
      <c r="Q130" s="463"/>
      <c r="R130" s="463"/>
      <c r="S130" s="463"/>
      <c r="T130" s="463"/>
      <c r="U130" s="463"/>
      <c r="V130" s="463"/>
      <c r="W130" s="463"/>
      <c r="X130" s="464"/>
      <c r="Y130" s="906"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663</v>
      </c>
      <c r="B133" s="332"/>
      <c r="C133" s="332"/>
      <c r="D133" s="332"/>
      <c r="E133" s="332"/>
      <c r="F133" s="333"/>
      <c r="G133" s="364" t="s">
        <v>655</v>
      </c>
      <c r="H133" s="365"/>
      <c r="I133" s="365"/>
      <c r="J133" s="365"/>
      <c r="K133" s="365"/>
      <c r="L133" s="365"/>
      <c r="M133" s="365"/>
      <c r="N133" s="365"/>
      <c r="O133" s="365"/>
      <c r="P133" s="366" t="s">
        <v>654</v>
      </c>
      <c r="Q133" s="365"/>
      <c r="R133" s="365"/>
      <c r="S133" s="365"/>
      <c r="T133" s="365"/>
      <c r="U133" s="365"/>
      <c r="V133" s="365"/>
      <c r="W133" s="365"/>
      <c r="X133" s="367"/>
      <c r="Y133" s="368"/>
      <c r="Z133" s="369"/>
      <c r="AA133" s="370"/>
      <c r="AB133" s="415" t="s">
        <v>11</v>
      </c>
      <c r="AC133" s="415"/>
      <c r="AD133" s="415"/>
      <c r="AE133" s="429" t="s">
        <v>499</v>
      </c>
      <c r="AF133" s="429"/>
      <c r="AG133" s="429"/>
      <c r="AH133" s="429"/>
      <c r="AI133" s="429" t="s">
        <v>651</v>
      </c>
      <c r="AJ133" s="429"/>
      <c r="AK133" s="429"/>
      <c r="AL133" s="429"/>
      <c r="AM133" s="429" t="s">
        <v>467</v>
      </c>
      <c r="AN133" s="429"/>
      <c r="AO133" s="429"/>
      <c r="AP133" s="429"/>
      <c r="AQ133" s="425" t="s">
        <v>498</v>
      </c>
      <c r="AR133" s="426"/>
      <c r="AS133" s="426"/>
      <c r="AT133" s="427"/>
      <c r="AU133" s="425" t="s">
        <v>676</v>
      </c>
      <c r="AV133" s="426"/>
      <c r="AW133" s="426"/>
      <c r="AX133" s="428"/>
      <c r="AY133">
        <f>COUNTA($G$134)</f>
        <v>0</v>
      </c>
    </row>
    <row r="134" spans="1:60" ht="23.25" hidden="1" customHeight="1" x14ac:dyDescent="0.15">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15">
      <c r="A136" s="473" t="s">
        <v>664</v>
      </c>
      <c r="B136" s="355"/>
      <c r="C136" s="355"/>
      <c r="D136" s="355"/>
      <c r="E136" s="355"/>
      <c r="F136" s="474"/>
      <c r="G136" s="238" t="s">
        <v>665</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499</v>
      </c>
      <c r="AF136" s="429"/>
      <c r="AG136" s="429"/>
      <c r="AH136" s="429"/>
      <c r="AI136" s="429" t="s">
        <v>651</v>
      </c>
      <c r="AJ136" s="429"/>
      <c r="AK136" s="429"/>
      <c r="AL136" s="429"/>
      <c r="AM136" s="429" t="s">
        <v>467</v>
      </c>
      <c r="AN136" s="429"/>
      <c r="AO136" s="429"/>
      <c r="AP136" s="429"/>
      <c r="AQ136" s="430" t="s">
        <v>677</v>
      </c>
      <c r="AR136" s="431"/>
      <c r="AS136" s="431"/>
      <c r="AT136" s="431"/>
      <c r="AU136" s="431"/>
      <c r="AV136" s="431"/>
      <c r="AW136" s="431"/>
      <c r="AX136" s="432"/>
      <c r="AY136">
        <f>IF(SUBSTITUTE(SUBSTITUTE($G$137,"／",""),"　","")="",0,1)</f>
        <v>0</v>
      </c>
    </row>
    <row r="137" spans="1:60" ht="23.25" hidden="1" customHeight="1" x14ac:dyDescent="0.15">
      <c r="A137" s="475"/>
      <c r="B137" s="337"/>
      <c r="C137" s="337"/>
      <c r="D137" s="337"/>
      <c r="E137" s="337"/>
      <c r="F137" s="476"/>
      <c r="G137" s="408" t="s">
        <v>666</v>
      </c>
      <c r="H137" s="409"/>
      <c r="I137" s="409"/>
      <c r="J137" s="409"/>
      <c r="K137" s="409"/>
      <c r="L137" s="409"/>
      <c r="M137" s="409"/>
      <c r="N137" s="409"/>
      <c r="O137" s="409"/>
      <c r="P137" s="409"/>
      <c r="Q137" s="409"/>
      <c r="R137" s="409"/>
      <c r="S137" s="409"/>
      <c r="T137" s="409"/>
      <c r="U137" s="409"/>
      <c r="V137" s="409"/>
      <c r="W137" s="409"/>
      <c r="X137" s="409"/>
      <c r="Y137" s="433" t="s">
        <v>664</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667</v>
      </c>
      <c r="Z138" s="413"/>
      <c r="AA138" s="414"/>
      <c r="AB138" s="439" t="s">
        <v>668</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5" t="s">
        <v>315</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499</v>
      </c>
      <c r="AF139" s="429"/>
      <c r="AG139" s="429"/>
      <c r="AH139" s="429"/>
      <c r="AI139" s="429" t="s">
        <v>651</v>
      </c>
      <c r="AJ139" s="429"/>
      <c r="AK139" s="429"/>
      <c r="AL139" s="429"/>
      <c r="AM139" s="429" t="s">
        <v>467</v>
      </c>
      <c r="AN139" s="429"/>
      <c r="AO139" s="429"/>
      <c r="AP139" s="429"/>
      <c r="AQ139" s="470" t="s">
        <v>223</v>
      </c>
      <c r="AR139" s="471"/>
      <c r="AS139" s="471"/>
      <c r="AT139" s="472"/>
      <c r="AU139" s="337" t="s">
        <v>129</v>
      </c>
      <c r="AV139" s="337"/>
      <c r="AW139" s="337"/>
      <c r="AX139" s="342"/>
      <c r="AY139">
        <f>COUNTA($G$141)</f>
        <v>0</v>
      </c>
    </row>
    <row r="140" spans="1:60" ht="18.75" hidden="1" customHeight="1" x14ac:dyDescent="0.15">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15">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3" t="s">
        <v>342</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8" t="s">
        <v>11</v>
      </c>
      <c r="AC151" s="899"/>
      <c r="AD151" s="900"/>
      <c r="AE151" s="429" t="s">
        <v>499</v>
      </c>
      <c r="AF151" s="429"/>
      <c r="AG151" s="429"/>
      <c r="AH151" s="429"/>
      <c r="AI151" s="429" t="s">
        <v>651</v>
      </c>
      <c r="AJ151" s="429"/>
      <c r="AK151" s="429"/>
      <c r="AL151" s="429"/>
      <c r="AM151" s="429" t="s">
        <v>467</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5"/>
      <c r="H154" s="397"/>
      <c r="I154" s="397"/>
      <c r="J154" s="397"/>
      <c r="K154" s="397"/>
      <c r="L154" s="397"/>
      <c r="M154" s="397"/>
      <c r="N154" s="397"/>
      <c r="O154" s="398"/>
      <c r="P154" s="463"/>
      <c r="Q154" s="463"/>
      <c r="R154" s="463"/>
      <c r="S154" s="463"/>
      <c r="T154" s="463"/>
      <c r="U154" s="463"/>
      <c r="V154" s="463"/>
      <c r="W154" s="463"/>
      <c r="X154" s="464"/>
      <c r="Y154" s="906"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8" t="s">
        <v>11</v>
      </c>
      <c r="AC156" s="899"/>
      <c r="AD156" s="900"/>
      <c r="AE156" s="429" t="s">
        <v>499</v>
      </c>
      <c r="AF156" s="429"/>
      <c r="AG156" s="429"/>
      <c r="AH156" s="429"/>
      <c r="AI156" s="429" t="s">
        <v>651</v>
      </c>
      <c r="AJ156" s="429"/>
      <c r="AK156" s="429"/>
      <c r="AL156" s="429"/>
      <c r="AM156" s="429" t="s">
        <v>467</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5"/>
      <c r="H159" s="397"/>
      <c r="I159" s="397"/>
      <c r="J159" s="397"/>
      <c r="K159" s="397"/>
      <c r="L159" s="397"/>
      <c r="M159" s="397"/>
      <c r="N159" s="397"/>
      <c r="O159" s="398"/>
      <c r="P159" s="463"/>
      <c r="Q159" s="463"/>
      <c r="R159" s="463"/>
      <c r="S159" s="463"/>
      <c r="T159" s="463"/>
      <c r="U159" s="463"/>
      <c r="V159" s="463"/>
      <c r="W159" s="463"/>
      <c r="X159" s="464"/>
      <c r="Y159" s="906"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8" t="s">
        <v>11</v>
      </c>
      <c r="AC161" s="899"/>
      <c r="AD161" s="900"/>
      <c r="AE161" s="429" t="s">
        <v>499</v>
      </c>
      <c r="AF161" s="429"/>
      <c r="AG161" s="429"/>
      <c r="AH161" s="429"/>
      <c r="AI161" s="429" t="s">
        <v>651</v>
      </c>
      <c r="AJ161" s="429"/>
      <c r="AK161" s="429"/>
      <c r="AL161" s="429"/>
      <c r="AM161" s="429" t="s">
        <v>467</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5"/>
      <c r="H164" s="397"/>
      <c r="I164" s="397"/>
      <c r="J164" s="397"/>
      <c r="K164" s="397"/>
      <c r="L164" s="397"/>
      <c r="M164" s="397"/>
      <c r="N164" s="397"/>
      <c r="O164" s="398"/>
      <c r="P164" s="463"/>
      <c r="Q164" s="463"/>
      <c r="R164" s="463"/>
      <c r="S164" s="463"/>
      <c r="T164" s="463"/>
      <c r="U164" s="463"/>
      <c r="V164" s="463"/>
      <c r="W164" s="463"/>
      <c r="X164" s="464"/>
      <c r="Y164" s="906"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663</v>
      </c>
      <c r="B167" s="332"/>
      <c r="C167" s="332"/>
      <c r="D167" s="332"/>
      <c r="E167" s="332"/>
      <c r="F167" s="333"/>
      <c r="G167" s="364" t="s">
        <v>655</v>
      </c>
      <c r="H167" s="365"/>
      <c r="I167" s="365"/>
      <c r="J167" s="365"/>
      <c r="K167" s="365"/>
      <c r="L167" s="365"/>
      <c r="M167" s="365"/>
      <c r="N167" s="365"/>
      <c r="O167" s="365"/>
      <c r="P167" s="366" t="s">
        <v>654</v>
      </c>
      <c r="Q167" s="365"/>
      <c r="R167" s="365"/>
      <c r="S167" s="365"/>
      <c r="T167" s="365"/>
      <c r="U167" s="365"/>
      <c r="V167" s="365"/>
      <c r="W167" s="365"/>
      <c r="X167" s="367"/>
      <c r="Y167" s="368"/>
      <c r="Z167" s="369"/>
      <c r="AA167" s="370"/>
      <c r="AB167" s="415" t="s">
        <v>11</v>
      </c>
      <c r="AC167" s="415"/>
      <c r="AD167" s="415"/>
      <c r="AE167" s="429" t="s">
        <v>499</v>
      </c>
      <c r="AF167" s="429"/>
      <c r="AG167" s="429"/>
      <c r="AH167" s="429"/>
      <c r="AI167" s="429" t="s">
        <v>651</v>
      </c>
      <c r="AJ167" s="429"/>
      <c r="AK167" s="429"/>
      <c r="AL167" s="429"/>
      <c r="AM167" s="429" t="s">
        <v>467</v>
      </c>
      <c r="AN167" s="429"/>
      <c r="AO167" s="429"/>
      <c r="AP167" s="429"/>
      <c r="AQ167" s="425" t="s">
        <v>498</v>
      </c>
      <c r="AR167" s="426"/>
      <c r="AS167" s="426"/>
      <c r="AT167" s="427"/>
      <c r="AU167" s="425" t="s">
        <v>676</v>
      </c>
      <c r="AV167" s="426"/>
      <c r="AW167" s="426"/>
      <c r="AX167" s="428"/>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15">
      <c r="A170" s="473" t="s">
        <v>664</v>
      </c>
      <c r="B170" s="355"/>
      <c r="C170" s="355"/>
      <c r="D170" s="355"/>
      <c r="E170" s="355"/>
      <c r="F170" s="474"/>
      <c r="G170" s="238" t="s">
        <v>665</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499</v>
      </c>
      <c r="AF170" s="429"/>
      <c r="AG170" s="429"/>
      <c r="AH170" s="429"/>
      <c r="AI170" s="429" t="s">
        <v>651</v>
      </c>
      <c r="AJ170" s="429"/>
      <c r="AK170" s="429"/>
      <c r="AL170" s="429"/>
      <c r="AM170" s="429" t="s">
        <v>467</v>
      </c>
      <c r="AN170" s="429"/>
      <c r="AO170" s="429"/>
      <c r="AP170" s="429"/>
      <c r="AQ170" s="430" t="s">
        <v>677</v>
      </c>
      <c r="AR170" s="431"/>
      <c r="AS170" s="431"/>
      <c r="AT170" s="431"/>
      <c r="AU170" s="431"/>
      <c r="AV170" s="431"/>
      <c r="AW170" s="431"/>
      <c r="AX170" s="432"/>
      <c r="AY170">
        <f>IF(SUBSTITUTE(SUBSTITUTE($G$171,"／",""),"　","")="",0,1)</f>
        <v>0</v>
      </c>
    </row>
    <row r="171" spans="1:60" ht="23.25" hidden="1" customHeight="1" x14ac:dyDescent="0.15">
      <c r="A171" s="475"/>
      <c r="B171" s="337"/>
      <c r="C171" s="337"/>
      <c r="D171" s="337"/>
      <c r="E171" s="337"/>
      <c r="F171" s="476"/>
      <c r="G171" s="408" t="s">
        <v>666</v>
      </c>
      <c r="H171" s="409"/>
      <c r="I171" s="409"/>
      <c r="J171" s="409"/>
      <c r="K171" s="409"/>
      <c r="L171" s="409"/>
      <c r="M171" s="409"/>
      <c r="N171" s="409"/>
      <c r="O171" s="409"/>
      <c r="P171" s="409"/>
      <c r="Q171" s="409"/>
      <c r="R171" s="409"/>
      <c r="S171" s="409"/>
      <c r="T171" s="409"/>
      <c r="U171" s="409"/>
      <c r="V171" s="409"/>
      <c r="W171" s="409"/>
      <c r="X171" s="409"/>
      <c r="Y171" s="433" t="s">
        <v>664</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667</v>
      </c>
      <c r="Z172" s="413"/>
      <c r="AA172" s="414"/>
      <c r="AB172" s="439" t="s">
        <v>668</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5" t="s">
        <v>315</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499</v>
      </c>
      <c r="AF173" s="429"/>
      <c r="AG173" s="429"/>
      <c r="AH173" s="429"/>
      <c r="AI173" s="429" t="s">
        <v>651</v>
      </c>
      <c r="AJ173" s="429"/>
      <c r="AK173" s="429"/>
      <c r="AL173" s="429"/>
      <c r="AM173" s="429" t="s">
        <v>467</v>
      </c>
      <c r="AN173" s="429"/>
      <c r="AO173" s="429"/>
      <c r="AP173" s="429"/>
      <c r="AQ173" s="470" t="s">
        <v>223</v>
      </c>
      <c r="AR173" s="471"/>
      <c r="AS173" s="471"/>
      <c r="AT173" s="472"/>
      <c r="AU173" s="337" t="s">
        <v>129</v>
      </c>
      <c r="AV173" s="337"/>
      <c r="AW173" s="337"/>
      <c r="AX173" s="342"/>
      <c r="AY173">
        <f>COUNTA($G$175)</f>
        <v>0</v>
      </c>
    </row>
    <row r="174" spans="1:60" ht="18.75" hidden="1" customHeight="1" x14ac:dyDescent="0.15">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15">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3" t="s">
        <v>342</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8" t="s">
        <v>11</v>
      </c>
      <c r="AC185" s="899"/>
      <c r="AD185" s="900"/>
      <c r="AE185" s="429" t="s">
        <v>499</v>
      </c>
      <c r="AF185" s="429"/>
      <c r="AG185" s="429"/>
      <c r="AH185" s="429"/>
      <c r="AI185" s="429" t="s">
        <v>651</v>
      </c>
      <c r="AJ185" s="429"/>
      <c r="AK185" s="429"/>
      <c r="AL185" s="429"/>
      <c r="AM185" s="429" t="s">
        <v>467</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5"/>
      <c r="H188" s="397"/>
      <c r="I188" s="397"/>
      <c r="J188" s="397"/>
      <c r="K188" s="397"/>
      <c r="L188" s="397"/>
      <c r="M188" s="397"/>
      <c r="N188" s="397"/>
      <c r="O188" s="398"/>
      <c r="P188" s="463"/>
      <c r="Q188" s="463"/>
      <c r="R188" s="463"/>
      <c r="S188" s="463"/>
      <c r="T188" s="463"/>
      <c r="U188" s="463"/>
      <c r="V188" s="463"/>
      <c r="W188" s="463"/>
      <c r="X188" s="464"/>
      <c r="Y188" s="906"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8" t="s">
        <v>11</v>
      </c>
      <c r="AC190" s="899"/>
      <c r="AD190" s="900"/>
      <c r="AE190" s="429" t="s">
        <v>499</v>
      </c>
      <c r="AF190" s="429"/>
      <c r="AG190" s="429"/>
      <c r="AH190" s="429"/>
      <c r="AI190" s="429" t="s">
        <v>651</v>
      </c>
      <c r="AJ190" s="429"/>
      <c r="AK190" s="429"/>
      <c r="AL190" s="429"/>
      <c r="AM190" s="429" t="s">
        <v>467</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5"/>
      <c r="H193" s="397"/>
      <c r="I193" s="397"/>
      <c r="J193" s="397"/>
      <c r="K193" s="397"/>
      <c r="L193" s="397"/>
      <c r="M193" s="397"/>
      <c r="N193" s="397"/>
      <c r="O193" s="398"/>
      <c r="P193" s="463"/>
      <c r="Q193" s="463"/>
      <c r="R193" s="463"/>
      <c r="S193" s="463"/>
      <c r="T193" s="463"/>
      <c r="U193" s="463"/>
      <c r="V193" s="463"/>
      <c r="W193" s="463"/>
      <c r="X193" s="464"/>
      <c r="Y193" s="906"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8" t="s">
        <v>11</v>
      </c>
      <c r="AC195" s="899"/>
      <c r="AD195" s="900"/>
      <c r="AE195" s="429" t="s">
        <v>499</v>
      </c>
      <c r="AF195" s="429"/>
      <c r="AG195" s="429"/>
      <c r="AH195" s="429"/>
      <c r="AI195" s="429" t="s">
        <v>651</v>
      </c>
      <c r="AJ195" s="429"/>
      <c r="AK195" s="429"/>
      <c r="AL195" s="429"/>
      <c r="AM195" s="429" t="s">
        <v>467</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5"/>
      <c r="H198" s="397"/>
      <c r="I198" s="397"/>
      <c r="J198" s="397"/>
      <c r="K198" s="397"/>
      <c r="L198" s="397"/>
      <c r="M198" s="397"/>
      <c r="N198" s="397"/>
      <c r="O198" s="398"/>
      <c r="P198" s="463"/>
      <c r="Q198" s="463"/>
      <c r="R198" s="463"/>
      <c r="S198" s="463"/>
      <c r="T198" s="463"/>
      <c r="U198" s="463"/>
      <c r="V198" s="463"/>
      <c r="W198" s="463"/>
      <c r="X198" s="464"/>
      <c r="Y198" s="906"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3" t="s">
        <v>316</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312</v>
      </c>
      <c r="X200" s="567"/>
      <c r="Y200" s="570"/>
      <c r="Z200" s="570"/>
      <c r="AA200" s="571"/>
      <c r="AB200" s="564" t="s">
        <v>11</v>
      </c>
      <c r="AC200" s="561"/>
      <c r="AD200" s="562"/>
      <c r="AE200" s="429" t="s">
        <v>499</v>
      </c>
      <c r="AF200" s="429"/>
      <c r="AG200" s="429"/>
      <c r="AH200" s="429"/>
      <c r="AI200" s="429" t="s">
        <v>651</v>
      </c>
      <c r="AJ200" s="429"/>
      <c r="AK200" s="429"/>
      <c r="AL200" s="429"/>
      <c r="AM200" s="429" t="s">
        <v>467</v>
      </c>
      <c r="AN200" s="429"/>
      <c r="AO200" s="429"/>
      <c r="AP200" s="429"/>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332</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332</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333</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15">
      <c r="A205" s="578" t="s">
        <v>320</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331</v>
      </c>
      <c r="X205" s="588"/>
      <c r="Y205" s="552" t="s">
        <v>12</v>
      </c>
      <c r="Z205" s="552"/>
      <c r="AA205" s="553"/>
      <c r="AB205" s="554" t="s">
        <v>332</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332</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333</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15">
      <c r="A208" s="602" t="s">
        <v>316</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499</v>
      </c>
      <c r="AF208" s="151"/>
      <c r="AG208" s="151"/>
      <c r="AH208" s="151"/>
      <c r="AI208" s="429" t="s">
        <v>651</v>
      </c>
      <c r="AJ208" s="429"/>
      <c r="AK208" s="429"/>
      <c r="AL208" s="429"/>
      <c r="AM208" s="429" t="s">
        <v>467</v>
      </c>
      <c r="AN208" s="429"/>
      <c r="AO208" s="429"/>
      <c r="AP208" s="429"/>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15">
      <c r="A213" s="657" t="s">
        <v>345</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659</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311</v>
      </c>
      <c r="AP214" s="674"/>
      <c r="AQ214" s="674"/>
      <c r="AR214" s="96"/>
      <c r="AS214" s="673"/>
      <c r="AT214" s="674"/>
      <c r="AU214" s="674"/>
      <c r="AV214" s="674"/>
      <c r="AW214" s="674"/>
      <c r="AX214" s="675"/>
      <c r="AY214">
        <f>COUNTIF($AR$214,"☑")</f>
        <v>0</v>
      </c>
    </row>
    <row r="215" spans="1:51" ht="45" hidden="1" customHeight="1" x14ac:dyDescent="0.15">
      <c r="A215" s="663" t="s">
        <v>365</v>
      </c>
      <c r="B215" s="664"/>
      <c r="C215" s="666" t="s">
        <v>227</v>
      </c>
      <c r="D215" s="664"/>
      <c r="E215" s="667" t="s">
        <v>243</v>
      </c>
      <c r="F215" s="668"/>
      <c r="G215" s="669"/>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hidden="1" customHeight="1" x14ac:dyDescent="0.15">
      <c r="A216" s="665"/>
      <c r="B216" s="653"/>
      <c r="C216" s="652"/>
      <c r="D216" s="653"/>
      <c r="E216" s="467" t="s">
        <v>242</v>
      </c>
      <c r="F216" s="469"/>
      <c r="G216" s="153"/>
      <c r="H216" s="154"/>
      <c r="I216" s="154"/>
      <c r="J216" s="154"/>
      <c r="K216" s="154"/>
      <c r="L216" s="154"/>
      <c r="M216" s="154"/>
      <c r="N216" s="154"/>
      <c r="O216" s="154"/>
      <c r="P216" s="154"/>
      <c r="Q216" s="154"/>
      <c r="R216" s="154"/>
      <c r="S216" s="154"/>
      <c r="T216" s="154"/>
      <c r="U216" s="154"/>
      <c r="V216" s="155"/>
      <c r="W216" s="641" t="s">
        <v>669</v>
      </c>
      <c r="X216" s="642"/>
      <c r="Y216" s="642"/>
      <c r="Z216" s="642"/>
      <c r="AA216" s="643"/>
      <c r="AB216" s="644"/>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hidden="1" customHeight="1" x14ac:dyDescent="0.15">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670</v>
      </c>
      <c r="X217" s="648"/>
      <c r="Y217" s="648"/>
      <c r="Z217" s="648"/>
      <c r="AA217" s="649"/>
      <c r="AB217" s="644"/>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15">
      <c r="A218" s="665"/>
      <c r="B218" s="653"/>
      <c r="C218" s="650" t="s">
        <v>682</v>
      </c>
      <c r="D218" s="651"/>
      <c r="E218" s="467" t="s">
        <v>361</v>
      </c>
      <c r="F218" s="469"/>
      <c r="G218" s="631" t="s">
        <v>230</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15">
      <c r="A219" s="665"/>
      <c r="B219" s="653"/>
      <c r="C219" s="652"/>
      <c r="D219" s="653"/>
      <c r="E219" s="331"/>
      <c r="F219" s="333"/>
      <c r="G219" s="631" t="s">
        <v>683</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
      <c r="A220" s="665"/>
      <c r="B220" s="653"/>
      <c r="C220" s="652"/>
      <c r="D220" s="653"/>
      <c r="E220" s="334"/>
      <c r="F220" s="336"/>
      <c r="G220" s="631" t="s">
        <v>670</v>
      </c>
      <c r="H220" s="632"/>
      <c r="I220" s="632"/>
      <c r="J220" s="632"/>
      <c r="K220" s="632"/>
      <c r="L220" s="632"/>
      <c r="M220" s="632"/>
      <c r="N220" s="632"/>
      <c r="O220" s="632"/>
      <c r="P220" s="632"/>
      <c r="Q220" s="632"/>
      <c r="R220" s="632"/>
      <c r="S220" s="632"/>
      <c r="T220" s="63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51"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698</v>
      </c>
      <c r="AE223" s="719"/>
      <c r="AF223" s="719"/>
      <c r="AG223" s="720" t="s">
        <v>724</v>
      </c>
      <c r="AH223" s="721"/>
      <c r="AI223" s="721"/>
      <c r="AJ223" s="721"/>
      <c r="AK223" s="721"/>
      <c r="AL223" s="721"/>
      <c r="AM223" s="721"/>
      <c r="AN223" s="721"/>
      <c r="AO223" s="721"/>
      <c r="AP223" s="721"/>
      <c r="AQ223" s="721"/>
      <c r="AR223" s="721"/>
      <c r="AS223" s="721"/>
      <c r="AT223" s="721"/>
      <c r="AU223" s="721"/>
      <c r="AV223" s="721"/>
      <c r="AW223" s="721"/>
      <c r="AX223" s="722"/>
    </row>
    <row r="224" spans="1:51" ht="51"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698</v>
      </c>
      <c r="AE224" s="700"/>
      <c r="AF224" s="700"/>
      <c r="AG224" s="726" t="s">
        <v>725</v>
      </c>
      <c r="AH224" s="727"/>
      <c r="AI224" s="727"/>
      <c r="AJ224" s="727"/>
      <c r="AK224" s="727"/>
      <c r="AL224" s="727"/>
      <c r="AM224" s="727"/>
      <c r="AN224" s="727"/>
      <c r="AO224" s="727"/>
      <c r="AP224" s="727"/>
      <c r="AQ224" s="727"/>
      <c r="AR224" s="727"/>
      <c r="AS224" s="727"/>
      <c r="AT224" s="727"/>
      <c r="AU224" s="727"/>
      <c r="AV224" s="727"/>
      <c r="AW224" s="727"/>
      <c r="AX224" s="728"/>
    </row>
    <row r="225" spans="1:50" ht="51"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698</v>
      </c>
      <c r="AE225" s="733"/>
      <c r="AF225" s="733"/>
      <c r="AG225" s="690" t="s">
        <v>726</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698</v>
      </c>
      <c r="AE226" s="687"/>
      <c r="AF226" s="687"/>
      <c r="AG226" s="688" t="s">
        <v>727</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343</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720</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721</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83.2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698</v>
      </c>
      <c r="AE229" s="752"/>
      <c r="AF229" s="752"/>
      <c r="AG229" s="753" t="s">
        <v>728</v>
      </c>
      <c r="AH229" s="754"/>
      <c r="AI229" s="754"/>
      <c r="AJ229" s="754"/>
      <c r="AK229" s="754"/>
      <c r="AL229" s="754"/>
      <c r="AM229" s="754"/>
      <c r="AN229" s="754"/>
      <c r="AO229" s="754"/>
      <c r="AP229" s="754"/>
      <c r="AQ229" s="754"/>
      <c r="AR229" s="754"/>
      <c r="AS229" s="754"/>
      <c r="AT229" s="754"/>
      <c r="AU229" s="754"/>
      <c r="AV229" s="754"/>
      <c r="AW229" s="754"/>
      <c r="AX229" s="755"/>
    </row>
    <row r="230" spans="1:50" ht="56.2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698</v>
      </c>
      <c r="AE230" s="700"/>
      <c r="AF230" s="700"/>
      <c r="AG230" s="726" t="s">
        <v>729</v>
      </c>
      <c r="AH230" s="727"/>
      <c r="AI230" s="727"/>
      <c r="AJ230" s="727"/>
      <c r="AK230" s="727"/>
      <c r="AL230" s="727"/>
      <c r="AM230" s="727"/>
      <c r="AN230" s="727"/>
      <c r="AO230" s="727"/>
      <c r="AP230" s="727"/>
      <c r="AQ230" s="727"/>
      <c r="AR230" s="727"/>
      <c r="AS230" s="727"/>
      <c r="AT230" s="727"/>
      <c r="AU230" s="727"/>
      <c r="AV230" s="727"/>
      <c r="AW230" s="727"/>
      <c r="AX230" s="728"/>
    </row>
    <row r="231" spans="1:50" ht="54.75"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698</v>
      </c>
      <c r="AE231" s="700"/>
      <c r="AF231" s="700"/>
      <c r="AG231" s="726" t="s">
        <v>730</v>
      </c>
      <c r="AH231" s="727"/>
      <c r="AI231" s="727"/>
      <c r="AJ231" s="727"/>
      <c r="AK231" s="727"/>
      <c r="AL231" s="727"/>
      <c r="AM231" s="727"/>
      <c r="AN231" s="727"/>
      <c r="AO231" s="727"/>
      <c r="AP231" s="727"/>
      <c r="AQ231" s="727"/>
      <c r="AR231" s="727"/>
      <c r="AS231" s="727"/>
      <c r="AT231" s="727"/>
      <c r="AU231" s="727"/>
      <c r="AV231" s="727"/>
      <c r="AW231" s="727"/>
      <c r="AX231" s="728"/>
    </row>
    <row r="232" spans="1:50" ht="49.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698</v>
      </c>
      <c r="AE232" s="700"/>
      <c r="AF232" s="700"/>
      <c r="AG232" s="726" t="s">
        <v>731</v>
      </c>
      <c r="AH232" s="727"/>
      <c r="AI232" s="727"/>
      <c r="AJ232" s="727"/>
      <c r="AK232" s="727"/>
      <c r="AL232" s="727"/>
      <c r="AM232" s="727"/>
      <c r="AN232" s="727"/>
      <c r="AO232" s="727"/>
      <c r="AP232" s="727"/>
      <c r="AQ232" s="727"/>
      <c r="AR232" s="727"/>
      <c r="AS232" s="727"/>
      <c r="AT232" s="727"/>
      <c r="AU232" s="727"/>
      <c r="AV232" s="727"/>
      <c r="AW232" s="727"/>
      <c r="AX232" s="728"/>
    </row>
    <row r="233" spans="1:50" ht="42.75" customHeight="1" x14ac:dyDescent="0.15">
      <c r="A233" s="677"/>
      <c r="B233" s="679"/>
      <c r="C233" s="746" t="s">
        <v>313</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698</v>
      </c>
      <c r="AE233" s="733"/>
      <c r="AF233" s="733"/>
      <c r="AG233" s="748" t="s">
        <v>732</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7"/>
      <c r="B234" s="679"/>
      <c r="C234" s="734" t="s">
        <v>314</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722</v>
      </c>
      <c r="AE234" s="700"/>
      <c r="AF234" s="701"/>
      <c r="AG234" s="726" t="s">
        <v>699</v>
      </c>
      <c r="AH234" s="727"/>
      <c r="AI234" s="727"/>
      <c r="AJ234" s="727"/>
      <c r="AK234" s="727"/>
      <c r="AL234" s="727"/>
      <c r="AM234" s="727"/>
      <c r="AN234" s="727"/>
      <c r="AO234" s="727"/>
      <c r="AP234" s="727"/>
      <c r="AQ234" s="727"/>
      <c r="AR234" s="727"/>
      <c r="AS234" s="727"/>
      <c r="AT234" s="727"/>
      <c r="AU234" s="727"/>
      <c r="AV234" s="727"/>
      <c r="AW234" s="727"/>
      <c r="AX234" s="728"/>
    </row>
    <row r="235" spans="1:50" ht="40.5"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698</v>
      </c>
      <c r="AE235" s="741"/>
      <c r="AF235" s="742"/>
      <c r="AG235" s="743" t="s">
        <v>733</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698</v>
      </c>
      <c r="AE236" s="752"/>
      <c r="AF236" s="762"/>
      <c r="AG236" s="753" t="s">
        <v>734</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722</v>
      </c>
      <c r="AE237" s="767"/>
      <c r="AF237" s="767"/>
      <c r="AG237" s="726" t="s">
        <v>699</v>
      </c>
      <c r="AH237" s="727"/>
      <c r="AI237" s="727"/>
      <c r="AJ237" s="727"/>
      <c r="AK237" s="727"/>
      <c r="AL237" s="727"/>
      <c r="AM237" s="727"/>
      <c r="AN237" s="727"/>
      <c r="AO237" s="727"/>
      <c r="AP237" s="727"/>
      <c r="AQ237" s="727"/>
      <c r="AR237" s="727"/>
      <c r="AS237" s="727"/>
      <c r="AT237" s="727"/>
      <c r="AU237" s="727"/>
      <c r="AV237" s="727"/>
      <c r="AW237" s="727"/>
      <c r="AX237" s="728"/>
    </row>
    <row r="238" spans="1:50" ht="36.75"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723</v>
      </c>
      <c r="AE238" s="700"/>
      <c r="AF238" s="700"/>
      <c r="AG238" s="726" t="s">
        <v>735</v>
      </c>
      <c r="AH238" s="727"/>
      <c r="AI238" s="727"/>
      <c r="AJ238" s="727"/>
      <c r="AK238" s="727"/>
      <c r="AL238" s="727"/>
      <c r="AM238" s="727"/>
      <c r="AN238" s="727"/>
      <c r="AO238" s="727"/>
      <c r="AP238" s="727"/>
      <c r="AQ238" s="727"/>
      <c r="AR238" s="727"/>
      <c r="AS238" s="727"/>
      <c r="AT238" s="727"/>
      <c r="AU238" s="727"/>
      <c r="AV238" s="727"/>
      <c r="AW238" s="727"/>
      <c r="AX238" s="728"/>
    </row>
    <row r="239" spans="1:50" ht="37.5"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698</v>
      </c>
      <c r="AE239" s="700"/>
      <c r="AF239" s="700"/>
      <c r="AG239" s="756" t="s">
        <v>736</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722</v>
      </c>
      <c r="AE240" s="687"/>
      <c r="AF240" s="779"/>
      <c r="AG240" s="688" t="s">
        <v>699</v>
      </c>
      <c r="AH240" s="154"/>
      <c r="AI240" s="154"/>
      <c r="AJ240" s="154"/>
      <c r="AK240" s="154"/>
      <c r="AL240" s="154"/>
      <c r="AM240" s="154"/>
      <c r="AN240" s="154"/>
      <c r="AO240" s="154"/>
      <c r="AP240" s="154"/>
      <c r="AQ240" s="154"/>
      <c r="AR240" s="154"/>
      <c r="AS240" s="154"/>
      <c r="AT240" s="154"/>
      <c r="AU240" s="154"/>
      <c r="AV240" s="154"/>
      <c r="AW240" s="154"/>
      <c r="AX240" s="689"/>
    </row>
    <row r="241" spans="1:50" ht="19.7" hidden="1" customHeight="1" x14ac:dyDescent="0.15">
      <c r="A241" s="773"/>
      <c r="B241" s="774"/>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hidden="1" customHeight="1" x14ac:dyDescent="0.15">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737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740</v>
      </c>
      <c r="B252" s="134"/>
      <c r="C252" s="134"/>
      <c r="D252" s="134"/>
      <c r="E252" s="135"/>
      <c r="F252" s="136" t="s">
        <v>741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740</v>
      </c>
      <c r="B254" s="134"/>
      <c r="C254" s="134"/>
      <c r="D254" s="134"/>
      <c r="E254" s="135"/>
      <c r="F254" s="787" t="s">
        <v>742</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t="s">
        <v>699</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317</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359</v>
      </c>
      <c r="B258" s="798"/>
      <c r="C258" s="798"/>
      <c r="D258" s="799"/>
      <c r="E258" s="783" t="s">
        <v>743</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358</v>
      </c>
      <c r="B259" s="151"/>
      <c r="C259" s="151"/>
      <c r="D259" s="151"/>
      <c r="E259" s="783" t="s">
        <v>744</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357</v>
      </c>
      <c r="B260" s="151"/>
      <c r="C260" s="151"/>
      <c r="D260" s="151"/>
      <c r="E260" s="783" t="s">
        <v>745</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356</v>
      </c>
      <c r="B261" s="151"/>
      <c r="C261" s="151"/>
      <c r="D261" s="151"/>
      <c r="E261" s="783" t="s">
        <v>745</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355</v>
      </c>
      <c r="B262" s="151"/>
      <c r="C262" s="151"/>
      <c r="D262" s="151"/>
      <c r="E262" s="783" t="s">
        <v>746</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354</v>
      </c>
      <c r="B263" s="151"/>
      <c r="C263" s="151"/>
      <c r="D263" s="151"/>
      <c r="E263" s="783" t="s">
        <v>747</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353</v>
      </c>
      <c r="B264" s="151"/>
      <c r="C264" s="151"/>
      <c r="D264" s="151"/>
      <c r="E264" s="783" t="s">
        <v>748</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352</v>
      </c>
      <c r="B265" s="151"/>
      <c r="C265" s="151"/>
      <c r="D265" s="151"/>
      <c r="E265" s="783" t="s">
        <v>749</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499</v>
      </c>
      <c r="B266" s="151"/>
      <c r="C266" s="151"/>
      <c r="D266" s="151"/>
      <c r="E266" s="802" t="s">
        <v>691</v>
      </c>
      <c r="F266" s="803"/>
      <c r="G266" s="803"/>
      <c r="H266" s="92" t="str">
        <f>IF(E266="","","-")</f>
        <v>-</v>
      </c>
      <c r="I266" s="803"/>
      <c r="J266" s="803"/>
      <c r="K266" s="92" t="str">
        <f>IF(I266="","","-")</f>
        <v/>
      </c>
      <c r="L266" s="121">
        <v>398</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679</v>
      </c>
      <c r="B267" s="151"/>
      <c r="C267" s="151"/>
      <c r="D267" s="151"/>
      <c r="E267" s="802" t="s">
        <v>691</v>
      </c>
      <c r="F267" s="803"/>
      <c r="G267" s="803"/>
      <c r="H267" s="92"/>
      <c r="I267" s="803"/>
      <c r="J267" s="803"/>
      <c r="K267" s="92"/>
      <c r="L267" s="121">
        <v>385</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467</v>
      </c>
      <c r="B268" s="151"/>
      <c r="C268" s="151"/>
      <c r="D268" s="151"/>
      <c r="E268" s="805" t="s">
        <v>783</v>
      </c>
      <c r="F268" s="152"/>
      <c r="G268" s="803" t="s">
        <v>690</v>
      </c>
      <c r="H268" s="803"/>
      <c r="I268" s="803"/>
      <c r="J268" s="152" t="s">
        <v>784</v>
      </c>
      <c r="K268" s="152"/>
      <c r="L268" s="121">
        <v>404</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348</v>
      </c>
      <c r="B308" s="810"/>
      <c r="C308" s="810"/>
      <c r="D308" s="810"/>
      <c r="E308" s="810"/>
      <c r="F308" s="811"/>
      <c r="G308" s="815" t="s">
        <v>785</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786</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36.75" customHeight="1" x14ac:dyDescent="0.15">
      <c r="A310" s="812"/>
      <c r="B310" s="813"/>
      <c r="C310" s="813"/>
      <c r="D310" s="813"/>
      <c r="E310" s="813"/>
      <c r="F310" s="814"/>
      <c r="G310" s="836" t="s">
        <v>750</v>
      </c>
      <c r="H310" s="837"/>
      <c r="I310" s="837"/>
      <c r="J310" s="837"/>
      <c r="K310" s="838"/>
      <c r="L310" s="839" t="s">
        <v>754</v>
      </c>
      <c r="M310" s="840"/>
      <c r="N310" s="840"/>
      <c r="O310" s="840"/>
      <c r="P310" s="840"/>
      <c r="Q310" s="840"/>
      <c r="R310" s="840"/>
      <c r="S310" s="840"/>
      <c r="T310" s="840"/>
      <c r="U310" s="840"/>
      <c r="V310" s="840"/>
      <c r="W310" s="840"/>
      <c r="X310" s="841"/>
      <c r="Y310" s="842">
        <v>43</v>
      </c>
      <c r="Z310" s="843"/>
      <c r="AA310" s="843"/>
      <c r="AB310" s="844"/>
      <c r="AC310" s="836" t="s">
        <v>757</v>
      </c>
      <c r="AD310" s="837"/>
      <c r="AE310" s="837"/>
      <c r="AF310" s="837"/>
      <c r="AG310" s="838"/>
      <c r="AH310" s="839" t="s">
        <v>758</v>
      </c>
      <c r="AI310" s="840"/>
      <c r="AJ310" s="840"/>
      <c r="AK310" s="840"/>
      <c r="AL310" s="840"/>
      <c r="AM310" s="840"/>
      <c r="AN310" s="840"/>
      <c r="AO310" s="840"/>
      <c r="AP310" s="840"/>
      <c r="AQ310" s="840"/>
      <c r="AR310" s="840"/>
      <c r="AS310" s="840"/>
      <c r="AT310" s="841"/>
      <c r="AU310" s="842">
        <v>4.5</v>
      </c>
      <c r="AV310" s="843"/>
      <c r="AW310" s="843"/>
      <c r="AX310" s="845"/>
    </row>
    <row r="311" spans="1:50" ht="45.75" customHeight="1" x14ac:dyDescent="0.15">
      <c r="A311" s="812"/>
      <c r="B311" s="813"/>
      <c r="C311" s="813"/>
      <c r="D311" s="813"/>
      <c r="E311" s="813"/>
      <c r="F311" s="814"/>
      <c r="G311" s="822" t="s">
        <v>751</v>
      </c>
      <c r="H311" s="823"/>
      <c r="I311" s="823"/>
      <c r="J311" s="823"/>
      <c r="K311" s="824"/>
      <c r="L311" s="825" t="s">
        <v>755</v>
      </c>
      <c r="M311" s="826"/>
      <c r="N311" s="826"/>
      <c r="O311" s="826"/>
      <c r="P311" s="826"/>
      <c r="Q311" s="826"/>
      <c r="R311" s="826"/>
      <c r="S311" s="826"/>
      <c r="T311" s="826"/>
      <c r="U311" s="826"/>
      <c r="V311" s="826"/>
      <c r="W311" s="826"/>
      <c r="X311" s="827"/>
      <c r="Y311" s="828">
        <v>21</v>
      </c>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customHeight="1" x14ac:dyDescent="0.15">
      <c r="A312" s="812"/>
      <c r="B312" s="813"/>
      <c r="C312" s="813"/>
      <c r="D312" s="813"/>
      <c r="E312" s="813"/>
      <c r="F312" s="814"/>
      <c r="G312" s="822" t="s">
        <v>752</v>
      </c>
      <c r="H312" s="823"/>
      <c r="I312" s="823"/>
      <c r="J312" s="823"/>
      <c r="K312" s="824"/>
      <c r="L312" s="825" t="s">
        <v>756</v>
      </c>
      <c r="M312" s="826"/>
      <c r="N312" s="826"/>
      <c r="O312" s="826"/>
      <c r="P312" s="826"/>
      <c r="Q312" s="826"/>
      <c r="R312" s="826"/>
      <c r="S312" s="826"/>
      <c r="T312" s="826"/>
      <c r="U312" s="826"/>
      <c r="V312" s="826"/>
      <c r="W312" s="826"/>
      <c r="X312" s="827"/>
      <c r="Y312" s="828">
        <v>15</v>
      </c>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customHeight="1" x14ac:dyDescent="0.15">
      <c r="A313" s="812"/>
      <c r="B313" s="813"/>
      <c r="C313" s="813"/>
      <c r="D313" s="813"/>
      <c r="E313" s="813"/>
      <c r="F313" s="814"/>
      <c r="G313" s="822" t="s">
        <v>753</v>
      </c>
      <c r="H313" s="823"/>
      <c r="I313" s="823"/>
      <c r="J313" s="823"/>
      <c r="K313" s="824"/>
      <c r="L313" s="825"/>
      <c r="M313" s="826"/>
      <c r="N313" s="826"/>
      <c r="O313" s="826"/>
      <c r="P313" s="826"/>
      <c r="Q313" s="826"/>
      <c r="R313" s="826"/>
      <c r="S313" s="826"/>
      <c r="T313" s="826"/>
      <c r="U313" s="826"/>
      <c r="V313" s="826"/>
      <c r="W313" s="826"/>
      <c r="X313" s="827"/>
      <c r="Y313" s="828">
        <v>6</v>
      </c>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85</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4.5</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customHeight="1" thickBot="1" x14ac:dyDescent="0.2">
      <c r="A360" s="855" t="s">
        <v>660</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311</v>
      </c>
      <c r="AM360" s="859"/>
      <c r="AN360" s="859"/>
      <c r="AO360" s="94" t="s">
        <v>759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9" t="s">
        <v>25</v>
      </c>
      <c r="Q365" s="429"/>
      <c r="R365" s="429"/>
      <c r="S365" s="429"/>
      <c r="T365" s="429"/>
      <c r="U365" s="429"/>
      <c r="V365" s="429"/>
      <c r="W365" s="429"/>
      <c r="X365" s="429"/>
      <c r="Y365" s="862" t="s">
        <v>273</v>
      </c>
      <c r="Z365" s="863"/>
      <c r="AA365" s="863"/>
      <c r="AB365" s="863"/>
      <c r="AC365" s="861" t="s">
        <v>310</v>
      </c>
      <c r="AD365" s="861"/>
      <c r="AE365" s="861"/>
      <c r="AF365" s="861"/>
      <c r="AG365" s="861"/>
      <c r="AH365" s="862" t="s">
        <v>329</v>
      </c>
      <c r="AI365" s="860"/>
      <c r="AJ365" s="860"/>
      <c r="AK365" s="860"/>
      <c r="AL365" s="860" t="s">
        <v>19</v>
      </c>
      <c r="AM365" s="860"/>
      <c r="AN365" s="860"/>
      <c r="AO365" s="864"/>
      <c r="AP365" s="885" t="s">
        <v>275</v>
      </c>
      <c r="AQ365" s="885"/>
      <c r="AR365" s="885"/>
      <c r="AS365" s="885"/>
      <c r="AT365" s="885"/>
      <c r="AU365" s="885"/>
      <c r="AV365" s="885"/>
      <c r="AW365" s="885"/>
      <c r="AX365" s="885"/>
    </row>
    <row r="366" spans="1:51" ht="30" customHeight="1" x14ac:dyDescent="0.15">
      <c r="A366" s="871">
        <v>1</v>
      </c>
      <c r="B366" s="871">
        <v>1</v>
      </c>
      <c r="C366" s="873" t="s">
        <v>760</v>
      </c>
      <c r="D366" s="873"/>
      <c r="E366" s="873"/>
      <c r="F366" s="873"/>
      <c r="G366" s="873"/>
      <c r="H366" s="873"/>
      <c r="I366" s="873"/>
      <c r="J366" s="874">
        <v>2010405003693</v>
      </c>
      <c r="K366" s="875"/>
      <c r="L366" s="875"/>
      <c r="M366" s="875"/>
      <c r="N366" s="875"/>
      <c r="O366" s="875"/>
      <c r="P366" s="877" t="s">
        <v>761</v>
      </c>
      <c r="Q366" s="877"/>
      <c r="R366" s="877"/>
      <c r="S366" s="877"/>
      <c r="T366" s="877"/>
      <c r="U366" s="877"/>
      <c r="V366" s="877"/>
      <c r="W366" s="877"/>
      <c r="X366" s="877"/>
      <c r="Y366" s="878">
        <v>85</v>
      </c>
      <c r="Z366" s="879"/>
      <c r="AA366" s="879"/>
      <c r="AB366" s="880"/>
      <c r="AC366" s="881" t="s">
        <v>762</v>
      </c>
      <c r="AD366" s="882"/>
      <c r="AE366" s="882"/>
      <c r="AF366" s="882"/>
      <c r="AG366" s="882"/>
      <c r="AH366" s="865" t="s">
        <v>699</v>
      </c>
      <c r="AI366" s="866"/>
      <c r="AJ366" s="866"/>
      <c r="AK366" s="866"/>
      <c r="AL366" s="867" t="s">
        <v>699</v>
      </c>
      <c r="AM366" s="868"/>
      <c r="AN366" s="868"/>
      <c r="AO366" s="869"/>
      <c r="AP366" s="870" t="s">
        <v>699</v>
      </c>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0"/>
      <c r="B398" s="860"/>
      <c r="C398" s="860" t="s">
        <v>24</v>
      </c>
      <c r="D398" s="860"/>
      <c r="E398" s="860"/>
      <c r="F398" s="860"/>
      <c r="G398" s="860"/>
      <c r="H398" s="860"/>
      <c r="I398" s="860"/>
      <c r="J398" s="861" t="s">
        <v>274</v>
      </c>
      <c r="K398" s="151"/>
      <c r="L398" s="151"/>
      <c r="M398" s="151"/>
      <c r="N398" s="151"/>
      <c r="O398" s="151"/>
      <c r="P398" s="429" t="s">
        <v>25</v>
      </c>
      <c r="Q398" s="429"/>
      <c r="R398" s="429"/>
      <c r="S398" s="429"/>
      <c r="T398" s="429"/>
      <c r="U398" s="429"/>
      <c r="V398" s="429"/>
      <c r="W398" s="429"/>
      <c r="X398" s="429"/>
      <c r="Y398" s="862" t="s">
        <v>273</v>
      </c>
      <c r="Z398" s="863"/>
      <c r="AA398" s="863"/>
      <c r="AB398" s="863"/>
      <c r="AC398" s="861" t="s">
        <v>310</v>
      </c>
      <c r="AD398" s="861"/>
      <c r="AE398" s="861"/>
      <c r="AF398" s="861"/>
      <c r="AG398" s="861"/>
      <c r="AH398" s="862" t="s">
        <v>329</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40.5" customHeight="1" x14ac:dyDescent="0.15">
      <c r="A399" s="871">
        <v>1</v>
      </c>
      <c r="B399" s="871">
        <v>1</v>
      </c>
      <c r="C399" s="873" t="s">
        <v>763</v>
      </c>
      <c r="D399" s="873"/>
      <c r="E399" s="873"/>
      <c r="F399" s="873"/>
      <c r="G399" s="873"/>
      <c r="H399" s="873"/>
      <c r="I399" s="873"/>
      <c r="J399" s="874" t="s">
        <v>699</v>
      </c>
      <c r="K399" s="875"/>
      <c r="L399" s="875"/>
      <c r="M399" s="875"/>
      <c r="N399" s="875"/>
      <c r="O399" s="875"/>
      <c r="P399" s="877" t="s">
        <v>758</v>
      </c>
      <c r="Q399" s="877"/>
      <c r="R399" s="877"/>
      <c r="S399" s="877"/>
      <c r="T399" s="877"/>
      <c r="U399" s="877"/>
      <c r="V399" s="877"/>
      <c r="W399" s="877"/>
      <c r="X399" s="877"/>
      <c r="Y399" s="878">
        <v>4.5</v>
      </c>
      <c r="Z399" s="879"/>
      <c r="AA399" s="879"/>
      <c r="AB399" s="880"/>
      <c r="AC399" s="881" t="s">
        <v>762</v>
      </c>
      <c r="AD399" s="882"/>
      <c r="AE399" s="882"/>
      <c r="AF399" s="882"/>
      <c r="AG399" s="882"/>
      <c r="AH399" s="865" t="s">
        <v>699</v>
      </c>
      <c r="AI399" s="866"/>
      <c r="AJ399" s="866"/>
      <c r="AK399" s="866"/>
      <c r="AL399" s="867" t="s">
        <v>699</v>
      </c>
      <c r="AM399" s="868"/>
      <c r="AN399" s="868"/>
      <c r="AO399" s="869"/>
      <c r="AP399" s="870" t="s">
        <v>699</v>
      </c>
      <c r="AQ399" s="870"/>
      <c r="AR399" s="870"/>
      <c r="AS399" s="870"/>
      <c r="AT399" s="870"/>
      <c r="AU399" s="870"/>
      <c r="AV399" s="870"/>
      <c r="AW399" s="870"/>
      <c r="AX399" s="870"/>
      <c r="AY399">
        <f>$AY$396</f>
        <v>1</v>
      </c>
    </row>
    <row r="400" spans="1:51" ht="58.5" customHeight="1" x14ac:dyDescent="0.15">
      <c r="A400" s="871">
        <v>2</v>
      </c>
      <c r="B400" s="871">
        <v>1</v>
      </c>
      <c r="C400" s="872" t="s">
        <v>764</v>
      </c>
      <c r="D400" s="873"/>
      <c r="E400" s="873"/>
      <c r="F400" s="873"/>
      <c r="G400" s="873"/>
      <c r="H400" s="873"/>
      <c r="I400" s="873"/>
      <c r="J400" s="874" t="s">
        <v>699</v>
      </c>
      <c r="K400" s="875"/>
      <c r="L400" s="875"/>
      <c r="M400" s="875"/>
      <c r="N400" s="875"/>
      <c r="O400" s="875"/>
      <c r="P400" s="877" t="s">
        <v>773</v>
      </c>
      <c r="Q400" s="877"/>
      <c r="R400" s="877"/>
      <c r="S400" s="877"/>
      <c r="T400" s="877"/>
      <c r="U400" s="877"/>
      <c r="V400" s="877"/>
      <c r="W400" s="877"/>
      <c r="X400" s="877"/>
      <c r="Y400" s="878">
        <v>3.1</v>
      </c>
      <c r="Z400" s="879"/>
      <c r="AA400" s="879"/>
      <c r="AB400" s="880"/>
      <c r="AC400" s="881" t="s">
        <v>762</v>
      </c>
      <c r="AD400" s="882"/>
      <c r="AE400" s="882"/>
      <c r="AF400" s="882"/>
      <c r="AG400" s="882"/>
      <c r="AH400" s="865" t="s">
        <v>699</v>
      </c>
      <c r="AI400" s="866"/>
      <c r="AJ400" s="866"/>
      <c r="AK400" s="866"/>
      <c r="AL400" s="867" t="s">
        <v>699</v>
      </c>
      <c r="AM400" s="868"/>
      <c r="AN400" s="868"/>
      <c r="AO400" s="869"/>
      <c r="AP400" s="870" t="s">
        <v>699</v>
      </c>
      <c r="AQ400" s="870"/>
      <c r="AR400" s="870"/>
      <c r="AS400" s="870"/>
      <c r="AT400" s="870"/>
      <c r="AU400" s="870"/>
      <c r="AV400" s="870"/>
      <c r="AW400" s="870"/>
      <c r="AX400" s="870"/>
      <c r="AY400">
        <f>COUNTA($C$400)</f>
        <v>1</v>
      </c>
    </row>
    <row r="401" spans="1:51" ht="40.5" customHeight="1" x14ac:dyDescent="0.15">
      <c r="A401" s="871">
        <v>3</v>
      </c>
      <c r="B401" s="871">
        <v>1</v>
      </c>
      <c r="C401" s="872" t="s">
        <v>765</v>
      </c>
      <c r="D401" s="873"/>
      <c r="E401" s="873"/>
      <c r="F401" s="873"/>
      <c r="G401" s="873"/>
      <c r="H401" s="873"/>
      <c r="I401" s="873"/>
      <c r="J401" s="874" t="s">
        <v>699</v>
      </c>
      <c r="K401" s="875"/>
      <c r="L401" s="875"/>
      <c r="M401" s="875"/>
      <c r="N401" s="875"/>
      <c r="O401" s="875"/>
      <c r="P401" s="876" t="s">
        <v>774</v>
      </c>
      <c r="Q401" s="877"/>
      <c r="R401" s="877"/>
      <c r="S401" s="877"/>
      <c r="T401" s="877"/>
      <c r="U401" s="877"/>
      <c r="V401" s="877"/>
      <c r="W401" s="877"/>
      <c r="X401" s="877"/>
      <c r="Y401" s="878">
        <v>2.9</v>
      </c>
      <c r="Z401" s="879"/>
      <c r="AA401" s="879"/>
      <c r="AB401" s="880"/>
      <c r="AC401" s="881" t="s">
        <v>762</v>
      </c>
      <c r="AD401" s="882"/>
      <c r="AE401" s="882"/>
      <c r="AF401" s="882"/>
      <c r="AG401" s="882"/>
      <c r="AH401" s="883" t="s">
        <v>699</v>
      </c>
      <c r="AI401" s="884"/>
      <c r="AJ401" s="884"/>
      <c r="AK401" s="884"/>
      <c r="AL401" s="867" t="s">
        <v>699</v>
      </c>
      <c r="AM401" s="868"/>
      <c r="AN401" s="868"/>
      <c r="AO401" s="869"/>
      <c r="AP401" s="870" t="s">
        <v>699</v>
      </c>
      <c r="AQ401" s="870"/>
      <c r="AR401" s="870"/>
      <c r="AS401" s="870"/>
      <c r="AT401" s="870"/>
      <c r="AU401" s="870"/>
      <c r="AV401" s="870"/>
      <c r="AW401" s="870"/>
      <c r="AX401" s="870"/>
      <c r="AY401">
        <f>COUNTA($C$401)</f>
        <v>1</v>
      </c>
    </row>
    <row r="402" spans="1:51" ht="39.75" customHeight="1" x14ac:dyDescent="0.15">
      <c r="A402" s="871">
        <v>4</v>
      </c>
      <c r="B402" s="871">
        <v>1</v>
      </c>
      <c r="C402" s="872" t="s">
        <v>766</v>
      </c>
      <c r="D402" s="873"/>
      <c r="E402" s="873"/>
      <c r="F402" s="873"/>
      <c r="G402" s="873"/>
      <c r="H402" s="873"/>
      <c r="I402" s="873"/>
      <c r="J402" s="874" t="s">
        <v>699</v>
      </c>
      <c r="K402" s="875"/>
      <c r="L402" s="875"/>
      <c r="M402" s="875"/>
      <c r="N402" s="875"/>
      <c r="O402" s="875"/>
      <c r="P402" s="876" t="s">
        <v>775</v>
      </c>
      <c r="Q402" s="877"/>
      <c r="R402" s="877"/>
      <c r="S402" s="877"/>
      <c r="T402" s="877"/>
      <c r="U402" s="877"/>
      <c r="V402" s="877"/>
      <c r="W402" s="877"/>
      <c r="X402" s="877"/>
      <c r="Y402" s="878">
        <v>2.5</v>
      </c>
      <c r="Z402" s="879"/>
      <c r="AA402" s="879"/>
      <c r="AB402" s="880"/>
      <c r="AC402" s="881" t="s">
        <v>762</v>
      </c>
      <c r="AD402" s="882"/>
      <c r="AE402" s="882"/>
      <c r="AF402" s="882"/>
      <c r="AG402" s="882"/>
      <c r="AH402" s="883" t="s">
        <v>699</v>
      </c>
      <c r="AI402" s="884"/>
      <c r="AJ402" s="884"/>
      <c r="AK402" s="884"/>
      <c r="AL402" s="867" t="s">
        <v>699</v>
      </c>
      <c r="AM402" s="868"/>
      <c r="AN402" s="868"/>
      <c r="AO402" s="869"/>
      <c r="AP402" s="870" t="s">
        <v>699</v>
      </c>
      <c r="AQ402" s="870"/>
      <c r="AR402" s="870"/>
      <c r="AS402" s="870"/>
      <c r="AT402" s="870"/>
      <c r="AU402" s="870"/>
      <c r="AV402" s="870"/>
      <c r="AW402" s="870"/>
      <c r="AX402" s="870"/>
      <c r="AY402">
        <f>COUNTA($C$402)</f>
        <v>1</v>
      </c>
    </row>
    <row r="403" spans="1:51" ht="51" customHeight="1" x14ac:dyDescent="0.15">
      <c r="A403" s="871">
        <v>5</v>
      </c>
      <c r="B403" s="871">
        <v>1</v>
      </c>
      <c r="C403" s="873" t="s">
        <v>767</v>
      </c>
      <c r="D403" s="873"/>
      <c r="E403" s="873"/>
      <c r="F403" s="873"/>
      <c r="G403" s="873"/>
      <c r="H403" s="873"/>
      <c r="I403" s="873"/>
      <c r="J403" s="874" t="s">
        <v>699</v>
      </c>
      <c r="K403" s="875"/>
      <c r="L403" s="875"/>
      <c r="M403" s="875"/>
      <c r="N403" s="875"/>
      <c r="O403" s="875"/>
      <c r="P403" s="877" t="s">
        <v>776</v>
      </c>
      <c r="Q403" s="877"/>
      <c r="R403" s="877"/>
      <c r="S403" s="877"/>
      <c r="T403" s="877"/>
      <c r="U403" s="877"/>
      <c r="V403" s="877"/>
      <c r="W403" s="877"/>
      <c r="X403" s="877"/>
      <c r="Y403" s="878">
        <v>1.7</v>
      </c>
      <c r="Z403" s="879"/>
      <c r="AA403" s="879"/>
      <c r="AB403" s="880"/>
      <c r="AC403" s="881" t="s">
        <v>762</v>
      </c>
      <c r="AD403" s="882"/>
      <c r="AE403" s="882"/>
      <c r="AF403" s="882"/>
      <c r="AG403" s="882"/>
      <c r="AH403" s="883" t="s">
        <v>699</v>
      </c>
      <c r="AI403" s="884"/>
      <c r="AJ403" s="884"/>
      <c r="AK403" s="884"/>
      <c r="AL403" s="867" t="s">
        <v>699</v>
      </c>
      <c r="AM403" s="868"/>
      <c r="AN403" s="868"/>
      <c r="AO403" s="869"/>
      <c r="AP403" s="870" t="s">
        <v>699</v>
      </c>
      <c r="AQ403" s="870"/>
      <c r="AR403" s="870"/>
      <c r="AS403" s="870"/>
      <c r="AT403" s="870"/>
      <c r="AU403" s="870"/>
      <c r="AV403" s="870"/>
      <c r="AW403" s="870"/>
      <c r="AX403" s="870"/>
      <c r="AY403">
        <f>COUNTA($C$403)</f>
        <v>1</v>
      </c>
    </row>
    <row r="404" spans="1:51" ht="58.5" customHeight="1" x14ac:dyDescent="0.15">
      <c r="A404" s="871">
        <v>6</v>
      </c>
      <c r="B404" s="871">
        <v>1</v>
      </c>
      <c r="C404" s="873" t="s">
        <v>768</v>
      </c>
      <c r="D404" s="873"/>
      <c r="E404" s="873"/>
      <c r="F404" s="873"/>
      <c r="G404" s="873"/>
      <c r="H404" s="873"/>
      <c r="I404" s="873"/>
      <c r="J404" s="874">
        <v>6010001109206</v>
      </c>
      <c r="K404" s="875"/>
      <c r="L404" s="875"/>
      <c r="M404" s="875"/>
      <c r="N404" s="875"/>
      <c r="O404" s="875"/>
      <c r="P404" s="877" t="s">
        <v>777</v>
      </c>
      <c r="Q404" s="877"/>
      <c r="R404" s="877"/>
      <c r="S404" s="877"/>
      <c r="T404" s="877"/>
      <c r="U404" s="877"/>
      <c r="V404" s="877"/>
      <c r="W404" s="877"/>
      <c r="X404" s="877"/>
      <c r="Y404" s="878">
        <v>1.2</v>
      </c>
      <c r="Z404" s="879"/>
      <c r="AA404" s="879"/>
      <c r="AB404" s="880"/>
      <c r="AC404" s="881" t="s">
        <v>782</v>
      </c>
      <c r="AD404" s="882"/>
      <c r="AE404" s="882"/>
      <c r="AF404" s="882"/>
      <c r="AG404" s="882"/>
      <c r="AH404" s="883" t="s">
        <v>699</v>
      </c>
      <c r="AI404" s="884"/>
      <c r="AJ404" s="884"/>
      <c r="AK404" s="884"/>
      <c r="AL404" s="867" t="s">
        <v>699</v>
      </c>
      <c r="AM404" s="868"/>
      <c r="AN404" s="868"/>
      <c r="AO404" s="869"/>
      <c r="AP404" s="870" t="s">
        <v>699</v>
      </c>
      <c r="AQ404" s="870"/>
      <c r="AR404" s="870"/>
      <c r="AS404" s="870"/>
      <c r="AT404" s="870"/>
      <c r="AU404" s="870"/>
      <c r="AV404" s="870"/>
      <c r="AW404" s="870"/>
      <c r="AX404" s="870"/>
      <c r="AY404">
        <f>COUNTA($C$404)</f>
        <v>1</v>
      </c>
    </row>
    <row r="405" spans="1:51" ht="72.75" customHeight="1" x14ac:dyDescent="0.15">
      <c r="A405" s="871">
        <v>7</v>
      </c>
      <c r="B405" s="871">
        <v>1</v>
      </c>
      <c r="C405" s="873" t="s">
        <v>769</v>
      </c>
      <c r="D405" s="873"/>
      <c r="E405" s="873"/>
      <c r="F405" s="873"/>
      <c r="G405" s="873"/>
      <c r="H405" s="873"/>
      <c r="I405" s="873"/>
      <c r="J405" s="874">
        <v>8010701031120</v>
      </c>
      <c r="K405" s="875"/>
      <c r="L405" s="875"/>
      <c r="M405" s="875"/>
      <c r="N405" s="875"/>
      <c r="O405" s="875"/>
      <c r="P405" s="877" t="s">
        <v>778</v>
      </c>
      <c r="Q405" s="877"/>
      <c r="R405" s="877"/>
      <c r="S405" s="877"/>
      <c r="T405" s="877"/>
      <c r="U405" s="877"/>
      <c r="V405" s="877"/>
      <c r="W405" s="877"/>
      <c r="X405" s="877"/>
      <c r="Y405" s="878">
        <v>1</v>
      </c>
      <c r="Z405" s="879"/>
      <c r="AA405" s="879"/>
      <c r="AB405" s="880"/>
      <c r="AC405" s="881" t="s">
        <v>782</v>
      </c>
      <c r="AD405" s="882"/>
      <c r="AE405" s="882"/>
      <c r="AF405" s="882"/>
      <c r="AG405" s="882"/>
      <c r="AH405" s="883" t="s">
        <v>699</v>
      </c>
      <c r="AI405" s="884"/>
      <c r="AJ405" s="884"/>
      <c r="AK405" s="884"/>
      <c r="AL405" s="867" t="s">
        <v>699</v>
      </c>
      <c r="AM405" s="868"/>
      <c r="AN405" s="868"/>
      <c r="AO405" s="869"/>
      <c r="AP405" s="870" t="s">
        <v>699</v>
      </c>
      <c r="AQ405" s="870"/>
      <c r="AR405" s="870"/>
      <c r="AS405" s="870"/>
      <c r="AT405" s="870"/>
      <c r="AU405" s="870"/>
      <c r="AV405" s="870"/>
      <c r="AW405" s="870"/>
      <c r="AX405" s="870"/>
      <c r="AY405">
        <f>COUNTA($C$405)</f>
        <v>1</v>
      </c>
    </row>
    <row r="406" spans="1:51" ht="72" customHeight="1" x14ac:dyDescent="0.15">
      <c r="A406" s="871">
        <v>8</v>
      </c>
      <c r="B406" s="871">
        <v>1</v>
      </c>
      <c r="C406" s="873" t="s">
        <v>770</v>
      </c>
      <c r="D406" s="873"/>
      <c r="E406" s="873"/>
      <c r="F406" s="873"/>
      <c r="G406" s="873"/>
      <c r="H406" s="873"/>
      <c r="I406" s="873"/>
      <c r="J406" s="874">
        <v>2010401009356</v>
      </c>
      <c r="K406" s="875"/>
      <c r="L406" s="875"/>
      <c r="M406" s="875"/>
      <c r="N406" s="875"/>
      <c r="O406" s="875"/>
      <c r="P406" s="877" t="s">
        <v>779</v>
      </c>
      <c r="Q406" s="877"/>
      <c r="R406" s="877"/>
      <c r="S406" s="877"/>
      <c r="T406" s="877"/>
      <c r="U406" s="877"/>
      <c r="V406" s="877"/>
      <c r="W406" s="877"/>
      <c r="X406" s="877"/>
      <c r="Y406" s="878">
        <v>0.8</v>
      </c>
      <c r="Z406" s="879"/>
      <c r="AA406" s="879"/>
      <c r="AB406" s="880"/>
      <c r="AC406" s="881" t="s">
        <v>782</v>
      </c>
      <c r="AD406" s="882"/>
      <c r="AE406" s="882"/>
      <c r="AF406" s="882"/>
      <c r="AG406" s="882"/>
      <c r="AH406" s="883" t="s">
        <v>699</v>
      </c>
      <c r="AI406" s="884"/>
      <c r="AJ406" s="884"/>
      <c r="AK406" s="884"/>
      <c r="AL406" s="867" t="s">
        <v>699</v>
      </c>
      <c r="AM406" s="868"/>
      <c r="AN406" s="868"/>
      <c r="AO406" s="869"/>
      <c r="AP406" s="870" t="s">
        <v>699</v>
      </c>
      <c r="AQ406" s="870"/>
      <c r="AR406" s="870"/>
      <c r="AS406" s="870"/>
      <c r="AT406" s="870"/>
      <c r="AU406" s="870"/>
      <c r="AV406" s="870"/>
      <c r="AW406" s="870"/>
      <c r="AX406" s="870"/>
      <c r="AY406">
        <f>COUNTA($C$406)</f>
        <v>1</v>
      </c>
    </row>
    <row r="407" spans="1:51" ht="60.75" customHeight="1" x14ac:dyDescent="0.15">
      <c r="A407" s="871">
        <v>9</v>
      </c>
      <c r="B407" s="871">
        <v>1</v>
      </c>
      <c r="C407" s="873" t="s">
        <v>771</v>
      </c>
      <c r="D407" s="873"/>
      <c r="E407" s="873"/>
      <c r="F407" s="873"/>
      <c r="G407" s="873"/>
      <c r="H407" s="873"/>
      <c r="I407" s="873"/>
      <c r="J407" s="874">
        <v>7011101024574</v>
      </c>
      <c r="K407" s="875"/>
      <c r="L407" s="875"/>
      <c r="M407" s="875"/>
      <c r="N407" s="875"/>
      <c r="O407" s="875"/>
      <c r="P407" s="877" t="s">
        <v>780</v>
      </c>
      <c r="Q407" s="877"/>
      <c r="R407" s="877"/>
      <c r="S407" s="877"/>
      <c r="T407" s="877"/>
      <c r="U407" s="877"/>
      <c r="V407" s="877"/>
      <c r="W407" s="877"/>
      <c r="X407" s="877"/>
      <c r="Y407" s="878">
        <v>0.6</v>
      </c>
      <c r="Z407" s="879"/>
      <c r="AA407" s="879"/>
      <c r="AB407" s="880"/>
      <c r="AC407" s="881" t="s">
        <v>782</v>
      </c>
      <c r="AD407" s="882"/>
      <c r="AE407" s="882"/>
      <c r="AF407" s="882"/>
      <c r="AG407" s="882"/>
      <c r="AH407" s="883" t="s">
        <v>699</v>
      </c>
      <c r="AI407" s="884"/>
      <c r="AJ407" s="884"/>
      <c r="AK407" s="884"/>
      <c r="AL407" s="867" t="s">
        <v>699</v>
      </c>
      <c r="AM407" s="868"/>
      <c r="AN407" s="868"/>
      <c r="AO407" s="869"/>
      <c r="AP407" s="870" t="s">
        <v>699</v>
      </c>
      <c r="AQ407" s="870"/>
      <c r="AR407" s="870"/>
      <c r="AS407" s="870"/>
      <c r="AT407" s="870"/>
      <c r="AU407" s="870"/>
      <c r="AV407" s="870"/>
      <c r="AW407" s="870"/>
      <c r="AX407" s="870"/>
      <c r="AY407">
        <f>COUNTA($C$407)</f>
        <v>1</v>
      </c>
    </row>
    <row r="408" spans="1:51" ht="40.5" customHeight="1" x14ac:dyDescent="0.15">
      <c r="A408" s="871">
        <v>10</v>
      </c>
      <c r="B408" s="871">
        <v>1</v>
      </c>
      <c r="C408" s="873" t="s">
        <v>772</v>
      </c>
      <c r="D408" s="873"/>
      <c r="E408" s="873"/>
      <c r="F408" s="873"/>
      <c r="G408" s="873"/>
      <c r="H408" s="873"/>
      <c r="I408" s="873"/>
      <c r="J408" s="874" t="s">
        <v>699</v>
      </c>
      <c r="K408" s="875"/>
      <c r="L408" s="875"/>
      <c r="M408" s="875"/>
      <c r="N408" s="875"/>
      <c r="O408" s="875"/>
      <c r="P408" s="877" t="s">
        <v>781</v>
      </c>
      <c r="Q408" s="877"/>
      <c r="R408" s="877"/>
      <c r="S408" s="877"/>
      <c r="T408" s="877"/>
      <c r="U408" s="877"/>
      <c r="V408" s="877"/>
      <c r="W408" s="877"/>
      <c r="X408" s="877"/>
      <c r="Y408" s="878">
        <v>0.4</v>
      </c>
      <c r="Z408" s="879"/>
      <c r="AA408" s="879"/>
      <c r="AB408" s="880"/>
      <c r="AC408" s="881" t="s">
        <v>762</v>
      </c>
      <c r="AD408" s="882"/>
      <c r="AE408" s="882"/>
      <c r="AF408" s="882"/>
      <c r="AG408" s="882"/>
      <c r="AH408" s="883" t="s">
        <v>699</v>
      </c>
      <c r="AI408" s="884"/>
      <c r="AJ408" s="884"/>
      <c r="AK408" s="884"/>
      <c r="AL408" s="867" t="s">
        <v>699</v>
      </c>
      <c r="AM408" s="868"/>
      <c r="AN408" s="868"/>
      <c r="AO408" s="869"/>
      <c r="AP408" s="870" t="s">
        <v>699</v>
      </c>
      <c r="AQ408" s="870"/>
      <c r="AR408" s="870"/>
      <c r="AS408" s="870"/>
      <c r="AT408" s="870"/>
      <c r="AU408" s="870"/>
      <c r="AV408" s="870"/>
      <c r="AW408" s="870"/>
      <c r="AX408" s="870"/>
      <c r="AY408">
        <f>COUNTA($C$408)</f>
        <v>1</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9" t="s">
        <v>25</v>
      </c>
      <c r="Q431" s="429"/>
      <c r="R431" s="429"/>
      <c r="S431" s="429"/>
      <c r="T431" s="429"/>
      <c r="U431" s="429"/>
      <c r="V431" s="429"/>
      <c r="W431" s="429"/>
      <c r="X431" s="429"/>
      <c r="Y431" s="862" t="s">
        <v>273</v>
      </c>
      <c r="Z431" s="863"/>
      <c r="AA431" s="863"/>
      <c r="AB431" s="863"/>
      <c r="AC431" s="861" t="s">
        <v>310</v>
      </c>
      <c r="AD431" s="861"/>
      <c r="AE431" s="861"/>
      <c r="AF431" s="861"/>
      <c r="AG431" s="861"/>
      <c r="AH431" s="862" t="s">
        <v>329</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9" t="s">
        <v>25</v>
      </c>
      <c r="Q464" s="429"/>
      <c r="R464" s="429"/>
      <c r="S464" s="429"/>
      <c r="T464" s="429"/>
      <c r="U464" s="429"/>
      <c r="V464" s="429"/>
      <c r="W464" s="429"/>
      <c r="X464" s="429"/>
      <c r="Y464" s="862" t="s">
        <v>273</v>
      </c>
      <c r="Z464" s="863"/>
      <c r="AA464" s="863"/>
      <c r="AB464" s="863"/>
      <c r="AC464" s="861" t="s">
        <v>310</v>
      </c>
      <c r="AD464" s="861"/>
      <c r="AE464" s="861"/>
      <c r="AF464" s="861"/>
      <c r="AG464" s="861"/>
      <c r="AH464" s="862" t="s">
        <v>329</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9" t="s">
        <v>25</v>
      </c>
      <c r="Q497" s="429"/>
      <c r="R497" s="429"/>
      <c r="S497" s="429"/>
      <c r="T497" s="429"/>
      <c r="U497" s="429"/>
      <c r="V497" s="429"/>
      <c r="W497" s="429"/>
      <c r="X497" s="429"/>
      <c r="Y497" s="862" t="s">
        <v>273</v>
      </c>
      <c r="Z497" s="863"/>
      <c r="AA497" s="863"/>
      <c r="AB497" s="863"/>
      <c r="AC497" s="861" t="s">
        <v>310</v>
      </c>
      <c r="AD497" s="861"/>
      <c r="AE497" s="861"/>
      <c r="AF497" s="861"/>
      <c r="AG497" s="861"/>
      <c r="AH497" s="862" t="s">
        <v>329</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9" t="s">
        <v>25</v>
      </c>
      <c r="Q530" s="429"/>
      <c r="R530" s="429"/>
      <c r="S530" s="429"/>
      <c r="T530" s="429"/>
      <c r="U530" s="429"/>
      <c r="V530" s="429"/>
      <c r="W530" s="429"/>
      <c r="X530" s="429"/>
      <c r="Y530" s="862" t="s">
        <v>273</v>
      </c>
      <c r="Z530" s="863"/>
      <c r="AA530" s="863"/>
      <c r="AB530" s="863"/>
      <c r="AC530" s="861" t="s">
        <v>310</v>
      </c>
      <c r="AD530" s="861"/>
      <c r="AE530" s="861"/>
      <c r="AF530" s="861"/>
      <c r="AG530" s="861"/>
      <c r="AH530" s="862" t="s">
        <v>329</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9" t="s">
        <v>25</v>
      </c>
      <c r="Q563" s="429"/>
      <c r="R563" s="429"/>
      <c r="S563" s="429"/>
      <c r="T563" s="429"/>
      <c r="U563" s="429"/>
      <c r="V563" s="429"/>
      <c r="W563" s="429"/>
      <c r="X563" s="429"/>
      <c r="Y563" s="862" t="s">
        <v>273</v>
      </c>
      <c r="Z563" s="863"/>
      <c r="AA563" s="863"/>
      <c r="AB563" s="863"/>
      <c r="AC563" s="861" t="s">
        <v>310</v>
      </c>
      <c r="AD563" s="861"/>
      <c r="AE563" s="861"/>
      <c r="AF563" s="861"/>
      <c r="AG563" s="861"/>
      <c r="AH563" s="862" t="s">
        <v>329</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9" t="s">
        <v>25</v>
      </c>
      <c r="Q596" s="429"/>
      <c r="R596" s="429"/>
      <c r="S596" s="429"/>
      <c r="T596" s="429"/>
      <c r="U596" s="429"/>
      <c r="V596" s="429"/>
      <c r="W596" s="429"/>
      <c r="X596" s="429"/>
      <c r="Y596" s="862" t="s">
        <v>273</v>
      </c>
      <c r="Z596" s="863"/>
      <c r="AA596" s="863"/>
      <c r="AB596" s="863"/>
      <c r="AC596" s="861" t="s">
        <v>310</v>
      </c>
      <c r="AD596" s="861"/>
      <c r="AE596" s="861"/>
      <c r="AF596" s="861"/>
      <c r="AG596" s="861"/>
      <c r="AH596" s="862" t="s">
        <v>329</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661</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311</v>
      </c>
      <c r="AM627" s="890"/>
      <c r="AN627" s="89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698</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698</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t="s">
        <v>698</v>
      </c>
      <c r="C19" s="13" t="str">
        <f t="shared" si="9"/>
        <v>知的財産</v>
      </c>
      <c r="D19" s="13" t="str">
        <f t="shared" si="8"/>
        <v>知的財産</v>
      </c>
      <c r="F19" s="18" t="s">
        <v>121</v>
      </c>
      <c r="G19" s="17"/>
      <c r="H19" s="13" t="str">
        <f t="shared" si="1"/>
        <v/>
      </c>
      <c r="I19" s="13" t="str">
        <f t="shared" si="5"/>
        <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知的財産</v>
      </c>
      <c r="F20" s="18" t="s">
        <v>287</v>
      </c>
      <c r="G20" s="17"/>
      <c r="H20" s="13" t="str">
        <f t="shared" si="1"/>
        <v/>
      </c>
      <c r="I20" s="13" t="str">
        <f t="shared" si="5"/>
        <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知的財産</v>
      </c>
      <c r="F21" s="18" t="s">
        <v>122</v>
      </c>
      <c r="G21" s="17"/>
      <c r="H21" s="13" t="str">
        <f t="shared" si="1"/>
        <v/>
      </c>
      <c r="I21" s="13" t="str">
        <f t="shared" si="5"/>
        <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知的財産</v>
      </c>
      <c r="F22" s="18" t="s">
        <v>123</v>
      </c>
      <c r="G22" s="17"/>
      <c r="H22" s="13" t="str">
        <f t="shared" si="1"/>
        <v/>
      </c>
      <c r="I22" s="13" t="str">
        <f t="shared" si="5"/>
        <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知的財産</v>
      </c>
      <c r="F23" s="18" t="s">
        <v>124</v>
      </c>
      <c r="G23" s="17"/>
      <c r="H23" s="13" t="str">
        <f t="shared" si="1"/>
        <v/>
      </c>
      <c r="I23" s="13" t="str">
        <f t="shared" si="5"/>
        <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知的財産</v>
      </c>
      <c r="B27" s="13"/>
      <c r="F27" s="18" t="s">
        <v>127</v>
      </c>
      <c r="G27" s="17"/>
      <c r="H27" s="13" t="str">
        <f t="shared" si="1"/>
        <v/>
      </c>
      <c r="I27" s="13" t="str">
        <f t="shared" si="5"/>
        <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t="s">
        <v>698</v>
      </c>
      <c r="H31" s="13" t="str">
        <f t="shared" si="1"/>
        <v>特許特別会計</v>
      </c>
      <c r="I31" s="13" t="str">
        <f t="shared" si="5"/>
        <v>特許特別会計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特許特別会計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特許特別会計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特許特別会計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特許特別会計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特許特別会計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特許特別会計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315</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53"/>
      <c r="Z2" s="849"/>
      <c r="AA2" s="850"/>
      <c r="AB2" s="957" t="s">
        <v>11</v>
      </c>
      <c r="AC2" s="958"/>
      <c r="AD2" s="959"/>
      <c r="AE2" s="961" t="s">
        <v>370</v>
      </c>
      <c r="AF2" s="961"/>
      <c r="AG2" s="961"/>
      <c r="AH2" s="898"/>
      <c r="AI2" s="961" t="s">
        <v>466</v>
      </c>
      <c r="AJ2" s="961"/>
      <c r="AK2" s="961"/>
      <c r="AL2" s="898"/>
      <c r="AM2" s="961" t="s">
        <v>467</v>
      </c>
      <c r="AN2" s="961"/>
      <c r="AO2" s="961"/>
      <c r="AP2" s="898"/>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7"/>
      <c r="H3" s="339"/>
      <c r="I3" s="339"/>
      <c r="J3" s="339"/>
      <c r="K3" s="339"/>
      <c r="L3" s="339"/>
      <c r="M3" s="339"/>
      <c r="N3" s="339"/>
      <c r="O3" s="340"/>
      <c r="P3" s="343"/>
      <c r="Q3" s="339"/>
      <c r="R3" s="339"/>
      <c r="S3" s="339"/>
      <c r="T3" s="339"/>
      <c r="U3" s="339"/>
      <c r="V3" s="339"/>
      <c r="W3" s="339"/>
      <c r="X3" s="340"/>
      <c r="Y3" s="954"/>
      <c r="Z3" s="955"/>
      <c r="AA3" s="956"/>
      <c r="AB3" s="960"/>
      <c r="AC3" s="417"/>
      <c r="AD3" s="418"/>
      <c r="AE3" s="502"/>
      <c r="AF3" s="502"/>
      <c r="AG3" s="502"/>
      <c r="AH3" s="416"/>
      <c r="AI3" s="502"/>
      <c r="AJ3" s="502"/>
      <c r="AK3" s="502"/>
      <c r="AL3" s="416"/>
      <c r="AM3" s="502"/>
      <c r="AN3" s="502"/>
      <c r="AO3" s="502"/>
      <c r="AP3" s="416"/>
      <c r="AQ3" s="508"/>
      <c r="AR3" s="448"/>
      <c r="AS3" s="446" t="s">
        <v>224</v>
      </c>
      <c r="AT3" s="447"/>
      <c r="AU3" s="448"/>
      <c r="AV3" s="448"/>
      <c r="AW3" s="339" t="s">
        <v>170</v>
      </c>
      <c r="AX3" s="344"/>
      <c r="AY3" s="34">
        <f t="shared" ref="AY3:AY8" si="0">$AY$2</f>
        <v>0</v>
      </c>
    </row>
    <row r="4" spans="1:51" ht="22.5" customHeight="1" x14ac:dyDescent="0.15">
      <c r="A4" s="485"/>
      <c r="B4" s="483"/>
      <c r="C4" s="483"/>
      <c r="D4" s="483"/>
      <c r="E4" s="483"/>
      <c r="F4" s="484"/>
      <c r="G4" s="388"/>
      <c r="H4" s="935"/>
      <c r="I4" s="935"/>
      <c r="J4" s="935"/>
      <c r="K4" s="935"/>
      <c r="L4" s="935"/>
      <c r="M4" s="935"/>
      <c r="N4" s="935"/>
      <c r="O4" s="936"/>
      <c r="P4" s="154"/>
      <c r="Q4" s="376"/>
      <c r="R4" s="376"/>
      <c r="S4" s="376"/>
      <c r="T4" s="376"/>
      <c r="U4" s="376"/>
      <c r="V4" s="376"/>
      <c r="W4" s="376"/>
      <c r="X4" s="377"/>
      <c r="Y4" s="949" t="s">
        <v>12</v>
      </c>
      <c r="Z4" s="950"/>
      <c r="AA4" s="951"/>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6"/>
      <c r="B6" s="487"/>
      <c r="C6" s="487"/>
      <c r="D6" s="487"/>
      <c r="E6" s="487"/>
      <c r="F6" s="488"/>
      <c r="G6" s="940"/>
      <c r="H6" s="941"/>
      <c r="I6" s="941"/>
      <c r="J6" s="941"/>
      <c r="K6" s="941"/>
      <c r="L6" s="941"/>
      <c r="M6" s="941"/>
      <c r="N6" s="941"/>
      <c r="O6" s="942"/>
      <c r="P6" s="379"/>
      <c r="Q6" s="379"/>
      <c r="R6" s="379"/>
      <c r="S6" s="379"/>
      <c r="T6" s="379"/>
      <c r="U6" s="379"/>
      <c r="V6" s="379"/>
      <c r="W6" s="379"/>
      <c r="X6" s="380"/>
      <c r="Y6" s="945" t="s">
        <v>13</v>
      </c>
      <c r="Z6" s="946"/>
      <c r="AA6" s="947"/>
      <c r="AB6" s="907" t="s">
        <v>171</v>
      </c>
      <c r="AC6" s="948"/>
      <c r="AD6" s="948"/>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3" t="s">
        <v>342</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315</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53"/>
      <c r="Z9" s="849"/>
      <c r="AA9" s="850"/>
      <c r="AB9" s="957" t="s">
        <v>11</v>
      </c>
      <c r="AC9" s="958"/>
      <c r="AD9" s="959"/>
      <c r="AE9" s="961" t="s">
        <v>370</v>
      </c>
      <c r="AF9" s="961"/>
      <c r="AG9" s="961"/>
      <c r="AH9" s="898"/>
      <c r="AI9" s="961" t="s">
        <v>466</v>
      </c>
      <c r="AJ9" s="961"/>
      <c r="AK9" s="961"/>
      <c r="AL9" s="898"/>
      <c r="AM9" s="961" t="s">
        <v>467</v>
      </c>
      <c r="AN9" s="961"/>
      <c r="AO9" s="961"/>
      <c r="AP9" s="898"/>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54"/>
      <c r="Z10" s="955"/>
      <c r="AA10" s="956"/>
      <c r="AB10" s="960"/>
      <c r="AC10" s="417"/>
      <c r="AD10" s="418"/>
      <c r="AE10" s="502"/>
      <c r="AF10" s="502"/>
      <c r="AG10" s="502"/>
      <c r="AH10" s="416"/>
      <c r="AI10" s="502"/>
      <c r="AJ10" s="502"/>
      <c r="AK10" s="502"/>
      <c r="AL10" s="416"/>
      <c r="AM10" s="502"/>
      <c r="AN10" s="502"/>
      <c r="AO10" s="502"/>
      <c r="AP10" s="416"/>
      <c r="AQ10" s="508"/>
      <c r="AR10" s="448"/>
      <c r="AS10" s="446" t="s">
        <v>224</v>
      </c>
      <c r="AT10" s="447"/>
      <c r="AU10" s="448"/>
      <c r="AV10" s="448"/>
      <c r="AW10" s="339" t="s">
        <v>170</v>
      </c>
      <c r="AX10" s="344"/>
      <c r="AY10" s="34">
        <f t="shared" ref="AY10:AY15" si="1">$AY$9</f>
        <v>0</v>
      </c>
    </row>
    <row r="11" spans="1:51" ht="22.5" customHeight="1" x14ac:dyDescent="0.15">
      <c r="A11" s="485"/>
      <c r="B11" s="483"/>
      <c r="C11" s="483"/>
      <c r="D11" s="483"/>
      <c r="E11" s="483"/>
      <c r="F11" s="484"/>
      <c r="G11" s="388"/>
      <c r="H11" s="935"/>
      <c r="I11" s="935"/>
      <c r="J11" s="935"/>
      <c r="K11" s="935"/>
      <c r="L11" s="935"/>
      <c r="M11" s="935"/>
      <c r="N11" s="935"/>
      <c r="O11" s="936"/>
      <c r="P11" s="154"/>
      <c r="Q11" s="376"/>
      <c r="R11" s="376"/>
      <c r="S11" s="376"/>
      <c r="T11" s="376"/>
      <c r="U11" s="376"/>
      <c r="V11" s="376"/>
      <c r="W11" s="376"/>
      <c r="X11" s="377"/>
      <c r="Y11" s="949" t="s">
        <v>12</v>
      </c>
      <c r="Z11" s="950"/>
      <c r="AA11" s="951"/>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9"/>
      <c r="Q13" s="379"/>
      <c r="R13" s="379"/>
      <c r="S13" s="379"/>
      <c r="T13" s="379"/>
      <c r="U13" s="379"/>
      <c r="V13" s="379"/>
      <c r="W13" s="379"/>
      <c r="X13" s="380"/>
      <c r="Y13" s="945" t="s">
        <v>13</v>
      </c>
      <c r="Z13" s="946"/>
      <c r="AA13" s="947"/>
      <c r="AB13" s="907" t="s">
        <v>171</v>
      </c>
      <c r="AC13" s="948"/>
      <c r="AD13" s="948"/>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3" t="s">
        <v>342</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315</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53"/>
      <c r="Z16" s="849"/>
      <c r="AA16" s="850"/>
      <c r="AB16" s="957" t="s">
        <v>11</v>
      </c>
      <c r="AC16" s="958"/>
      <c r="AD16" s="959"/>
      <c r="AE16" s="961" t="s">
        <v>370</v>
      </c>
      <c r="AF16" s="961"/>
      <c r="AG16" s="961"/>
      <c r="AH16" s="898"/>
      <c r="AI16" s="961" t="s">
        <v>466</v>
      </c>
      <c r="AJ16" s="961"/>
      <c r="AK16" s="961"/>
      <c r="AL16" s="898"/>
      <c r="AM16" s="961" t="s">
        <v>467</v>
      </c>
      <c r="AN16" s="961"/>
      <c r="AO16" s="961"/>
      <c r="AP16" s="898"/>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54"/>
      <c r="Z17" s="955"/>
      <c r="AA17" s="956"/>
      <c r="AB17" s="960"/>
      <c r="AC17" s="417"/>
      <c r="AD17" s="418"/>
      <c r="AE17" s="502"/>
      <c r="AF17" s="502"/>
      <c r="AG17" s="502"/>
      <c r="AH17" s="416"/>
      <c r="AI17" s="502"/>
      <c r="AJ17" s="502"/>
      <c r="AK17" s="502"/>
      <c r="AL17" s="416"/>
      <c r="AM17" s="502"/>
      <c r="AN17" s="502"/>
      <c r="AO17" s="502"/>
      <c r="AP17" s="416"/>
      <c r="AQ17" s="508"/>
      <c r="AR17" s="448"/>
      <c r="AS17" s="446" t="s">
        <v>224</v>
      </c>
      <c r="AT17" s="447"/>
      <c r="AU17" s="448"/>
      <c r="AV17" s="448"/>
      <c r="AW17" s="339" t="s">
        <v>170</v>
      </c>
      <c r="AX17" s="344"/>
      <c r="AY17" s="34">
        <f t="shared" ref="AY17:AY22" si="2">$AY$16</f>
        <v>0</v>
      </c>
    </row>
    <row r="18" spans="1:51" ht="22.5" customHeight="1" x14ac:dyDescent="0.15">
      <c r="A18" s="485"/>
      <c r="B18" s="483"/>
      <c r="C18" s="483"/>
      <c r="D18" s="483"/>
      <c r="E18" s="483"/>
      <c r="F18" s="484"/>
      <c r="G18" s="388"/>
      <c r="H18" s="935"/>
      <c r="I18" s="935"/>
      <c r="J18" s="935"/>
      <c r="K18" s="935"/>
      <c r="L18" s="935"/>
      <c r="M18" s="935"/>
      <c r="N18" s="935"/>
      <c r="O18" s="936"/>
      <c r="P18" s="154"/>
      <c r="Q18" s="376"/>
      <c r="R18" s="376"/>
      <c r="S18" s="376"/>
      <c r="T18" s="376"/>
      <c r="U18" s="376"/>
      <c r="V18" s="376"/>
      <c r="W18" s="376"/>
      <c r="X18" s="377"/>
      <c r="Y18" s="949" t="s">
        <v>12</v>
      </c>
      <c r="Z18" s="950"/>
      <c r="AA18" s="951"/>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9"/>
      <c r="Q20" s="379"/>
      <c r="R20" s="379"/>
      <c r="S20" s="379"/>
      <c r="T20" s="379"/>
      <c r="U20" s="379"/>
      <c r="V20" s="379"/>
      <c r="W20" s="379"/>
      <c r="X20" s="380"/>
      <c r="Y20" s="945" t="s">
        <v>13</v>
      </c>
      <c r="Z20" s="946"/>
      <c r="AA20" s="947"/>
      <c r="AB20" s="907" t="s">
        <v>171</v>
      </c>
      <c r="AC20" s="948"/>
      <c r="AD20" s="948"/>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3" t="s">
        <v>342</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315</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53"/>
      <c r="Z23" s="849"/>
      <c r="AA23" s="850"/>
      <c r="AB23" s="957" t="s">
        <v>11</v>
      </c>
      <c r="AC23" s="958"/>
      <c r="AD23" s="959"/>
      <c r="AE23" s="961" t="s">
        <v>370</v>
      </c>
      <c r="AF23" s="961"/>
      <c r="AG23" s="961"/>
      <c r="AH23" s="898"/>
      <c r="AI23" s="961" t="s">
        <v>466</v>
      </c>
      <c r="AJ23" s="961"/>
      <c r="AK23" s="961"/>
      <c r="AL23" s="898"/>
      <c r="AM23" s="961" t="s">
        <v>467</v>
      </c>
      <c r="AN23" s="961"/>
      <c r="AO23" s="961"/>
      <c r="AP23" s="898"/>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54"/>
      <c r="Z24" s="955"/>
      <c r="AA24" s="956"/>
      <c r="AB24" s="960"/>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9" t="s">
        <v>170</v>
      </c>
      <c r="AX24" s="344"/>
      <c r="AY24" s="34">
        <f t="shared" ref="AY24:AY29" si="3">$AY$23</f>
        <v>0</v>
      </c>
    </row>
    <row r="25" spans="1:51" ht="22.5" customHeight="1" x14ac:dyDescent="0.15">
      <c r="A25" s="485"/>
      <c r="B25" s="483"/>
      <c r="C25" s="483"/>
      <c r="D25" s="483"/>
      <c r="E25" s="483"/>
      <c r="F25" s="484"/>
      <c r="G25" s="388"/>
      <c r="H25" s="935"/>
      <c r="I25" s="935"/>
      <c r="J25" s="935"/>
      <c r="K25" s="935"/>
      <c r="L25" s="935"/>
      <c r="M25" s="935"/>
      <c r="N25" s="935"/>
      <c r="O25" s="936"/>
      <c r="P25" s="154"/>
      <c r="Q25" s="376"/>
      <c r="R25" s="376"/>
      <c r="S25" s="376"/>
      <c r="T25" s="376"/>
      <c r="U25" s="376"/>
      <c r="V25" s="376"/>
      <c r="W25" s="376"/>
      <c r="X25" s="377"/>
      <c r="Y25" s="949" t="s">
        <v>12</v>
      </c>
      <c r="Z25" s="950"/>
      <c r="AA25" s="951"/>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9"/>
      <c r="Q27" s="379"/>
      <c r="R27" s="379"/>
      <c r="S27" s="379"/>
      <c r="T27" s="379"/>
      <c r="U27" s="379"/>
      <c r="V27" s="379"/>
      <c r="W27" s="379"/>
      <c r="X27" s="380"/>
      <c r="Y27" s="945" t="s">
        <v>13</v>
      </c>
      <c r="Z27" s="946"/>
      <c r="AA27" s="947"/>
      <c r="AB27" s="907" t="s">
        <v>171</v>
      </c>
      <c r="AC27" s="948"/>
      <c r="AD27" s="948"/>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3" t="s">
        <v>342</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315</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53"/>
      <c r="Z30" s="849"/>
      <c r="AA30" s="850"/>
      <c r="AB30" s="957" t="s">
        <v>11</v>
      </c>
      <c r="AC30" s="958"/>
      <c r="AD30" s="959"/>
      <c r="AE30" s="961" t="s">
        <v>370</v>
      </c>
      <c r="AF30" s="961"/>
      <c r="AG30" s="961"/>
      <c r="AH30" s="898"/>
      <c r="AI30" s="961" t="s">
        <v>466</v>
      </c>
      <c r="AJ30" s="961"/>
      <c r="AK30" s="961"/>
      <c r="AL30" s="898"/>
      <c r="AM30" s="961" t="s">
        <v>467</v>
      </c>
      <c r="AN30" s="961"/>
      <c r="AO30" s="961"/>
      <c r="AP30" s="898"/>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54"/>
      <c r="Z31" s="955"/>
      <c r="AA31" s="956"/>
      <c r="AB31" s="960"/>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9" t="s">
        <v>170</v>
      </c>
      <c r="AX31" s="344"/>
      <c r="AY31" s="34">
        <f t="shared" ref="AY31:AY36" si="4">$AY$30</f>
        <v>0</v>
      </c>
    </row>
    <row r="32" spans="1:51" ht="22.5" customHeight="1" x14ac:dyDescent="0.15">
      <c r="A32" s="485"/>
      <c r="B32" s="483"/>
      <c r="C32" s="483"/>
      <c r="D32" s="483"/>
      <c r="E32" s="483"/>
      <c r="F32" s="484"/>
      <c r="G32" s="388"/>
      <c r="H32" s="935"/>
      <c r="I32" s="935"/>
      <c r="J32" s="935"/>
      <c r="K32" s="935"/>
      <c r="L32" s="935"/>
      <c r="M32" s="935"/>
      <c r="N32" s="935"/>
      <c r="O32" s="936"/>
      <c r="P32" s="154"/>
      <c r="Q32" s="376"/>
      <c r="R32" s="376"/>
      <c r="S32" s="376"/>
      <c r="T32" s="376"/>
      <c r="U32" s="376"/>
      <c r="V32" s="376"/>
      <c r="W32" s="376"/>
      <c r="X32" s="377"/>
      <c r="Y32" s="949" t="s">
        <v>12</v>
      </c>
      <c r="Z32" s="950"/>
      <c r="AA32" s="951"/>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9"/>
      <c r="Q34" s="379"/>
      <c r="R34" s="379"/>
      <c r="S34" s="379"/>
      <c r="T34" s="379"/>
      <c r="U34" s="379"/>
      <c r="V34" s="379"/>
      <c r="W34" s="379"/>
      <c r="X34" s="380"/>
      <c r="Y34" s="945" t="s">
        <v>13</v>
      </c>
      <c r="Z34" s="946"/>
      <c r="AA34" s="947"/>
      <c r="AB34" s="907" t="s">
        <v>171</v>
      </c>
      <c r="AC34" s="948"/>
      <c r="AD34" s="948"/>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3" t="s">
        <v>342</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315</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53"/>
      <c r="Z37" s="849"/>
      <c r="AA37" s="850"/>
      <c r="AB37" s="957" t="s">
        <v>11</v>
      </c>
      <c r="AC37" s="958"/>
      <c r="AD37" s="959"/>
      <c r="AE37" s="961" t="s">
        <v>370</v>
      </c>
      <c r="AF37" s="961"/>
      <c r="AG37" s="961"/>
      <c r="AH37" s="898"/>
      <c r="AI37" s="961" t="s">
        <v>466</v>
      </c>
      <c r="AJ37" s="961"/>
      <c r="AK37" s="961"/>
      <c r="AL37" s="898"/>
      <c r="AM37" s="961" t="s">
        <v>467</v>
      </c>
      <c r="AN37" s="961"/>
      <c r="AO37" s="961"/>
      <c r="AP37" s="898"/>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54"/>
      <c r="Z38" s="955"/>
      <c r="AA38" s="956"/>
      <c r="AB38" s="960"/>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9" t="s">
        <v>170</v>
      </c>
      <c r="AX38" s="344"/>
      <c r="AY38" s="34">
        <f t="shared" ref="AY38:AY43" si="5">$AY$37</f>
        <v>0</v>
      </c>
    </row>
    <row r="39" spans="1:51" ht="22.5" customHeight="1" x14ac:dyDescent="0.15">
      <c r="A39" s="485"/>
      <c r="B39" s="483"/>
      <c r="C39" s="483"/>
      <c r="D39" s="483"/>
      <c r="E39" s="483"/>
      <c r="F39" s="484"/>
      <c r="G39" s="388"/>
      <c r="H39" s="935"/>
      <c r="I39" s="935"/>
      <c r="J39" s="935"/>
      <c r="K39" s="935"/>
      <c r="L39" s="935"/>
      <c r="M39" s="935"/>
      <c r="N39" s="935"/>
      <c r="O39" s="936"/>
      <c r="P39" s="154"/>
      <c r="Q39" s="376"/>
      <c r="R39" s="376"/>
      <c r="S39" s="376"/>
      <c r="T39" s="376"/>
      <c r="U39" s="376"/>
      <c r="V39" s="376"/>
      <c r="W39" s="376"/>
      <c r="X39" s="377"/>
      <c r="Y39" s="949" t="s">
        <v>12</v>
      </c>
      <c r="Z39" s="950"/>
      <c r="AA39" s="951"/>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9"/>
      <c r="Q41" s="379"/>
      <c r="R41" s="379"/>
      <c r="S41" s="379"/>
      <c r="T41" s="379"/>
      <c r="U41" s="379"/>
      <c r="V41" s="379"/>
      <c r="W41" s="379"/>
      <c r="X41" s="380"/>
      <c r="Y41" s="945" t="s">
        <v>13</v>
      </c>
      <c r="Z41" s="946"/>
      <c r="AA41" s="947"/>
      <c r="AB41" s="907" t="s">
        <v>171</v>
      </c>
      <c r="AC41" s="948"/>
      <c r="AD41" s="948"/>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3" t="s">
        <v>342</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315</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53"/>
      <c r="Z44" s="849"/>
      <c r="AA44" s="850"/>
      <c r="AB44" s="957" t="s">
        <v>11</v>
      </c>
      <c r="AC44" s="958"/>
      <c r="AD44" s="959"/>
      <c r="AE44" s="961" t="s">
        <v>370</v>
      </c>
      <c r="AF44" s="961"/>
      <c r="AG44" s="961"/>
      <c r="AH44" s="898"/>
      <c r="AI44" s="961" t="s">
        <v>466</v>
      </c>
      <c r="AJ44" s="961"/>
      <c r="AK44" s="961"/>
      <c r="AL44" s="898"/>
      <c r="AM44" s="961" t="s">
        <v>467</v>
      </c>
      <c r="AN44" s="961"/>
      <c r="AO44" s="961"/>
      <c r="AP44" s="898"/>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54"/>
      <c r="Z45" s="955"/>
      <c r="AA45" s="956"/>
      <c r="AB45" s="960"/>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9" t="s">
        <v>170</v>
      </c>
      <c r="AX45" s="344"/>
      <c r="AY45" s="34">
        <f t="shared" ref="AY45:AY50" si="6">$AY$44</f>
        <v>0</v>
      </c>
    </row>
    <row r="46" spans="1:51" ht="22.5" customHeight="1" x14ac:dyDescent="0.15">
      <c r="A46" s="485"/>
      <c r="B46" s="483"/>
      <c r="C46" s="483"/>
      <c r="D46" s="483"/>
      <c r="E46" s="483"/>
      <c r="F46" s="484"/>
      <c r="G46" s="388"/>
      <c r="H46" s="935"/>
      <c r="I46" s="935"/>
      <c r="J46" s="935"/>
      <c r="K46" s="935"/>
      <c r="L46" s="935"/>
      <c r="M46" s="935"/>
      <c r="N46" s="935"/>
      <c r="O46" s="936"/>
      <c r="P46" s="154"/>
      <c r="Q46" s="376"/>
      <c r="R46" s="376"/>
      <c r="S46" s="376"/>
      <c r="T46" s="376"/>
      <c r="U46" s="376"/>
      <c r="V46" s="376"/>
      <c r="W46" s="376"/>
      <c r="X46" s="377"/>
      <c r="Y46" s="949" t="s">
        <v>12</v>
      </c>
      <c r="Z46" s="950"/>
      <c r="AA46" s="951"/>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9"/>
      <c r="Q48" s="379"/>
      <c r="R48" s="379"/>
      <c r="S48" s="379"/>
      <c r="T48" s="379"/>
      <c r="U48" s="379"/>
      <c r="V48" s="379"/>
      <c r="W48" s="379"/>
      <c r="X48" s="380"/>
      <c r="Y48" s="945" t="s">
        <v>13</v>
      </c>
      <c r="Z48" s="946"/>
      <c r="AA48" s="947"/>
      <c r="AB48" s="907" t="s">
        <v>171</v>
      </c>
      <c r="AC48" s="948"/>
      <c r="AD48" s="948"/>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3" t="s">
        <v>342</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315</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53"/>
      <c r="Z51" s="849"/>
      <c r="AA51" s="850"/>
      <c r="AB51" s="898" t="s">
        <v>11</v>
      </c>
      <c r="AC51" s="958"/>
      <c r="AD51" s="959"/>
      <c r="AE51" s="961" t="s">
        <v>370</v>
      </c>
      <c r="AF51" s="961"/>
      <c r="AG51" s="961"/>
      <c r="AH51" s="898"/>
      <c r="AI51" s="961" t="s">
        <v>466</v>
      </c>
      <c r="AJ51" s="961"/>
      <c r="AK51" s="961"/>
      <c r="AL51" s="898"/>
      <c r="AM51" s="961" t="s">
        <v>467</v>
      </c>
      <c r="AN51" s="961"/>
      <c r="AO51" s="961"/>
      <c r="AP51" s="898"/>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54"/>
      <c r="Z52" s="955"/>
      <c r="AA52" s="956"/>
      <c r="AB52" s="960"/>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9" t="s">
        <v>170</v>
      </c>
      <c r="AX52" s="344"/>
      <c r="AY52" s="34">
        <f t="shared" ref="AY52:AY57" si="7">$AY$51</f>
        <v>0</v>
      </c>
    </row>
    <row r="53" spans="1:51" ht="22.5" customHeight="1" x14ac:dyDescent="0.15">
      <c r="A53" s="485"/>
      <c r="B53" s="483"/>
      <c r="C53" s="483"/>
      <c r="D53" s="483"/>
      <c r="E53" s="483"/>
      <c r="F53" s="484"/>
      <c r="G53" s="388"/>
      <c r="H53" s="935"/>
      <c r="I53" s="935"/>
      <c r="J53" s="935"/>
      <c r="K53" s="935"/>
      <c r="L53" s="935"/>
      <c r="M53" s="935"/>
      <c r="N53" s="935"/>
      <c r="O53" s="936"/>
      <c r="P53" s="154"/>
      <c r="Q53" s="376"/>
      <c r="R53" s="376"/>
      <c r="S53" s="376"/>
      <c r="T53" s="376"/>
      <c r="U53" s="376"/>
      <c r="V53" s="376"/>
      <c r="W53" s="376"/>
      <c r="X53" s="377"/>
      <c r="Y53" s="949" t="s">
        <v>12</v>
      </c>
      <c r="Z53" s="950"/>
      <c r="AA53" s="951"/>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9"/>
      <c r="Q55" s="379"/>
      <c r="R55" s="379"/>
      <c r="S55" s="379"/>
      <c r="T55" s="379"/>
      <c r="U55" s="379"/>
      <c r="V55" s="379"/>
      <c r="W55" s="379"/>
      <c r="X55" s="380"/>
      <c r="Y55" s="945" t="s">
        <v>13</v>
      </c>
      <c r="Z55" s="946"/>
      <c r="AA55" s="947"/>
      <c r="AB55" s="907" t="s">
        <v>171</v>
      </c>
      <c r="AC55" s="948"/>
      <c r="AD55" s="948"/>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3" t="s">
        <v>342</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315</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53"/>
      <c r="Z58" s="849"/>
      <c r="AA58" s="850"/>
      <c r="AB58" s="957" t="s">
        <v>11</v>
      </c>
      <c r="AC58" s="958"/>
      <c r="AD58" s="959"/>
      <c r="AE58" s="961" t="s">
        <v>370</v>
      </c>
      <c r="AF58" s="961"/>
      <c r="AG58" s="961"/>
      <c r="AH58" s="898"/>
      <c r="AI58" s="961" t="s">
        <v>466</v>
      </c>
      <c r="AJ58" s="961"/>
      <c r="AK58" s="961"/>
      <c r="AL58" s="898"/>
      <c r="AM58" s="961" t="s">
        <v>467</v>
      </c>
      <c r="AN58" s="961"/>
      <c r="AO58" s="961"/>
      <c r="AP58" s="898"/>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54"/>
      <c r="Z59" s="955"/>
      <c r="AA59" s="956"/>
      <c r="AB59" s="960"/>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9" t="s">
        <v>170</v>
      </c>
      <c r="AX59" s="344"/>
      <c r="AY59" s="34">
        <f t="shared" ref="AY59:AY64" si="8">$AY$58</f>
        <v>0</v>
      </c>
    </row>
    <row r="60" spans="1:51" ht="22.5" customHeight="1" x14ac:dyDescent="0.15">
      <c r="A60" s="485"/>
      <c r="B60" s="483"/>
      <c r="C60" s="483"/>
      <c r="D60" s="483"/>
      <c r="E60" s="483"/>
      <c r="F60" s="484"/>
      <c r="G60" s="388"/>
      <c r="H60" s="935"/>
      <c r="I60" s="935"/>
      <c r="J60" s="935"/>
      <c r="K60" s="935"/>
      <c r="L60" s="935"/>
      <c r="M60" s="935"/>
      <c r="N60" s="935"/>
      <c r="O60" s="936"/>
      <c r="P60" s="154"/>
      <c r="Q60" s="376"/>
      <c r="R60" s="376"/>
      <c r="S60" s="376"/>
      <c r="T60" s="376"/>
      <c r="U60" s="376"/>
      <c r="V60" s="376"/>
      <c r="W60" s="376"/>
      <c r="X60" s="377"/>
      <c r="Y60" s="949" t="s">
        <v>12</v>
      </c>
      <c r="Z60" s="950"/>
      <c r="AA60" s="951"/>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9"/>
      <c r="Q62" s="379"/>
      <c r="R62" s="379"/>
      <c r="S62" s="379"/>
      <c r="T62" s="379"/>
      <c r="U62" s="379"/>
      <c r="V62" s="379"/>
      <c r="W62" s="379"/>
      <c r="X62" s="380"/>
      <c r="Y62" s="945" t="s">
        <v>13</v>
      </c>
      <c r="Z62" s="946"/>
      <c r="AA62" s="947"/>
      <c r="AB62" s="907" t="s">
        <v>171</v>
      </c>
      <c r="AC62" s="948"/>
      <c r="AD62" s="948"/>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3" t="s">
        <v>342</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315</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53"/>
      <c r="Z65" s="849"/>
      <c r="AA65" s="850"/>
      <c r="AB65" s="957" t="s">
        <v>11</v>
      </c>
      <c r="AC65" s="958"/>
      <c r="AD65" s="959"/>
      <c r="AE65" s="961" t="s">
        <v>370</v>
      </c>
      <c r="AF65" s="961"/>
      <c r="AG65" s="961"/>
      <c r="AH65" s="898"/>
      <c r="AI65" s="961" t="s">
        <v>466</v>
      </c>
      <c r="AJ65" s="961"/>
      <c r="AK65" s="961"/>
      <c r="AL65" s="898"/>
      <c r="AM65" s="961" t="s">
        <v>467</v>
      </c>
      <c r="AN65" s="961"/>
      <c r="AO65" s="961"/>
      <c r="AP65" s="898"/>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54"/>
      <c r="Z66" s="955"/>
      <c r="AA66" s="956"/>
      <c r="AB66" s="960"/>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9" t="s">
        <v>170</v>
      </c>
      <c r="AX66" s="344"/>
      <c r="AY66" s="34">
        <f t="shared" ref="AY66:AY71" si="9">$AY$65</f>
        <v>0</v>
      </c>
    </row>
    <row r="67" spans="1:51" ht="22.5" customHeight="1" x14ac:dyDescent="0.15">
      <c r="A67" s="485"/>
      <c r="B67" s="483"/>
      <c r="C67" s="483"/>
      <c r="D67" s="483"/>
      <c r="E67" s="483"/>
      <c r="F67" s="484"/>
      <c r="G67" s="388"/>
      <c r="H67" s="935"/>
      <c r="I67" s="935"/>
      <c r="J67" s="935"/>
      <c r="K67" s="935"/>
      <c r="L67" s="935"/>
      <c r="M67" s="935"/>
      <c r="N67" s="935"/>
      <c r="O67" s="936"/>
      <c r="P67" s="154"/>
      <c r="Q67" s="376"/>
      <c r="R67" s="376"/>
      <c r="S67" s="376"/>
      <c r="T67" s="376"/>
      <c r="U67" s="376"/>
      <c r="V67" s="376"/>
      <c r="W67" s="376"/>
      <c r="X67" s="377"/>
      <c r="Y67" s="949" t="s">
        <v>12</v>
      </c>
      <c r="Z67" s="950"/>
      <c r="AA67" s="951"/>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9"/>
      <c r="Q69" s="379"/>
      <c r="R69" s="379"/>
      <c r="S69" s="379"/>
      <c r="T69" s="379"/>
      <c r="U69" s="379"/>
      <c r="V69" s="379"/>
      <c r="W69" s="379"/>
      <c r="X69" s="380"/>
      <c r="Y69" s="237" t="s">
        <v>13</v>
      </c>
      <c r="Z69" s="946"/>
      <c r="AA69" s="947"/>
      <c r="AB69" s="404" t="s">
        <v>171</v>
      </c>
      <c r="AC69" s="864"/>
      <c r="AD69" s="864"/>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3" t="s">
        <v>342</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328</v>
      </c>
      <c r="H2" s="816"/>
      <c r="I2" s="816"/>
      <c r="J2" s="816"/>
      <c r="K2" s="816"/>
      <c r="L2" s="816"/>
      <c r="M2" s="816"/>
      <c r="N2" s="816"/>
      <c r="O2" s="816"/>
      <c r="P2" s="816"/>
      <c r="Q2" s="816"/>
      <c r="R2" s="816"/>
      <c r="S2" s="816"/>
      <c r="T2" s="816"/>
      <c r="U2" s="816"/>
      <c r="V2" s="816"/>
      <c r="W2" s="816"/>
      <c r="X2" s="816"/>
      <c r="Y2" s="816"/>
      <c r="Z2" s="816"/>
      <c r="AA2" s="816"/>
      <c r="AB2" s="817"/>
      <c r="AC2" s="815" t="s">
        <v>330</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29" t="s">
        <v>25</v>
      </c>
      <c r="Q3" s="429"/>
      <c r="R3" s="429"/>
      <c r="S3" s="429"/>
      <c r="T3" s="429"/>
      <c r="U3" s="429"/>
      <c r="V3" s="429"/>
      <c r="W3" s="429"/>
      <c r="X3" s="429"/>
      <c r="Y3" s="862" t="s">
        <v>318</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29" t="s">
        <v>25</v>
      </c>
      <c r="Q36" s="429"/>
      <c r="R36" s="429"/>
      <c r="S36" s="429"/>
      <c r="T36" s="429"/>
      <c r="U36" s="429"/>
      <c r="V36" s="429"/>
      <c r="W36" s="429"/>
      <c r="X36" s="429"/>
      <c r="Y36" s="862" t="s">
        <v>318</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29" t="s">
        <v>25</v>
      </c>
      <c r="Q69" s="429"/>
      <c r="R69" s="429"/>
      <c r="S69" s="429"/>
      <c r="T69" s="429"/>
      <c r="U69" s="429"/>
      <c r="V69" s="429"/>
      <c r="W69" s="429"/>
      <c r="X69" s="429"/>
      <c r="Y69" s="862" t="s">
        <v>318</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29" t="s">
        <v>25</v>
      </c>
      <c r="Q102" s="429"/>
      <c r="R102" s="429"/>
      <c r="S102" s="429"/>
      <c r="T102" s="429"/>
      <c r="U102" s="429"/>
      <c r="V102" s="429"/>
      <c r="W102" s="429"/>
      <c r="X102" s="429"/>
      <c r="Y102" s="862" t="s">
        <v>318</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29" t="s">
        <v>25</v>
      </c>
      <c r="Q135" s="429"/>
      <c r="R135" s="429"/>
      <c r="S135" s="429"/>
      <c r="T135" s="429"/>
      <c r="U135" s="429"/>
      <c r="V135" s="429"/>
      <c r="W135" s="429"/>
      <c r="X135" s="429"/>
      <c r="Y135" s="862" t="s">
        <v>318</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29" t="s">
        <v>25</v>
      </c>
      <c r="Q168" s="429"/>
      <c r="R168" s="429"/>
      <c r="S168" s="429"/>
      <c r="T168" s="429"/>
      <c r="U168" s="429"/>
      <c r="V168" s="429"/>
      <c r="W168" s="429"/>
      <c r="X168" s="429"/>
      <c r="Y168" s="862" t="s">
        <v>318</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29" t="s">
        <v>25</v>
      </c>
      <c r="Q201" s="429"/>
      <c r="R201" s="429"/>
      <c r="S201" s="429"/>
      <c r="T201" s="429"/>
      <c r="U201" s="429"/>
      <c r="V201" s="429"/>
      <c r="W201" s="429"/>
      <c r="X201" s="429"/>
      <c r="Y201" s="862" t="s">
        <v>318</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29" t="s">
        <v>25</v>
      </c>
      <c r="Q234" s="429"/>
      <c r="R234" s="429"/>
      <c r="S234" s="429"/>
      <c r="T234" s="429"/>
      <c r="U234" s="429"/>
      <c r="V234" s="429"/>
      <c r="W234" s="429"/>
      <c r="X234" s="429"/>
      <c r="Y234" s="862" t="s">
        <v>318</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29" t="s">
        <v>25</v>
      </c>
      <c r="Q267" s="429"/>
      <c r="R267" s="429"/>
      <c r="S267" s="429"/>
      <c r="T267" s="429"/>
      <c r="U267" s="429"/>
      <c r="V267" s="429"/>
      <c r="W267" s="429"/>
      <c r="X267" s="429"/>
      <c r="Y267" s="862" t="s">
        <v>318</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29" t="s">
        <v>25</v>
      </c>
      <c r="Q300" s="429"/>
      <c r="R300" s="429"/>
      <c r="S300" s="429"/>
      <c r="T300" s="429"/>
      <c r="U300" s="429"/>
      <c r="V300" s="429"/>
      <c r="W300" s="429"/>
      <c r="X300" s="429"/>
      <c r="Y300" s="862" t="s">
        <v>318</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29" t="s">
        <v>25</v>
      </c>
      <c r="Q333" s="429"/>
      <c r="R333" s="429"/>
      <c r="S333" s="429"/>
      <c r="T333" s="429"/>
      <c r="U333" s="429"/>
      <c r="V333" s="429"/>
      <c r="W333" s="429"/>
      <c r="X333" s="429"/>
      <c r="Y333" s="862" t="s">
        <v>318</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29" t="s">
        <v>25</v>
      </c>
      <c r="Q366" s="429"/>
      <c r="R366" s="429"/>
      <c r="S366" s="429"/>
      <c r="T366" s="429"/>
      <c r="U366" s="429"/>
      <c r="V366" s="429"/>
      <c r="W366" s="429"/>
      <c r="X366" s="429"/>
      <c r="Y366" s="862" t="s">
        <v>318</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29" t="s">
        <v>25</v>
      </c>
      <c r="Q399" s="429"/>
      <c r="R399" s="429"/>
      <c r="S399" s="429"/>
      <c r="T399" s="429"/>
      <c r="U399" s="429"/>
      <c r="V399" s="429"/>
      <c r="W399" s="429"/>
      <c r="X399" s="429"/>
      <c r="Y399" s="862" t="s">
        <v>318</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29" t="s">
        <v>25</v>
      </c>
      <c r="Q432" s="429"/>
      <c r="R432" s="429"/>
      <c r="S432" s="429"/>
      <c r="T432" s="429"/>
      <c r="U432" s="429"/>
      <c r="V432" s="429"/>
      <c r="W432" s="429"/>
      <c r="X432" s="429"/>
      <c r="Y432" s="862" t="s">
        <v>318</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29" t="s">
        <v>25</v>
      </c>
      <c r="Q465" s="429"/>
      <c r="R465" s="429"/>
      <c r="S465" s="429"/>
      <c r="T465" s="429"/>
      <c r="U465" s="429"/>
      <c r="V465" s="429"/>
      <c r="W465" s="429"/>
      <c r="X465" s="429"/>
      <c r="Y465" s="862" t="s">
        <v>318</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29" t="s">
        <v>25</v>
      </c>
      <c r="Q498" s="429"/>
      <c r="R498" s="429"/>
      <c r="S498" s="429"/>
      <c r="T498" s="429"/>
      <c r="U498" s="429"/>
      <c r="V498" s="429"/>
      <c r="W498" s="429"/>
      <c r="X498" s="429"/>
      <c r="Y498" s="862" t="s">
        <v>318</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29" t="s">
        <v>25</v>
      </c>
      <c r="Q531" s="429"/>
      <c r="R531" s="429"/>
      <c r="S531" s="429"/>
      <c r="T531" s="429"/>
      <c r="U531" s="429"/>
      <c r="V531" s="429"/>
      <c r="W531" s="429"/>
      <c r="X531" s="429"/>
      <c r="Y531" s="862" t="s">
        <v>318</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29" t="s">
        <v>25</v>
      </c>
      <c r="Q564" s="429"/>
      <c r="R564" s="429"/>
      <c r="S564" s="429"/>
      <c r="T564" s="429"/>
      <c r="U564" s="429"/>
      <c r="V564" s="429"/>
      <c r="W564" s="429"/>
      <c r="X564" s="429"/>
      <c r="Y564" s="862" t="s">
        <v>318</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29" t="s">
        <v>25</v>
      </c>
      <c r="Q597" s="429"/>
      <c r="R597" s="429"/>
      <c r="S597" s="429"/>
      <c r="T597" s="429"/>
      <c r="U597" s="429"/>
      <c r="V597" s="429"/>
      <c r="W597" s="429"/>
      <c r="X597" s="429"/>
      <c r="Y597" s="862" t="s">
        <v>318</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29" t="s">
        <v>25</v>
      </c>
      <c r="Q630" s="429"/>
      <c r="R630" s="429"/>
      <c r="S630" s="429"/>
      <c r="T630" s="429"/>
      <c r="U630" s="429"/>
      <c r="V630" s="429"/>
      <c r="W630" s="429"/>
      <c r="X630" s="429"/>
      <c r="Y630" s="862" t="s">
        <v>318</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29" t="s">
        <v>25</v>
      </c>
      <c r="Q663" s="429"/>
      <c r="R663" s="429"/>
      <c r="S663" s="429"/>
      <c r="T663" s="429"/>
      <c r="U663" s="429"/>
      <c r="V663" s="429"/>
      <c r="W663" s="429"/>
      <c r="X663" s="429"/>
      <c r="Y663" s="862" t="s">
        <v>318</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29" t="s">
        <v>25</v>
      </c>
      <c r="Q696" s="429"/>
      <c r="R696" s="429"/>
      <c r="S696" s="429"/>
      <c r="T696" s="429"/>
      <c r="U696" s="429"/>
      <c r="V696" s="429"/>
      <c r="W696" s="429"/>
      <c r="X696" s="429"/>
      <c r="Y696" s="862" t="s">
        <v>318</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29" t="s">
        <v>25</v>
      </c>
      <c r="Q729" s="429"/>
      <c r="R729" s="429"/>
      <c r="S729" s="429"/>
      <c r="T729" s="429"/>
      <c r="U729" s="429"/>
      <c r="V729" s="429"/>
      <c r="W729" s="429"/>
      <c r="X729" s="429"/>
      <c r="Y729" s="862" t="s">
        <v>318</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29" t="s">
        <v>25</v>
      </c>
      <c r="Q762" s="429"/>
      <c r="R762" s="429"/>
      <c r="S762" s="429"/>
      <c r="T762" s="429"/>
      <c r="U762" s="429"/>
      <c r="V762" s="429"/>
      <c r="W762" s="429"/>
      <c r="X762" s="429"/>
      <c r="Y762" s="862" t="s">
        <v>318</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29" t="s">
        <v>25</v>
      </c>
      <c r="Q795" s="429"/>
      <c r="R795" s="429"/>
      <c r="S795" s="429"/>
      <c r="T795" s="429"/>
      <c r="U795" s="429"/>
      <c r="V795" s="429"/>
      <c r="W795" s="429"/>
      <c r="X795" s="429"/>
      <c r="Y795" s="862" t="s">
        <v>318</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29" t="s">
        <v>25</v>
      </c>
      <c r="Q828" s="429"/>
      <c r="R828" s="429"/>
      <c r="S828" s="429"/>
      <c r="T828" s="429"/>
      <c r="U828" s="429"/>
      <c r="V828" s="429"/>
      <c r="W828" s="429"/>
      <c r="X828" s="429"/>
      <c r="Y828" s="862" t="s">
        <v>318</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29" t="s">
        <v>25</v>
      </c>
      <c r="Q861" s="429"/>
      <c r="R861" s="429"/>
      <c r="S861" s="429"/>
      <c r="T861" s="429"/>
      <c r="U861" s="429"/>
      <c r="V861" s="429"/>
      <c r="W861" s="429"/>
      <c r="X861" s="429"/>
      <c r="Y861" s="862" t="s">
        <v>318</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29" t="s">
        <v>25</v>
      </c>
      <c r="Q894" s="429"/>
      <c r="R894" s="429"/>
      <c r="S894" s="429"/>
      <c r="T894" s="429"/>
      <c r="U894" s="429"/>
      <c r="V894" s="429"/>
      <c r="W894" s="429"/>
      <c r="X894" s="429"/>
      <c r="Y894" s="862" t="s">
        <v>318</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29" t="s">
        <v>25</v>
      </c>
      <c r="Q927" s="429"/>
      <c r="R927" s="429"/>
      <c r="S927" s="429"/>
      <c r="T927" s="429"/>
      <c r="U927" s="429"/>
      <c r="V927" s="429"/>
      <c r="W927" s="429"/>
      <c r="X927" s="429"/>
      <c r="Y927" s="862" t="s">
        <v>318</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29" t="s">
        <v>25</v>
      </c>
      <c r="Q960" s="429"/>
      <c r="R960" s="429"/>
      <c r="S960" s="429"/>
      <c r="T960" s="429"/>
      <c r="U960" s="429"/>
      <c r="V960" s="429"/>
      <c r="W960" s="429"/>
      <c r="X960" s="429"/>
      <c r="Y960" s="862" t="s">
        <v>318</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29" t="s">
        <v>25</v>
      </c>
      <c r="Q993" s="429"/>
      <c r="R993" s="429"/>
      <c r="S993" s="429"/>
      <c r="T993" s="429"/>
      <c r="U993" s="429"/>
      <c r="V993" s="429"/>
      <c r="W993" s="429"/>
      <c r="X993" s="429"/>
      <c r="Y993" s="862" t="s">
        <v>318</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29" t="s">
        <v>25</v>
      </c>
      <c r="Q1026" s="429"/>
      <c r="R1026" s="429"/>
      <c r="S1026" s="429"/>
      <c r="T1026" s="429"/>
      <c r="U1026" s="429"/>
      <c r="V1026" s="429"/>
      <c r="W1026" s="429"/>
      <c r="X1026" s="429"/>
      <c r="Y1026" s="862" t="s">
        <v>318</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29" t="s">
        <v>25</v>
      </c>
      <c r="Q1059" s="429"/>
      <c r="R1059" s="429"/>
      <c r="S1059" s="429"/>
      <c r="T1059" s="429"/>
      <c r="U1059" s="429"/>
      <c r="V1059" s="429"/>
      <c r="W1059" s="429"/>
      <c r="X1059" s="429"/>
      <c r="Y1059" s="862" t="s">
        <v>318</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29" t="s">
        <v>25</v>
      </c>
      <c r="Q1092" s="429"/>
      <c r="R1092" s="429"/>
      <c r="S1092" s="429"/>
      <c r="T1092" s="429"/>
      <c r="U1092" s="429"/>
      <c r="V1092" s="429"/>
      <c r="W1092" s="429"/>
      <c r="X1092" s="429"/>
      <c r="Y1092" s="862" t="s">
        <v>318</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29" t="s">
        <v>25</v>
      </c>
      <c r="Q1125" s="429"/>
      <c r="R1125" s="429"/>
      <c r="S1125" s="429"/>
      <c r="T1125" s="429"/>
      <c r="U1125" s="429"/>
      <c r="V1125" s="429"/>
      <c r="W1125" s="429"/>
      <c r="X1125" s="429"/>
      <c r="Y1125" s="862" t="s">
        <v>318</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29" t="s">
        <v>25</v>
      </c>
      <c r="Q1158" s="429"/>
      <c r="R1158" s="429"/>
      <c r="S1158" s="429"/>
      <c r="T1158" s="429"/>
      <c r="U1158" s="429"/>
      <c r="V1158" s="429"/>
      <c r="W1158" s="429"/>
      <c r="X1158" s="429"/>
      <c r="Y1158" s="862" t="s">
        <v>318</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29" t="s">
        <v>25</v>
      </c>
      <c r="Q1191" s="429"/>
      <c r="R1191" s="429"/>
      <c r="S1191" s="429"/>
      <c r="T1191" s="429"/>
      <c r="U1191" s="429"/>
      <c r="V1191" s="429"/>
      <c r="W1191" s="429"/>
      <c r="X1191" s="429"/>
      <c r="Y1191" s="862" t="s">
        <v>318</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29" t="s">
        <v>25</v>
      </c>
      <c r="Q1224" s="429"/>
      <c r="R1224" s="429"/>
      <c r="S1224" s="429"/>
      <c r="T1224" s="429"/>
      <c r="U1224" s="429"/>
      <c r="V1224" s="429"/>
      <c r="W1224" s="429"/>
      <c r="X1224" s="429"/>
      <c r="Y1224" s="862" t="s">
        <v>318</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29" t="s">
        <v>25</v>
      </c>
      <c r="Q1257" s="429"/>
      <c r="R1257" s="429"/>
      <c r="S1257" s="429"/>
      <c r="T1257" s="429"/>
      <c r="U1257" s="429"/>
      <c r="V1257" s="429"/>
      <c r="W1257" s="429"/>
      <c r="X1257" s="429"/>
      <c r="Y1257" s="862" t="s">
        <v>318</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29" t="s">
        <v>25</v>
      </c>
      <c r="Q1290" s="429"/>
      <c r="R1290" s="429"/>
      <c r="S1290" s="429"/>
      <c r="T1290" s="429"/>
      <c r="U1290" s="429"/>
      <c r="V1290" s="429"/>
      <c r="W1290" s="429"/>
      <c r="X1290" s="429"/>
      <c r="Y1290" s="862" t="s">
        <v>318</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2022-09-07T11:49:38Z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