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B946487E-2E4B-4CAE-BDF6-307365E7C35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2" i="11" s="1"/>
  <c r="AY327" i="11" l="1"/>
  <c r="AY328" i="11"/>
  <c r="AY336" i="11"/>
  <c r="AY398" i="11"/>
  <c r="AY69" i="11"/>
  <c r="AY323" i="11"/>
  <c r="AY329" i="11"/>
  <c r="AY337" i="11"/>
  <c r="AY324" i="11"/>
  <c r="AY330" i="11"/>
  <c r="AY338" i="11"/>
  <c r="AY325" i="11"/>
  <c r="AY331" i="11"/>
  <c r="AY340" i="11"/>
  <c r="AY333" i="11"/>
  <c r="AY322"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7" i="11"/>
  <c r="AY173" i="11"/>
  <c r="AY176"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5" i="11" s="1"/>
  <c r="AY112" i="11"/>
  <c r="AY118" i="11" s="1"/>
  <c r="AY99" i="11"/>
  <c r="AY100" i="11" s="1"/>
  <c r="AY98" i="11"/>
  <c r="AY102" i="11"/>
  <c r="AY104" i="11" s="1"/>
  <c r="AY117" i="11" l="1"/>
  <c r="AY141" i="11"/>
  <c r="AY207" i="11"/>
  <c r="AY202" i="11"/>
  <c r="AY204" i="11"/>
  <c r="AY201" i="11"/>
  <c r="AY174" i="11"/>
  <c r="AY175" i="11"/>
  <c r="AY171" i="11"/>
  <c r="AY142" i="11"/>
  <c r="AY143" i="11"/>
  <c r="AY140" i="11"/>
  <c r="AY137" i="11"/>
  <c r="AY123" i="11"/>
  <c r="AY126" i="11"/>
  <c r="AY121" i="11"/>
  <c r="AY115" i="11"/>
  <c r="AY116" i="11"/>
  <c r="AY114" i="11"/>
  <c r="AY119" i="11"/>
  <c r="AY113" i="11"/>
  <c r="AY120" i="11"/>
  <c r="AY101" i="11"/>
  <c r="AY129" i="11"/>
  <c r="AY153" i="11"/>
  <c r="AY164" i="11"/>
  <c r="AY135" i="11"/>
  <c r="AY210" i="11"/>
  <c r="AY124" i="11"/>
  <c r="AY130" i="11"/>
  <c r="AY154" i="11"/>
  <c r="AY144" i="11"/>
  <c r="AY178" i="11"/>
  <c r="AY198" i="11"/>
  <c r="AY205" i="11"/>
  <c r="AY211" i="11"/>
  <c r="AY131" i="11"/>
  <c r="AY155" i="11"/>
  <c r="AY179" i="11"/>
  <c r="AY206" i="11"/>
  <c r="AY212" i="11"/>
  <c r="AY213" i="11"/>
  <c r="AY151"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2" i="11" l="1"/>
  <c r="AY97" i="11"/>
  <c r="AY91" i="11"/>
  <c r="AY85" i="11"/>
  <c r="AY86" i="11"/>
  <c r="AY87" i="11"/>
  <c r="AY83" i="11"/>
  <c r="AY79" i="11"/>
  <c r="AY80" i="11"/>
  <c r="AY81" i="11"/>
  <c r="AY82" i="11"/>
  <c r="AY49" i="11"/>
  <c r="AY94" i="11"/>
  <c r="AY55"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<sst xmlns="http://schemas.openxmlformats.org/spreadsheetml/2006/main" count="2038" uniqueCount="760">
  <si>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</si>
  <si>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</si>
  <si>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</si>
  <si>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</si>
  <si>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</si>
  <si>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</si>
  <si>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</si>
  <si>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</si>
  <si>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</si>
  <si>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</si>
  <si>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</si>
  <si>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</si>
  <si>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</si>
  <si>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</si>
  <si>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</si>
  <si>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</si>
  <si>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</si>
  <si>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</si>
  <si>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</si>
  <si>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</si>
  <si>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</si>
  <si>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</si>
  <si>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</si>
  <si>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</si>
  <si>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</si>
  <si>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</si>
  <si>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</si>
  <si>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</si>
  <si>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</si>
  <si>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</si>
  <si>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</si>
  <si>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</si>
  <si>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</si>
  <si>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</si>
  <si>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</si>
  <si>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</si>
  <si>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</si>
  <si>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</si>
  <si>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</si>
  <si>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</si>
  <si>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</si>
  <si>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</si>
  <si>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</si>
  <si>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</si>
  <si>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</si>
  <si>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</si>
  <si>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</si>
  <si>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</si>
  <si>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</si>
  <si>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</si>
  <si>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</si>
  <si>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</si>
  <si>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</si>
  <si>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</si>
  <si>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</si>
  <si>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</si>
  <si>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</si>
  <si>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</si>
  <si>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</si>
  <si>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</si>
  <si>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</si>
  <si>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</si>
  <si>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</si>
  <si>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</si>
  <si>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</si>
  <si>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</si>
  <si>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</si>
  <si>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</si>
  <si>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</si>
  <si>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</si>
  <si>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</si>
  <si>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</si>
  <si>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</si>
  <si>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</si>
  <si>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</si>
  <si>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</si>
  <si>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</si>
  <si>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</si>
  <si>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</si>
  <si>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</si>
  <si>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</si>
  <si>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</si>
  <si>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</si>
  <si>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</si>
  <si>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</si>
  <si>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</si>
  <si>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</si>
  <si>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</si>
  <si>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</si>
  <si>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</si>
  <si>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</si>
  <si>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</si>
  <si>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</si>
  <si>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</si>
  <si>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</si>
  <si>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</si>
  <si>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</si>
  <si>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</si>
  <si>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</si>
  <si>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</si>
  <si>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</si>
  <si>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</si>
  <si>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</si>
  <si>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</si>
  <si>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</si>
  <si>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</si>
  <si>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</si>
  <si>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</si>
  <si>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</si>
  <si>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</si>
  <si>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</si>
  <si>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</si>
  <si>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</si>
  <si>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</si>
  <si>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</si>
  <si>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</si>
  <si>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</si>
  <si>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</si>
  <si>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</si>
  <si>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</si>
  <si>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</si>
  <si>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</si>
  <si>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</si>
  <si>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</si>
  <si>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</si>
  <si>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</si>
  <si>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</si>
  <si>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</si>
  <si>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</si>
  <si>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</si>
  <si>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</si>
  <si>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</si>
  <si>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</si>
  <si>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</si>
  <si>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</si>
  <si>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</si>
  <si>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</si>
  <si>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</si>
  <si>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</si>
  <si>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</si>
  <si>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</si>
  <si>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</si>
  <si>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</si>
  <si>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</si>
  <si>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</si>
  <si>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</si>
  <si>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</si>
  <si>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</si>
  <si>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</si>
  <si>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</si>
  <si>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</si>
  <si>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</si>
  <si>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</si>
  <si>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</si>
  <si>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</si>
  <si>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</si>
  <si>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</si>
  <si>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</si>
  <si>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</si>
  <si>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</si>
  <si>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</si>
  <si>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</si>
  <si>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</si>
  <si>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</si>
  <si>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</si>
  <si>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</si>
  <si>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</si>
  <si>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</si>
  <si>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</si>
  <si>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</si>
  <si>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</si>
  <si>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</si>
  <si>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</si>
  <si>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</si>
  <si>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</si>
  <si>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</si>
  <si>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</si>
  <si>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</si>
  <si>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</si>
  <si>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</si>
  <si>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</si>
  <si>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</si>
  <si>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</si>
  <si>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</si>
  <si>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</si>
  <si>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</si>
  <si>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</si>
  <si>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</si>
  <si>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</si>
  <si>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</si>
  <si>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</si>
  <si>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</si>
  <si>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</si>
  <si>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</si>
  <si>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</si>
  <si>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</si>
  <si>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</si>
  <si>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</si>
  <si>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</si>
  <si>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</si>
  <si>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</si>
  <si>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</si>
  <si>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</si>
  <si>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</si>
  <si>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</si>
  <si>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</si>
  <si>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</si>
  <si>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</si>
  <si>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</si>
  <si>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</si>
  <si>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</si>
  <si>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</si>
  <si>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</si>
  <si>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</si>
  <si>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</si>
  <si>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</si>
  <si>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</si>
  <si>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</si>
  <si>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</si>
  <si>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</si>
  <si>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</si>
  <si>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</si>
  <si>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</si>
  <si>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</si>
  <si>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</si>
  <si>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</si>
  <si>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</si>
  <si>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</si>
  <si>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</si>
  <si>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</si>
  <si>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</si>
  <si>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</si>
  <si>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</si>
  <si>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</si>
  <si>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</si>
  <si>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</si>
  <si>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</si>
  <si>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</si>
  <si>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</si>
  <si>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</si>
  <si>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</si>
  <si>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</si>
  <si>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</si>
  <si>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</si>
  <si>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</si>
  <si>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</si>
  <si>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</si>
  <si>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</si>
  <si>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</si>
  <si>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</si>
  <si>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</si>
  <si>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</si>
  <si>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</si>
  <si>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</si>
  <si>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</si>
  <si>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</si>
  <si>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</si>
  <si>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</si>
  <si>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</si>
  <si>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</si>
  <si>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</si>
  <si>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</si>
  <si>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</si>
  <si>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</si>
  <si>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</si>
  <si>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</si>
  <si>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</si>
  <si>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</si>
  <si>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</si>
  <si>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</si>
  <si>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</si>
  <si>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</si>
  <si>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</si>
  <si>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</si>
  <si>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</si>
  <si>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</si>
  <si>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</si>
  <si>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</si>
  <si>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</si>
  <si>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</si>
  <si>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</si>
  <si>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</si>
  <si>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</si>
  <si>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</si>
  <si>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</si>
  <si>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</si>
  <si>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</si>
  <si>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</si>
  <si>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</si>
  <si>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</si>
  <si>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</si>
  <si>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</si>
  <si>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</si>
  <si>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</si>
  <si>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</si>
  <si>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</si>
  <si>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</si>
  <si>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</si>
  <si>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</si>
  <si>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</si>
  <si>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</si>
  <si>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</si>
  <si>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</si>
  <si>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</si>
  <si>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</si>
  <si>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</si>
  <si>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</si>
  <si>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</si>
  <si>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</si>
  <si>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</si>
  <si>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</si>
  <si>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</si>
  <si>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</si>
  <si>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</si>
  <si>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</si>
  <si>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</si>
  <si>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</si>
  <si>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</si>
  <si>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</si>
  <si>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</si>
  <si>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</si>
  <si>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</si>
  <si>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</si>
  <si>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</si>
  <si>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</si>
  <si>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</si>
  <si>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</si>
  <si>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</si>
  <si>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</si>
  <si>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</si>
  <si>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</si>
  <si>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</si>
  <si>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</si>
  <si>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</si>
  <si>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</si>
  <si>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</si>
  <si>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</si>
  <si>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</si>
  <si>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</si>
  <si>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</si>
  <si>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</si>
  <si>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</si>
  <si>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</si>
  <si>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</si>
  <si>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</si>
  <si>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</si>
  <si>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</si>
  <si>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</si>
  <si>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</si>
  <si>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</si>
  <si>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</si>
  <si>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</si>
  <si>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</si>
  <si>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</si>
  <si>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</si>
  <si>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</si>
  <si>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</si>
  <si>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</si>
  <si>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</si>
  <si>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</si>
  <si>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</si>
  <si>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</si>
  <si>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</si>
  <si>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</si>
  <si>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</si>
  <si>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</si>
  <si>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</si>
  <si>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</si>
  <si>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</si>
  <si>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</si>
  <si>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</si>
  <si>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</si>
  <si>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</si>
  <si>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</si>
  <si>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</si>
  <si>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</si>
  <si>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</si>
  <si>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</si>
  <si>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</si>
  <si>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</si>
  <si>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</si>
  <si>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</si>
  <si>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</si>
  <si>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</si>
  <si>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</si>
  <si>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</si>
  <si>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</si>
  <si>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</si>
  <si>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</si>
  <si>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</si>
  <si>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</si>
  <si>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</si>
  <si>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</si>
  <si>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</si>
  <si>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</si>
  <si>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</si>
  <si>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</si>
  <si>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</si>
  <si>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</si>
  <si>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</si>
  <si>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</si>
  <si>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</si>
  <si>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</si>
  <si>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</si>
  <si>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</si>
  <si>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</si>
  <si>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</si>
  <si>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</si>
  <si>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</si>
  <si>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</si>
  <si>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</si>
  <si>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</si>
  <si>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</si>
  <si>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</si>
  <si>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</si>
  <si>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</si>
  <si>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</si>
  <si>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</si>
  <si>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</si>
  <si>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</si>
  <si>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</si>
  <si>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</si>
  <si>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</si>
  <si>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</si>
  <si>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</si>
  <si>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</si>
  <si>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</si>
  <si>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</si>
  <si>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</si>
  <si>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</si>
  <si>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</si>
  <si>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</si>
  <si>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</si>
  <si>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</si>
  <si>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</si>
  <si>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</si>
  <si>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</si>
  <si>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</si>
  <si>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</si>
  <si>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</si>
  <si>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</si>
  <si>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</si>
  <si>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</si>
  <si>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</si>
  <si>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</si>
  <si>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</si>
  <si>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</si>
  <si>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</si>
  <si>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</si>
  <si>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</si>
  <si>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</si>
  <si>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</si>
  <si>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</si>
  <si>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</si>
  <si>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</si>
  <si>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</si>
  <si>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</si>
  <si>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</si>
  <si>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</si>
  <si>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</si>
  <si>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</si>
  <si>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</si>
  <si>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</si>
  <si>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</si>
  <si>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</si>
  <si>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</si>
  <si>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</si>
  <si>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</si>
  <si>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</si>
  <si>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</si>
  <si>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</si>
  <si>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</si>
  <si>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</si>
  <si>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</si>
  <si>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</si>
  <si>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</si>
  <si>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</si>
  <si>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</si>
  <si>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</si>
  <si>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</si>
  <si>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</si>
  <si>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</si>
  <si>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</si>
  <si>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</si>
  <si>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</si>
  <si>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</si>
  <si>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</si>
  <si>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</si>
  <si>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</si>
  <si>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</si>
  <si>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</si>
  <si>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</si>
  <si>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</si>
  <si>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</si>
  <si>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</si>
  <si>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</si>
  <si>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</si>
  <si>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</si>
  <si>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</si>
  <si>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</si>
  <si>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</si>
  <si>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</si>
  <si>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</si>
  <si>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</si>
  <si>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</si>
  <si>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</si>
  <si>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</si>
  <si>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</si>
  <si>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</si>
  <si>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</si>
  <si>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</si>
  <si>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</si>
  <si>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</si>
  <si>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</si>
  <si>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</si>
  <si>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</si>
  <si>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</si>
  <si>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</si>
  <si>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</si>
  <si>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</si>
  <si>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</si>
  <si>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</si>
  <si>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</si>
  <si>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</si>
  <si>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</si>
  <si>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</si>
  <si>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</si>
  <si>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</si>
  <si>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</si>
  <si>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</si>
  <si>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</si>
  <si>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</si>
  <si>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</si>
  <si>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</si>
  <si>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</si>
  <si>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</si>
  <si>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</si>
  <si>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</si>
  <si>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</si>
  <si>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</si>
  <si>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</si>
  <si>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</si>
  <si>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</si>
  <si>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</si>
  <si>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</si>
  <si>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</si>
  <si>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</si>
  <si>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</si>
  <si>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</si>
  <si>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</si>
  <si>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</si>
  <si>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</si>
  <si>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</si>
  <si>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</si>
  <si>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</si>
  <si>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</si>
  <si>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</si>
  <si>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</si>
  <si>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</si>
  <si>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</si>
  <si>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</si>
  <si>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</si>
  <si>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</si>
  <si>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</si>
  <si>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</si>
  <si>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</si>
  <si>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</si>
  <si>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</si>
  <si>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</si>
  <si>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</si>
  <si>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</si>
  <si>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</si>
  <si>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</si>
  <si>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</si>
  <si>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</si>
  <si>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</si>
  <si>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</si>
  <si>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</si>
  <si>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</si>
  <si>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</si>
  <si>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</si>
  <si>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</si>
  <si>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</si>
  <si>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</si>
  <si>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</si>
  <si>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</si>
  <si>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</si>
  <si>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</si>
  <si>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</si>
  <si>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</si>
  <si>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</si>
  <si>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</si>
  <si>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</si>
  <si>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</si>
  <si>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</si>
  <si>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</si>
  <si>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</si>
  <si>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</si>
  <si>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</si>
  <si>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</si>
  <si>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</si>
  <si>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</si>
  <si>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</si>
  <si>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</si>
  <si>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</si>
  <si>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</si>
  <si>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</si>
  <si>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</si>
  <si>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</si>
  <si>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</si>
  <si>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</si>
  <si>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</si>
  <si>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</si>
  <si>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</si>
  <si>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</si>
  <si>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</si>
  <si>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</si>
  <si>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</si>
  <si>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</si>
  <si>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</si>
  <si>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</si>
  <si>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</si>
  <si>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</si>
  <si>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</si>
  <si>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</si>
  <si>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</si>
  <si>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</si>
  <si>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</si>
  <si>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</si>
  <si>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</si>
  <si>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</si>
  <si>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</si>
  <si>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</si>
  <si>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</si>
  <si>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</si>
  <si>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</si>
  <si>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</si>
  <si>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</si>
  <si>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</si>
  <si>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</si>
  <si>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</si>
  <si>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</si>
  <si>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</si>
  <si>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</si>
  <si>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</si>
  <si>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</si>
  <si>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</si>
  <si>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</si>
  <si>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</si>
  <si>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</si>
  <si>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</si>
  <si>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</si>
  <si>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</si>
  <si>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</si>
  <si>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</si>
  <si>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</si>
  <si>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</si>
  <si>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</si>
  <si>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</si>
  <si>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</si>
  <si>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</si>
  <si>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</si>
  <si>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</si>
  <si>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</si>
  <si>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</si>
  <si>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</si>
  <si>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</si>
  <si>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</si>
  <si>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</si>
  <si>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</si>
  <si>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</si>
  <si>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</si>
  <si>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</si>
  <si>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</si>
  <si>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</si>
  <si>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</si>
  <si>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</si>
  <si>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</si>
  <si>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</si>
  <si>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</si>
  <si>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</si>
  <si>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</si>
  <si>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</si>
  <si>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</si>
  <si>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</si>
  <si>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</si>
  <si>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</si>
  <si>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</si>
  <si>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</si>
  <si>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</si>
  <si>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</si>
  <si>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</si>
  <si>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化学物質関係資料整備費（事務費）</t>
  </si>
  <si>
    <t>特許庁</t>
  </si>
  <si>
    <t>昭和59年度</t>
  </si>
  <si>
    <t>終了予定なし</t>
  </si>
  <si>
    <t>審査第一部　調整課　審査推進室</t>
  </si>
  <si>
    <t>室長　中野宏和</t>
  </si>
  <si>
    <t>○</t>
  </si>
  <si>
    <t>-</t>
  </si>
  <si>
    <t>・成長戦略フォローアップ（令和3年6月18日　閣議決定）
・知的財産推進計画2019（2019年6月21日　知的財産戦略本部決定）</t>
  </si>
  <si>
    <t>特許審査等の先行技術文献調査において、化学構造式を検索式として化学物質関係資料を検索できる化学物質情報検索システムを利用することにより、検索効率の低下を防止しつつ、迅速かつ的確な審査の実施に貢献する。</t>
  </si>
  <si>
    <t>審査官が、化学構造式を検索式として化学物質関係資料（論文等）を検索可能な化学物質情報検索システム（STN: the Scientific and Technical information Network）を利用する環境を構築する。また、検索結果に基づいて、必要に応じて（論文等を精読するために）論文等の複写物を入手できる複写サービスを利用する環境を構築する。</t>
  </si>
  <si>
    <t>審査審判庁費</t>
  </si>
  <si>
    <t>データベースのデータ量の増大及び過去の利用実績からのデータ使用量を反映したことによる、利用料金の増。(令和元年度は、同一目内における経費の融通を行ったが、令和２年度以降は適切な予算要求を行っている)</t>
  </si>
  <si>
    <t>化学分野の発明の審査において、先行技術文献調査時に特許審査官が化学物質に関する世界各国の文献を検索することを支援する。STN情報検索システムでは化学構造式を検索キーとした検索が可能であるため、当該システムを利用することにより、化学物質に関する世界各国の文献を効率的かつ的確に検索することができる。</t>
  </si>
  <si>
    <t>化学分野の発明の審査における先行技術調査時に、特許審査官が、化学構造式を検索キーとしてSTN情報検索システムを利用して、検索を行う。</t>
  </si>
  <si>
    <t>化学構造式を検索式とした検索回数</t>
  </si>
  <si>
    <t>回数</t>
  </si>
  <si>
    <t>執行額(X)／化学構造式を検索式とした検索回数(Y)　　　　</t>
    <phoneticPr fontId="5"/>
  </si>
  <si>
    <t>円/回数</t>
  </si>
  <si>
    <t>X/Y</t>
    <phoneticPr fontId="5"/>
  </si>
  <si>
    <t>1,360/38,555</t>
  </si>
  <si>
    <t>1,406/36,956</t>
  </si>
  <si>
    <t>1,446/38941</t>
  </si>
  <si>
    <t>1,493/41507</t>
  </si>
  <si>
    <t>令和5年度までに特許の権利化までの期間を14月以内とする。</t>
  </si>
  <si>
    <t>標準審査期間
（権利化までの期間）</t>
  </si>
  <si>
    <t>月</t>
  </si>
  <si>
    <t>令和5年度までに一次審査通知までの期間を10月以内とする。</t>
  </si>
  <si>
    <t>一次審査通知までの期間</t>
  </si>
  <si>
    <t>無</t>
  </si>
  <si>
    <t>有</t>
  </si>
  <si>
    <t>‐</t>
  </si>
  <si>
    <t>化学分野の発明に関する特許審査の要請に応えるために、本データベースを利用している。</t>
  </si>
  <si>
    <t>特許審査等の先行技術調査は特許庁と特許庁に登録された登録調査機関しかできないところ、本データベースはその先行技術調査で利用するものである。　　　　</t>
  </si>
  <si>
    <t>化学分野の発明の審査において、化学構造式を検索キーとする情報検索システムを利用することが必要不可欠である。</t>
  </si>
  <si>
    <t>本事業で調達する、化学物質情報検索システム（STN）及びFIZ AutoDoc文献複写サービスは、一者のみが提供できる。</t>
  </si>
  <si>
    <t>化学分野の発明に関する特許審査の要請に応えるために不可欠な事業であり、制度利用者からの料金収入を財源とする特許特別会計で実施すべき事業である。</t>
  </si>
  <si>
    <t>データベースの機能や収録データの面からみて妥当である。</t>
  </si>
  <si>
    <t>民間事業者が提供するデータベース及び文献複写サービスの利用料金のみを支出している。</t>
  </si>
  <si>
    <t>定額制による契約を行い、支払額を抑制している。</t>
  </si>
  <si>
    <t>標準審査期間及び一次審査通知までの期間ともに令和3年度の目標を達成した。</t>
  </si>
  <si>
    <t>化学構造式を検索キーとすることで、世界中の化学物質に関する文献の効率的な検索が可能なデータベースは、化学物質情報検索システム（STN）のみである。</t>
  </si>
  <si>
    <t>当初見込みと同規模の活動を行った。</t>
  </si>
  <si>
    <t>世界中の化学物質に関する技術情報を化学構造式を用いて検索できる点で、実効性の高いものであり、審査官が十分に活用している。</t>
  </si>
  <si>
    <t>一者応札が続いていた事業であり市場調査を行った結果、調達先が一者のみであったため、随意契約を行っている。</t>
  </si>
  <si>
    <t>仕様書の見直しと随意契約交渉によって、より安価に化学物質情報検索システム（STN）を利用できる契約形態の実現につとめる。</t>
  </si>
  <si>
    <t>・事業目的に合った定量的なアウトカムになっている。
・アウトプットと論理的につながりのあるアウトカムに見直すべき。
・コストに見合ったアウトカムになっているか，検証すべき。
・単位あたりコストが高いため，コスト低減を検討すべき。</t>
  </si>
  <si>
    <t>事業内容の一部改善</t>
  </si>
  <si>
    <t>有識者のご指摘を踏まえて、所要の対応を行うこと。</t>
  </si>
  <si>
    <t>現状通り</t>
  </si>
  <si>
    <t>化学分野等の先行技術文献調査の効率性を維持して迅速かつ的確な審査の実現に寄与するためには、世界中の化学物質に関する技術情報を化学構造式を用いて検索できることが必要不可欠である。STNを利用した化学構造式を検索式とする検索回数を指標として、このような効率的な先行技術文献調査が着実に実施されていることを確認している。
コスト低減を図るべく、STNの利用にあたっては、仕様書の要件精査、定額制による契約、過去の利用実績を踏まえた価格交渉等を行い、より安価な契約を実現するよう努めている。</t>
  </si>
  <si>
    <t>0691</t>
  </si>
  <si>
    <t>0679</t>
  </si>
  <si>
    <t>0203</t>
  </si>
  <si>
    <t>0600</t>
  </si>
  <si>
    <t>0565</t>
  </si>
  <si>
    <t>0530</t>
  </si>
  <si>
    <t>0469</t>
  </si>
  <si>
    <t>0434</t>
  </si>
  <si>
    <t>請負費</t>
  </si>
  <si>
    <t>情報検索システムの提供</t>
  </si>
  <si>
    <t>複写サービスの提供</t>
  </si>
  <si>
    <t>　</t>
    <phoneticPr fontId="5"/>
  </si>
  <si>
    <t>一般社団法人化学情報協会</t>
  </si>
  <si>
    <t>情報検索システムの提供、
文献複写サービスの提供</t>
  </si>
  <si>
    <t>随意契約
（その他）</t>
  </si>
  <si>
    <t>化学物質情報検索システム（STN）及びFIZ AutoDoc文献複写サービスのいずれについても、提供できる者は一般社団法人化学情報協会一者のみのため。</t>
  </si>
  <si>
    <t>A.一般社団法人化学情報協会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</si>
</sst>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269</xdr:row>
      <xdr:rowOff>112059</xdr:rowOff>
    </xdr:from>
    <xdr:to>
      <xdr:col>33</xdr:col>
      <xdr:colOff>76357</xdr:colOff>
      <xdr:row>281</xdr:row>
      <xdr:rowOff>3082</xdr:rowOff>
    </xdr:to>
    <xdr:grpSp>
      <xdr:nvGrpSpPr>
        <xdr:cNvPr id="3" name="グループ化 2">
          <a:extLst>
            <a:ext uri="{FF2B5EF4-FFF2-40B4-BE49-F238E27FC236}">
              <a16:creationId xmlns:a16="http://schemas.microsoft.com/office/drawing/2014/main" id="{EC0CA89D-0CD8-47B3-9ABD-8D453465572D}"/>
            </a:ext>
          </a:extLst>
        </xdr:cNvPr>
        <xdr:cNvGrpSpPr/>
      </xdr:nvGrpSpPr>
      <xdr:grpSpPr>
        <a:xfrm>
          <a:off x="4034118" y="39254206"/>
          <a:ext cx="2698533" cy="4059611"/>
          <a:chOff x="4598618" y="38787761"/>
          <a:chExt cx="2717957" cy="4153180"/>
        </a:xfrm>
      </xdr:grpSpPr>
      <xdr:sp macro="" textlink="">
        <xdr:nvSpPr>
          <xdr:cNvPr id="4" name="Rectangle 4">
            <a:extLst>
              <a:ext uri="{FF2B5EF4-FFF2-40B4-BE49-F238E27FC236}">
                <a16:creationId xmlns:a16="http://schemas.microsoft.com/office/drawing/2014/main" id="{22FADEFD-3119-4B2C-8869-40128635D50E}"/>
              </a:ext>
            </a:extLst>
          </xdr:cNvPr>
          <xdr:cNvSpPr>
            <a:spLocks noChangeArrowheads="1"/>
          </xdr:cNvSpPr>
        </xdr:nvSpPr>
        <xdr:spPr bwMode="auto">
          <a:xfrm>
            <a:off x="4972158" y="38787761"/>
            <a:ext cx="2107991" cy="68608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1,446</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5" name="AutoShape 5">
            <a:extLst>
              <a:ext uri="{FF2B5EF4-FFF2-40B4-BE49-F238E27FC236}">
                <a16:creationId xmlns:a16="http://schemas.microsoft.com/office/drawing/2014/main" id="{6D50D191-1AB0-43E6-8EA7-AACC45777B72}"/>
              </a:ext>
            </a:extLst>
          </xdr:cNvPr>
          <xdr:cNvSpPr>
            <a:spLocks noChangeArrowheads="1"/>
          </xdr:cNvSpPr>
        </xdr:nvSpPr>
        <xdr:spPr bwMode="auto">
          <a:xfrm>
            <a:off x="4805882" y="39572173"/>
            <a:ext cx="2331226" cy="629211"/>
          </a:xfrm>
          <a:prstGeom prst="bracketPair">
            <a:avLst>
              <a:gd name="adj" fmla="val 16667"/>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事業の管理、情報検索システムの利用、複写サービスの利用</a:t>
            </a:r>
            <a:endParaRPr lang="ja-JP" altLang="en-US"/>
          </a:p>
        </xdr:txBody>
      </xdr:sp>
      <xdr:sp macro="" textlink="">
        <xdr:nvSpPr>
          <xdr:cNvPr id="6" name="Line 9">
            <a:extLst>
              <a:ext uri="{FF2B5EF4-FFF2-40B4-BE49-F238E27FC236}">
                <a16:creationId xmlns:a16="http://schemas.microsoft.com/office/drawing/2014/main" id="{623A1594-61B3-4080-BC50-798D0ADD9C4C}"/>
              </a:ext>
            </a:extLst>
          </xdr:cNvPr>
          <xdr:cNvSpPr>
            <a:spLocks noChangeShapeType="1"/>
          </xdr:cNvSpPr>
        </xdr:nvSpPr>
        <xdr:spPr bwMode="auto">
          <a:xfrm>
            <a:off x="5981686" y="40219290"/>
            <a:ext cx="0" cy="8348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11">
            <a:extLst>
              <a:ext uri="{FF2B5EF4-FFF2-40B4-BE49-F238E27FC236}">
                <a16:creationId xmlns:a16="http://schemas.microsoft.com/office/drawing/2014/main" id="{80BE0B20-8C82-459C-86DB-F50B160BD704}"/>
              </a:ext>
            </a:extLst>
          </xdr:cNvPr>
          <xdr:cNvSpPr>
            <a:spLocks noChangeArrowheads="1"/>
          </xdr:cNvSpPr>
        </xdr:nvSpPr>
        <xdr:spPr bwMode="auto">
          <a:xfrm>
            <a:off x="4598618" y="41478573"/>
            <a:ext cx="2717957" cy="68636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Ａ．一般社団法人化学情報協会</a:t>
            </a:r>
          </a:p>
          <a:p>
            <a:pPr algn="ctr" rtl="0">
              <a:lnSpc>
                <a:spcPts val="1200"/>
              </a:lnSpc>
              <a:defRPr sz="1000"/>
            </a:pPr>
            <a:r>
              <a:rPr lang="en-US" altLang="ja-JP" sz="1100" b="0" i="0" u="none" strike="noStrike" baseline="0">
                <a:solidFill>
                  <a:srgbClr val="000000"/>
                </a:solidFill>
                <a:latin typeface="ＭＳ Ｐゴシック"/>
                <a:ea typeface="ＭＳ Ｐゴシック"/>
              </a:rPr>
              <a:t>1,446</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8" name="Text Box 14">
            <a:extLst>
              <a:ext uri="{FF2B5EF4-FFF2-40B4-BE49-F238E27FC236}">
                <a16:creationId xmlns:a16="http://schemas.microsoft.com/office/drawing/2014/main" id="{EBFBF344-EE3A-4DFE-A6D2-8D4A7B3428CF}"/>
              </a:ext>
            </a:extLst>
          </xdr:cNvPr>
          <xdr:cNvSpPr txBox="1">
            <a:spLocks noChangeArrowheads="1"/>
          </xdr:cNvSpPr>
        </xdr:nvSpPr>
        <xdr:spPr bwMode="auto">
          <a:xfrm>
            <a:off x="4666781" y="41144918"/>
            <a:ext cx="2600906" cy="3146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請負【随意契約（その他）】</a:t>
            </a:r>
            <a:endParaRPr lang="ja-JP" altLang="en-US"/>
          </a:p>
        </xdr:txBody>
      </xdr:sp>
      <xdr:sp macro="" textlink="">
        <xdr:nvSpPr>
          <xdr:cNvPr id="9" name="AutoShape 15">
            <a:extLst>
              <a:ext uri="{FF2B5EF4-FFF2-40B4-BE49-F238E27FC236}">
                <a16:creationId xmlns:a16="http://schemas.microsoft.com/office/drawing/2014/main" id="{D9AF9332-8B1B-4E98-88E4-FFA14EF2DBE2}"/>
              </a:ext>
            </a:extLst>
          </xdr:cNvPr>
          <xdr:cNvSpPr>
            <a:spLocks noChangeArrowheads="1"/>
          </xdr:cNvSpPr>
        </xdr:nvSpPr>
        <xdr:spPr bwMode="auto">
          <a:xfrm>
            <a:off x="4898782" y="42241133"/>
            <a:ext cx="2127266" cy="699808"/>
          </a:xfrm>
          <a:prstGeom prst="bracketPair">
            <a:avLst>
              <a:gd name="adj" fmla="val 16667"/>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情報検索システムの提供</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文献複写サービスの提供</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Z1" sqref="AZ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690</v>
      </c>
      <c r="AK2" s="187"/>
      <c r="AL2" s="187"/>
      <c r="AM2" s="187"/>
      <c r="AN2" s="90" t="s">
        <v>367</v>
      </c>
      <c r="AO2" s="187">
        <v>21</v>
      </c>
      <c r="AP2" s="187"/>
      <c r="AQ2" s="187"/>
      <c r="AR2" s="91" t="s">
        <v>367</v>
      </c>
      <c r="AS2" s="188">
        <v>400</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697</v>
      </c>
      <c r="AR5" s="212"/>
      <c r="AS5" s="212"/>
      <c r="AT5" s="212"/>
      <c r="AU5" s="212"/>
      <c r="AV5" s="212"/>
      <c r="AW5" s="212"/>
      <c r="AX5" s="213"/>
    </row>
    <row r="6" spans="1:50" ht="39" customHeight="1" x14ac:dyDescent="0.15">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1357</v>
      </c>
      <c r="Q13" s="232"/>
      <c r="R13" s="232"/>
      <c r="S13" s="232"/>
      <c r="T13" s="232"/>
      <c r="U13" s="232"/>
      <c r="V13" s="233"/>
      <c r="W13" s="231">
        <v>1418</v>
      </c>
      <c r="X13" s="232"/>
      <c r="Y13" s="232"/>
      <c r="Z13" s="232"/>
      <c r="AA13" s="232"/>
      <c r="AB13" s="232"/>
      <c r="AC13" s="233"/>
      <c r="AD13" s="231">
        <v>1457</v>
      </c>
      <c r="AE13" s="232"/>
      <c r="AF13" s="232"/>
      <c r="AG13" s="232"/>
      <c r="AH13" s="232"/>
      <c r="AI13" s="232"/>
      <c r="AJ13" s="233"/>
      <c r="AK13" s="231">
        <v>1493</v>
      </c>
      <c r="AL13" s="232"/>
      <c r="AM13" s="232"/>
      <c r="AN13" s="232"/>
      <c r="AO13" s="232"/>
      <c r="AP13" s="232"/>
      <c r="AQ13" s="233"/>
      <c r="AR13" s="243">
        <v>1533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t="s">
        <v>699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1357</v>
      </c>
      <c r="Q18" s="276"/>
      <c r="R18" s="276"/>
      <c r="S18" s="276"/>
      <c r="T18" s="276"/>
      <c r="U18" s="276"/>
      <c r="V18" s="277"/>
      <c r="W18" s="275">
        <f>SUM(W13:AC17)</f>
        <v>1418</v>
      </c>
      <c r="X18" s="276"/>
      <c r="Y18" s="276"/>
      <c r="Z18" s="276"/>
      <c r="AA18" s="276"/>
      <c r="AB18" s="276"/>
      <c r="AC18" s="277"/>
      <c r="AD18" s="275">
        <f>SUM(AD13:AJ17)</f>
        <v>1457</v>
      </c>
      <c r="AE18" s="276"/>
      <c r="AF18" s="276"/>
      <c r="AG18" s="276"/>
      <c r="AH18" s="276"/>
      <c r="AI18" s="276"/>
      <c r="AJ18" s="277"/>
      <c r="AK18" s="275">
        <f>SUM(AK13:AQ17)</f>
        <v>1493</v>
      </c>
      <c r="AL18" s="276"/>
      <c r="AM18" s="276"/>
      <c r="AN18" s="276"/>
      <c r="AO18" s="276"/>
      <c r="AP18" s="276"/>
      <c r="AQ18" s="277"/>
      <c r="AR18" s="275">
        <f>SUM(AR13:AX17)</f>
        <v>1533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1360</v>
      </c>
      <c r="Q19" s="232"/>
      <c r="R19" s="232"/>
      <c r="S19" s="232"/>
      <c r="T19" s="232"/>
      <c r="U19" s="232"/>
      <c r="V19" s="233"/>
      <c r="W19" s="231">
        <v>1406</v>
      </c>
      <c r="X19" s="232"/>
      <c r="Y19" s="232"/>
      <c r="Z19" s="232"/>
      <c r="AA19" s="232"/>
      <c r="AB19" s="232"/>
      <c r="AC19" s="233"/>
      <c r="AD19" s="231">
        <v>1446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1.002210759027266</v>
      </c>
      <c r="Q20" s="307"/>
      <c r="R20" s="307"/>
      <c r="S20" s="307"/>
      <c r="T20" s="307"/>
      <c r="U20" s="307"/>
      <c r="V20" s="307"/>
      <c r="W20" s="307">
        <f>IF(W18=0, "-", SUM(W19)/W18)</f>
        <v>0.9915373765867419</v>
      </c>
      <c r="X20" s="307"/>
      <c r="Y20" s="307"/>
      <c r="Z20" s="307"/>
      <c r="AA20" s="307"/>
      <c r="AB20" s="307"/>
      <c r="AC20" s="307"/>
      <c r="AD20" s="307">
        <f>IF(AD18=0, "-", SUM(AD19)/AD18)</f>
        <v>0.99245024021962935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1.002210759027266</v>
      </c>
      <c r="Q21" s="307"/>
      <c r="R21" s="307"/>
      <c r="S21" s="307"/>
      <c r="T21" s="307"/>
      <c r="U21" s="307"/>
      <c r="V21" s="307"/>
      <c r="W21" s="307">
        <f>IF(W19=0, "-", SUM(W19)/SUM(W13,W14))</f>
        <v>0.9915373765867419</v>
      </c>
      <c r="X21" s="307"/>
      <c r="Y21" s="307"/>
      <c r="Z21" s="307"/>
      <c r="AA21" s="307"/>
      <c r="AB21" s="307"/>
      <c r="AC21" s="307"/>
      <c r="AD21" s="307">
        <f>IF(AD19=0, "-", SUM(AD19)/SUM(AD13,AD14))</f>
        <v>0.99245024021962935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309</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703</v>
      </c>
      <c r="H23" s="293"/>
      <c r="I23" s="293"/>
      <c r="J23" s="293"/>
      <c r="K23" s="293"/>
      <c r="L23" s="293"/>
      <c r="M23" s="293"/>
      <c r="N23" s="293"/>
      <c r="O23" s="294"/>
      <c r="P23" s="243">
        <v>1493</v>
      </c>
      <c r="Q23" s="244"/>
      <c r="R23" s="244"/>
      <c r="S23" s="244"/>
      <c r="T23" s="244"/>
      <c r="U23" s="244"/>
      <c r="V23" s="295"/>
      <c r="W23" s="243">
        <v>1533</v>
      </c>
      <c r="X23" s="244"/>
      <c r="Y23" s="244"/>
      <c r="Z23" s="244"/>
      <c r="AA23" s="244"/>
      <c r="AB23" s="244"/>
      <c r="AC23" s="295"/>
      <c r="AD23" s="296" t="s">
        <v>704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1493</v>
      </c>
      <c r="Q29" s="346"/>
      <c r="R29" s="346"/>
      <c r="S29" s="346"/>
      <c r="T29" s="346"/>
      <c r="U29" s="346"/>
      <c r="V29" s="347"/>
      <c r="W29" s="348">
        <f>AR13</f>
        <v>1533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26" t="s">
        <v>705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664</v>
      </c>
      <c r="B31" s="332"/>
      <c r="C31" s="332"/>
      <c r="D31" s="332"/>
      <c r="E31" s="332"/>
      <c r="F31" s="333"/>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5" t="s">
        <v>11</v>
      </c>
      <c r="AC31" s="415"/>
      <c r="AD31" s="415"/>
      <c r="AE31" s="416" t="s">
        <v>500</v>
      </c>
      <c r="AF31" s="417"/>
      <c r="AG31" s="417"/>
      <c r="AH31" s="418"/>
      <c r="AI31" s="416" t="s">
        <v>652</v>
      </c>
      <c r="AJ31" s="417"/>
      <c r="AK31" s="417"/>
      <c r="AL31" s="418"/>
      <c r="AM31" s="416" t="s">
        <v>468</v>
      </c>
      <c r="AN31" s="417"/>
      <c r="AO31" s="417"/>
      <c r="AP31" s="418"/>
      <c r="AQ31" s="425" t="s">
        <v>499</v>
      </c>
      <c r="AR31" s="426"/>
      <c r="AS31" s="426"/>
      <c r="AT31" s="427"/>
      <c r="AU31" s="425" t="s">
        <v>676</v>
      </c>
      <c r="AV31" s="426"/>
      <c r="AW31" s="426"/>
      <c r="AX31" s="428"/>
    </row>
    <row r="32" spans="1:50" ht="43.5" customHeight="1" x14ac:dyDescent="0.15">
      <c r="A32" s="362"/>
      <c r="B32" s="332"/>
      <c r="C32" s="332"/>
      <c r="D32" s="332"/>
      <c r="E32" s="332"/>
      <c r="F32" s="333"/>
      <c r="G32" s="371" t="s">
        <v>706</v>
      </c>
      <c r="H32" s="372"/>
      <c r="I32" s="372"/>
      <c r="J32" s="372"/>
      <c r="K32" s="372"/>
      <c r="L32" s="372"/>
      <c r="M32" s="372"/>
      <c r="N32" s="372"/>
      <c r="O32" s="372"/>
      <c r="P32" s="375" t="s">
        <v>707</v>
      </c>
      <c r="Q32" s="376"/>
      <c r="R32" s="376"/>
      <c r="S32" s="376"/>
      <c r="T32" s="376"/>
      <c r="U32" s="376"/>
      <c r="V32" s="376"/>
      <c r="W32" s="376"/>
      <c r="X32" s="377"/>
      <c r="Y32" s="381" t="s">
        <v>52</v>
      </c>
      <c r="Z32" s="382"/>
      <c r="AA32" s="383"/>
      <c r="AB32" s="384" t="s">
        <v>708</v>
      </c>
      <c r="AC32" s="384"/>
      <c r="AD32" s="384"/>
      <c r="AE32" s="385">
        <v>38555</v>
      </c>
      <c r="AF32" s="385"/>
      <c r="AG32" s="385"/>
      <c r="AH32" s="385"/>
      <c r="AI32" s="385">
        <v>36956</v>
      </c>
      <c r="AJ32" s="385"/>
      <c r="AK32" s="385"/>
      <c r="AL32" s="385"/>
      <c r="AM32" s="385">
        <v>38941</v>
      </c>
      <c r="AN32" s="385"/>
      <c r="AO32" s="385"/>
      <c r="AP32" s="385"/>
      <c r="AQ32" s="385" t="s">
        <v>699</v>
      </c>
      <c r="AR32" s="385"/>
      <c r="AS32" s="385"/>
      <c r="AT32" s="385"/>
      <c r="AU32" s="419" t="s">
        <v>699</v>
      </c>
      <c r="AV32" s="420"/>
      <c r="AW32" s="420"/>
      <c r="AX32" s="421"/>
    </row>
    <row r="33" spans="1:51" ht="43.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708</v>
      </c>
      <c r="AC33" s="384"/>
      <c r="AD33" s="384"/>
      <c r="AE33" s="385">
        <v>39549</v>
      </c>
      <c r="AF33" s="385"/>
      <c r="AG33" s="385"/>
      <c r="AH33" s="385"/>
      <c r="AI33" s="385">
        <v>40842</v>
      </c>
      <c r="AJ33" s="385"/>
      <c r="AK33" s="385"/>
      <c r="AL33" s="385"/>
      <c r="AM33" s="385">
        <v>43264</v>
      </c>
      <c r="AN33" s="385"/>
      <c r="AO33" s="385"/>
      <c r="AP33" s="385"/>
      <c r="AQ33" s="385">
        <v>41507</v>
      </c>
      <c r="AR33" s="385"/>
      <c r="AS33" s="385"/>
      <c r="AT33" s="385"/>
      <c r="AU33" s="419">
        <v>41761</v>
      </c>
      <c r="AV33" s="420"/>
      <c r="AW33" s="420"/>
      <c r="AX33" s="421"/>
    </row>
    <row r="34" spans="1:51" ht="23.25" customHeight="1" x14ac:dyDescent="0.15">
      <c r="A34" s="449" t="s">
        <v>665</v>
      </c>
      <c r="B34" s="450"/>
      <c r="C34" s="450"/>
      <c r="D34" s="450"/>
      <c r="E34" s="450"/>
      <c r="F34" s="451"/>
      <c r="G34" s="238" t="s">
        <v>666</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500</v>
      </c>
      <c r="AF34" s="238"/>
      <c r="AG34" s="238"/>
      <c r="AH34" s="267"/>
      <c r="AI34" s="237" t="s">
        <v>652</v>
      </c>
      <c r="AJ34" s="238"/>
      <c r="AK34" s="238"/>
      <c r="AL34" s="267"/>
      <c r="AM34" s="237" t="s">
        <v>468</v>
      </c>
      <c r="AN34" s="238"/>
      <c r="AO34" s="238"/>
      <c r="AP34" s="267"/>
      <c r="AQ34" s="430" t="s">
        <v>677</v>
      </c>
      <c r="AR34" s="431"/>
      <c r="AS34" s="431"/>
      <c r="AT34" s="431"/>
      <c r="AU34" s="431"/>
      <c r="AV34" s="431"/>
      <c r="AW34" s="431"/>
      <c r="AX34" s="432"/>
    </row>
    <row r="35" spans="1:51" ht="23.25" customHeight="1" x14ac:dyDescent="0.15">
      <c r="A35" s="452"/>
      <c r="B35" s="453"/>
      <c r="C35" s="453"/>
      <c r="D35" s="453"/>
      <c r="E35" s="453"/>
      <c r="F35" s="454"/>
      <c r="G35" s="408" t="s">
        <v>709</v>
      </c>
      <c r="H35" s="409"/>
      <c r="I35" s="409"/>
      <c r="J35" s="409"/>
      <c r="K35" s="409"/>
      <c r="L35" s="409"/>
      <c r="M35" s="409"/>
      <c r="N35" s="409"/>
      <c r="O35" s="409"/>
      <c r="P35" s="409"/>
      <c r="Q35" s="409"/>
      <c r="R35" s="409"/>
      <c r="S35" s="409"/>
      <c r="T35" s="409"/>
      <c r="U35" s="409"/>
      <c r="V35" s="409"/>
      <c r="W35" s="409"/>
      <c r="X35" s="409"/>
      <c r="Y35" s="433" t="s">
        <v>665</v>
      </c>
      <c r="Z35" s="434"/>
      <c r="AA35" s="435"/>
      <c r="AB35" s="436" t="s">
        <v>710</v>
      </c>
      <c r="AC35" s="437"/>
      <c r="AD35" s="438"/>
      <c r="AE35" s="412">
        <v>35274</v>
      </c>
      <c r="AF35" s="412"/>
      <c r="AG35" s="412"/>
      <c r="AH35" s="412"/>
      <c r="AI35" s="412">
        <v>38045</v>
      </c>
      <c r="AJ35" s="412"/>
      <c r="AK35" s="412"/>
      <c r="AL35" s="412"/>
      <c r="AM35" s="412">
        <v>37133</v>
      </c>
      <c r="AN35" s="412"/>
      <c r="AO35" s="412"/>
      <c r="AP35" s="412"/>
      <c r="AQ35" s="403">
        <v>35970</v>
      </c>
      <c r="AR35" s="386"/>
      <c r="AS35" s="386"/>
      <c r="AT35" s="386"/>
      <c r="AU35" s="386"/>
      <c r="AV35" s="386"/>
      <c r="AW35" s="386"/>
      <c r="AX35" s="387"/>
    </row>
    <row r="36" spans="1:51" ht="46.5"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667</v>
      </c>
      <c r="Z36" s="413"/>
      <c r="AA36" s="414"/>
      <c r="AB36" s="439" t="s">
        <v>711</v>
      </c>
      <c r="AC36" s="440"/>
      <c r="AD36" s="441"/>
      <c r="AE36" s="442" t="s">
        <v>712</v>
      </c>
      <c r="AF36" s="442"/>
      <c r="AG36" s="442"/>
      <c r="AH36" s="442"/>
      <c r="AI36" s="442" t="s">
        <v>713</v>
      </c>
      <c r="AJ36" s="442"/>
      <c r="AK36" s="442"/>
      <c r="AL36" s="442"/>
      <c r="AM36" s="442" t="s">
        <v>714</v>
      </c>
      <c r="AN36" s="442"/>
      <c r="AO36" s="442"/>
      <c r="AP36" s="442"/>
      <c r="AQ36" s="442" t="s">
        <v>715</v>
      </c>
      <c r="AR36" s="442"/>
      <c r="AS36" s="442"/>
      <c r="AT36" s="442"/>
      <c r="AU36" s="442"/>
      <c r="AV36" s="442"/>
      <c r="AW36" s="442"/>
      <c r="AX36" s="443"/>
    </row>
    <row r="37" spans="1:51" ht="18.75" customHeight="1" x14ac:dyDescent="0.15">
      <c r="A37" s="479" t="s">
        <v>315</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70" t="s">
        <v>223</v>
      </c>
      <c r="AR37" s="471"/>
      <c r="AS37" s="471"/>
      <c r="AT37" s="472"/>
      <c r="AU37" s="337" t="s">
        <v>129</v>
      </c>
      <c r="AV37" s="337"/>
      <c r="AW37" s="337"/>
      <c r="AX37" s="342"/>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t="s">
        <v>699</v>
      </c>
      <c r="AR38" s="445"/>
      <c r="AS38" s="446" t="s">
        <v>224</v>
      </c>
      <c r="AT38" s="447"/>
      <c r="AU38" s="448">
        <v>5</v>
      </c>
      <c r="AV38" s="448"/>
      <c r="AW38" s="339" t="s">
        <v>170</v>
      </c>
      <c r="AX38" s="344"/>
    </row>
    <row r="39" spans="1:51" ht="23.25" customHeight="1" x14ac:dyDescent="0.15">
      <c r="A39" s="485"/>
      <c r="B39" s="483"/>
      <c r="C39" s="483"/>
      <c r="D39" s="483"/>
      <c r="E39" s="483"/>
      <c r="F39" s="484"/>
      <c r="G39" s="388" t="s">
        <v>716</v>
      </c>
      <c r="H39" s="389"/>
      <c r="I39" s="389"/>
      <c r="J39" s="389"/>
      <c r="K39" s="389"/>
      <c r="L39" s="389"/>
      <c r="M39" s="389"/>
      <c r="N39" s="389"/>
      <c r="O39" s="390"/>
      <c r="P39" s="154" t="s">
        <v>717</v>
      </c>
      <c r="Q39" s="154"/>
      <c r="R39" s="154"/>
      <c r="S39" s="154"/>
      <c r="T39" s="154"/>
      <c r="U39" s="154"/>
      <c r="V39" s="154"/>
      <c r="W39" s="154"/>
      <c r="X39" s="155"/>
      <c r="Y39" s="399" t="s">
        <v>12</v>
      </c>
      <c r="Z39" s="400"/>
      <c r="AA39" s="401"/>
      <c r="AB39" s="402" t="s">
        <v>718</v>
      </c>
      <c r="AC39" s="402"/>
      <c r="AD39" s="402"/>
      <c r="AE39" s="403">
        <v>14.3</v>
      </c>
      <c r="AF39" s="386"/>
      <c r="AG39" s="386"/>
      <c r="AH39" s="386"/>
      <c r="AI39" s="403">
        <v>15</v>
      </c>
      <c r="AJ39" s="386"/>
      <c r="AK39" s="386"/>
      <c r="AL39" s="386"/>
      <c r="AM39" s="403">
        <v>15.2</v>
      </c>
      <c r="AN39" s="386"/>
      <c r="AO39" s="386"/>
      <c r="AP39" s="386"/>
      <c r="AQ39" s="405" t="s">
        <v>699</v>
      </c>
      <c r="AR39" s="406"/>
      <c r="AS39" s="406"/>
      <c r="AT39" s="407"/>
      <c r="AU39" s="386" t="s">
        <v>699</v>
      </c>
      <c r="AV39" s="386"/>
      <c r="AW39" s="386"/>
      <c r="AX39" s="387"/>
    </row>
    <row r="40" spans="1:51" ht="23.25"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718</v>
      </c>
      <c r="AC40" s="460"/>
      <c r="AD40" s="460"/>
      <c r="AE40" s="403">
        <v>16</v>
      </c>
      <c r="AF40" s="386"/>
      <c r="AG40" s="386"/>
      <c r="AH40" s="386"/>
      <c r="AI40" s="403">
        <v>16</v>
      </c>
      <c r="AJ40" s="386"/>
      <c r="AK40" s="386"/>
      <c r="AL40" s="386"/>
      <c r="AM40" s="403">
        <v>16</v>
      </c>
      <c r="AN40" s="386"/>
      <c r="AO40" s="386"/>
      <c r="AP40" s="386"/>
      <c r="AQ40" s="405" t="s">
        <v>699</v>
      </c>
      <c r="AR40" s="406"/>
      <c r="AS40" s="406"/>
      <c r="AT40" s="407"/>
      <c r="AU40" s="386">
        <v>14</v>
      </c>
      <c r="AV40" s="386"/>
      <c r="AW40" s="386"/>
      <c r="AX40" s="387"/>
    </row>
    <row r="41" spans="1:51" ht="23.25"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111.88811188811188</v>
      </c>
      <c r="AF41" s="386"/>
      <c r="AG41" s="386"/>
      <c r="AH41" s="386"/>
      <c r="AI41" s="403">
        <v>106.66666666666667</v>
      </c>
      <c r="AJ41" s="386"/>
      <c r="AK41" s="386"/>
      <c r="AL41" s="386"/>
      <c r="AM41" s="403">
        <v>105.26315789473684</v>
      </c>
      <c r="AN41" s="386"/>
      <c r="AO41" s="386"/>
      <c r="AP41" s="386"/>
      <c r="AQ41" s="405" t="s">
        <v>699</v>
      </c>
      <c r="AR41" s="406"/>
      <c r="AS41" s="406"/>
      <c r="AT41" s="407"/>
      <c r="AU41" s="386" t="s">
        <v>699</v>
      </c>
      <c r="AV41" s="386"/>
      <c r="AW41" s="386"/>
      <c r="AX41" s="387"/>
    </row>
    <row r="42" spans="1:51" ht="23.25" customHeight="1" x14ac:dyDescent="0.15">
      <c r="A42" s="473" t="s">
        <v>343</v>
      </c>
      <c r="B42" s="468"/>
      <c r="C42" s="468"/>
      <c r="D42" s="468"/>
      <c r="E42" s="468"/>
      <c r="F42" s="469"/>
      <c r="G42" s="509" t="s">
        <v>699</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01"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29" t="s">
        <v>500</v>
      </c>
      <c r="AF49" s="429"/>
      <c r="AG49" s="429"/>
      <c r="AH49" s="429"/>
      <c r="AI49" s="429" t="s">
        <v>652</v>
      </c>
      <c r="AJ49" s="429"/>
      <c r="AK49" s="429"/>
      <c r="AL49" s="429"/>
      <c r="AM49" s="429" t="s">
        <v>468</v>
      </c>
      <c r="AN49" s="429"/>
      <c r="AO49" s="429"/>
      <c r="AP49" s="429"/>
      <c r="AQ49" s="503" t="s">
        <v>223</v>
      </c>
      <c r="AR49" s="504"/>
      <c r="AS49" s="504"/>
      <c r="AT49" s="505"/>
      <c r="AU49" s="506" t="s">
        <v>129</v>
      </c>
      <c r="AV49" s="506"/>
      <c r="AW49" s="506"/>
      <c r="AX49" s="507"/>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2" t="s">
        <v>58</v>
      </c>
      <c r="Z51" s="903"/>
      <c r="AA51" s="904"/>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05"/>
      <c r="H52" s="397"/>
      <c r="I52" s="397"/>
      <c r="J52" s="397"/>
      <c r="K52" s="397"/>
      <c r="L52" s="397"/>
      <c r="M52" s="397"/>
      <c r="N52" s="397"/>
      <c r="O52" s="398"/>
      <c r="P52" s="463"/>
      <c r="Q52" s="463"/>
      <c r="R52" s="463"/>
      <c r="S52" s="463"/>
      <c r="T52" s="463"/>
      <c r="U52" s="463"/>
      <c r="V52" s="463"/>
      <c r="W52" s="463"/>
      <c r="X52" s="464"/>
      <c r="Y52" s="906" t="s">
        <v>51</v>
      </c>
      <c r="Z52" s="798"/>
      <c r="AA52" s="799"/>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c r="AF53" s="577"/>
      <c r="AG53" s="577"/>
      <c r="AH53" s="577"/>
      <c r="AI53" s="576"/>
      <c r="AJ53" s="577"/>
      <c r="AK53" s="577"/>
      <c r="AL53" s="577"/>
      <c r="AM53" s="576"/>
      <c r="AN53" s="577"/>
      <c r="AO53" s="577"/>
      <c r="AP53" s="577"/>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29" t="s">
        <v>500</v>
      </c>
      <c r="AF54" s="429"/>
      <c r="AG54" s="429"/>
      <c r="AH54" s="429"/>
      <c r="AI54" s="429" t="s">
        <v>652</v>
      </c>
      <c r="AJ54" s="429"/>
      <c r="AK54" s="429"/>
      <c r="AL54" s="429"/>
      <c r="AM54" s="429" t="s">
        <v>468</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2" t="s">
        <v>58</v>
      </c>
      <c r="Z56" s="903"/>
      <c r="AA56" s="904"/>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5"/>
      <c r="H57" s="397"/>
      <c r="I57" s="397"/>
      <c r="J57" s="397"/>
      <c r="K57" s="397"/>
      <c r="L57" s="397"/>
      <c r="M57" s="397"/>
      <c r="N57" s="397"/>
      <c r="O57" s="398"/>
      <c r="P57" s="463"/>
      <c r="Q57" s="463"/>
      <c r="R57" s="463"/>
      <c r="S57" s="463"/>
      <c r="T57" s="463"/>
      <c r="U57" s="463"/>
      <c r="V57" s="463"/>
      <c r="W57" s="463"/>
      <c r="X57" s="464"/>
      <c r="Y57" s="906"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29" t="s">
        <v>500</v>
      </c>
      <c r="AF59" s="429"/>
      <c r="AG59" s="429"/>
      <c r="AH59" s="429"/>
      <c r="AI59" s="429" t="s">
        <v>652</v>
      </c>
      <c r="AJ59" s="429"/>
      <c r="AK59" s="429"/>
      <c r="AL59" s="429"/>
      <c r="AM59" s="429" t="s">
        <v>468</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2" t="s">
        <v>58</v>
      </c>
      <c r="Z61" s="903"/>
      <c r="AA61" s="904"/>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5"/>
      <c r="H62" s="397"/>
      <c r="I62" s="397"/>
      <c r="J62" s="397"/>
      <c r="K62" s="397"/>
      <c r="L62" s="397"/>
      <c r="M62" s="397"/>
      <c r="N62" s="397"/>
      <c r="O62" s="398"/>
      <c r="P62" s="463"/>
      <c r="Q62" s="463"/>
      <c r="R62" s="463"/>
      <c r="S62" s="463"/>
      <c r="T62" s="463"/>
      <c r="U62" s="463"/>
      <c r="V62" s="463"/>
      <c r="W62" s="463"/>
      <c r="X62" s="464"/>
      <c r="Y62" s="906"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customHeight="1" x14ac:dyDescent="0.15">
      <c r="A64" s="351" t="s">
        <v>663</v>
      </c>
      <c r="B64" s="352"/>
      <c r="C64" s="352"/>
      <c r="D64" s="352"/>
      <c r="E64" s="352"/>
      <c r="F64" s="353"/>
      <c r="G64" s="326" t="s">
        <v>705</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2" t="s">
        <v>664</v>
      </c>
      <c r="B65" s="332"/>
      <c r="C65" s="332"/>
      <c r="D65" s="332"/>
      <c r="E65" s="332"/>
      <c r="F65" s="333"/>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5" t="s">
        <v>11</v>
      </c>
      <c r="AC65" s="415"/>
      <c r="AD65" s="415"/>
      <c r="AE65" s="416" t="s">
        <v>500</v>
      </c>
      <c r="AF65" s="417"/>
      <c r="AG65" s="417"/>
      <c r="AH65" s="418"/>
      <c r="AI65" s="416" t="s">
        <v>652</v>
      </c>
      <c r="AJ65" s="417"/>
      <c r="AK65" s="417"/>
      <c r="AL65" s="418"/>
      <c r="AM65" s="416" t="s">
        <v>468</v>
      </c>
      <c r="AN65" s="417"/>
      <c r="AO65" s="417"/>
      <c r="AP65" s="418"/>
      <c r="AQ65" s="425" t="s">
        <v>499</v>
      </c>
      <c r="AR65" s="426"/>
      <c r="AS65" s="426"/>
      <c r="AT65" s="427"/>
      <c r="AU65" s="425" t="s">
        <v>676</v>
      </c>
      <c r="AV65" s="426"/>
      <c r="AW65" s="426"/>
      <c r="AX65" s="428"/>
      <c r="AY65">
        <f>COUNTA($G$66)</f>
        <v>1</v>
      </c>
    </row>
    <row r="66" spans="1:51" ht="44.25" customHeight="1" x14ac:dyDescent="0.15">
      <c r="A66" s="362"/>
      <c r="B66" s="332"/>
      <c r="C66" s="332"/>
      <c r="D66" s="332"/>
      <c r="E66" s="332"/>
      <c r="F66" s="333"/>
      <c r="G66" s="371" t="s">
        <v>706</v>
      </c>
      <c r="H66" s="372"/>
      <c r="I66" s="372"/>
      <c r="J66" s="372"/>
      <c r="K66" s="372"/>
      <c r="L66" s="372"/>
      <c r="M66" s="372"/>
      <c r="N66" s="372"/>
      <c r="O66" s="372"/>
      <c r="P66" s="375" t="s">
        <v>707</v>
      </c>
      <c r="Q66" s="376"/>
      <c r="R66" s="376"/>
      <c r="S66" s="376"/>
      <c r="T66" s="376"/>
      <c r="U66" s="376"/>
      <c r="V66" s="376"/>
      <c r="W66" s="376"/>
      <c r="X66" s="377"/>
      <c r="Y66" s="381" t="s">
        <v>52</v>
      </c>
      <c r="Z66" s="382"/>
      <c r="AA66" s="383"/>
      <c r="AB66" s="384" t="s">
        <v>708</v>
      </c>
      <c r="AC66" s="384"/>
      <c r="AD66" s="384"/>
      <c r="AE66" s="385">
        <v>38555</v>
      </c>
      <c r="AF66" s="385"/>
      <c r="AG66" s="385"/>
      <c r="AH66" s="385"/>
      <c r="AI66" s="385">
        <v>36956</v>
      </c>
      <c r="AJ66" s="385"/>
      <c r="AK66" s="385"/>
      <c r="AL66" s="385"/>
      <c r="AM66" s="385">
        <v>38941</v>
      </c>
      <c r="AN66" s="385"/>
      <c r="AO66" s="385"/>
      <c r="AP66" s="385"/>
      <c r="AQ66" s="385" t="s">
        <v>699</v>
      </c>
      <c r="AR66" s="385"/>
      <c r="AS66" s="385"/>
      <c r="AT66" s="385"/>
      <c r="AU66" s="419" t="s">
        <v>699</v>
      </c>
      <c r="AV66" s="420"/>
      <c r="AW66" s="420"/>
      <c r="AX66" s="421"/>
      <c r="AY66">
        <f>$AY$65</f>
        <v>1</v>
      </c>
    </row>
    <row r="67" spans="1:51" ht="44.25"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t="s">
        <v>708</v>
      </c>
      <c r="AC67" s="384"/>
      <c r="AD67" s="384"/>
      <c r="AE67" s="385">
        <v>39549</v>
      </c>
      <c r="AF67" s="385"/>
      <c r="AG67" s="385"/>
      <c r="AH67" s="385"/>
      <c r="AI67" s="385">
        <v>40842</v>
      </c>
      <c r="AJ67" s="385"/>
      <c r="AK67" s="385"/>
      <c r="AL67" s="385"/>
      <c r="AM67" s="385"/>
      <c r="AN67" s="385"/>
      <c r="AO67" s="385"/>
      <c r="AP67" s="385"/>
      <c r="AQ67" s="385">
        <v>41507</v>
      </c>
      <c r="AR67" s="385"/>
      <c r="AS67" s="385"/>
      <c r="AT67" s="385"/>
      <c r="AU67" s="419">
        <v>41761</v>
      </c>
      <c r="AV67" s="420"/>
      <c r="AW67" s="420"/>
      <c r="AX67" s="421"/>
      <c r="AY67">
        <f>$AY$65</f>
        <v>1</v>
      </c>
    </row>
    <row r="68" spans="1:51" ht="23.25" customHeight="1" x14ac:dyDescent="0.15">
      <c r="A68" s="449" t="s">
        <v>665</v>
      </c>
      <c r="B68" s="450"/>
      <c r="C68" s="450"/>
      <c r="D68" s="450"/>
      <c r="E68" s="450"/>
      <c r="F68" s="451"/>
      <c r="G68" s="238" t="s">
        <v>666</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500</v>
      </c>
      <c r="AF68" s="429"/>
      <c r="AG68" s="429"/>
      <c r="AH68" s="429"/>
      <c r="AI68" s="429" t="s">
        <v>652</v>
      </c>
      <c r="AJ68" s="429"/>
      <c r="AK68" s="429"/>
      <c r="AL68" s="429"/>
      <c r="AM68" s="429" t="s">
        <v>468</v>
      </c>
      <c r="AN68" s="429"/>
      <c r="AO68" s="429"/>
      <c r="AP68" s="429"/>
      <c r="AQ68" s="430" t="s">
        <v>677</v>
      </c>
      <c r="AR68" s="431"/>
      <c r="AS68" s="431"/>
      <c r="AT68" s="431"/>
      <c r="AU68" s="431"/>
      <c r="AV68" s="431"/>
      <c r="AW68" s="431"/>
      <c r="AX68" s="432"/>
      <c r="AY68">
        <f>IF(SUBSTITUTE(SUBSTITUTE($G$69,"／",""),"　","")="",0,1)</f>
        <v>1</v>
      </c>
    </row>
    <row r="69" spans="1:51" ht="23.25" customHeight="1" x14ac:dyDescent="0.15">
      <c r="A69" s="452"/>
      <c r="B69" s="453"/>
      <c r="C69" s="453"/>
      <c r="D69" s="453"/>
      <c r="E69" s="453"/>
      <c r="F69" s="454"/>
      <c r="G69" s="408" t="s">
        <v>709</v>
      </c>
      <c r="H69" s="409"/>
      <c r="I69" s="409"/>
      <c r="J69" s="409"/>
      <c r="K69" s="409"/>
      <c r="L69" s="409"/>
      <c r="M69" s="409"/>
      <c r="N69" s="409"/>
      <c r="O69" s="409"/>
      <c r="P69" s="409"/>
      <c r="Q69" s="409"/>
      <c r="R69" s="409"/>
      <c r="S69" s="409"/>
      <c r="T69" s="409"/>
      <c r="U69" s="409"/>
      <c r="V69" s="409"/>
      <c r="W69" s="409"/>
      <c r="X69" s="409"/>
      <c r="Y69" s="433" t="s">
        <v>665</v>
      </c>
      <c r="Z69" s="434"/>
      <c r="AA69" s="435"/>
      <c r="AB69" s="436" t="s">
        <v>710</v>
      </c>
      <c r="AC69" s="437"/>
      <c r="AD69" s="438"/>
      <c r="AE69" s="412">
        <v>35274</v>
      </c>
      <c r="AF69" s="412"/>
      <c r="AG69" s="412"/>
      <c r="AH69" s="412"/>
      <c r="AI69" s="412">
        <v>38045</v>
      </c>
      <c r="AJ69" s="412"/>
      <c r="AK69" s="412"/>
      <c r="AL69" s="412"/>
      <c r="AM69" s="412">
        <v>37133</v>
      </c>
      <c r="AN69" s="412"/>
      <c r="AO69" s="412"/>
      <c r="AP69" s="412"/>
      <c r="AQ69" s="403">
        <v>35970</v>
      </c>
      <c r="AR69" s="386"/>
      <c r="AS69" s="386"/>
      <c r="AT69" s="386"/>
      <c r="AU69" s="386"/>
      <c r="AV69" s="386"/>
      <c r="AW69" s="386"/>
      <c r="AX69" s="387"/>
      <c r="AY69">
        <f>$AY$68</f>
        <v>1</v>
      </c>
    </row>
    <row r="70" spans="1:51" ht="46.5" customHeight="1" x14ac:dyDescent="0.15">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667</v>
      </c>
      <c r="Z70" s="413"/>
      <c r="AA70" s="414"/>
      <c r="AB70" s="439" t="s">
        <v>711</v>
      </c>
      <c r="AC70" s="440"/>
      <c r="AD70" s="441"/>
      <c r="AE70" s="442" t="s">
        <v>712</v>
      </c>
      <c r="AF70" s="442"/>
      <c r="AG70" s="442"/>
      <c r="AH70" s="442"/>
      <c r="AI70" s="442" t="s">
        <v>713</v>
      </c>
      <c r="AJ70" s="442"/>
      <c r="AK70" s="442"/>
      <c r="AL70" s="442"/>
      <c r="AM70" s="442" t="s">
        <v>714</v>
      </c>
      <c r="AN70" s="442"/>
      <c r="AO70" s="442"/>
      <c r="AP70" s="442"/>
      <c r="AQ70" s="442" t="s">
        <v>715</v>
      </c>
      <c r="AR70" s="442"/>
      <c r="AS70" s="442"/>
      <c r="AT70" s="442"/>
      <c r="AU70" s="442"/>
      <c r="AV70" s="442"/>
      <c r="AW70" s="442"/>
      <c r="AX70" s="443"/>
      <c r="AY70">
        <f>$AY$68</f>
        <v>1</v>
      </c>
    </row>
    <row r="71" spans="1:51" ht="18.75" customHeight="1" x14ac:dyDescent="0.15">
      <c r="A71" s="515" t="s">
        <v>315</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500</v>
      </c>
      <c r="AF71" s="429"/>
      <c r="AG71" s="429"/>
      <c r="AH71" s="429"/>
      <c r="AI71" s="429" t="s">
        <v>652</v>
      </c>
      <c r="AJ71" s="429"/>
      <c r="AK71" s="429"/>
      <c r="AL71" s="429"/>
      <c r="AM71" s="429" t="s">
        <v>468</v>
      </c>
      <c r="AN71" s="429"/>
      <c r="AO71" s="429"/>
      <c r="AP71" s="429"/>
      <c r="AQ71" s="470" t="s">
        <v>223</v>
      </c>
      <c r="AR71" s="471"/>
      <c r="AS71" s="471"/>
      <c r="AT71" s="472"/>
      <c r="AU71" s="337" t="s">
        <v>129</v>
      </c>
      <c r="AV71" s="337"/>
      <c r="AW71" s="337"/>
      <c r="AX71" s="342"/>
      <c r="AY71">
        <f>COUNTA($G$73)</f>
        <v>1</v>
      </c>
    </row>
    <row r="72" spans="1:51" ht="18.75" customHeight="1" x14ac:dyDescent="0.15">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t="s">
        <v>699</v>
      </c>
      <c r="AR72" s="445"/>
      <c r="AS72" s="446" t="s">
        <v>224</v>
      </c>
      <c r="AT72" s="447"/>
      <c r="AU72" s="448">
        <v>5</v>
      </c>
      <c r="AV72" s="448"/>
      <c r="AW72" s="339" t="s">
        <v>170</v>
      </c>
      <c r="AX72" s="344"/>
      <c r="AY72">
        <f t="shared" ref="AY72:AY77" si="1">$AY$71</f>
        <v>1</v>
      </c>
    </row>
    <row r="73" spans="1:51" ht="23.25" customHeight="1" x14ac:dyDescent="0.15">
      <c r="A73" s="521"/>
      <c r="B73" s="519"/>
      <c r="C73" s="519"/>
      <c r="D73" s="519"/>
      <c r="E73" s="519"/>
      <c r="F73" s="520"/>
      <c r="G73" s="388" t="s">
        <v>719</v>
      </c>
      <c r="H73" s="389"/>
      <c r="I73" s="389"/>
      <c r="J73" s="389"/>
      <c r="K73" s="389"/>
      <c r="L73" s="389"/>
      <c r="M73" s="389"/>
      <c r="N73" s="389"/>
      <c r="O73" s="390"/>
      <c r="P73" s="154" t="s">
        <v>720</v>
      </c>
      <c r="Q73" s="154"/>
      <c r="R73" s="154"/>
      <c r="S73" s="154"/>
      <c r="T73" s="154"/>
      <c r="U73" s="154"/>
      <c r="V73" s="154"/>
      <c r="W73" s="154"/>
      <c r="X73" s="155"/>
      <c r="Y73" s="399" t="s">
        <v>12</v>
      </c>
      <c r="Z73" s="400"/>
      <c r="AA73" s="401"/>
      <c r="AB73" s="402" t="s">
        <v>718</v>
      </c>
      <c r="AC73" s="402"/>
      <c r="AD73" s="402"/>
      <c r="AE73" s="403">
        <v>9.5</v>
      </c>
      <c r="AF73" s="386"/>
      <c r="AG73" s="386"/>
      <c r="AH73" s="386"/>
      <c r="AI73" s="403">
        <v>10.199999999999999</v>
      </c>
      <c r="AJ73" s="386"/>
      <c r="AK73" s="386"/>
      <c r="AL73" s="386"/>
      <c r="AM73" s="403">
        <v>10.1</v>
      </c>
      <c r="AN73" s="386"/>
      <c r="AO73" s="386"/>
      <c r="AP73" s="386"/>
      <c r="AQ73" s="405" t="s">
        <v>699</v>
      </c>
      <c r="AR73" s="406"/>
      <c r="AS73" s="406"/>
      <c r="AT73" s="407"/>
      <c r="AU73" s="386" t="s">
        <v>699</v>
      </c>
      <c r="AV73" s="386"/>
      <c r="AW73" s="386"/>
      <c r="AX73" s="387"/>
      <c r="AY73">
        <f t="shared" si="1"/>
        <v>1</v>
      </c>
    </row>
    <row r="74" spans="1:51" ht="23.25"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t="s">
        <v>718</v>
      </c>
      <c r="AC74" s="460"/>
      <c r="AD74" s="460"/>
      <c r="AE74" s="403">
        <v>11</v>
      </c>
      <c r="AF74" s="386"/>
      <c r="AG74" s="386"/>
      <c r="AH74" s="386"/>
      <c r="AI74" s="403">
        <v>11</v>
      </c>
      <c r="AJ74" s="386"/>
      <c r="AK74" s="386"/>
      <c r="AL74" s="386"/>
      <c r="AM74" s="403">
        <v>11</v>
      </c>
      <c r="AN74" s="386"/>
      <c r="AO74" s="386"/>
      <c r="AP74" s="386"/>
      <c r="AQ74" s="405" t="s">
        <v>699</v>
      </c>
      <c r="AR74" s="406"/>
      <c r="AS74" s="406"/>
      <c r="AT74" s="407"/>
      <c r="AU74" s="386">
        <v>10</v>
      </c>
      <c r="AV74" s="386"/>
      <c r="AW74" s="386"/>
      <c r="AX74" s="387"/>
      <c r="AY74">
        <f t="shared" si="1"/>
        <v>1</v>
      </c>
    </row>
    <row r="75" spans="1:51" ht="23.25"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v>115.78947368421053</v>
      </c>
      <c r="AF75" s="386"/>
      <c r="AG75" s="386"/>
      <c r="AH75" s="386"/>
      <c r="AI75" s="403">
        <v>107.84313725490198</v>
      </c>
      <c r="AJ75" s="386"/>
      <c r="AK75" s="386"/>
      <c r="AL75" s="386"/>
      <c r="AM75" s="403">
        <v>108.91089108910892</v>
      </c>
      <c r="AN75" s="386"/>
      <c r="AO75" s="386"/>
      <c r="AP75" s="386"/>
      <c r="AQ75" s="405" t="s">
        <v>699</v>
      </c>
      <c r="AR75" s="406"/>
      <c r="AS75" s="406"/>
      <c r="AT75" s="407"/>
      <c r="AU75" s="386" t="s">
        <v>699</v>
      </c>
      <c r="AV75" s="386"/>
      <c r="AW75" s="386"/>
      <c r="AX75" s="387"/>
      <c r="AY75">
        <f t="shared" si="1"/>
        <v>1</v>
      </c>
    </row>
    <row r="76" spans="1:51" ht="23.25" customHeight="1" x14ac:dyDescent="0.15">
      <c r="A76" s="473" t="s">
        <v>343</v>
      </c>
      <c r="B76" s="468"/>
      <c r="C76" s="468"/>
      <c r="D76" s="468"/>
      <c r="E76" s="468"/>
      <c r="F76" s="469"/>
      <c r="G76" s="509" t="s">
        <v>699</v>
      </c>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1</v>
      </c>
    </row>
    <row r="77" spans="1:51" ht="23.25" customHeight="1" thickBot="1" x14ac:dyDescent="0.2">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29" t="s">
        <v>500</v>
      </c>
      <c r="AF83" s="429"/>
      <c r="AG83" s="429"/>
      <c r="AH83" s="429"/>
      <c r="AI83" s="429" t="s">
        <v>652</v>
      </c>
      <c r="AJ83" s="429"/>
      <c r="AK83" s="429"/>
      <c r="AL83" s="429"/>
      <c r="AM83" s="429" t="s">
        <v>468</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5"/>
      <c r="H86" s="397"/>
      <c r="I86" s="397"/>
      <c r="J86" s="397"/>
      <c r="K86" s="397"/>
      <c r="L86" s="397"/>
      <c r="M86" s="397"/>
      <c r="N86" s="397"/>
      <c r="O86" s="398"/>
      <c r="P86" s="463"/>
      <c r="Q86" s="463"/>
      <c r="R86" s="463"/>
      <c r="S86" s="463"/>
      <c r="T86" s="463"/>
      <c r="U86" s="463"/>
      <c r="V86" s="463"/>
      <c r="W86" s="463"/>
      <c r="X86" s="464"/>
      <c r="Y86" s="906"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29" t="s">
        <v>500</v>
      </c>
      <c r="AF88" s="429"/>
      <c r="AG88" s="429"/>
      <c r="AH88" s="429"/>
      <c r="AI88" s="429" t="s">
        <v>652</v>
      </c>
      <c r="AJ88" s="429"/>
      <c r="AK88" s="429"/>
      <c r="AL88" s="429"/>
      <c r="AM88" s="429" t="s">
        <v>468</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5"/>
      <c r="H91" s="397"/>
      <c r="I91" s="397"/>
      <c r="J91" s="397"/>
      <c r="K91" s="397"/>
      <c r="L91" s="397"/>
      <c r="M91" s="397"/>
      <c r="N91" s="397"/>
      <c r="O91" s="398"/>
      <c r="P91" s="463"/>
      <c r="Q91" s="463"/>
      <c r="R91" s="463"/>
      <c r="S91" s="463"/>
      <c r="T91" s="463"/>
      <c r="U91" s="463"/>
      <c r="V91" s="463"/>
      <c r="W91" s="463"/>
      <c r="X91" s="464"/>
      <c r="Y91" s="906"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29" t="s">
        <v>500</v>
      </c>
      <c r="AF93" s="429"/>
      <c r="AG93" s="429"/>
      <c r="AH93" s="429"/>
      <c r="AI93" s="429" t="s">
        <v>652</v>
      </c>
      <c r="AJ93" s="429"/>
      <c r="AK93" s="429"/>
      <c r="AL93" s="429"/>
      <c r="AM93" s="429" t="s">
        <v>468</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5"/>
      <c r="H96" s="397"/>
      <c r="I96" s="397"/>
      <c r="J96" s="397"/>
      <c r="K96" s="397"/>
      <c r="L96" s="397"/>
      <c r="M96" s="397"/>
      <c r="N96" s="397"/>
      <c r="O96" s="398"/>
      <c r="P96" s="463"/>
      <c r="Q96" s="463"/>
      <c r="R96" s="463"/>
      <c r="S96" s="463"/>
      <c r="T96" s="463"/>
      <c r="U96" s="463"/>
      <c r="V96" s="463"/>
      <c r="W96" s="463"/>
      <c r="X96" s="464"/>
      <c r="Y96" s="906"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664</v>
      </c>
      <c r="B99" s="332"/>
      <c r="C99" s="332"/>
      <c r="D99" s="332"/>
      <c r="E99" s="332"/>
      <c r="F99" s="333"/>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5" t="s">
        <v>11</v>
      </c>
      <c r="AC99" s="415"/>
      <c r="AD99" s="415"/>
      <c r="AE99" s="429" t="s">
        <v>500</v>
      </c>
      <c r="AF99" s="429"/>
      <c r="AG99" s="429"/>
      <c r="AH99" s="429"/>
      <c r="AI99" s="429" t="s">
        <v>652</v>
      </c>
      <c r="AJ99" s="429"/>
      <c r="AK99" s="429"/>
      <c r="AL99" s="429"/>
      <c r="AM99" s="429" t="s">
        <v>468</v>
      </c>
      <c r="AN99" s="429"/>
      <c r="AO99" s="429"/>
      <c r="AP99" s="429"/>
      <c r="AQ99" s="425" t="s">
        <v>499</v>
      </c>
      <c r="AR99" s="426"/>
      <c r="AS99" s="426"/>
      <c r="AT99" s="427"/>
      <c r="AU99" s="425" t="s">
        <v>676</v>
      </c>
      <c r="AV99" s="426"/>
      <c r="AW99" s="426"/>
      <c r="AX99" s="428"/>
      <c r="AY99">
        <f>COUNTA($G$100)</f>
        <v>0</v>
      </c>
    </row>
    <row r="100" spans="1:60" ht="23.25" hidden="1" customHeight="1" x14ac:dyDescent="0.15">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c r="AV100" s="420"/>
      <c r="AW100" s="420"/>
      <c r="AX100" s="421"/>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c r="AV101" s="420"/>
      <c r="AW101" s="420"/>
      <c r="AX101" s="421"/>
      <c r="AY101">
        <f>$AY$99</f>
        <v>0</v>
      </c>
    </row>
    <row r="102" spans="1:60" ht="23.25" hidden="1" customHeight="1" x14ac:dyDescent="0.15">
      <c r="A102" s="473" t="s">
        <v>665</v>
      </c>
      <c r="B102" s="355"/>
      <c r="C102" s="355"/>
      <c r="D102" s="355"/>
      <c r="E102" s="355"/>
      <c r="F102" s="474"/>
      <c r="G102" s="238" t="s">
        <v>666</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500</v>
      </c>
      <c r="AF102" s="429"/>
      <c r="AG102" s="429"/>
      <c r="AH102" s="429"/>
      <c r="AI102" s="429" t="s">
        <v>652</v>
      </c>
      <c r="AJ102" s="429"/>
      <c r="AK102" s="429"/>
      <c r="AL102" s="429"/>
      <c r="AM102" s="429" t="s">
        <v>468</v>
      </c>
      <c r="AN102" s="429"/>
      <c r="AO102" s="429"/>
      <c r="AP102" s="429"/>
      <c r="AQ102" s="430" t="s">
        <v>677</v>
      </c>
      <c r="AR102" s="431"/>
      <c r="AS102" s="431"/>
      <c r="AT102" s="431"/>
      <c r="AU102" s="431"/>
      <c r="AV102" s="431"/>
      <c r="AW102" s="431"/>
      <c r="AX102" s="432"/>
      <c r="AY102">
        <f>IF(SUBSTITUTE(SUBSTITUTE($G$103,"／",""),"　","")="",0,1)</f>
        <v>0</v>
      </c>
    </row>
    <row r="103" spans="1:60" ht="23.25" hidden="1" customHeight="1" x14ac:dyDescent="0.15">
      <c r="A103" s="475"/>
      <c r="B103" s="337"/>
      <c r="C103" s="337"/>
      <c r="D103" s="337"/>
      <c r="E103" s="337"/>
      <c r="F103" s="476"/>
      <c r="G103" s="408"/>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667</v>
      </c>
      <c r="Z104" s="413"/>
      <c r="AA104" s="414"/>
      <c r="AB104" s="439"/>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15">
      <c r="A105" s="515" t="s">
        <v>315</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500</v>
      </c>
      <c r="AF105" s="429"/>
      <c r="AG105" s="429"/>
      <c r="AH105" s="429"/>
      <c r="AI105" s="429" t="s">
        <v>652</v>
      </c>
      <c r="AJ105" s="429"/>
      <c r="AK105" s="429"/>
      <c r="AL105" s="429"/>
      <c r="AM105" s="429" t="s">
        <v>468</v>
      </c>
      <c r="AN105" s="429"/>
      <c r="AO105" s="429"/>
      <c r="AP105" s="429"/>
      <c r="AQ105" s="470" t="s">
        <v>223</v>
      </c>
      <c r="AR105" s="471"/>
      <c r="AS105" s="471"/>
      <c r="AT105" s="472"/>
      <c r="AU105" s="337" t="s">
        <v>129</v>
      </c>
      <c r="AV105" s="337"/>
      <c r="AW105" s="337"/>
      <c r="AX105" s="342"/>
      <c r="AY105">
        <f>COUNTA($G$107)</f>
        <v>0</v>
      </c>
    </row>
    <row r="106" spans="1:60" ht="18.75" hidden="1" customHeight="1" x14ac:dyDescent="0.15">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c r="AR106" s="445"/>
      <c r="AS106" s="446" t="s">
        <v>224</v>
      </c>
      <c r="AT106" s="447"/>
      <c r="AU106" s="448"/>
      <c r="AV106" s="448"/>
      <c r="AW106" s="339" t="s">
        <v>170</v>
      </c>
      <c r="AX106" s="344"/>
      <c r="AY106">
        <f t="shared" ref="AY106:AY111" si="3">$AY$105</f>
        <v>0</v>
      </c>
    </row>
    <row r="107" spans="1:60" ht="23.25" hidden="1" customHeight="1" x14ac:dyDescent="0.15">
      <c r="A107" s="521"/>
      <c r="B107" s="519"/>
      <c r="C107" s="519"/>
      <c r="D107" s="519"/>
      <c r="E107" s="519"/>
      <c r="F107" s="520"/>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c r="AC108" s="460"/>
      <c r="AD108" s="460"/>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3" t="s">
        <v>343</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29" t="s">
        <v>500</v>
      </c>
      <c r="AF117" s="429"/>
      <c r="AG117" s="429"/>
      <c r="AH117" s="429"/>
      <c r="AI117" s="429" t="s">
        <v>652</v>
      </c>
      <c r="AJ117" s="429"/>
      <c r="AK117" s="429"/>
      <c r="AL117" s="429"/>
      <c r="AM117" s="429" t="s">
        <v>468</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5"/>
      <c r="H120" s="397"/>
      <c r="I120" s="397"/>
      <c r="J120" s="397"/>
      <c r="K120" s="397"/>
      <c r="L120" s="397"/>
      <c r="M120" s="397"/>
      <c r="N120" s="397"/>
      <c r="O120" s="398"/>
      <c r="P120" s="463"/>
      <c r="Q120" s="463"/>
      <c r="R120" s="463"/>
      <c r="S120" s="463"/>
      <c r="T120" s="463"/>
      <c r="U120" s="463"/>
      <c r="V120" s="463"/>
      <c r="W120" s="463"/>
      <c r="X120" s="464"/>
      <c r="Y120" s="906"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29" t="s">
        <v>500</v>
      </c>
      <c r="AF122" s="429"/>
      <c r="AG122" s="429"/>
      <c r="AH122" s="429"/>
      <c r="AI122" s="429" t="s">
        <v>652</v>
      </c>
      <c r="AJ122" s="429"/>
      <c r="AK122" s="429"/>
      <c r="AL122" s="429"/>
      <c r="AM122" s="429" t="s">
        <v>468</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5"/>
      <c r="H125" s="397"/>
      <c r="I125" s="397"/>
      <c r="J125" s="397"/>
      <c r="K125" s="397"/>
      <c r="L125" s="397"/>
      <c r="M125" s="397"/>
      <c r="N125" s="397"/>
      <c r="O125" s="398"/>
      <c r="P125" s="463"/>
      <c r="Q125" s="463"/>
      <c r="R125" s="463"/>
      <c r="S125" s="463"/>
      <c r="T125" s="463"/>
      <c r="U125" s="463"/>
      <c r="V125" s="463"/>
      <c r="W125" s="463"/>
      <c r="X125" s="464"/>
      <c r="Y125" s="906"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29" t="s">
        <v>500</v>
      </c>
      <c r="AF127" s="429"/>
      <c r="AG127" s="429"/>
      <c r="AH127" s="429"/>
      <c r="AI127" s="429" t="s">
        <v>652</v>
      </c>
      <c r="AJ127" s="429"/>
      <c r="AK127" s="429"/>
      <c r="AL127" s="429"/>
      <c r="AM127" s="429" t="s">
        <v>468</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5"/>
      <c r="H130" s="397"/>
      <c r="I130" s="397"/>
      <c r="J130" s="397"/>
      <c r="K130" s="397"/>
      <c r="L130" s="397"/>
      <c r="M130" s="397"/>
      <c r="N130" s="397"/>
      <c r="O130" s="398"/>
      <c r="P130" s="463"/>
      <c r="Q130" s="463"/>
      <c r="R130" s="463"/>
      <c r="S130" s="463"/>
      <c r="T130" s="463"/>
      <c r="U130" s="463"/>
      <c r="V130" s="463"/>
      <c r="W130" s="463"/>
      <c r="X130" s="464"/>
      <c r="Y130" s="906"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664</v>
      </c>
      <c r="B133" s="332"/>
      <c r="C133" s="332"/>
      <c r="D133" s="332"/>
      <c r="E133" s="332"/>
      <c r="F133" s="333"/>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5" t="s">
        <v>11</v>
      </c>
      <c r="AC133" s="415"/>
      <c r="AD133" s="415"/>
      <c r="AE133" s="429" t="s">
        <v>500</v>
      </c>
      <c r="AF133" s="429"/>
      <c r="AG133" s="429"/>
      <c r="AH133" s="429"/>
      <c r="AI133" s="429" t="s">
        <v>652</v>
      </c>
      <c r="AJ133" s="429"/>
      <c r="AK133" s="429"/>
      <c r="AL133" s="429"/>
      <c r="AM133" s="429" t="s">
        <v>468</v>
      </c>
      <c r="AN133" s="429"/>
      <c r="AO133" s="429"/>
      <c r="AP133" s="429"/>
      <c r="AQ133" s="425" t="s">
        <v>499</v>
      </c>
      <c r="AR133" s="426"/>
      <c r="AS133" s="426"/>
      <c r="AT133" s="427"/>
      <c r="AU133" s="425" t="s">
        <v>676</v>
      </c>
      <c r="AV133" s="426"/>
      <c r="AW133" s="426"/>
      <c r="AX133" s="428"/>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3" t="s">
        <v>665</v>
      </c>
      <c r="B136" s="355"/>
      <c r="C136" s="355"/>
      <c r="D136" s="355"/>
      <c r="E136" s="355"/>
      <c r="F136" s="474"/>
      <c r="G136" s="238" t="s">
        <v>666</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500</v>
      </c>
      <c r="AF136" s="429"/>
      <c r="AG136" s="429"/>
      <c r="AH136" s="429"/>
      <c r="AI136" s="429" t="s">
        <v>652</v>
      </c>
      <c r="AJ136" s="429"/>
      <c r="AK136" s="429"/>
      <c r="AL136" s="429"/>
      <c r="AM136" s="429" t="s">
        <v>468</v>
      </c>
      <c r="AN136" s="429"/>
      <c r="AO136" s="429"/>
      <c r="AP136" s="429"/>
      <c r="AQ136" s="430" t="s">
        <v>677</v>
      </c>
      <c r="AR136" s="431"/>
      <c r="AS136" s="431"/>
      <c r="AT136" s="431"/>
      <c r="AU136" s="431"/>
      <c r="AV136" s="431"/>
      <c r="AW136" s="431"/>
      <c r="AX136" s="432"/>
      <c r="AY136">
        <f>IF(SUBSTITUTE(SUBSTITUTE($G$137,"／",""),"　","")="",0,1)</f>
        <v>0</v>
      </c>
    </row>
    <row r="137" spans="1:60" ht="23.25" hidden="1" customHeight="1" x14ac:dyDescent="0.15">
      <c r="A137" s="475"/>
      <c r="B137" s="337"/>
      <c r="C137" s="337"/>
      <c r="D137" s="337"/>
      <c r="E137" s="337"/>
      <c r="F137" s="476"/>
      <c r="G137" s="408"/>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667</v>
      </c>
      <c r="Z138" s="413"/>
      <c r="AA138" s="414"/>
      <c r="AB138" s="439" t="s">
        <v>668</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5" t="s">
        <v>315</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500</v>
      </c>
      <c r="AF139" s="429"/>
      <c r="AG139" s="429"/>
      <c r="AH139" s="429"/>
      <c r="AI139" s="429" t="s">
        <v>652</v>
      </c>
      <c r="AJ139" s="429"/>
      <c r="AK139" s="429"/>
      <c r="AL139" s="429"/>
      <c r="AM139" s="429" t="s">
        <v>468</v>
      </c>
      <c r="AN139" s="429"/>
      <c r="AO139" s="429"/>
      <c r="AP139" s="429"/>
      <c r="AQ139" s="470" t="s">
        <v>223</v>
      </c>
      <c r="AR139" s="471"/>
      <c r="AS139" s="471"/>
      <c r="AT139" s="472"/>
      <c r="AU139" s="337" t="s">
        <v>129</v>
      </c>
      <c r="AV139" s="337"/>
      <c r="AW139" s="337"/>
      <c r="AX139" s="342"/>
      <c r="AY139">
        <f>COUNTA($G$141)</f>
        <v>0</v>
      </c>
    </row>
    <row r="140" spans="1:60" ht="18.75" hidden="1" customHeight="1" x14ac:dyDescent="0.15">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15">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3" t="s">
        <v>343</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29" t="s">
        <v>500</v>
      </c>
      <c r="AF151" s="429"/>
      <c r="AG151" s="429"/>
      <c r="AH151" s="429"/>
      <c r="AI151" s="429" t="s">
        <v>652</v>
      </c>
      <c r="AJ151" s="429"/>
      <c r="AK151" s="429"/>
      <c r="AL151" s="429"/>
      <c r="AM151" s="429" t="s">
        <v>468</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5"/>
      <c r="H154" s="397"/>
      <c r="I154" s="397"/>
      <c r="J154" s="397"/>
      <c r="K154" s="397"/>
      <c r="L154" s="397"/>
      <c r="M154" s="397"/>
      <c r="N154" s="397"/>
      <c r="O154" s="398"/>
      <c r="P154" s="463"/>
      <c r="Q154" s="463"/>
      <c r="R154" s="463"/>
      <c r="S154" s="463"/>
      <c r="T154" s="463"/>
      <c r="U154" s="463"/>
      <c r="V154" s="463"/>
      <c r="W154" s="463"/>
      <c r="X154" s="464"/>
      <c r="Y154" s="906"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29" t="s">
        <v>500</v>
      </c>
      <c r="AF156" s="429"/>
      <c r="AG156" s="429"/>
      <c r="AH156" s="429"/>
      <c r="AI156" s="429" t="s">
        <v>652</v>
      </c>
      <c r="AJ156" s="429"/>
      <c r="AK156" s="429"/>
      <c r="AL156" s="429"/>
      <c r="AM156" s="429" t="s">
        <v>468</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5"/>
      <c r="H159" s="397"/>
      <c r="I159" s="397"/>
      <c r="J159" s="397"/>
      <c r="K159" s="397"/>
      <c r="L159" s="397"/>
      <c r="M159" s="397"/>
      <c r="N159" s="397"/>
      <c r="O159" s="398"/>
      <c r="P159" s="463"/>
      <c r="Q159" s="463"/>
      <c r="R159" s="463"/>
      <c r="S159" s="463"/>
      <c r="T159" s="463"/>
      <c r="U159" s="463"/>
      <c r="V159" s="463"/>
      <c r="W159" s="463"/>
      <c r="X159" s="464"/>
      <c r="Y159" s="906"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29" t="s">
        <v>500</v>
      </c>
      <c r="AF161" s="429"/>
      <c r="AG161" s="429"/>
      <c r="AH161" s="429"/>
      <c r="AI161" s="429" t="s">
        <v>652</v>
      </c>
      <c r="AJ161" s="429"/>
      <c r="AK161" s="429"/>
      <c r="AL161" s="429"/>
      <c r="AM161" s="429" t="s">
        <v>468</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5"/>
      <c r="H164" s="397"/>
      <c r="I164" s="397"/>
      <c r="J164" s="397"/>
      <c r="K164" s="397"/>
      <c r="L164" s="397"/>
      <c r="M164" s="397"/>
      <c r="N164" s="397"/>
      <c r="O164" s="398"/>
      <c r="P164" s="463"/>
      <c r="Q164" s="463"/>
      <c r="R164" s="463"/>
      <c r="S164" s="463"/>
      <c r="T164" s="463"/>
      <c r="U164" s="463"/>
      <c r="V164" s="463"/>
      <c r="W164" s="463"/>
      <c r="X164" s="464"/>
      <c r="Y164" s="906"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664</v>
      </c>
      <c r="B167" s="332"/>
      <c r="C167" s="332"/>
      <c r="D167" s="332"/>
      <c r="E167" s="332"/>
      <c r="F167" s="333"/>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5" t="s">
        <v>11</v>
      </c>
      <c r="AC167" s="415"/>
      <c r="AD167" s="415"/>
      <c r="AE167" s="429" t="s">
        <v>500</v>
      </c>
      <c r="AF167" s="429"/>
      <c r="AG167" s="429"/>
      <c r="AH167" s="429"/>
      <c r="AI167" s="429" t="s">
        <v>652</v>
      </c>
      <c r="AJ167" s="429"/>
      <c r="AK167" s="429"/>
      <c r="AL167" s="429"/>
      <c r="AM167" s="429" t="s">
        <v>468</v>
      </c>
      <c r="AN167" s="429"/>
      <c r="AO167" s="429"/>
      <c r="AP167" s="429"/>
      <c r="AQ167" s="425" t="s">
        <v>499</v>
      </c>
      <c r="AR167" s="426"/>
      <c r="AS167" s="426"/>
      <c r="AT167" s="427"/>
      <c r="AU167" s="425" t="s">
        <v>676</v>
      </c>
      <c r="AV167" s="426"/>
      <c r="AW167" s="426"/>
      <c r="AX167" s="428"/>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3" t="s">
        <v>665</v>
      </c>
      <c r="B170" s="355"/>
      <c r="C170" s="355"/>
      <c r="D170" s="355"/>
      <c r="E170" s="355"/>
      <c r="F170" s="474"/>
      <c r="G170" s="238" t="s">
        <v>666</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500</v>
      </c>
      <c r="AF170" s="429"/>
      <c r="AG170" s="429"/>
      <c r="AH170" s="429"/>
      <c r="AI170" s="429" t="s">
        <v>652</v>
      </c>
      <c r="AJ170" s="429"/>
      <c r="AK170" s="429"/>
      <c r="AL170" s="429"/>
      <c r="AM170" s="429" t="s">
        <v>468</v>
      </c>
      <c r="AN170" s="429"/>
      <c r="AO170" s="429"/>
      <c r="AP170" s="429"/>
      <c r="AQ170" s="430" t="s">
        <v>677</v>
      </c>
      <c r="AR170" s="431"/>
      <c r="AS170" s="431"/>
      <c r="AT170" s="431"/>
      <c r="AU170" s="431"/>
      <c r="AV170" s="431"/>
      <c r="AW170" s="431"/>
      <c r="AX170" s="432"/>
      <c r="AY170">
        <f>IF(SUBSTITUTE(SUBSTITUTE($G$171,"／",""),"　","")="",0,1)</f>
        <v>0</v>
      </c>
    </row>
    <row r="171" spans="1:60" ht="23.25" hidden="1" customHeight="1" x14ac:dyDescent="0.15">
      <c r="A171" s="475"/>
      <c r="B171" s="337"/>
      <c r="C171" s="337"/>
      <c r="D171" s="337"/>
      <c r="E171" s="337"/>
      <c r="F171" s="476"/>
      <c r="G171" s="408"/>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667</v>
      </c>
      <c r="Z172" s="413"/>
      <c r="AA172" s="414"/>
      <c r="AB172" s="439" t="s">
        <v>668</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5" t="s">
        <v>315</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500</v>
      </c>
      <c r="AF173" s="429"/>
      <c r="AG173" s="429"/>
      <c r="AH173" s="429"/>
      <c r="AI173" s="429" t="s">
        <v>652</v>
      </c>
      <c r="AJ173" s="429"/>
      <c r="AK173" s="429"/>
      <c r="AL173" s="429"/>
      <c r="AM173" s="429" t="s">
        <v>468</v>
      </c>
      <c r="AN173" s="429"/>
      <c r="AO173" s="429"/>
      <c r="AP173" s="429"/>
      <c r="AQ173" s="470" t="s">
        <v>223</v>
      </c>
      <c r="AR173" s="471"/>
      <c r="AS173" s="471"/>
      <c r="AT173" s="472"/>
      <c r="AU173" s="337" t="s">
        <v>129</v>
      </c>
      <c r="AV173" s="337"/>
      <c r="AW173" s="337"/>
      <c r="AX173" s="342"/>
      <c r="AY173">
        <f>COUNTA($G$175)</f>
        <v>0</v>
      </c>
    </row>
    <row r="174" spans="1:60" ht="18.75" hidden="1" customHeight="1" x14ac:dyDescent="0.15">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3" t="s">
        <v>343</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29" t="s">
        <v>500</v>
      </c>
      <c r="AF185" s="429"/>
      <c r="AG185" s="429"/>
      <c r="AH185" s="429"/>
      <c r="AI185" s="429" t="s">
        <v>652</v>
      </c>
      <c r="AJ185" s="429"/>
      <c r="AK185" s="429"/>
      <c r="AL185" s="429"/>
      <c r="AM185" s="429" t="s">
        <v>468</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5"/>
      <c r="H188" s="397"/>
      <c r="I188" s="397"/>
      <c r="J188" s="397"/>
      <c r="K188" s="397"/>
      <c r="L188" s="397"/>
      <c r="M188" s="397"/>
      <c r="N188" s="397"/>
      <c r="O188" s="398"/>
      <c r="P188" s="463"/>
      <c r="Q188" s="463"/>
      <c r="R188" s="463"/>
      <c r="S188" s="463"/>
      <c r="T188" s="463"/>
      <c r="U188" s="463"/>
      <c r="V188" s="463"/>
      <c r="W188" s="463"/>
      <c r="X188" s="464"/>
      <c r="Y188" s="906"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29" t="s">
        <v>500</v>
      </c>
      <c r="AF190" s="429"/>
      <c r="AG190" s="429"/>
      <c r="AH190" s="429"/>
      <c r="AI190" s="429" t="s">
        <v>652</v>
      </c>
      <c r="AJ190" s="429"/>
      <c r="AK190" s="429"/>
      <c r="AL190" s="429"/>
      <c r="AM190" s="429" t="s">
        <v>468</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5"/>
      <c r="H193" s="397"/>
      <c r="I193" s="397"/>
      <c r="J193" s="397"/>
      <c r="K193" s="397"/>
      <c r="L193" s="397"/>
      <c r="M193" s="397"/>
      <c r="N193" s="397"/>
      <c r="O193" s="398"/>
      <c r="P193" s="463"/>
      <c r="Q193" s="463"/>
      <c r="R193" s="463"/>
      <c r="S193" s="463"/>
      <c r="T193" s="463"/>
      <c r="U193" s="463"/>
      <c r="V193" s="463"/>
      <c r="W193" s="463"/>
      <c r="X193" s="464"/>
      <c r="Y193" s="906"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29" t="s">
        <v>500</v>
      </c>
      <c r="AF195" s="429"/>
      <c r="AG195" s="429"/>
      <c r="AH195" s="429"/>
      <c r="AI195" s="429" t="s">
        <v>652</v>
      </c>
      <c r="AJ195" s="429"/>
      <c r="AK195" s="429"/>
      <c r="AL195" s="429"/>
      <c r="AM195" s="429" t="s">
        <v>468</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5"/>
      <c r="H198" s="397"/>
      <c r="I198" s="397"/>
      <c r="J198" s="397"/>
      <c r="K198" s="397"/>
      <c r="L198" s="397"/>
      <c r="M198" s="397"/>
      <c r="N198" s="397"/>
      <c r="O198" s="398"/>
      <c r="P198" s="463"/>
      <c r="Q198" s="463"/>
      <c r="R198" s="463"/>
      <c r="S198" s="463"/>
      <c r="T198" s="463"/>
      <c r="U198" s="463"/>
      <c r="V198" s="463"/>
      <c r="W198" s="463"/>
      <c r="X198" s="464"/>
      <c r="Y198" s="906"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3" t="s">
        <v>316</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312</v>
      </c>
      <c r="X200" s="567"/>
      <c r="Y200" s="570"/>
      <c r="Z200" s="570"/>
      <c r="AA200" s="571"/>
      <c r="AB200" s="564" t="s">
        <v>11</v>
      </c>
      <c r="AC200" s="561"/>
      <c r="AD200" s="562"/>
      <c r="AE200" s="429" t="s">
        <v>500</v>
      </c>
      <c r="AF200" s="429"/>
      <c r="AG200" s="429"/>
      <c r="AH200" s="429"/>
      <c r="AI200" s="429" t="s">
        <v>652</v>
      </c>
      <c r="AJ200" s="429"/>
      <c r="AK200" s="429"/>
      <c r="AL200" s="429"/>
      <c r="AM200" s="429" t="s">
        <v>468</v>
      </c>
      <c r="AN200" s="429"/>
      <c r="AO200" s="429"/>
      <c r="AP200" s="429"/>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333</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334</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15">
      <c r="A205" s="578" t="s">
        <v>320</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333</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334</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15">
      <c r="A208" s="602" t="s">
        <v>316</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500</v>
      </c>
      <c r="AF208" s="151"/>
      <c r="AG208" s="151"/>
      <c r="AH208" s="151"/>
      <c r="AI208" s="429" t="s">
        <v>652</v>
      </c>
      <c r="AJ208" s="429"/>
      <c r="AK208" s="429"/>
      <c r="AL208" s="429"/>
      <c r="AM208" s="429" t="s">
        <v>468</v>
      </c>
      <c r="AN208" s="429"/>
      <c r="AO208" s="429"/>
      <c r="AP208" s="429"/>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15">
      <c r="A213" s="657" t="s">
        <v>346</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660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311</v>
      </c>
      <c r="AP214" s="674"/>
      <c r="AQ214" s="674"/>
      <c r="AR214" s="96"/>
      <c r="AS214" s="673"/>
      <c r="AT214" s="674"/>
      <c r="AU214" s="674"/>
      <c r="AV214" s="674"/>
      <c r="AW214" s="674"/>
      <c r="AX214" s="675"/>
      <c r="AY214">
        <f>COUNTIF($AR$214,"☑")</f>
        <v>0</v>
      </c>
    </row>
    <row r="215" spans="1:51" ht="45" hidden="1" customHeight="1" x14ac:dyDescent="0.15">
      <c r="A215" s="663" t="s">
        <v>366</v>
      </c>
      <c r="B215" s="664"/>
      <c r="C215" s="666" t="s">
        <v>227</v>
      </c>
      <c r="D215" s="664"/>
      <c r="E215" s="667" t="s">
        <v>243</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15">
      <c r="A216" s="665"/>
      <c r="B216" s="653"/>
      <c r="C216" s="652"/>
      <c r="D216" s="653"/>
      <c r="E216" s="467" t="s">
        <v>242</v>
      </c>
      <c r="F216" s="469"/>
      <c r="G216" s="153"/>
      <c r="H216" s="154"/>
      <c r="I216" s="154"/>
      <c r="J216" s="154"/>
      <c r="K216" s="154"/>
      <c r="L216" s="154"/>
      <c r="M216" s="154"/>
      <c r="N216" s="154"/>
      <c r="O216" s="154"/>
      <c r="P216" s="154"/>
      <c r="Q216" s="154"/>
      <c r="R216" s="154"/>
      <c r="S216" s="154"/>
      <c r="T216" s="154"/>
      <c r="U216" s="154"/>
      <c r="V216" s="155"/>
      <c r="W216" s="641" t="s">
        <v>669</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670</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15">
      <c r="A218" s="665"/>
      <c r="B218" s="653"/>
      <c r="C218" s="650" t="s">
        <v>682</v>
      </c>
      <c r="D218" s="651"/>
      <c r="E218" s="467" t="s">
        <v>362</v>
      </c>
      <c r="F218" s="469"/>
      <c r="G218" s="631" t="s">
        <v>230</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15">
      <c r="A219" s="665"/>
      <c r="B219" s="653"/>
      <c r="C219" s="652"/>
      <c r="D219" s="653"/>
      <c r="E219" s="331"/>
      <c r="F219" s="333"/>
      <c r="G219" s="631" t="s">
        <v>683</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
      <c r="A220" s="665"/>
      <c r="B220" s="653"/>
      <c r="C220" s="652"/>
      <c r="D220" s="653"/>
      <c r="E220" s="334"/>
      <c r="F220" s="336"/>
      <c r="G220" s="631" t="s">
        <v>670</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35.2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698</v>
      </c>
      <c r="AE223" s="719"/>
      <c r="AF223" s="719"/>
      <c r="AG223" s="720" t="s">
        <v>724</v>
      </c>
      <c r="AH223" s="721"/>
      <c r="AI223" s="721"/>
      <c r="AJ223" s="721"/>
      <c r="AK223" s="721"/>
      <c r="AL223" s="721"/>
      <c r="AM223" s="721"/>
      <c r="AN223" s="721"/>
      <c r="AO223" s="721"/>
      <c r="AP223" s="721"/>
      <c r="AQ223" s="721"/>
      <c r="AR223" s="721"/>
      <c r="AS223" s="721"/>
      <c r="AT223" s="721"/>
      <c r="AU223" s="721"/>
      <c r="AV223" s="721"/>
      <c r="AW223" s="721"/>
      <c r="AX223" s="722"/>
    </row>
    <row r="224" spans="1:51" ht="53.2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698</v>
      </c>
      <c r="AE224" s="700"/>
      <c r="AF224" s="700"/>
      <c r="AG224" s="726" t="s">
        <v>725</v>
      </c>
      <c r="AH224" s="727"/>
      <c r="AI224" s="727"/>
      <c r="AJ224" s="727"/>
      <c r="AK224" s="727"/>
      <c r="AL224" s="727"/>
      <c r="AM224" s="727"/>
      <c r="AN224" s="727"/>
      <c r="AO224" s="727"/>
      <c r="AP224" s="727"/>
      <c r="AQ224" s="727"/>
      <c r="AR224" s="727"/>
      <c r="AS224" s="727"/>
      <c r="AT224" s="727"/>
      <c r="AU224" s="727"/>
      <c r="AV224" s="727"/>
      <c r="AW224" s="727"/>
      <c r="AX224" s="728"/>
    </row>
    <row r="225" spans="1:50" ht="35.2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698</v>
      </c>
      <c r="AE225" s="733"/>
      <c r="AF225" s="733"/>
      <c r="AG225" s="690" t="s">
        <v>726</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698</v>
      </c>
      <c r="AE226" s="687"/>
      <c r="AF226" s="687"/>
      <c r="AG226" s="688" t="s">
        <v>727</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344</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721</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722</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55.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698</v>
      </c>
      <c r="AE229" s="752"/>
      <c r="AF229" s="752"/>
      <c r="AG229" s="753" t="s">
        <v>728</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698</v>
      </c>
      <c r="AE230" s="700"/>
      <c r="AF230" s="700"/>
      <c r="AG230" s="726" t="s">
        <v>729</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723</v>
      </c>
      <c r="AE231" s="700"/>
      <c r="AF231" s="700"/>
      <c r="AG231" s="726" t="s">
        <v>699</v>
      </c>
      <c r="AH231" s="727"/>
      <c r="AI231" s="727"/>
      <c r="AJ231" s="727"/>
      <c r="AK231" s="727"/>
      <c r="AL231" s="727"/>
      <c r="AM231" s="727"/>
      <c r="AN231" s="727"/>
      <c r="AO231" s="727"/>
      <c r="AP231" s="727"/>
      <c r="AQ231" s="727"/>
      <c r="AR231" s="727"/>
      <c r="AS231" s="727"/>
      <c r="AT231" s="727"/>
      <c r="AU231" s="727"/>
      <c r="AV231" s="727"/>
      <c r="AW231" s="727"/>
      <c r="AX231" s="728"/>
    </row>
    <row r="232" spans="1:50" ht="36.7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698</v>
      </c>
      <c r="AE232" s="700"/>
      <c r="AF232" s="700"/>
      <c r="AG232" s="726" t="s">
        <v>730</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7"/>
      <c r="B233" s="679"/>
      <c r="C233" s="746" t="s">
        <v>313</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723</v>
      </c>
      <c r="AE233" s="733"/>
      <c r="AF233" s="733"/>
      <c r="AG233" s="748" t="s">
        <v>699</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314</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723</v>
      </c>
      <c r="AE234" s="700"/>
      <c r="AF234" s="701"/>
      <c r="AG234" s="726" t="s">
        <v>699</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698</v>
      </c>
      <c r="AE235" s="741"/>
      <c r="AF235" s="742"/>
      <c r="AG235" s="743" t="s">
        <v>731</v>
      </c>
      <c r="AH235" s="744"/>
      <c r="AI235" s="744"/>
      <c r="AJ235" s="744"/>
      <c r="AK235" s="744"/>
      <c r="AL235" s="744"/>
      <c r="AM235" s="744"/>
      <c r="AN235" s="744"/>
      <c r="AO235" s="744"/>
      <c r="AP235" s="744"/>
      <c r="AQ235" s="744"/>
      <c r="AR235" s="744"/>
      <c r="AS235" s="744"/>
      <c r="AT235" s="744"/>
      <c r="AU235" s="744"/>
      <c r="AV235" s="744"/>
      <c r="AW235" s="744"/>
      <c r="AX235" s="745"/>
    </row>
    <row r="236" spans="1:50" ht="47.25"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698</v>
      </c>
      <c r="AE236" s="752"/>
      <c r="AF236" s="762"/>
      <c r="AG236" s="753" t="s">
        <v>732</v>
      </c>
      <c r="AH236" s="754"/>
      <c r="AI236" s="754"/>
      <c r="AJ236" s="754"/>
      <c r="AK236" s="754"/>
      <c r="AL236" s="754"/>
      <c r="AM236" s="754"/>
      <c r="AN236" s="754"/>
      <c r="AO236" s="754"/>
      <c r="AP236" s="754"/>
      <c r="AQ236" s="754"/>
      <c r="AR236" s="754"/>
      <c r="AS236" s="754"/>
      <c r="AT236" s="754"/>
      <c r="AU236" s="754"/>
      <c r="AV236" s="754"/>
      <c r="AW236" s="754"/>
      <c r="AX236" s="755"/>
    </row>
    <row r="237" spans="1:50" ht="59.2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698</v>
      </c>
      <c r="AE237" s="767"/>
      <c r="AF237" s="767"/>
      <c r="AG237" s="726" t="s">
        <v>733</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698</v>
      </c>
      <c r="AE238" s="700"/>
      <c r="AF238" s="700"/>
      <c r="AG238" s="726" t="s">
        <v>734</v>
      </c>
      <c r="AH238" s="727"/>
      <c r="AI238" s="727"/>
      <c r="AJ238" s="727"/>
      <c r="AK238" s="727"/>
      <c r="AL238" s="727"/>
      <c r="AM238" s="727"/>
      <c r="AN238" s="727"/>
      <c r="AO238" s="727"/>
      <c r="AP238" s="727"/>
      <c r="AQ238" s="727"/>
      <c r="AR238" s="727"/>
      <c r="AS238" s="727"/>
      <c r="AT238" s="727"/>
      <c r="AU238" s="727"/>
      <c r="AV238" s="727"/>
      <c r="AW238" s="727"/>
      <c r="AX238" s="728"/>
    </row>
    <row r="239" spans="1:50" ht="43.5"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698</v>
      </c>
      <c r="AE239" s="700"/>
      <c r="AF239" s="700"/>
      <c r="AG239" s="756" t="s">
        <v>735</v>
      </c>
      <c r="AH239" s="157"/>
      <c r="AI239" s="157"/>
      <c r="AJ239" s="157"/>
      <c r="AK239" s="157"/>
      <c r="AL239" s="157"/>
      <c r="AM239" s="157"/>
      <c r="AN239" s="157"/>
      <c r="AO239" s="157"/>
      <c r="AP239" s="157"/>
      <c r="AQ239" s="157"/>
      <c r="AR239" s="157"/>
      <c r="AS239" s="157"/>
      <c r="AT239" s="157"/>
      <c r="AU239" s="157"/>
      <c r="AV239" s="157"/>
      <c r="AW239" s="157"/>
      <c r="AX239" s="757"/>
    </row>
    <row r="240" spans="1:50" ht="41.25" hidden="1"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723</v>
      </c>
      <c r="AE240" s="687"/>
      <c r="AF240" s="779"/>
      <c r="AG240" s="688" t="s">
        <v>699</v>
      </c>
      <c r="AH240" s="154"/>
      <c r="AI240" s="154"/>
      <c r="AJ240" s="154"/>
      <c r="AK240" s="154"/>
      <c r="AL240" s="154"/>
      <c r="AM240" s="154"/>
      <c r="AN240" s="154"/>
      <c r="AO240" s="154"/>
      <c r="AP240" s="154"/>
      <c r="AQ240" s="154"/>
      <c r="AR240" s="154"/>
      <c r="AS240" s="154"/>
      <c r="AT240" s="154"/>
      <c r="AU240" s="154"/>
      <c r="AV240" s="154"/>
      <c r="AW240" s="154"/>
      <c r="AX240" s="689"/>
    </row>
    <row r="241" spans="1:50" ht="19.7" hidden="1" customHeight="1" x14ac:dyDescent="0.15">
      <c r="A241" s="773"/>
      <c r="B241" s="774"/>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hidden="1" customHeight="1" x14ac:dyDescent="0.15">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736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739</v>
      </c>
      <c r="B252" s="134"/>
      <c r="C252" s="134"/>
      <c r="D252" s="134"/>
      <c r="E252" s="135"/>
      <c r="F252" s="136" t="s">
        <v>740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85.5" customHeight="1" thickBot="1" x14ac:dyDescent="0.2">
      <c r="A254" s="133" t="s">
        <v>741</v>
      </c>
      <c r="B254" s="134"/>
      <c r="C254" s="134"/>
      <c r="D254" s="134"/>
      <c r="E254" s="135"/>
      <c r="F254" s="787" t="s">
        <v>742</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317</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360</v>
      </c>
      <c r="B258" s="798"/>
      <c r="C258" s="798"/>
      <c r="D258" s="799"/>
      <c r="E258" s="783" t="s">
        <v>743</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359</v>
      </c>
      <c r="B259" s="151"/>
      <c r="C259" s="151"/>
      <c r="D259" s="151"/>
      <c r="E259" s="783" t="s">
        <v>744</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358</v>
      </c>
      <c r="B260" s="151"/>
      <c r="C260" s="151"/>
      <c r="D260" s="151"/>
      <c r="E260" s="783" t="s">
        <v>745</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357</v>
      </c>
      <c r="B261" s="151"/>
      <c r="C261" s="151"/>
      <c r="D261" s="151"/>
      <c r="E261" s="783" t="s">
        <v>746</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356</v>
      </c>
      <c r="B262" s="151"/>
      <c r="C262" s="151"/>
      <c r="D262" s="151"/>
      <c r="E262" s="783" t="s">
        <v>747</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355</v>
      </c>
      <c r="B263" s="151"/>
      <c r="C263" s="151"/>
      <c r="D263" s="151"/>
      <c r="E263" s="783" t="s">
        <v>748</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354</v>
      </c>
      <c r="B264" s="151"/>
      <c r="C264" s="151"/>
      <c r="D264" s="151"/>
      <c r="E264" s="783" t="s">
        <v>749</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353</v>
      </c>
      <c r="B265" s="151"/>
      <c r="C265" s="151"/>
      <c r="D265" s="151"/>
      <c r="E265" s="783" t="s">
        <v>750</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500</v>
      </c>
      <c r="B266" s="151"/>
      <c r="C266" s="151"/>
      <c r="D266" s="151"/>
      <c r="E266" s="802" t="s">
        <v>691</v>
      </c>
      <c r="F266" s="803"/>
      <c r="G266" s="803"/>
      <c r="H266" s="92" t="str">
        <f>IF(E266="","","-")</f>
        <v>-</v>
      </c>
      <c r="I266" s="803"/>
      <c r="J266" s="803"/>
      <c r="K266" s="92" t="str">
        <f>IF(I266="","","-")</f>
        <v/>
      </c>
      <c r="L266" s="121">
        <v>420</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679</v>
      </c>
      <c r="B267" s="151"/>
      <c r="C267" s="151"/>
      <c r="D267" s="151"/>
      <c r="E267" s="802" t="s">
        <v>691</v>
      </c>
      <c r="F267" s="803"/>
      <c r="G267" s="803"/>
      <c r="H267" s="92"/>
      <c r="I267" s="803"/>
      <c r="J267" s="803"/>
      <c r="K267" s="92"/>
      <c r="L267" s="121">
        <v>403</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468</v>
      </c>
      <c r="B268" s="151"/>
      <c r="C268" s="151"/>
      <c r="D268" s="151"/>
      <c r="E268" s="805" t="s">
        <v>691</v>
      </c>
      <c r="F268" s="152"/>
      <c r="G268" s="803"/>
      <c r="H268" s="803"/>
      <c r="I268" s="803"/>
      <c r="J268" s="152"/>
      <c r="K268" s="152"/>
      <c r="L268" s="121">
        <v>421</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347</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349</v>
      </c>
      <c r="B308" s="810"/>
      <c r="C308" s="810"/>
      <c r="D308" s="810"/>
      <c r="E308" s="810"/>
      <c r="F308" s="811"/>
      <c r="G308" s="815" t="s">
        <v>759</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324</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15">
      <c r="A310" s="812"/>
      <c r="B310" s="813"/>
      <c r="C310" s="813"/>
      <c r="D310" s="813"/>
      <c r="E310" s="813"/>
      <c r="F310" s="814"/>
      <c r="G310" s="836" t="s">
        <v>751</v>
      </c>
      <c r="H310" s="837"/>
      <c r="I310" s="837"/>
      <c r="J310" s="837"/>
      <c r="K310" s="838"/>
      <c r="L310" s="839" t="s">
        <v>752</v>
      </c>
      <c r="M310" s="840"/>
      <c r="N310" s="840"/>
      <c r="O310" s="840"/>
      <c r="P310" s="840"/>
      <c r="Q310" s="840"/>
      <c r="R310" s="840"/>
      <c r="S310" s="840"/>
      <c r="T310" s="840"/>
      <c r="U310" s="840"/>
      <c r="V310" s="840"/>
      <c r="W310" s="840"/>
      <c r="X310" s="841"/>
      <c r="Y310" s="842">
        <v>1421</v>
      </c>
      <c r="Z310" s="843"/>
      <c r="AA310" s="843"/>
      <c r="AB310" s="844"/>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5"/>
    </row>
    <row r="311" spans="1:50" ht="24.75" customHeight="1" x14ac:dyDescent="0.15">
      <c r="A311" s="812"/>
      <c r="B311" s="813"/>
      <c r="C311" s="813"/>
      <c r="D311" s="813"/>
      <c r="E311" s="813"/>
      <c r="F311" s="814"/>
      <c r="G311" s="822" t="s">
        <v>751</v>
      </c>
      <c r="H311" s="823"/>
      <c r="I311" s="823"/>
      <c r="J311" s="823"/>
      <c r="K311" s="824"/>
      <c r="L311" s="825" t="s">
        <v>753</v>
      </c>
      <c r="M311" s="826"/>
      <c r="N311" s="826"/>
      <c r="O311" s="826"/>
      <c r="P311" s="826"/>
      <c r="Q311" s="826"/>
      <c r="R311" s="826"/>
      <c r="S311" s="826"/>
      <c r="T311" s="826"/>
      <c r="U311" s="826"/>
      <c r="V311" s="826"/>
      <c r="W311" s="826"/>
      <c r="X311" s="827"/>
      <c r="Y311" s="828">
        <v>25</v>
      </c>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1446</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661</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311</v>
      </c>
      <c r="AM360" s="859"/>
      <c r="AN360" s="859"/>
      <c r="AO360" s="94" t="s">
        <v>754</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310</v>
      </c>
      <c r="AD365" s="861"/>
      <c r="AE365" s="861"/>
      <c r="AF365" s="861"/>
      <c r="AG365" s="861"/>
      <c r="AH365" s="862" t="s">
        <v>330</v>
      </c>
      <c r="AI365" s="860"/>
      <c r="AJ365" s="860"/>
      <c r="AK365" s="860"/>
      <c r="AL365" s="860" t="s">
        <v>19</v>
      </c>
      <c r="AM365" s="860"/>
      <c r="AN365" s="860"/>
      <c r="AO365" s="864"/>
      <c r="AP365" s="885" t="s">
        <v>275</v>
      </c>
      <c r="AQ365" s="885"/>
      <c r="AR365" s="885"/>
      <c r="AS365" s="885"/>
      <c r="AT365" s="885"/>
      <c r="AU365" s="885"/>
      <c r="AV365" s="885"/>
      <c r="AW365" s="885"/>
      <c r="AX365" s="885"/>
    </row>
    <row r="366" spans="1:51" ht="81.75" customHeight="1" x14ac:dyDescent="0.15">
      <c r="A366" s="871">
        <v>1</v>
      </c>
      <c r="B366" s="871">
        <v>1</v>
      </c>
      <c r="C366" s="873" t="s">
        <v>755</v>
      </c>
      <c r="D366" s="873"/>
      <c r="E366" s="873"/>
      <c r="F366" s="873"/>
      <c r="G366" s="873"/>
      <c r="H366" s="873"/>
      <c r="I366" s="873"/>
      <c r="J366" s="874">
        <v>3010005016764</v>
      </c>
      <c r="K366" s="875"/>
      <c r="L366" s="875"/>
      <c r="M366" s="875"/>
      <c r="N366" s="875"/>
      <c r="O366" s="875"/>
      <c r="P366" s="877" t="s">
        <v>756</v>
      </c>
      <c r="Q366" s="877"/>
      <c r="R366" s="877"/>
      <c r="S366" s="877"/>
      <c r="T366" s="877"/>
      <c r="U366" s="877"/>
      <c r="V366" s="877"/>
      <c r="W366" s="877"/>
      <c r="X366" s="877"/>
      <c r="Y366" s="878">
        <v>1446</v>
      </c>
      <c r="Z366" s="879"/>
      <c r="AA366" s="879"/>
      <c r="AB366" s="880"/>
      <c r="AC366" s="881" t="s">
        <v>757</v>
      </c>
      <c r="AD366" s="882"/>
      <c r="AE366" s="882"/>
      <c r="AF366" s="882"/>
      <c r="AG366" s="882"/>
      <c r="AH366" s="865" t="s">
        <v>699</v>
      </c>
      <c r="AI366" s="866"/>
      <c r="AJ366" s="866"/>
      <c r="AK366" s="866"/>
      <c r="AL366" s="867" t="s">
        <v>699</v>
      </c>
      <c r="AM366" s="868"/>
      <c r="AN366" s="868"/>
      <c r="AO366" s="869"/>
      <c r="AP366" s="870" t="s">
        <v>758</v>
      </c>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310</v>
      </c>
      <c r="AD398" s="861"/>
      <c r="AE398" s="861"/>
      <c r="AF398" s="861"/>
      <c r="AG398" s="861"/>
      <c r="AH398" s="862" t="s">
        <v>330</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310</v>
      </c>
      <c r="AD431" s="861"/>
      <c r="AE431" s="861"/>
      <c r="AF431" s="861"/>
      <c r="AG431" s="861"/>
      <c r="AH431" s="862" t="s">
        <v>330</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310</v>
      </c>
      <c r="AD464" s="861"/>
      <c r="AE464" s="861"/>
      <c r="AF464" s="861"/>
      <c r="AG464" s="861"/>
      <c r="AH464" s="862" t="s">
        <v>330</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310</v>
      </c>
      <c r="AD497" s="861"/>
      <c r="AE497" s="861"/>
      <c r="AF497" s="861"/>
      <c r="AG497" s="861"/>
      <c r="AH497" s="862" t="s">
        <v>330</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310</v>
      </c>
      <c r="AD530" s="861"/>
      <c r="AE530" s="861"/>
      <c r="AF530" s="861"/>
      <c r="AG530" s="861"/>
      <c r="AH530" s="862" t="s">
        <v>330</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310</v>
      </c>
      <c r="AD563" s="861"/>
      <c r="AE563" s="861"/>
      <c r="AF563" s="861"/>
      <c r="AG563" s="861"/>
      <c r="AH563" s="862" t="s">
        <v>330</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310</v>
      </c>
      <c r="AD596" s="861"/>
      <c r="AE596" s="861"/>
      <c r="AF596" s="861"/>
      <c r="AG596" s="861"/>
      <c r="AH596" s="862" t="s">
        <v>330</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662</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311</v>
      </c>
      <c r="AM627" s="890"/>
      <c r="AN627" s="89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698</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698</v>
      </c>
      <c r="M11" s="13" t="str">
        <f t="shared" si="2"/>
        <v>その他の事項経費</v>
      </c>
      <c r="N11" s="13" t="str">
        <f t="shared" si="6"/>
        <v>その他の事項経費</v>
      </c>
      <c r="O11" s="13"/>
      <c r="P11" s="13"/>
      <c r="Q11" s="19"/>
      <c r="T11" s="13"/>
      <c r="W11" s="32" t="s">
        <v>684</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686</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t="s">
        <v>698</v>
      </c>
      <c r="H31" s="13" t="str">
        <f t="shared" si="1"/>
        <v>特許特別会計</v>
      </c>
      <c r="I31" s="13" t="str">
        <f t="shared" si="5"/>
        <v>特許特別会計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特許特別会計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特許特別会計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特許特別会計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特許特別会計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特許特別会計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特許特別会計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685</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689</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315</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371</v>
      </c>
      <c r="AF2" s="961"/>
      <c r="AG2" s="961"/>
      <c r="AH2" s="898"/>
      <c r="AI2" s="961" t="s">
        <v>467</v>
      </c>
      <c r="AJ2" s="961"/>
      <c r="AK2" s="961"/>
      <c r="AL2" s="898"/>
      <c r="AM2" s="961" t="s">
        <v>468</v>
      </c>
      <c r="AN2" s="961"/>
      <c r="AO2" s="961"/>
      <c r="AP2" s="898"/>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7"/>
      <c r="H3" s="339"/>
      <c r="I3" s="339"/>
      <c r="J3" s="339"/>
      <c r="K3" s="339"/>
      <c r="L3" s="339"/>
      <c r="M3" s="339"/>
      <c r="N3" s="339"/>
      <c r="O3" s="340"/>
      <c r="P3" s="343"/>
      <c r="Q3" s="339"/>
      <c r="R3" s="339"/>
      <c r="S3" s="339"/>
      <c r="T3" s="339"/>
      <c r="U3" s="339"/>
      <c r="V3" s="339"/>
      <c r="W3" s="339"/>
      <c r="X3" s="340"/>
      <c r="Y3" s="954"/>
      <c r="Z3" s="955"/>
      <c r="AA3" s="956"/>
      <c r="AB3" s="960"/>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15">
      <c r="A4" s="485"/>
      <c r="B4" s="483"/>
      <c r="C4" s="483"/>
      <c r="D4" s="483"/>
      <c r="E4" s="483"/>
      <c r="F4" s="484"/>
      <c r="G4" s="388"/>
      <c r="H4" s="935"/>
      <c r="I4" s="935"/>
      <c r="J4" s="935"/>
      <c r="K4" s="935"/>
      <c r="L4" s="935"/>
      <c r="M4" s="935"/>
      <c r="N4" s="935"/>
      <c r="O4" s="936"/>
      <c r="P4" s="154"/>
      <c r="Q4" s="376"/>
      <c r="R4" s="376"/>
      <c r="S4" s="376"/>
      <c r="T4" s="376"/>
      <c r="U4" s="376"/>
      <c r="V4" s="376"/>
      <c r="W4" s="376"/>
      <c r="X4" s="377"/>
      <c r="Y4" s="949" t="s">
        <v>12</v>
      </c>
      <c r="Z4" s="950"/>
      <c r="AA4" s="951"/>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6"/>
      <c r="B6" s="487"/>
      <c r="C6" s="487"/>
      <c r="D6" s="487"/>
      <c r="E6" s="487"/>
      <c r="F6" s="488"/>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3" t="s">
        <v>343</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315</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371</v>
      </c>
      <c r="AF9" s="961"/>
      <c r="AG9" s="961"/>
      <c r="AH9" s="898"/>
      <c r="AI9" s="961" t="s">
        <v>467</v>
      </c>
      <c r="AJ9" s="961"/>
      <c r="AK9" s="961"/>
      <c r="AL9" s="898"/>
      <c r="AM9" s="961" t="s">
        <v>468</v>
      </c>
      <c r="AN9" s="961"/>
      <c r="AO9" s="961"/>
      <c r="AP9" s="898"/>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54"/>
      <c r="Z10" s="955"/>
      <c r="AA10" s="956"/>
      <c r="AB10" s="960"/>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15">
      <c r="A11" s="485"/>
      <c r="B11" s="483"/>
      <c r="C11" s="483"/>
      <c r="D11" s="483"/>
      <c r="E11" s="483"/>
      <c r="F11" s="484"/>
      <c r="G11" s="388"/>
      <c r="H11" s="935"/>
      <c r="I11" s="935"/>
      <c r="J11" s="935"/>
      <c r="K11" s="935"/>
      <c r="L11" s="935"/>
      <c r="M11" s="935"/>
      <c r="N11" s="935"/>
      <c r="O11" s="936"/>
      <c r="P11" s="154"/>
      <c r="Q11" s="376"/>
      <c r="R11" s="376"/>
      <c r="S11" s="376"/>
      <c r="T11" s="376"/>
      <c r="U11" s="376"/>
      <c r="V11" s="376"/>
      <c r="W11" s="376"/>
      <c r="X11" s="377"/>
      <c r="Y11" s="949" t="s">
        <v>12</v>
      </c>
      <c r="Z11" s="950"/>
      <c r="AA11" s="951"/>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3" t="s">
        <v>343</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315</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371</v>
      </c>
      <c r="AF16" s="961"/>
      <c r="AG16" s="961"/>
      <c r="AH16" s="898"/>
      <c r="AI16" s="961" t="s">
        <v>467</v>
      </c>
      <c r="AJ16" s="961"/>
      <c r="AK16" s="961"/>
      <c r="AL16" s="898"/>
      <c r="AM16" s="961" t="s">
        <v>468</v>
      </c>
      <c r="AN16" s="961"/>
      <c r="AO16" s="961"/>
      <c r="AP16" s="898"/>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54"/>
      <c r="Z17" s="955"/>
      <c r="AA17" s="956"/>
      <c r="AB17" s="960"/>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15">
      <c r="A18" s="485"/>
      <c r="B18" s="483"/>
      <c r="C18" s="483"/>
      <c r="D18" s="483"/>
      <c r="E18" s="483"/>
      <c r="F18" s="484"/>
      <c r="G18" s="388"/>
      <c r="H18" s="935"/>
      <c r="I18" s="935"/>
      <c r="J18" s="935"/>
      <c r="K18" s="935"/>
      <c r="L18" s="935"/>
      <c r="M18" s="935"/>
      <c r="N18" s="935"/>
      <c r="O18" s="936"/>
      <c r="P18" s="154"/>
      <c r="Q18" s="376"/>
      <c r="R18" s="376"/>
      <c r="S18" s="376"/>
      <c r="T18" s="376"/>
      <c r="U18" s="376"/>
      <c r="V18" s="376"/>
      <c r="W18" s="376"/>
      <c r="X18" s="377"/>
      <c r="Y18" s="949" t="s">
        <v>12</v>
      </c>
      <c r="Z18" s="950"/>
      <c r="AA18" s="951"/>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3" t="s">
        <v>343</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315</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371</v>
      </c>
      <c r="AF23" s="961"/>
      <c r="AG23" s="961"/>
      <c r="AH23" s="898"/>
      <c r="AI23" s="961" t="s">
        <v>467</v>
      </c>
      <c r="AJ23" s="961"/>
      <c r="AK23" s="961"/>
      <c r="AL23" s="898"/>
      <c r="AM23" s="961" t="s">
        <v>468</v>
      </c>
      <c r="AN23" s="961"/>
      <c r="AO23" s="961"/>
      <c r="AP23" s="898"/>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54"/>
      <c r="Z24" s="955"/>
      <c r="AA24" s="956"/>
      <c r="AB24" s="960"/>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15">
      <c r="A25" s="485"/>
      <c r="B25" s="483"/>
      <c r="C25" s="483"/>
      <c r="D25" s="483"/>
      <c r="E25" s="483"/>
      <c r="F25" s="484"/>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3" t="s">
        <v>343</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315</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371</v>
      </c>
      <c r="AF30" s="961"/>
      <c r="AG30" s="961"/>
      <c r="AH30" s="898"/>
      <c r="AI30" s="961" t="s">
        <v>467</v>
      </c>
      <c r="AJ30" s="961"/>
      <c r="AK30" s="961"/>
      <c r="AL30" s="898"/>
      <c r="AM30" s="961" t="s">
        <v>468</v>
      </c>
      <c r="AN30" s="961"/>
      <c r="AO30" s="961"/>
      <c r="AP30" s="898"/>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54"/>
      <c r="Z31" s="955"/>
      <c r="AA31" s="956"/>
      <c r="AB31" s="960"/>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15">
      <c r="A32" s="485"/>
      <c r="B32" s="483"/>
      <c r="C32" s="483"/>
      <c r="D32" s="483"/>
      <c r="E32" s="483"/>
      <c r="F32" s="484"/>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3" t="s">
        <v>343</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315</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371</v>
      </c>
      <c r="AF37" s="961"/>
      <c r="AG37" s="961"/>
      <c r="AH37" s="898"/>
      <c r="AI37" s="961" t="s">
        <v>467</v>
      </c>
      <c r="AJ37" s="961"/>
      <c r="AK37" s="961"/>
      <c r="AL37" s="898"/>
      <c r="AM37" s="961" t="s">
        <v>468</v>
      </c>
      <c r="AN37" s="961"/>
      <c r="AO37" s="961"/>
      <c r="AP37" s="898"/>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54"/>
      <c r="Z38" s="955"/>
      <c r="AA38" s="956"/>
      <c r="AB38" s="960"/>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15">
      <c r="A39" s="485"/>
      <c r="B39" s="483"/>
      <c r="C39" s="483"/>
      <c r="D39" s="483"/>
      <c r="E39" s="483"/>
      <c r="F39" s="484"/>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3" t="s">
        <v>343</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315</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371</v>
      </c>
      <c r="AF44" s="961"/>
      <c r="AG44" s="961"/>
      <c r="AH44" s="898"/>
      <c r="AI44" s="961" t="s">
        <v>467</v>
      </c>
      <c r="AJ44" s="961"/>
      <c r="AK44" s="961"/>
      <c r="AL44" s="898"/>
      <c r="AM44" s="961" t="s">
        <v>468</v>
      </c>
      <c r="AN44" s="961"/>
      <c r="AO44" s="961"/>
      <c r="AP44" s="898"/>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54"/>
      <c r="Z45" s="955"/>
      <c r="AA45" s="956"/>
      <c r="AB45" s="960"/>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15">
      <c r="A46" s="485"/>
      <c r="B46" s="483"/>
      <c r="C46" s="483"/>
      <c r="D46" s="483"/>
      <c r="E46" s="483"/>
      <c r="F46" s="484"/>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3" t="s">
        <v>343</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315</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371</v>
      </c>
      <c r="AF51" s="961"/>
      <c r="AG51" s="961"/>
      <c r="AH51" s="898"/>
      <c r="AI51" s="961" t="s">
        <v>467</v>
      </c>
      <c r="AJ51" s="961"/>
      <c r="AK51" s="961"/>
      <c r="AL51" s="898"/>
      <c r="AM51" s="961" t="s">
        <v>468</v>
      </c>
      <c r="AN51" s="961"/>
      <c r="AO51" s="961"/>
      <c r="AP51" s="898"/>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54"/>
      <c r="Z52" s="955"/>
      <c r="AA52" s="956"/>
      <c r="AB52" s="960"/>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15">
      <c r="A53" s="485"/>
      <c r="B53" s="483"/>
      <c r="C53" s="483"/>
      <c r="D53" s="483"/>
      <c r="E53" s="483"/>
      <c r="F53" s="484"/>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3" t="s">
        <v>343</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315</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371</v>
      </c>
      <c r="AF58" s="961"/>
      <c r="AG58" s="961"/>
      <c r="AH58" s="898"/>
      <c r="AI58" s="961" t="s">
        <v>467</v>
      </c>
      <c r="AJ58" s="961"/>
      <c r="AK58" s="961"/>
      <c r="AL58" s="898"/>
      <c r="AM58" s="961" t="s">
        <v>468</v>
      </c>
      <c r="AN58" s="961"/>
      <c r="AO58" s="961"/>
      <c r="AP58" s="898"/>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54"/>
      <c r="Z59" s="955"/>
      <c r="AA59" s="956"/>
      <c r="AB59" s="960"/>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15">
      <c r="A60" s="485"/>
      <c r="B60" s="483"/>
      <c r="C60" s="483"/>
      <c r="D60" s="483"/>
      <c r="E60" s="483"/>
      <c r="F60" s="484"/>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3" t="s">
        <v>343</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315</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371</v>
      </c>
      <c r="AF65" s="961"/>
      <c r="AG65" s="961"/>
      <c r="AH65" s="898"/>
      <c r="AI65" s="961" t="s">
        <v>467</v>
      </c>
      <c r="AJ65" s="961"/>
      <c r="AK65" s="961"/>
      <c r="AL65" s="898"/>
      <c r="AM65" s="961" t="s">
        <v>468</v>
      </c>
      <c r="AN65" s="961"/>
      <c r="AO65" s="961"/>
      <c r="AP65" s="898"/>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54"/>
      <c r="Z66" s="955"/>
      <c r="AA66" s="956"/>
      <c r="AB66" s="960"/>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15">
      <c r="A67" s="485"/>
      <c r="B67" s="483"/>
      <c r="C67" s="483"/>
      <c r="D67" s="483"/>
      <c r="E67" s="483"/>
      <c r="F67" s="484"/>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3" t="s">
        <v>343</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329</v>
      </c>
      <c r="H2" s="816"/>
      <c r="I2" s="816"/>
      <c r="J2" s="816"/>
      <c r="K2" s="816"/>
      <c r="L2" s="816"/>
      <c r="M2" s="816"/>
      <c r="N2" s="816"/>
      <c r="O2" s="816"/>
      <c r="P2" s="816"/>
      <c r="Q2" s="816"/>
      <c r="R2" s="816"/>
      <c r="S2" s="816"/>
      <c r="T2" s="816"/>
      <c r="U2" s="816"/>
      <c r="V2" s="816"/>
      <c r="W2" s="816"/>
      <c r="X2" s="816"/>
      <c r="Y2" s="816"/>
      <c r="Z2" s="816"/>
      <c r="AA2" s="816"/>
      <c r="AB2" s="817"/>
      <c r="AC2" s="815"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9" t="s">
        <v>25</v>
      </c>
      <c r="Q3" s="429"/>
      <c r="R3" s="429"/>
      <c r="S3" s="429"/>
      <c r="T3" s="429"/>
      <c r="U3" s="429"/>
      <c r="V3" s="429"/>
      <c r="W3" s="429"/>
      <c r="X3" s="429"/>
      <c r="Y3" s="862" t="s">
        <v>318</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9" t="s">
        <v>25</v>
      </c>
      <c r="Q36" s="429"/>
      <c r="R36" s="429"/>
      <c r="S36" s="429"/>
      <c r="T36" s="429"/>
      <c r="U36" s="429"/>
      <c r="V36" s="429"/>
      <c r="W36" s="429"/>
      <c r="X36" s="429"/>
      <c r="Y36" s="862" t="s">
        <v>318</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9" t="s">
        <v>25</v>
      </c>
      <c r="Q69" s="429"/>
      <c r="R69" s="429"/>
      <c r="S69" s="429"/>
      <c r="T69" s="429"/>
      <c r="U69" s="429"/>
      <c r="V69" s="429"/>
      <c r="W69" s="429"/>
      <c r="X69" s="429"/>
      <c r="Y69" s="862" t="s">
        <v>318</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9" t="s">
        <v>25</v>
      </c>
      <c r="Q102" s="429"/>
      <c r="R102" s="429"/>
      <c r="S102" s="429"/>
      <c r="T102" s="429"/>
      <c r="U102" s="429"/>
      <c r="V102" s="429"/>
      <c r="W102" s="429"/>
      <c r="X102" s="429"/>
      <c r="Y102" s="862" t="s">
        <v>318</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9" t="s">
        <v>25</v>
      </c>
      <c r="Q135" s="429"/>
      <c r="R135" s="429"/>
      <c r="S135" s="429"/>
      <c r="T135" s="429"/>
      <c r="U135" s="429"/>
      <c r="V135" s="429"/>
      <c r="W135" s="429"/>
      <c r="X135" s="429"/>
      <c r="Y135" s="862" t="s">
        <v>318</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9" t="s">
        <v>25</v>
      </c>
      <c r="Q168" s="429"/>
      <c r="R168" s="429"/>
      <c r="S168" s="429"/>
      <c r="T168" s="429"/>
      <c r="U168" s="429"/>
      <c r="V168" s="429"/>
      <c r="W168" s="429"/>
      <c r="X168" s="429"/>
      <c r="Y168" s="862" t="s">
        <v>318</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9" t="s">
        <v>25</v>
      </c>
      <c r="Q201" s="429"/>
      <c r="R201" s="429"/>
      <c r="S201" s="429"/>
      <c r="T201" s="429"/>
      <c r="U201" s="429"/>
      <c r="V201" s="429"/>
      <c r="W201" s="429"/>
      <c r="X201" s="429"/>
      <c r="Y201" s="862" t="s">
        <v>318</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9" t="s">
        <v>25</v>
      </c>
      <c r="Q234" s="429"/>
      <c r="R234" s="429"/>
      <c r="S234" s="429"/>
      <c r="T234" s="429"/>
      <c r="U234" s="429"/>
      <c r="V234" s="429"/>
      <c r="W234" s="429"/>
      <c r="X234" s="429"/>
      <c r="Y234" s="862" t="s">
        <v>318</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9" t="s">
        <v>25</v>
      </c>
      <c r="Q267" s="429"/>
      <c r="R267" s="429"/>
      <c r="S267" s="429"/>
      <c r="T267" s="429"/>
      <c r="U267" s="429"/>
      <c r="V267" s="429"/>
      <c r="W267" s="429"/>
      <c r="X267" s="429"/>
      <c r="Y267" s="862" t="s">
        <v>318</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9" t="s">
        <v>25</v>
      </c>
      <c r="Q300" s="429"/>
      <c r="R300" s="429"/>
      <c r="S300" s="429"/>
      <c r="T300" s="429"/>
      <c r="U300" s="429"/>
      <c r="V300" s="429"/>
      <c r="W300" s="429"/>
      <c r="X300" s="429"/>
      <c r="Y300" s="862" t="s">
        <v>318</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9" t="s">
        <v>25</v>
      </c>
      <c r="Q333" s="429"/>
      <c r="R333" s="429"/>
      <c r="S333" s="429"/>
      <c r="T333" s="429"/>
      <c r="U333" s="429"/>
      <c r="V333" s="429"/>
      <c r="W333" s="429"/>
      <c r="X333" s="429"/>
      <c r="Y333" s="862" t="s">
        <v>318</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9" t="s">
        <v>25</v>
      </c>
      <c r="Q366" s="429"/>
      <c r="R366" s="429"/>
      <c r="S366" s="429"/>
      <c r="T366" s="429"/>
      <c r="U366" s="429"/>
      <c r="V366" s="429"/>
      <c r="W366" s="429"/>
      <c r="X366" s="429"/>
      <c r="Y366" s="862" t="s">
        <v>318</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9" t="s">
        <v>25</v>
      </c>
      <c r="Q399" s="429"/>
      <c r="R399" s="429"/>
      <c r="S399" s="429"/>
      <c r="T399" s="429"/>
      <c r="U399" s="429"/>
      <c r="V399" s="429"/>
      <c r="W399" s="429"/>
      <c r="X399" s="429"/>
      <c r="Y399" s="862" t="s">
        <v>318</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9" t="s">
        <v>25</v>
      </c>
      <c r="Q432" s="429"/>
      <c r="R432" s="429"/>
      <c r="S432" s="429"/>
      <c r="T432" s="429"/>
      <c r="U432" s="429"/>
      <c r="V432" s="429"/>
      <c r="W432" s="429"/>
      <c r="X432" s="429"/>
      <c r="Y432" s="862" t="s">
        <v>318</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9" t="s">
        <v>25</v>
      </c>
      <c r="Q465" s="429"/>
      <c r="R465" s="429"/>
      <c r="S465" s="429"/>
      <c r="T465" s="429"/>
      <c r="U465" s="429"/>
      <c r="V465" s="429"/>
      <c r="W465" s="429"/>
      <c r="X465" s="429"/>
      <c r="Y465" s="862" t="s">
        <v>318</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9" t="s">
        <v>25</v>
      </c>
      <c r="Q498" s="429"/>
      <c r="R498" s="429"/>
      <c r="S498" s="429"/>
      <c r="T498" s="429"/>
      <c r="U498" s="429"/>
      <c r="V498" s="429"/>
      <c r="W498" s="429"/>
      <c r="X498" s="429"/>
      <c r="Y498" s="862" t="s">
        <v>318</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9" t="s">
        <v>25</v>
      </c>
      <c r="Q531" s="429"/>
      <c r="R531" s="429"/>
      <c r="S531" s="429"/>
      <c r="T531" s="429"/>
      <c r="U531" s="429"/>
      <c r="V531" s="429"/>
      <c r="W531" s="429"/>
      <c r="X531" s="429"/>
      <c r="Y531" s="862" t="s">
        <v>318</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9" t="s">
        <v>25</v>
      </c>
      <c r="Q564" s="429"/>
      <c r="R564" s="429"/>
      <c r="S564" s="429"/>
      <c r="T564" s="429"/>
      <c r="U564" s="429"/>
      <c r="V564" s="429"/>
      <c r="W564" s="429"/>
      <c r="X564" s="429"/>
      <c r="Y564" s="862" t="s">
        <v>318</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9" t="s">
        <v>25</v>
      </c>
      <c r="Q597" s="429"/>
      <c r="R597" s="429"/>
      <c r="S597" s="429"/>
      <c r="T597" s="429"/>
      <c r="U597" s="429"/>
      <c r="V597" s="429"/>
      <c r="W597" s="429"/>
      <c r="X597" s="429"/>
      <c r="Y597" s="862" t="s">
        <v>318</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9" t="s">
        <v>25</v>
      </c>
      <c r="Q630" s="429"/>
      <c r="R630" s="429"/>
      <c r="S630" s="429"/>
      <c r="T630" s="429"/>
      <c r="U630" s="429"/>
      <c r="V630" s="429"/>
      <c r="W630" s="429"/>
      <c r="X630" s="429"/>
      <c r="Y630" s="862" t="s">
        <v>318</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9" t="s">
        <v>25</v>
      </c>
      <c r="Q663" s="429"/>
      <c r="R663" s="429"/>
      <c r="S663" s="429"/>
      <c r="T663" s="429"/>
      <c r="U663" s="429"/>
      <c r="V663" s="429"/>
      <c r="W663" s="429"/>
      <c r="X663" s="429"/>
      <c r="Y663" s="862" t="s">
        <v>318</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9" t="s">
        <v>25</v>
      </c>
      <c r="Q696" s="429"/>
      <c r="R696" s="429"/>
      <c r="S696" s="429"/>
      <c r="T696" s="429"/>
      <c r="U696" s="429"/>
      <c r="V696" s="429"/>
      <c r="W696" s="429"/>
      <c r="X696" s="429"/>
      <c r="Y696" s="862" t="s">
        <v>318</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9" t="s">
        <v>25</v>
      </c>
      <c r="Q729" s="429"/>
      <c r="R729" s="429"/>
      <c r="S729" s="429"/>
      <c r="T729" s="429"/>
      <c r="U729" s="429"/>
      <c r="V729" s="429"/>
      <c r="W729" s="429"/>
      <c r="X729" s="429"/>
      <c r="Y729" s="862" t="s">
        <v>318</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9" t="s">
        <v>25</v>
      </c>
      <c r="Q762" s="429"/>
      <c r="R762" s="429"/>
      <c r="S762" s="429"/>
      <c r="T762" s="429"/>
      <c r="U762" s="429"/>
      <c r="V762" s="429"/>
      <c r="W762" s="429"/>
      <c r="X762" s="429"/>
      <c r="Y762" s="862" t="s">
        <v>318</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9" t="s">
        <v>25</v>
      </c>
      <c r="Q795" s="429"/>
      <c r="R795" s="429"/>
      <c r="S795" s="429"/>
      <c r="T795" s="429"/>
      <c r="U795" s="429"/>
      <c r="V795" s="429"/>
      <c r="W795" s="429"/>
      <c r="X795" s="429"/>
      <c r="Y795" s="862" t="s">
        <v>318</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9" t="s">
        <v>25</v>
      </c>
      <c r="Q828" s="429"/>
      <c r="R828" s="429"/>
      <c r="S828" s="429"/>
      <c r="T828" s="429"/>
      <c r="U828" s="429"/>
      <c r="V828" s="429"/>
      <c r="W828" s="429"/>
      <c r="X828" s="429"/>
      <c r="Y828" s="862" t="s">
        <v>318</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9" t="s">
        <v>25</v>
      </c>
      <c r="Q861" s="429"/>
      <c r="R861" s="429"/>
      <c r="S861" s="429"/>
      <c r="T861" s="429"/>
      <c r="U861" s="429"/>
      <c r="V861" s="429"/>
      <c r="W861" s="429"/>
      <c r="X861" s="429"/>
      <c r="Y861" s="862" t="s">
        <v>318</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9" t="s">
        <v>25</v>
      </c>
      <c r="Q894" s="429"/>
      <c r="R894" s="429"/>
      <c r="S894" s="429"/>
      <c r="T894" s="429"/>
      <c r="U894" s="429"/>
      <c r="V894" s="429"/>
      <c r="W894" s="429"/>
      <c r="X894" s="429"/>
      <c r="Y894" s="862" t="s">
        <v>318</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9" t="s">
        <v>25</v>
      </c>
      <c r="Q927" s="429"/>
      <c r="R927" s="429"/>
      <c r="S927" s="429"/>
      <c r="T927" s="429"/>
      <c r="U927" s="429"/>
      <c r="V927" s="429"/>
      <c r="W927" s="429"/>
      <c r="X927" s="429"/>
      <c r="Y927" s="862" t="s">
        <v>318</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9" t="s">
        <v>25</v>
      </c>
      <c r="Q960" s="429"/>
      <c r="R960" s="429"/>
      <c r="S960" s="429"/>
      <c r="T960" s="429"/>
      <c r="U960" s="429"/>
      <c r="V960" s="429"/>
      <c r="W960" s="429"/>
      <c r="X960" s="429"/>
      <c r="Y960" s="862" t="s">
        <v>318</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9" t="s">
        <v>25</v>
      </c>
      <c r="Q993" s="429"/>
      <c r="R993" s="429"/>
      <c r="S993" s="429"/>
      <c r="T993" s="429"/>
      <c r="U993" s="429"/>
      <c r="V993" s="429"/>
      <c r="W993" s="429"/>
      <c r="X993" s="429"/>
      <c r="Y993" s="862" t="s">
        <v>318</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9" t="s">
        <v>25</v>
      </c>
      <c r="Q1026" s="429"/>
      <c r="R1026" s="429"/>
      <c r="S1026" s="429"/>
      <c r="T1026" s="429"/>
      <c r="U1026" s="429"/>
      <c r="V1026" s="429"/>
      <c r="W1026" s="429"/>
      <c r="X1026" s="429"/>
      <c r="Y1026" s="862" t="s">
        <v>318</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9" t="s">
        <v>25</v>
      </c>
      <c r="Q1059" s="429"/>
      <c r="R1059" s="429"/>
      <c r="S1059" s="429"/>
      <c r="T1059" s="429"/>
      <c r="U1059" s="429"/>
      <c r="V1059" s="429"/>
      <c r="W1059" s="429"/>
      <c r="X1059" s="429"/>
      <c r="Y1059" s="862" t="s">
        <v>318</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9" t="s">
        <v>25</v>
      </c>
      <c r="Q1092" s="429"/>
      <c r="R1092" s="429"/>
      <c r="S1092" s="429"/>
      <c r="T1092" s="429"/>
      <c r="U1092" s="429"/>
      <c r="V1092" s="429"/>
      <c r="W1092" s="429"/>
      <c r="X1092" s="429"/>
      <c r="Y1092" s="862" t="s">
        <v>318</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9" t="s">
        <v>25</v>
      </c>
      <c r="Q1125" s="429"/>
      <c r="R1125" s="429"/>
      <c r="S1125" s="429"/>
      <c r="T1125" s="429"/>
      <c r="U1125" s="429"/>
      <c r="V1125" s="429"/>
      <c r="W1125" s="429"/>
      <c r="X1125" s="429"/>
      <c r="Y1125" s="862" t="s">
        <v>318</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9" t="s">
        <v>25</v>
      </c>
      <c r="Q1158" s="429"/>
      <c r="R1158" s="429"/>
      <c r="S1158" s="429"/>
      <c r="T1158" s="429"/>
      <c r="U1158" s="429"/>
      <c r="V1158" s="429"/>
      <c r="W1158" s="429"/>
      <c r="X1158" s="429"/>
      <c r="Y1158" s="862" t="s">
        <v>318</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9" t="s">
        <v>25</v>
      </c>
      <c r="Q1191" s="429"/>
      <c r="R1191" s="429"/>
      <c r="S1191" s="429"/>
      <c r="T1191" s="429"/>
      <c r="U1191" s="429"/>
      <c r="V1191" s="429"/>
      <c r="W1191" s="429"/>
      <c r="X1191" s="429"/>
      <c r="Y1191" s="862" t="s">
        <v>318</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9" t="s">
        <v>25</v>
      </c>
      <c r="Q1224" s="429"/>
      <c r="R1224" s="429"/>
      <c r="S1224" s="429"/>
      <c r="T1224" s="429"/>
      <c r="U1224" s="429"/>
      <c r="V1224" s="429"/>
      <c r="W1224" s="429"/>
      <c r="X1224" s="429"/>
      <c r="Y1224" s="862" t="s">
        <v>318</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9" t="s">
        <v>25</v>
      </c>
      <c r="Q1257" s="429"/>
      <c r="R1257" s="429"/>
      <c r="S1257" s="429"/>
      <c r="T1257" s="429"/>
      <c r="U1257" s="429"/>
      <c r="V1257" s="429"/>
      <c r="W1257" s="429"/>
      <c r="X1257" s="429"/>
      <c r="Y1257" s="862" t="s">
        <v>318</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9" t="s">
        <v>25</v>
      </c>
      <c r="Q1290" s="429"/>
      <c r="R1290" s="429"/>
      <c r="S1290" s="429"/>
      <c r="T1290" s="429"/>
      <c r="U1290" s="429"/>
      <c r="V1290" s="429"/>
      <c r="W1290" s="429"/>
      <c r="X1290" s="429"/>
      <c r="Y1290" s="862" t="s">
        <v>318</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2022-09-07T12:55:17Z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