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5FEA311E-EAE5-476D-A44A-1CCC2F85B06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2" i="11" s="1"/>
  <c r="AY333" i="11" l="1"/>
  <c r="AY322" i="11"/>
  <c r="AY328" i="11"/>
  <c r="AY336" i="11"/>
  <c r="AY327" i="11"/>
  <c r="AY337" i="11"/>
  <c r="AY324" i="11"/>
  <c r="AY330" i="11"/>
  <c r="AY338" i="11"/>
  <c r="AY398" i="11"/>
  <c r="AY69" i="11"/>
  <c r="AY329" i="11"/>
  <c r="AY325" i="11"/>
  <c r="AY331" i="11"/>
  <c r="AY340" i="11"/>
  <c r="AY323"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6" i="11" s="1"/>
  <c r="AY101" i="11"/>
  <c r="AY99" i="11"/>
  <c r="AY100" i="11" s="1"/>
  <c r="AY98" i="11"/>
  <c r="AY102" i="11"/>
  <c r="AY104" i="11" s="1"/>
  <c r="AY140" i="11" l="1"/>
  <c r="AY141" i="11"/>
  <c r="AY210" i="11"/>
  <c r="AY205" i="11"/>
  <c r="AY204" i="11"/>
  <c r="AY202" i="11"/>
  <c r="AY178" i="11"/>
  <c r="AY174" i="11"/>
  <c r="AY175" i="11"/>
  <c r="AY177" i="11"/>
  <c r="AY172" i="11"/>
  <c r="AY164" i="11"/>
  <c r="AY151" i="11"/>
  <c r="AY152" i="11"/>
  <c r="AY153" i="11"/>
  <c r="AY154" i="11"/>
  <c r="AY142" i="11"/>
  <c r="AY144" i="11"/>
  <c r="AY143" i="11"/>
  <c r="AY135" i="11"/>
  <c r="AY129" i="11"/>
  <c r="AY124" i="11"/>
  <c r="AY123" i="11"/>
  <c r="AY117" i="11"/>
  <c r="AY121" i="11"/>
  <c r="AY115" i="11"/>
  <c r="AY118" i="11"/>
  <c r="AY130" i="11"/>
  <c r="AY113" i="11"/>
  <c r="AY119" i="11"/>
  <c r="AY125" i="11"/>
  <c r="AY131" i="11"/>
  <c r="AY155" i="11"/>
  <c r="AY137" i="11"/>
  <c r="AY179" i="11"/>
  <c r="AY206" i="11"/>
  <c r="AY212" i="11"/>
  <c r="AY198" i="11"/>
  <c r="AY211" i="11"/>
  <c r="AY114" i="11"/>
  <c r="AY120"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2" i="11"/>
  <c r="AY89" i="11"/>
  <c r="AY88" i="11"/>
  <c r="AY91" i="11" s="1"/>
  <c r="AY78" i="11"/>
  <c r="AY85" i="11" s="1"/>
  <c r="AY44" i="11"/>
  <c r="AY52" i="11" s="1"/>
  <c r="AY80" i="11" l="1"/>
  <c r="AY86" i="11"/>
  <c r="AY81" i="11"/>
  <c r="AY49" i="11"/>
  <c r="AY82" i="11"/>
  <c r="AY94" i="11"/>
  <c r="AY55" i="11"/>
  <c r="AY87" i="11"/>
  <c r="AY83" i="11"/>
  <c r="AY95" i="11"/>
  <c r="AY84" i="11"/>
  <c r="AY90" i="11"/>
  <c r="AY9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<sst xmlns="http://schemas.openxmlformats.org/spreadsheetml/2006/main" count="2068" uniqueCount="747">
  <si>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</si>
  <si>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</si>
  <si>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</si>
  <si>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</si>
  <si>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</si>
  <si>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</si>
  <si>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</si>
  <si>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</si>
  <si>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</si>
  <si>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</si>
  <si>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</si>
  <si>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</si>
  <si>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</si>
  <si>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</si>
  <si>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</si>
  <si>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</si>
  <si>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</si>
  <si>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</si>
  <si>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</si>
  <si>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</si>
  <si>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</si>
  <si>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</si>
  <si>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</si>
  <si>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</si>
  <si>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</si>
  <si>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</si>
  <si>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</si>
  <si>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</si>
  <si>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</si>
  <si>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</si>
  <si>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</si>
  <si>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</si>
  <si>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</si>
  <si>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</si>
  <si>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</si>
  <si>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</si>
  <si>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</si>
  <si>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</si>
  <si>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</si>
  <si>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</si>
  <si>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</si>
  <si>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</si>
  <si>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</si>
  <si>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</si>
  <si>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</si>
  <si>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</si>
  <si>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</si>
  <si>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</si>
  <si>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</si>
  <si>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</si>
  <si>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</si>
  <si>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</si>
  <si>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</si>
  <si>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</si>
  <si>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</si>
  <si>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</si>
  <si>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</si>
  <si>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</si>
  <si>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</si>
  <si>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</si>
  <si>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</si>
  <si>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</si>
  <si>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</si>
  <si>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</si>
  <si>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</si>
  <si>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</si>
  <si>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</si>
  <si>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</si>
  <si>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</si>
  <si>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</si>
  <si>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</si>
  <si>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</si>
  <si>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</si>
  <si>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</si>
  <si>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</si>
  <si>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</si>
  <si>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</si>
  <si>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</si>
  <si>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</si>
  <si>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</si>
  <si>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</si>
  <si>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</si>
  <si>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</si>
  <si>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</si>
  <si>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</si>
  <si>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</si>
  <si>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</si>
  <si>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</si>
  <si>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</si>
  <si>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</si>
  <si>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</si>
  <si>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</si>
  <si>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</si>
  <si>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</si>
  <si>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</si>
  <si>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</si>
  <si>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</si>
  <si>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</si>
  <si>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</si>
  <si>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</si>
  <si>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</si>
  <si>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</si>
  <si>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</si>
  <si>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</si>
  <si>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</si>
  <si>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</si>
  <si>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</si>
  <si>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</si>
  <si>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</si>
  <si>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</si>
  <si>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</si>
  <si>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</si>
  <si>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</si>
  <si>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</si>
  <si>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</si>
  <si>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</si>
  <si>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</si>
  <si>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</si>
  <si>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</si>
  <si>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</si>
  <si>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</si>
  <si>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</si>
  <si>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</si>
  <si>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</si>
  <si>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</si>
  <si>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</si>
  <si>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</si>
  <si>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</si>
  <si>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</si>
  <si>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</si>
  <si>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</si>
  <si>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</si>
  <si>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</si>
  <si>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</si>
  <si>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</si>
  <si>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</si>
  <si>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</si>
  <si>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</si>
  <si>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</si>
  <si>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</si>
  <si>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</si>
  <si>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</si>
  <si>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</si>
  <si>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</si>
  <si>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</si>
  <si>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</si>
  <si>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</si>
  <si>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</si>
  <si>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</si>
  <si>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</si>
  <si>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</si>
  <si>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</si>
  <si>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</si>
  <si>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</si>
  <si>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</si>
  <si>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</si>
  <si>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</si>
  <si>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</si>
  <si>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</si>
  <si>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</si>
  <si>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</si>
  <si>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</si>
  <si>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</si>
  <si>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</si>
  <si>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</si>
  <si>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</si>
  <si>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</si>
  <si>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</si>
  <si>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</si>
  <si>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</si>
  <si>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</si>
  <si>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</si>
  <si>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</si>
  <si>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</si>
  <si>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</si>
  <si>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</si>
  <si>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</si>
  <si>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</si>
  <si>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</si>
  <si>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</si>
  <si>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</si>
  <si>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</si>
  <si>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</si>
  <si>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</si>
  <si>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</si>
  <si>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</si>
  <si>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</si>
  <si>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</si>
  <si>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</si>
  <si>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</si>
  <si>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</si>
  <si>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</si>
  <si>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</si>
  <si>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</si>
  <si>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</si>
  <si>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</si>
  <si>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</si>
  <si>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</si>
  <si>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</si>
  <si>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</si>
  <si>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</si>
  <si>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</si>
  <si>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</si>
  <si>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</si>
  <si>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</si>
  <si>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</si>
  <si>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</si>
  <si>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</si>
  <si>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</si>
  <si>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</si>
  <si>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</si>
  <si>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</si>
  <si>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</si>
  <si>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</si>
  <si>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</si>
  <si>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</si>
  <si>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</si>
  <si>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</si>
  <si>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</si>
  <si>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</si>
  <si>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</si>
  <si>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</si>
  <si>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</si>
  <si>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</si>
  <si>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</si>
  <si>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</si>
  <si>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</si>
  <si>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</si>
  <si>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</si>
  <si>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</si>
  <si>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</si>
  <si>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</si>
  <si>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</si>
  <si>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</si>
  <si>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</si>
  <si>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</si>
  <si>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</si>
  <si>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</si>
  <si>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</si>
  <si>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</si>
  <si>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</si>
  <si>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</si>
  <si>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</si>
  <si>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</si>
  <si>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</si>
  <si>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</si>
  <si>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</si>
  <si>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</si>
  <si>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</si>
  <si>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</si>
  <si>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</si>
  <si>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</si>
  <si>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</si>
  <si>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</si>
  <si>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</si>
  <si>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</si>
  <si>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</si>
  <si>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</si>
  <si>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</si>
  <si>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</si>
  <si>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</si>
  <si>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</si>
  <si>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</si>
  <si>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</si>
  <si>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</si>
  <si>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</si>
  <si>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</si>
  <si>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</si>
  <si>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</si>
  <si>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</si>
  <si>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</si>
  <si>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</si>
  <si>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</si>
  <si>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</si>
  <si>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</si>
  <si>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</si>
  <si>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</si>
  <si>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</si>
  <si>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</si>
  <si>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</si>
  <si>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</si>
  <si>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</si>
  <si>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</si>
  <si>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</si>
  <si>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</si>
  <si>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</si>
  <si>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</si>
  <si>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</si>
  <si>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</si>
  <si>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</si>
  <si>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</si>
  <si>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</si>
  <si>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</si>
  <si>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</si>
  <si>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</si>
  <si>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</si>
  <si>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</si>
  <si>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</si>
  <si>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</si>
  <si>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</si>
  <si>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</si>
  <si>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</si>
  <si>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</si>
  <si>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</si>
  <si>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</si>
  <si>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</si>
  <si>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</si>
  <si>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</si>
  <si>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</si>
  <si>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</si>
  <si>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</si>
  <si>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</si>
  <si>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</si>
  <si>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</si>
  <si>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</si>
  <si>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</si>
  <si>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</si>
  <si>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</si>
  <si>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</si>
  <si>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</si>
  <si>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</si>
  <si>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</si>
  <si>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</si>
  <si>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</si>
  <si>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</si>
  <si>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</si>
  <si>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</si>
  <si>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</si>
  <si>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</si>
  <si>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</si>
  <si>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</si>
  <si>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</si>
  <si>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</si>
  <si>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</si>
  <si>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</si>
  <si>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</si>
  <si>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</si>
  <si>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</si>
  <si>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</si>
  <si>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</si>
  <si>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</si>
  <si>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</si>
  <si>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</si>
  <si>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</si>
  <si>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</si>
  <si>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</si>
  <si>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</si>
  <si>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</si>
  <si>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</si>
  <si>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</si>
  <si>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</si>
  <si>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</si>
  <si>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</si>
  <si>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</si>
  <si>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</si>
  <si>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</si>
  <si>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</si>
  <si>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</si>
  <si>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</si>
  <si>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</si>
  <si>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</si>
  <si>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</si>
  <si>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</si>
  <si>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</si>
  <si>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</si>
  <si>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</si>
  <si>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</si>
  <si>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</si>
  <si>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</si>
  <si>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</si>
  <si>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</si>
  <si>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</si>
  <si>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</si>
  <si>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</si>
  <si>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</si>
  <si>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</si>
  <si>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</si>
  <si>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</si>
  <si>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</si>
  <si>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</si>
  <si>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</si>
  <si>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</si>
  <si>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</si>
  <si>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</si>
  <si>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</si>
  <si>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</si>
  <si>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</si>
  <si>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</si>
  <si>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</si>
  <si>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</si>
  <si>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</si>
  <si>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</si>
  <si>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</si>
  <si>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</si>
  <si>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</si>
  <si>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</si>
  <si>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</si>
  <si>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</si>
  <si>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</si>
  <si>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</si>
  <si>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</si>
  <si>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</si>
  <si>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</si>
  <si>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</si>
  <si>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</si>
  <si>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</si>
  <si>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</si>
  <si>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</si>
  <si>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</si>
  <si>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</si>
  <si>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</si>
  <si>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</si>
  <si>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</si>
  <si>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</si>
  <si>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</si>
  <si>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</si>
  <si>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</si>
  <si>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</si>
  <si>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</si>
  <si>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</si>
  <si>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</si>
  <si>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</si>
  <si>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</si>
  <si>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</si>
  <si>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</si>
  <si>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</si>
  <si>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</si>
  <si>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</si>
  <si>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</si>
  <si>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</si>
  <si>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</si>
  <si>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</si>
  <si>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</si>
  <si>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</si>
  <si>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</si>
  <si>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</si>
  <si>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</si>
  <si>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</si>
  <si>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</si>
  <si>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</si>
  <si>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</si>
  <si>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</si>
  <si>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</si>
  <si>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</si>
  <si>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</si>
  <si>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</si>
  <si>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</si>
  <si>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</si>
  <si>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</si>
  <si>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</si>
  <si>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</si>
  <si>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</si>
  <si>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</si>
  <si>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</si>
  <si>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</si>
  <si>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</si>
  <si>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</si>
  <si>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</si>
  <si>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</si>
  <si>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</si>
  <si>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</si>
  <si>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</si>
  <si>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</si>
  <si>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</si>
  <si>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</si>
  <si>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</si>
  <si>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</si>
  <si>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</si>
  <si>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</si>
  <si>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</si>
  <si>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</si>
  <si>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</si>
  <si>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</si>
  <si>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</si>
  <si>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</si>
  <si>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</si>
  <si>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</si>
  <si>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</si>
  <si>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</si>
  <si>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</si>
  <si>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</si>
  <si>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</si>
  <si>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</si>
  <si>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</si>
  <si>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</si>
  <si>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</si>
  <si>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</si>
  <si>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</si>
  <si>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</si>
  <si>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</si>
  <si>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</si>
  <si>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</si>
  <si>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</si>
  <si>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</si>
  <si>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</si>
  <si>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</si>
  <si>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</si>
  <si>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</si>
  <si>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</si>
  <si>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</si>
  <si>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</si>
  <si>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</si>
  <si>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</si>
  <si>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</si>
  <si>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</si>
  <si>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</si>
  <si>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</si>
  <si>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</si>
  <si>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</si>
  <si>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</si>
  <si>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</si>
  <si>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</si>
  <si>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</si>
  <si>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</si>
  <si>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</si>
  <si>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</si>
  <si>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</si>
  <si>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</si>
  <si>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</si>
  <si>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</si>
  <si>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</si>
  <si>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</si>
  <si>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</si>
  <si>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</si>
  <si>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</si>
  <si>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</si>
  <si>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</si>
  <si>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</si>
  <si>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</si>
  <si>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</si>
  <si>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</si>
  <si>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</si>
  <si>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</si>
  <si>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</si>
  <si>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</si>
  <si>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</si>
  <si>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</si>
  <si>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</si>
  <si>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</si>
  <si>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</si>
  <si>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</si>
  <si>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</si>
  <si>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</si>
  <si>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</si>
  <si>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</si>
  <si>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</si>
  <si>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</si>
  <si>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</si>
  <si>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</si>
  <si>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</si>
  <si>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</si>
  <si>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</si>
  <si>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</si>
  <si>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</si>
  <si>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</si>
  <si>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</si>
  <si>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</si>
  <si>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</si>
  <si>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</si>
  <si>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</si>
  <si>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</si>
  <si>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</si>
  <si>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</si>
  <si>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</si>
  <si>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</si>
  <si>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</si>
  <si>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</si>
  <si>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</si>
  <si>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</si>
  <si>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</si>
  <si>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</si>
  <si>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</si>
  <si>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</si>
  <si>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</si>
  <si>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</si>
  <si>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</si>
  <si>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</si>
  <si>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</si>
  <si>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</si>
  <si>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</si>
  <si>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</si>
  <si>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</si>
  <si>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</si>
  <si>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</si>
  <si>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</si>
  <si>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</si>
  <si>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</si>
  <si>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</si>
  <si>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</si>
  <si>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</si>
  <si>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</si>
  <si>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</si>
  <si>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</si>
  <si>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</si>
  <si>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</si>
  <si>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</si>
  <si>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</si>
  <si>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</si>
  <si>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</si>
  <si>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</si>
  <si>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</si>
  <si>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</si>
  <si>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</si>
  <si>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</si>
  <si>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</si>
  <si>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</si>
  <si>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</si>
  <si>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</si>
  <si>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</si>
  <si>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</si>
  <si>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</si>
  <si>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</si>
  <si>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</si>
  <si>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</si>
  <si>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</si>
  <si>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</si>
  <si>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</si>
  <si>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</si>
  <si>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</si>
  <si>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</si>
  <si>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</si>
  <si>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</si>
  <si>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</si>
  <si>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</si>
  <si>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</si>
  <si>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</si>
  <si>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</si>
  <si>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</si>
  <si>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</si>
  <si>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</si>
  <si>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</si>
  <si>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</si>
  <si>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</si>
  <si>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</si>
  <si>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</si>
  <si>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</si>
  <si>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</si>
  <si>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</si>
  <si>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</si>
  <si>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</si>
  <si>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</si>
  <si>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</si>
  <si>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</si>
  <si>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</si>
  <si>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</si>
  <si>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</si>
  <si>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</si>
  <si>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</si>
  <si>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</si>
  <si>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</si>
  <si>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</si>
  <si>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</si>
  <si>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</si>
  <si>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</si>
  <si>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</si>
  <si>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</si>
  <si>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</si>
  <si>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</si>
  <si>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</si>
  <si>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</si>
  <si>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</si>
  <si>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</si>
  <si>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</si>
  <si>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</si>
  <si>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</si>
  <si>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</si>
  <si>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</si>
  <si>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</si>
  <si>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</si>
  <si>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</si>
  <si>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</si>
  <si>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</si>
  <si>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</si>
  <si>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</si>
  <si>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</si>
  <si>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</si>
  <si>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</si>
  <si>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</si>
  <si>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</si>
  <si>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</si>
  <si>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</si>
  <si>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</si>
  <si>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</si>
  <si>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</si>
  <si>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</si>
  <si>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</si>
  <si>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</si>
  <si>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</si>
  <si>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</si>
  <si>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事務費（組織：特許庁）</t>
  </si>
  <si>
    <t>特許庁</t>
  </si>
  <si>
    <t>昭和59年度</t>
  </si>
  <si>
    <t>終了予定なし</t>
  </si>
  <si>
    <t>総務部総務課・会計課</t>
  </si>
  <si>
    <t>○</t>
  </si>
  <si>
    <t>特許法、実用新案法、意匠法、商標法、等</t>
  </si>
  <si>
    <t>－</t>
  </si>
  <si>
    <t>「特許法」、「実用新案法」、「意匠法」、「商標法」等に基づく出願書類の方式審査、権利の登録、審査及び審判に必要な事務費</t>
  </si>
  <si>
    <t>出願人から出願料、審査請求料、特許料等を徴収し、審査・審判を行い、また権利の登録等の事務を行うために必要な人件費、審査・審判関係費等を支出するために必要な事務費。</t>
  </si>
  <si>
    <t>-</t>
  </si>
  <si>
    <t>審査審判庁費</t>
  </si>
  <si>
    <t>非常勤職員手当</t>
  </si>
  <si>
    <t>職員旅費</t>
  </si>
  <si>
    <t>「特許法」、「実用新案法」、「意匠法」、「商標法」等に基づく出願書類の方式審査、権利の登録、審査及び審判を行い、出願人等の権利を保護する。</t>
  </si>
  <si>
    <t>特許庁の審査審判事務処理を行う経費のうち、事業経費以外であることから、記載は省略。</t>
  </si>
  <si>
    <t>令和5年度までに特許の権利化までの期間を14月以内とする。</t>
  </si>
  <si>
    <t>標準審査期間
（権利化までの期間）</t>
  </si>
  <si>
    <t>月</t>
  </si>
  <si>
    <t>特許行政年次報告書</t>
  </si>
  <si>
    <t>令和5年度までに一次審査通知までの期間を10月以内とする。</t>
  </si>
  <si>
    <t>一次審査通知までの期間
（権利化までの期間）</t>
  </si>
  <si>
    <t>政策の変更を予定</t>
  </si>
  <si>
    <t>施策の変更を予定</t>
  </si>
  <si>
    <t>有</t>
  </si>
  <si>
    <t>‐</t>
  </si>
  <si>
    <t>特許庁は、適時かつ適切に審査を行い権利設定するという社会のニーズを反映している。</t>
  </si>
  <si>
    <t>「特許法」、「実用新案法」、「意匠法」、「商標法」等に基づく出願書類の方式審査、権利の登録、審査及び審判に必要な事務費であり、特許庁のみが実施可能。</t>
  </si>
  <si>
    <t>特許庁の運営に必要な経費である。</t>
  </si>
  <si>
    <t>調達については、原則一般競争入札を実施している。
多くの事業者による参加が可能となるよう、仕様の見直し等により競争性を確保している一方、一者応札となったものが存在するため、今後、さらなる改善に向けた取り組みに努めていく。</t>
  </si>
  <si>
    <t>特許料等の制度利用者からの料金収入を財源とする特許特別会計にて実施しており、受益者から負担いただいている。</t>
  </si>
  <si>
    <t>特許審査の事務に必要な費目・使途に限定している。</t>
  </si>
  <si>
    <t>審査処理件数の予測から予算を算出しており、算出方法を見直した。</t>
  </si>
  <si>
    <t>予算の効率化に加え、一般競争入札の徹底を行っている。</t>
  </si>
  <si>
    <t>特許庁の審査処理に必要な事務費であり、審査期間を目標とすることは妥当である。</t>
  </si>
  <si>
    <t>特許特別会計の施設整備費で整備された庁舎を、特許庁の事務処理に活用している。</t>
  </si>
  <si>
    <t>審査処理件数の予測から当該予算を算出しているところ、令和２年度の決算において不用が大きくなっている。</t>
  </si>
  <si>
    <t>当該事務費は、出願件数等の予測から審査処理件数をの見通しを立てて算出しているところであるが、令和２年度の不用が大きかったことをふまえ、制度利用者の動向を分析することにより、予測を精緻化することとした。結果、令和３年度の予算要求額は対前年度比で減額、執行においては不用率も改善された。</t>
  </si>
  <si>
    <t>外部有識者書面点検対象外</t>
  </si>
  <si>
    <t>現状通り</t>
  </si>
  <si>
    <t>・事業目的に合った定量的なアウトカムになっている。
・成果目標の目標値が適切な水準に設定されている。
・当該事業によって達成されるアウトカムが適切に設定されている。</t>
  </si>
  <si>
    <t>引き続き事業の効果検証を実施し、効果的、効率的な予算執行に努める。</t>
  </si>
  <si>
    <t>0697</t>
  </si>
  <si>
    <t>0685</t>
  </si>
  <si>
    <t>0209</t>
  </si>
  <si>
    <t>0606</t>
  </si>
  <si>
    <t>0574</t>
  </si>
  <si>
    <t>0531</t>
  </si>
  <si>
    <t>0470</t>
  </si>
  <si>
    <t>0435</t>
  </si>
  <si>
    <t>非常勤職員への手当</t>
  </si>
  <si>
    <t>常勤職員への旅費の支給</t>
  </si>
  <si>
    <t>消耗品費、印刷製本費、通信運搬費、雑役務費等</t>
  </si>
  <si>
    <t>　</t>
    <phoneticPr fontId="5"/>
  </si>
  <si>
    <t>A.非常勤職員手当</t>
    <phoneticPr fontId="5"/>
  </si>
  <si>
    <t>B.職員旅費</t>
    <phoneticPr fontId="5"/>
  </si>
  <si>
    <t>C.審査審判庁費</t>
    <phoneticPr fontId="5"/>
  </si>
  <si>
    <t>総務課長　吉澤　隆
会計課長　石ケ休 剛志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</si>
</sst>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269</xdr:row>
      <xdr:rowOff>0</xdr:rowOff>
    </xdr:from>
    <xdr:to>
      <xdr:col>41</xdr:col>
      <xdr:colOff>33539</xdr:colOff>
      <xdr:row>278</xdr:row>
      <xdr:rowOff>89818</xdr:rowOff>
    </xdr:to>
    <xdr:grpSp>
      <xdr:nvGrpSpPr>
        <xdr:cNvPr id="3" name="グループ化 2">
          <a:extLst>
            <a:ext uri="{FF2B5EF4-FFF2-40B4-BE49-F238E27FC236}">
              <a16:creationId xmlns:a16="http://schemas.microsoft.com/office/drawing/2014/main" id="{B581D2D4-7E34-4B86-8140-0870CDD214B5}"/>
            </a:ext>
          </a:extLst>
        </xdr:cNvPr>
        <xdr:cNvGrpSpPr/>
      </xdr:nvGrpSpPr>
      <xdr:grpSpPr>
        <a:xfrm>
          <a:off x="2622176" y="37550912"/>
          <a:ext cx="5681304" cy="3216259"/>
          <a:chOff x="1884892" y="38092593"/>
          <a:chExt cx="5681304" cy="3216259"/>
        </a:xfrm>
      </xdr:grpSpPr>
      <xdr:sp macro="" textlink="">
        <xdr:nvSpPr>
          <xdr:cNvPr id="4" name="テキスト ボックス 3">
            <a:extLst>
              <a:ext uri="{FF2B5EF4-FFF2-40B4-BE49-F238E27FC236}">
                <a16:creationId xmlns:a16="http://schemas.microsoft.com/office/drawing/2014/main" id="{B53652E0-4FAC-488A-BD8B-D01E77FAA73C}"/>
              </a:ext>
            </a:extLst>
          </xdr:cNvPr>
          <xdr:cNvSpPr txBox="1"/>
        </xdr:nvSpPr>
        <xdr:spPr>
          <a:xfrm>
            <a:off x="1990725" y="39369313"/>
            <a:ext cx="1413980" cy="10330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非常勤職員手当</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１，５８３百万円</a:t>
            </a:r>
          </a:p>
        </xdr:txBody>
      </xdr:sp>
      <xdr:sp macro="" textlink="">
        <xdr:nvSpPr>
          <xdr:cNvPr id="5" name="テキスト ボックス 4">
            <a:extLst>
              <a:ext uri="{FF2B5EF4-FFF2-40B4-BE49-F238E27FC236}">
                <a16:creationId xmlns:a16="http://schemas.microsoft.com/office/drawing/2014/main" id="{B3581160-BF81-4A2A-BBD1-C30FBEE65550}"/>
              </a:ext>
            </a:extLst>
          </xdr:cNvPr>
          <xdr:cNvSpPr txBox="1"/>
        </xdr:nvSpPr>
        <xdr:spPr>
          <a:xfrm>
            <a:off x="3975010" y="39376036"/>
            <a:ext cx="1415738" cy="10330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Ｂ．</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職員旅費</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３百万円</a:t>
            </a:r>
          </a:p>
        </xdr:txBody>
      </xdr:sp>
      <xdr:sp macro="" textlink="">
        <xdr:nvSpPr>
          <xdr:cNvPr id="6" name="テキスト ボックス 5">
            <a:extLst>
              <a:ext uri="{FF2B5EF4-FFF2-40B4-BE49-F238E27FC236}">
                <a16:creationId xmlns:a16="http://schemas.microsoft.com/office/drawing/2014/main" id="{C4E043D0-4F0D-423E-B898-248C1DCE41F9}"/>
              </a:ext>
            </a:extLst>
          </xdr:cNvPr>
          <xdr:cNvSpPr txBox="1"/>
        </xdr:nvSpPr>
        <xdr:spPr>
          <a:xfrm>
            <a:off x="5958315" y="39395647"/>
            <a:ext cx="1415038" cy="10330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Ｃ．</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審査審判庁費</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１６，６０９</a:t>
            </a:r>
            <a:r>
              <a:rPr kumimoji="1" lang="ja-JP" altLang="en-US" sz="1100">
                <a:latin typeface="ＭＳ Ｐゴシック" panose="020B0600070205080204" pitchFamily="50" charset="-128"/>
                <a:ea typeface="ＭＳ Ｐゴシック" panose="020B0600070205080204" pitchFamily="50" charset="-128"/>
              </a:rPr>
              <a:t>百万円</a:t>
            </a:r>
          </a:p>
        </xdr:txBody>
      </xdr:sp>
      <xdr:cxnSp macro="">
        <xdr:nvCxnSpPr>
          <xdr:cNvPr id="7" name="直線コネクタ 6">
            <a:extLst>
              <a:ext uri="{FF2B5EF4-FFF2-40B4-BE49-F238E27FC236}">
                <a16:creationId xmlns:a16="http://schemas.microsoft.com/office/drawing/2014/main" id="{133A991C-F4C9-4F4E-B168-C3B8888ED317}"/>
              </a:ext>
            </a:extLst>
          </xdr:cNvPr>
          <xdr:cNvCxnSpPr/>
        </xdr:nvCxnSpPr>
        <xdr:spPr>
          <a:xfrm flipV="1">
            <a:off x="2696163" y="39014400"/>
            <a:ext cx="3990387" cy="95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4D72E6BB-61AD-4B0D-BF11-8C5CFE930F41}"/>
              </a:ext>
            </a:extLst>
          </xdr:cNvPr>
          <xdr:cNvSpPr txBox="1"/>
        </xdr:nvSpPr>
        <xdr:spPr>
          <a:xfrm>
            <a:off x="3991111" y="38092593"/>
            <a:ext cx="1415038" cy="6018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組織：特許庁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１８，１９５百万円</a:t>
            </a:r>
          </a:p>
        </xdr:txBody>
      </xdr:sp>
      <xdr:sp macro="" textlink="">
        <xdr:nvSpPr>
          <xdr:cNvPr id="9" name="大かっこ 8">
            <a:extLst>
              <a:ext uri="{FF2B5EF4-FFF2-40B4-BE49-F238E27FC236}">
                <a16:creationId xmlns:a16="http://schemas.microsoft.com/office/drawing/2014/main" id="{A2E52358-9D8B-44C9-8AF9-1FD349F6E889}"/>
              </a:ext>
            </a:extLst>
          </xdr:cNvPr>
          <xdr:cNvSpPr/>
        </xdr:nvSpPr>
        <xdr:spPr>
          <a:xfrm>
            <a:off x="1884892" y="40510407"/>
            <a:ext cx="1656406" cy="796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非常勤職員への手当</a:t>
            </a:r>
          </a:p>
        </xdr:txBody>
      </xdr:sp>
      <xdr:sp macro="" textlink="">
        <xdr:nvSpPr>
          <xdr:cNvPr id="10" name="大かっこ 9">
            <a:extLst>
              <a:ext uri="{FF2B5EF4-FFF2-40B4-BE49-F238E27FC236}">
                <a16:creationId xmlns:a16="http://schemas.microsoft.com/office/drawing/2014/main" id="{ADB7232F-85D1-4D97-B103-2CD3380AF156}"/>
              </a:ext>
            </a:extLst>
          </xdr:cNvPr>
          <xdr:cNvSpPr/>
        </xdr:nvSpPr>
        <xdr:spPr>
          <a:xfrm>
            <a:off x="5907388" y="40505924"/>
            <a:ext cx="1658808" cy="796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消耗品費、印刷製本費、通信運搬費、雑役務費等</a:t>
            </a:r>
          </a:p>
        </xdr:txBody>
      </xdr:sp>
      <xdr:sp macro="" textlink="">
        <xdr:nvSpPr>
          <xdr:cNvPr id="11" name="大かっこ 10">
            <a:extLst>
              <a:ext uri="{FF2B5EF4-FFF2-40B4-BE49-F238E27FC236}">
                <a16:creationId xmlns:a16="http://schemas.microsoft.com/office/drawing/2014/main" id="{B5567935-EC97-44F2-825D-D7C88C713084}"/>
              </a:ext>
            </a:extLst>
          </xdr:cNvPr>
          <xdr:cNvSpPr/>
        </xdr:nvSpPr>
        <xdr:spPr>
          <a:xfrm>
            <a:off x="3942015" y="40511287"/>
            <a:ext cx="1658809" cy="79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常勤職員への旅費</a:t>
            </a:r>
          </a:p>
        </xdr:txBody>
      </xdr:sp>
      <xdr:cxnSp macro="">
        <xdr:nvCxnSpPr>
          <xdr:cNvPr id="12" name="直線コネクタ 11">
            <a:extLst>
              <a:ext uri="{FF2B5EF4-FFF2-40B4-BE49-F238E27FC236}">
                <a16:creationId xmlns:a16="http://schemas.microsoft.com/office/drawing/2014/main" id="{FFB4BB92-7BF8-409B-B3D3-0F34626E63E4}"/>
              </a:ext>
            </a:extLst>
          </xdr:cNvPr>
          <xdr:cNvCxnSpPr/>
        </xdr:nvCxnSpPr>
        <xdr:spPr>
          <a:xfrm flipH="1" flipV="1">
            <a:off x="4710485" y="39014252"/>
            <a:ext cx="1" cy="3539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2793C6B2-DAFB-414C-BCBA-D92A4C234EAC}"/>
              </a:ext>
            </a:extLst>
          </xdr:cNvPr>
          <xdr:cNvCxnSpPr/>
        </xdr:nvCxnSpPr>
        <xdr:spPr>
          <a:xfrm flipH="1" flipV="1">
            <a:off x="6681826" y="39012693"/>
            <a:ext cx="1" cy="3539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537F116-F9AA-4F56-B4AE-6CA579B7D1DD}"/>
              </a:ext>
            </a:extLst>
          </xdr:cNvPr>
          <xdr:cNvCxnSpPr/>
        </xdr:nvCxnSpPr>
        <xdr:spPr>
          <a:xfrm flipH="1" flipV="1">
            <a:off x="2712294" y="39002050"/>
            <a:ext cx="1" cy="3539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E7C340FE-6A0C-4129-8967-3327E0264AEE}"/>
              </a:ext>
            </a:extLst>
          </xdr:cNvPr>
          <xdr:cNvCxnSpPr/>
        </xdr:nvCxnSpPr>
        <xdr:spPr>
          <a:xfrm flipV="1">
            <a:off x="4712358" y="38683143"/>
            <a:ext cx="0" cy="3315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A1" sqref="BA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364</v>
      </c>
      <c r="AJ2" s="848" t="s">
        <v>687</v>
      </c>
      <c r="AK2" s="848"/>
      <c r="AL2" s="848"/>
      <c r="AM2" s="848"/>
      <c r="AN2" s="90" t="s">
        <v>364</v>
      </c>
      <c r="AO2" s="848">
        <v>21</v>
      </c>
      <c r="AP2" s="848"/>
      <c r="AQ2" s="848"/>
      <c r="AR2" s="91" t="s">
        <v>364</v>
      </c>
      <c r="AS2" s="849">
        <v>401</v>
      </c>
      <c r="AT2" s="849"/>
      <c r="AU2" s="849"/>
      <c r="AV2" s="90" t="str">
        <f>IF(AW2="","","-")</f>
        <v/>
      </c>
      <c r="AW2" s="850"/>
      <c r="AX2" s="850"/>
    </row>
    <row r="3" spans="1:50" ht="21" customHeight="1" thickBot="1" x14ac:dyDescent="0.2">
      <c r="A3" s="851" t="s">
        <v>677</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688</v>
      </c>
      <c r="AK3" s="853"/>
      <c r="AL3" s="853"/>
      <c r="AM3" s="853"/>
      <c r="AN3" s="853"/>
      <c r="AO3" s="853"/>
      <c r="AP3" s="853"/>
      <c r="AQ3" s="853"/>
      <c r="AR3" s="853"/>
      <c r="AS3" s="853"/>
      <c r="AT3" s="853"/>
      <c r="AU3" s="853"/>
      <c r="AV3" s="853"/>
      <c r="AW3" s="853"/>
      <c r="AX3" s="24" t="s">
        <v>61</v>
      </c>
    </row>
    <row r="4" spans="1:50" ht="24.75" customHeight="1" x14ac:dyDescent="0.15">
      <c r="A4" s="823" t="s">
        <v>23</v>
      </c>
      <c r="B4" s="824"/>
      <c r="C4" s="824"/>
      <c r="D4" s="824"/>
      <c r="E4" s="824"/>
      <c r="F4" s="824"/>
      <c r="G4" s="825" t="s">
        <v>689</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690</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691</v>
      </c>
      <c r="H5" s="839"/>
      <c r="I5" s="839"/>
      <c r="J5" s="839"/>
      <c r="K5" s="839"/>
      <c r="L5" s="839"/>
      <c r="M5" s="840" t="s">
        <v>62</v>
      </c>
      <c r="N5" s="841"/>
      <c r="O5" s="841"/>
      <c r="P5" s="841"/>
      <c r="Q5" s="841"/>
      <c r="R5" s="842"/>
      <c r="S5" s="843" t="s">
        <v>692</v>
      </c>
      <c r="T5" s="839"/>
      <c r="U5" s="839"/>
      <c r="V5" s="839"/>
      <c r="W5" s="839"/>
      <c r="X5" s="844"/>
      <c r="Y5" s="845" t="s">
        <v>3</v>
      </c>
      <c r="Z5" s="846"/>
      <c r="AA5" s="846"/>
      <c r="AB5" s="846"/>
      <c r="AC5" s="846"/>
      <c r="AD5" s="847"/>
      <c r="AE5" s="868" t="s">
        <v>693</v>
      </c>
      <c r="AF5" s="868"/>
      <c r="AG5" s="868"/>
      <c r="AH5" s="868"/>
      <c r="AI5" s="868"/>
      <c r="AJ5" s="868"/>
      <c r="AK5" s="868"/>
      <c r="AL5" s="868"/>
      <c r="AM5" s="868"/>
      <c r="AN5" s="868"/>
      <c r="AO5" s="868"/>
      <c r="AP5" s="869"/>
      <c r="AQ5" s="870" t="s">
        <v>746</v>
      </c>
      <c r="AR5" s="871"/>
      <c r="AS5" s="871"/>
      <c r="AT5" s="871"/>
      <c r="AU5" s="871"/>
      <c r="AV5" s="871"/>
      <c r="AW5" s="871"/>
      <c r="AX5" s="872"/>
    </row>
    <row r="6" spans="1:50" ht="39" customHeight="1" x14ac:dyDescent="0.15">
      <c r="A6" s="873" t="s">
        <v>4</v>
      </c>
      <c r="B6" s="874"/>
      <c r="C6" s="874"/>
      <c r="D6" s="874"/>
      <c r="E6" s="874"/>
      <c r="F6" s="874"/>
      <c r="G6" s="875" t="str">
        <f>入力規則等!F39</f>
        <v>特許特別会計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695</v>
      </c>
      <c r="H7" s="879"/>
      <c r="I7" s="879"/>
      <c r="J7" s="879"/>
      <c r="K7" s="879"/>
      <c r="L7" s="879"/>
      <c r="M7" s="879"/>
      <c r="N7" s="879"/>
      <c r="O7" s="879"/>
      <c r="P7" s="879"/>
      <c r="Q7" s="879"/>
      <c r="R7" s="879"/>
      <c r="S7" s="879"/>
      <c r="T7" s="879"/>
      <c r="U7" s="879"/>
      <c r="V7" s="879"/>
      <c r="W7" s="879"/>
      <c r="X7" s="880"/>
      <c r="Y7" s="881" t="s">
        <v>349</v>
      </c>
      <c r="Z7" s="702"/>
      <c r="AA7" s="702"/>
      <c r="AB7" s="702"/>
      <c r="AC7" s="702"/>
      <c r="AD7" s="882"/>
      <c r="AE7" s="810" t="s">
        <v>696</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854" t="s">
        <v>234</v>
      </c>
      <c r="B8" s="855"/>
      <c r="C8" s="855"/>
      <c r="D8" s="855"/>
      <c r="E8" s="855"/>
      <c r="F8" s="856"/>
      <c r="G8" s="857" t="str">
        <f>入力規則等!A27</f>
        <v>知的財産</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3" t="s">
        <v>21</v>
      </c>
      <c r="B9" s="784"/>
      <c r="C9" s="784"/>
      <c r="D9" s="784"/>
      <c r="E9" s="784"/>
      <c r="F9" s="784"/>
      <c r="G9" s="865" t="s">
        <v>697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71" t="s">
        <v>28</v>
      </c>
      <c r="B10" s="772"/>
      <c r="C10" s="772"/>
      <c r="D10" s="772"/>
      <c r="E10" s="772"/>
      <c r="F10" s="772"/>
      <c r="G10" s="773" t="s">
        <v>698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771" t="s">
        <v>5</v>
      </c>
      <c r="B11" s="772"/>
      <c r="C11" s="772"/>
      <c r="D11" s="772"/>
      <c r="E11" s="772"/>
      <c r="F11" s="776"/>
      <c r="G11" s="777" t="str">
        <f>入力規則等!P10</f>
        <v>直接実施、委託・請負、その他</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16"/>
    </row>
    <row r="13" spans="1:50" ht="21" customHeight="1" x14ac:dyDescent="0.15">
      <c r="A13" s="322"/>
      <c r="B13" s="323"/>
      <c r="C13" s="323"/>
      <c r="D13" s="323"/>
      <c r="E13" s="323"/>
      <c r="F13" s="324"/>
      <c r="G13" s="800" t="s">
        <v>6</v>
      </c>
      <c r="H13" s="801"/>
      <c r="I13" s="817" t="s">
        <v>7</v>
      </c>
      <c r="J13" s="818"/>
      <c r="K13" s="818"/>
      <c r="L13" s="818"/>
      <c r="M13" s="818"/>
      <c r="N13" s="818"/>
      <c r="O13" s="819"/>
      <c r="P13" s="713">
        <v>22866</v>
      </c>
      <c r="Q13" s="714"/>
      <c r="R13" s="714"/>
      <c r="S13" s="714"/>
      <c r="T13" s="714"/>
      <c r="U13" s="714"/>
      <c r="V13" s="715"/>
      <c r="W13" s="713">
        <v>25330</v>
      </c>
      <c r="X13" s="714"/>
      <c r="Y13" s="714"/>
      <c r="Z13" s="714"/>
      <c r="AA13" s="714"/>
      <c r="AB13" s="714"/>
      <c r="AC13" s="715"/>
      <c r="AD13" s="713">
        <v>20885</v>
      </c>
      <c r="AE13" s="714"/>
      <c r="AF13" s="714"/>
      <c r="AG13" s="714"/>
      <c r="AH13" s="714"/>
      <c r="AI13" s="714"/>
      <c r="AJ13" s="715"/>
      <c r="AK13" s="713">
        <v>19148</v>
      </c>
      <c r="AL13" s="714"/>
      <c r="AM13" s="714"/>
      <c r="AN13" s="714"/>
      <c r="AO13" s="714"/>
      <c r="AP13" s="714"/>
      <c r="AQ13" s="715"/>
      <c r="AR13" s="748">
        <v>21509</v>
      </c>
      <c r="AS13" s="749"/>
      <c r="AT13" s="749"/>
      <c r="AU13" s="749"/>
      <c r="AV13" s="749"/>
      <c r="AW13" s="749"/>
      <c r="AX13" s="820"/>
    </row>
    <row r="14" spans="1:50" ht="21" customHeight="1" x14ac:dyDescent="0.15">
      <c r="A14" s="322"/>
      <c r="B14" s="323"/>
      <c r="C14" s="323"/>
      <c r="D14" s="323"/>
      <c r="E14" s="323"/>
      <c r="F14" s="324"/>
      <c r="G14" s="802"/>
      <c r="H14" s="803"/>
      <c r="I14" s="795" t="s">
        <v>8</v>
      </c>
      <c r="J14" s="796"/>
      <c r="K14" s="796"/>
      <c r="L14" s="796"/>
      <c r="M14" s="796"/>
      <c r="N14" s="796"/>
      <c r="O14" s="797"/>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06"/>
      <c r="AS14" s="806"/>
      <c r="AT14" s="806"/>
      <c r="AU14" s="806"/>
      <c r="AV14" s="806"/>
      <c r="AW14" s="806"/>
      <c r="AX14" s="807"/>
    </row>
    <row r="15" spans="1:50" ht="21" customHeight="1" x14ac:dyDescent="0.15">
      <c r="A15" s="322"/>
      <c r="B15" s="323"/>
      <c r="C15" s="323"/>
      <c r="D15" s="323"/>
      <c r="E15" s="323"/>
      <c r="F15" s="324"/>
      <c r="G15" s="802"/>
      <c r="H15" s="803"/>
      <c r="I15" s="795" t="s">
        <v>48</v>
      </c>
      <c r="J15" s="808"/>
      <c r="K15" s="808"/>
      <c r="L15" s="808"/>
      <c r="M15" s="808"/>
      <c r="N15" s="808"/>
      <c r="O15" s="809"/>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699</v>
      </c>
      <c r="AS15" s="714"/>
      <c r="AT15" s="714"/>
      <c r="AU15" s="714"/>
      <c r="AV15" s="714"/>
      <c r="AW15" s="714"/>
      <c r="AX15" s="821"/>
    </row>
    <row r="16" spans="1:50" ht="21" customHeight="1" x14ac:dyDescent="0.15">
      <c r="A16" s="322"/>
      <c r="B16" s="323"/>
      <c r="C16" s="323"/>
      <c r="D16" s="323"/>
      <c r="E16" s="323"/>
      <c r="F16" s="324"/>
      <c r="G16" s="802"/>
      <c r="H16" s="803"/>
      <c r="I16" s="795" t="s">
        <v>49</v>
      </c>
      <c r="J16" s="808"/>
      <c r="K16" s="808"/>
      <c r="L16" s="808"/>
      <c r="M16" s="808"/>
      <c r="N16" s="808"/>
      <c r="O16" s="809"/>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3"/>
      <c r="AS16" s="814"/>
      <c r="AT16" s="814"/>
      <c r="AU16" s="814"/>
      <c r="AV16" s="814"/>
      <c r="AW16" s="814"/>
      <c r="AX16" s="815"/>
    </row>
    <row r="17" spans="1:50" ht="24.75" customHeight="1" x14ac:dyDescent="0.15">
      <c r="A17" s="322"/>
      <c r="B17" s="323"/>
      <c r="C17" s="323"/>
      <c r="D17" s="323"/>
      <c r="E17" s="323"/>
      <c r="F17" s="324"/>
      <c r="G17" s="802"/>
      <c r="H17" s="803"/>
      <c r="I17" s="795" t="s">
        <v>47</v>
      </c>
      <c r="J17" s="796"/>
      <c r="K17" s="796"/>
      <c r="L17" s="796"/>
      <c r="M17" s="796"/>
      <c r="N17" s="796"/>
      <c r="O17" s="797"/>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699</v>
      </c>
      <c r="AL17" s="714"/>
      <c r="AM17" s="714"/>
      <c r="AN17" s="714"/>
      <c r="AO17" s="714"/>
      <c r="AP17" s="714"/>
      <c r="AQ17" s="715"/>
      <c r="AR17" s="798"/>
      <c r="AS17" s="798"/>
      <c r="AT17" s="798"/>
      <c r="AU17" s="798"/>
      <c r="AV17" s="798"/>
      <c r="AW17" s="798"/>
      <c r="AX17" s="799"/>
    </row>
    <row r="18" spans="1:50" ht="24.75" customHeight="1" x14ac:dyDescent="0.15">
      <c r="A18" s="322"/>
      <c r="B18" s="323"/>
      <c r="C18" s="323"/>
      <c r="D18" s="323"/>
      <c r="E18" s="323"/>
      <c r="F18" s="324"/>
      <c r="G18" s="804"/>
      <c r="H18" s="805"/>
      <c r="I18" s="788" t="s">
        <v>18</v>
      </c>
      <c r="J18" s="789"/>
      <c r="K18" s="789"/>
      <c r="L18" s="789"/>
      <c r="M18" s="789"/>
      <c r="N18" s="789"/>
      <c r="O18" s="790"/>
      <c r="P18" s="791">
        <f>SUM(P13:V17)</f>
        <v>22866</v>
      </c>
      <c r="Q18" s="792"/>
      <c r="R18" s="792"/>
      <c r="S18" s="792"/>
      <c r="T18" s="792"/>
      <c r="U18" s="792"/>
      <c r="V18" s="793"/>
      <c r="W18" s="791">
        <f>SUM(W13:AC17)</f>
        <v>25330</v>
      </c>
      <c r="X18" s="792"/>
      <c r="Y18" s="792"/>
      <c r="Z18" s="792"/>
      <c r="AA18" s="792"/>
      <c r="AB18" s="792"/>
      <c r="AC18" s="793"/>
      <c r="AD18" s="791">
        <f>SUM(AD13:AJ17)</f>
        <v>20885</v>
      </c>
      <c r="AE18" s="792"/>
      <c r="AF18" s="792"/>
      <c r="AG18" s="792"/>
      <c r="AH18" s="792"/>
      <c r="AI18" s="792"/>
      <c r="AJ18" s="793"/>
      <c r="AK18" s="791">
        <f>SUM(AK13:AQ17)</f>
        <v>19148</v>
      </c>
      <c r="AL18" s="792"/>
      <c r="AM18" s="792"/>
      <c r="AN18" s="792"/>
      <c r="AO18" s="792"/>
      <c r="AP18" s="792"/>
      <c r="AQ18" s="793"/>
      <c r="AR18" s="791">
        <f>SUM(AR13:AX17)</f>
        <v>21509</v>
      </c>
      <c r="AS18" s="792"/>
      <c r="AT18" s="792"/>
      <c r="AU18" s="792"/>
      <c r="AV18" s="792"/>
      <c r="AW18" s="792"/>
      <c r="AX18" s="794"/>
    </row>
    <row r="19" spans="1:50" ht="24.75" customHeight="1" x14ac:dyDescent="0.15">
      <c r="A19" s="322"/>
      <c r="B19" s="323"/>
      <c r="C19" s="323"/>
      <c r="D19" s="323"/>
      <c r="E19" s="323"/>
      <c r="F19" s="324"/>
      <c r="G19" s="763" t="s">
        <v>9</v>
      </c>
      <c r="H19" s="764"/>
      <c r="I19" s="764"/>
      <c r="J19" s="764"/>
      <c r="K19" s="764"/>
      <c r="L19" s="764"/>
      <c r="M19" s="764"/>
      <c r="N19" s="764"/>
      <c r="O19" s="764"/>
      <c r="P19" s="713">
        <v>20055</v>
      </c>
      <c r="Q19" s="714"/>
      <c r="R19" s="714"/>
      <c r="S19" s="714"/>
      <c r="T19" s="714"/>
      <c r="U19" s="714"/>
      <c r="V19" s="715"/>
      <c r="W19" s="713">
        <v>20305</v>
      </c>
      <c r="X19" s="714"/>
      <c r="Y19" s="714"/>
      <c r="Z19" s="714"/>
      <c r="AA19" s="714"/>
      <c r="AB19" s="714"/>
      <c r="AC19" s="715"/>
      <c r="AD19" s="713">
        <v>18195</v>
      </c>
      <c r="AE19" s="714"/>
      <c r="AF19" s="714"/>
      <c r="AG19" s="714"/>
      <c r="AH19" s="714"/>
      <c r="AI19" s="714"/>
      <c r="AJ19" s="715"/>
      <c r="AK19" s="760"/>
      <c r="AL19" s="760"/>
      <c r="AM19" s="760"/>
      <c r="AN19" s="760"/>
      <c r="AO19" s="760"/>
      <c r="AP19" s="760"/>
      <c r="AQ19" s="760"/>
      <c r="AR19" s="760"/>
      <c r="AS19" s="760"/>
      <c r="AT19" s="760"/>
      <c r="AU19" s="760"/>
      <c r="AV19" s="760"/>
      <c r="AW19" s="760"/>
      <c r="AX19" s="762"/>
    </row>
    <row r="20" spans="1:50" ht="24.75" customHeight="1" x14ac:dyDescent="0.15">
      <c r="A20" s="322"/>
      <c r="B20" s="323"/>
      <c r="C20" s="323"/>
      <c r="D20" s="323"/>
      <c r="E20" s="323"/>
      <c r="F20" s="324"/>
      <c r="G20" s="763" t="s">
        <v>10</v>
      </c>
      <c r="H20" s="764"/>
      <c r="I20" s="764"/>
      <c r="J20" s="764"/>
      <c r="K20" s="764"/>
      <c r="L20" s="764"/>
      <c r="M20" s="764"/>
      <c r="N20" s="764"/>
      <c r="O20" s="764"/>
      <c r="P20" s="759">
        <f>IF(P18=0, "-", SUM(P19)/P18)</f>
        <v>0.87706638677512461</v>
      </c>
      <c r="Q20" s="759"/>
      <c r="R20" s="759"/>
      <c r="S20" s="759"/>
      <c r="T20" s="759"/>
      <c r="U20" s="759"/>
      <c r="V20" s="759"/>
      <c r="W20" s="759">
        <f>IF(W18=0, "-", SUM(W19)/W18)</f>
        <v>0.80161863403079348</v>
      </c>
      <c r="X20" s="759"/>
      <c r="Y20" s="759"/>
      <c r="Z20" s="759"/>
      <c r="AA20" s="759"/>
      <c r="AB20" s="759"/>
      <c r="AC20" s="759"/>
      <c r="AD20" s="759">
        <f>IF(AD18=0, "-", SUM(AD19)/AD18)</f>
        <v>0.87119942542494611</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3"/>
      <c r="B21" s="784"/>
      <c r="C21" s="784"/>
      <c r="D21" s="784"/>
      <c r="E21" s="784"/>
      <c r="F21" s="785"/>
      <c r="G21" s="757" t="s">
        <v>318</v>
      </c>
      <c r="H21" s="758"/>
      <c r="I21" s="758"/>
      <c r="J21" s="758"/>
      <c r="K21" s="758"/>
      <c r="L21" s="758"/>
      <c r="M21" s="758"/>
      <c r="N21" s="758"/>
      <c r="O21" s="758"/>
      <c r="P21" s="759">
        <f>IF(P19=0, "-", SUM(P19)/SUM(P13,P14))</f>
        <v>0.87706638677512461</v>
      </c>
      <c r="Q21" s="759"/>
      <c r="R21" s="759"/>
      <c r="S21" s="759"/>
      <c r="T21" s="759"/>
      <c r="U21" s="759"/>
      <c r="V21" s="759"/>
      <c r="W21" s="759">
        <f>IF(W19=0, "-", SUM(W19)/SUM(W13,W14))</f>
        <v>0.80161863403079348</v>
      </c>
      <c r="X21" s="759"/>
      <c r="Y21" s="759"/>
      <c r="Z21" s="759"/>
      <c r="AA21" s="759"/>
      <c r="AB21" s="759"/>
      <c r="AC21" s="759"/>
      <c r="AD21" s="759">
        <f>IF(AD19=0, "-", SUM(AD19)/SUM(AD13,AD14))</f>
        <v>0.87119942542494611</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9" t="s">
        <v>672</v>
      </c>
      <c r="B22" s="720"/>
      <c r="C22" s="720"/>
      <c r="D22" s="720"/>
      <c r="E22" s="720"/>
      <c r="F22" s="721"/>
      <c r="G22" s="725" t="s">
        <v>308</v>
      </c>
      <c r="H22" s="565"/>
      <c r="I22" s="565"/>
      <c r="J22" s="565"/>
      <c r="K22" s="565"/>
      <c r="L22" s="565"/>
      <c r="M22" s="565"/>
      <c r="N22" s="565"/>
      <c r="O22" s="566"/>
      <c r="P22" s="726" t="s">
        <v>670</v>
      </c>
      <c r="Q22" s="565"/>
      <c r="R22" s="565"/>
      <c r="S22" s="565"/>
      <c r="T22" s="565"/>
      <c r="U22" s="565"/>
      <c r="V22" s="566"/>
      <c r="W22" s="726" t="s">
        <v>671</v>
      </c>
      <c r="X22" s="565"/>
      <c r="Y22" s="565"/>
      <c r="Z22" s="565"/>
      <c r="AA22" s="565"/>
      <c r="AB22" s="565"/>
      <c r="AC22" s="566"/>
      <c r="AD22" s="726" t="s">
        <v>307</v>
      </c>
      <c r="AE22" s="565"/>
      <c r="AF22" s="565"/>
      <c r="AG22" s="565"/>
      <c r="AH22" s="565"/>
      <c r="AI22" s="565"/>
      <c r="AJ22" s="565"/>
      <c r="AK22" s="565"/>
      <c r="AL22" s="565"/>
      <c r="AM22" s="565"/>
      <c r="AN22" s="565"/>
      <c r="AO22" s="565"/>
      <c r="AP22" s="565"/>
      <c r="AQ22" s="565"/>
      <c r="AR22" s="565"/>
      <c r="AS22" s="565"/>
      <c r="AT22" s="565"/>
      <c r="AU22" s="565"/>
      <c r="AV22" s="565"/>
      <c r="AW22" s="565"/>
      <c r="AX22" s="744"/>
    </row>
    <row r="23" spans="1:50" ht="25.5" customHeight="1" x14ac:dyDescent="0.15">
      <c r="A23" s="722"/>
      <c r="B23" s="723"/>
      <c r="C23" s="723"/>
      <c r="D23" s="723"/>
      <c r="E23" s="723"/>
      <c r="F23" s="724"/>
      <c r="G23" s="745" t="s">
        <v>700</v>
      </c>
      <c r="H23" s="746"/>
      <c r="I23" s="746"/>
      <c r="J23" s="746"/>
      <c r="K23" s="746"/>
      <c r="L23" s="746"/>
      <c r="M23" s="746"/>
      <c r="N23" s="746"/>
      <c r="O23" s="747"/>
      <c r="P23" s="748">
        <v>17230</v>
      </c>
      <c r="Q23" s="749"/>
      <c r="R23" s="749"/>
      <c r="S23" s="749"/>
      <c r="T23" s="749"/>
      <c r="U23" s="749"/>
      <c r="V23" s="750"/>
      <c r="W23" s="748">
        <v>19600</v>
      </c>
      <c r="X23" s="749"/>
      <c r="Y23" s="749"/>
      <c r="Z23" s="749"/>
      <c r="AA23" s="749"/>
      <c r="AB23" s="749"/>
      <c r="AC23" s="750"/>
      <c r="AD23" s="751" t="s">
        <v>699</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15">
      <c r="A24" s="722"/>
      <c r="B24" s="723"/>
      <c r="C24" s="723"/>
      <c r="D24" s="723"/>
      <c r="E24" s="723"/>
      <c r="F24" s="724"/>
      <c r="G24" s="716" t="s">
        <v>701</v>
      </c>
      <c r="H24" s="717"/>
      <c r="I24" s="717"/>
      <c r="J24" s="717"/>
      <c r="K24" s="717"/>
      <c r="L24" s="717"/>
      <c r="M24" s="717"/>
      <c r="N24" s="717"/>
      <c r="O24" s="718"/>
      <c r="P24" s="713">
        <v>1859</v>
      </c>
      <c r="Q24" s="714"/>
      <c r="R24" s="714"/>
      <c r="S24" s="714"/>
      <c r="T24" s="714"/>
      <c r="U24" s="714"/>
      <c r="V24" s="715"/>
      <c r="W24" s="713">
        <v>1854</v>
      </c>
      <c r="X24" s="714"/>
      <c r="Y24" s="714"/>
      <c r="Z24" s="714"/>
      <c r="AA24" s="714"/>
      <c r="AB24" s="714"/>
      <c r="AC24" s="715"/>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customHeight="1" x14ac:dyDescent="0.15">
      <c r="A25" s="722"/>
      <c r="B25" s="723"/>
      <c r="C25" s="723"/>
      <c r="D25" s="723"/>
      <c r="E25" s="723"/>
      <c r="F25" s="724"/>
      <c r="G25" s="716" t="s">
        <v>702</v>
      </c>
      <c r="H25" s="717"/>
      <c r="I25" s="717"/>
      <c r="J25" s="717"/>
      <c r="K25" s="717"/>
      <c r="L25" s="717"/>
      <c r="M25" s="717"/>
      <c r="N25" s="717"/>
      <c r="O25" s="718"/>
      <c r="P25" s="713">
        <v>59</v>
      </c>
      <c r="Q25" s="714"/>
      <c r="R25" s="714"/>
      <c r="S25" s="714"/>
      <c r="T25" s="714"/>
      <c r="U25" s="714"/>
      <c r="V25" s="715"/>
      <c r="W25" s="713">
        <v>55</v>
      </c>
      <c r="X25" s="714"/>
      <c r="Y25" s="714"/>
      <c r="Z25" s="714"/>
      <c r="AA25" s="714"/>
      <c r="AB25" s="714"/>
      <c r="AC25" s="715"/>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15">
      <c r="A28" s="722"/>
      <c r="B28" s="723"/>
      <c r="C28" s="723"/>
      <c r="D28" s="723"/>
      <c r="E28" s="723"/>
      <c r="F28" s="724"/>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19148</v>
      </c>
      <c r="Q29" s="736"/>
      <c r="R29" s="736"/>
      <c r="S29" s="736"/>
      <c r="T29" s="736"/>
      <c r="U29" s="736"/>
      <c r="V29" s="737"/>
      <c r="W29" s="738">
        <f>AR13</f>
        <v>21509</v>
      </c>
      <c r="X29" s="739"/>
      <c r="Y29" s="739"/>
      <c r="Z29" s="739"/>
      <c r="AA29" s="739"/>
      <c r="AB29" s="739"/>
      <c r="AC29" s="740"/>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15">
      <c r="A30" s="741" t="s">
        <v>660</v>
      </c>
      <c r="B30" s="742"/>
      <c r="C30" s="742"/>
      <c r="D30" s="742"/>
      <c r="E30" s="742"/>
      <c r="F30" s="743"/>
      <c r="G30" s="730" t="s">
        <v>703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661</v>
      </c>
      <c r="B31" s="168"/>
      <c r="C31" s="168"/>
      <c r="D31" s="168"/>
      <c r="E31" s="168"/>
      <c r="F31" s="169"/>
      <c r="G31" s="704" t="s">
        <v>653</v>
      </c>
      <c r="H31" s="705"/>
      <c r="I31" s="705"/>
      <c r="J31" s="705"/>
      <c r="K31" s="705"/>
      <c r="L31" s="705"/>
      <c r="M31" s="705"/>
      <c r="N31" s="705"/>
      <c r="O31" s="705"/>
      <c r="P31" s="706" t="s">
        <v>652</v>
      </c>
      <c r="Q31" s="705"/>
      <c r="R31" s="705"/>
      <c r="S31" s="705"/>
      <c r="T31" s="705"/>
      <c r="U31" s="705"/>
      <c r="V31" s="705"/>
      <c r="W31" s="705"/>
      <c r="X31" s="707"/>
      <c r="Y31" s="708"/>
      <c r="Z31" s="709"/>
      <c r="AA31" s="710"/>
      <c r="AB31" s="641" t="s">
        <v>11</v>
      </c>
      <c r="AC31" s="641"/>
      <c r="AD31" s="641"/>
      <c r="AE31" s="131" t="s">
        <v>497</v>
      </c>
      <c r="AF31" s="711"/>
      <c r="AG31" s="711"/>
      <c r="AH31" s="712"/>
      <c r="AI31" s="131" t="s">
        <v>649</v>
      </c>
      <c r="AJ31" s="711"/>
      <c r="AK31" s="711"/>
      <c r="AL31" s="712"/>
      <c r="AM31" s="131" t="s">
        <v>465</v>
      </c>
      <c r="AN31" s="711"/>
      <c r="AO31" s="711"/>
      <c r="AP31" s="712"/>
      <c r="AQ31" s="638" t="s">
        <v>496</v>
      </c>
      <c r="AR31" s="639"/>
      <c r="AS31" s="639"/>
      <c r="AT31" s="640"/>
      <c r="AU31" s="638" t="s">
        <v>673</v>
      </c>
      <c r="AV31" s="639"/>
      <c r="AW31" s="639"/>
      <c r="AX31" s="648"/>
    </row>
    <row r="32" spans="1:50" ht="23.25" customHeight="1" x14ac:dyDescent="0.15">
      <c r="A32" s="663"/>
      <c r="B32" s="168"/>
      <c r="C32" s="168"/>
      <c r="D32" s="168"/>
      <c r="E32" s="168"/>
      <c r="F32" s="169"/>
      <c r="G32" s="649" t="s">
        <v>699</v>
      </c>
      <c r="H32" s="650"/>
      <c r="I32" s="650"/>
      <c r="J32" s="650"/>
      <c r="K32" s="650"/>
      <c r="L32" s="650"/>
      <c r="M32" s="650"/>
      <c r="N32" s="650"/>
      <c r="O32" s="650"/>
      <c r="P32" s="653" t="s">
        <v>704</v>
      </c>
      <c r="Q32" s="654"/>
      <c r="R32" s="654"/>
      <c r="S32" s="654"/>
      <c r="T32" s="654"/>
      <c r="U32" s="654"/>
      <c r="V32" s="654"/>
      <c r="W32" s="654"/>
      <c r="X32" s="655"/>
      <c r="Y32" s="659" t="s">
        <v>52</v>
      </c>
      <c r="Z32" s="660"/>
      <c r="AA32" s="661"/>
      <c r="AB32" s="662" t="s">
        <v>699</v>
      </c>
      <c r="AC32" s="662"/>
      <c r="AD32" s="662"/>
      <c r="AE32" s="631" t="s">
        <v>699</v>
      </c>
      <c r="AF32" s="631"/>
      <c r="AG32" s="631"/>
      <c r="AH32" s="631"/>
      <c r="AI32" s="631" t="s">
        <v>699</v>
      </c>
      <c r="AJ32" s="631"/>
      <c r="AK32" s="631"/>
      <c r="AL32" s="631"/>
      <c r="AM32" s="631" t="s">
        <v>699</v>
      </c>
      <c r="AN32" s="631"/>
      <c r="AO32" s="631"/>
      <c r="AP32" s="631"/>
      <c r="AQ32" s="631" t="s">
        <v>699</v>
      </c>
      <c r="AR32" s="631"/>
      <c r="AS32" s="631"/>
      <c r="AT32" s="631"/>
      <c r="AU32" s="632" t="s">
        <v>699</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699</v>
      </c>
      <c r="AC33" s="662"/>
      <c r="AD33" s="662"/>
      <c r="AE33" s="631" t="s">
        <v>699</v>
      </c>
      <c r="AF33" s="631"/>
      <c r="AG33" s="631"/>
      <c r="AH33" s="631"/>
      <c r="AI33" s="631" t="s">
        <v>699</v>
      </c>
      <c r="AJ33" s="631"/>
      <c r="AK33" s="631"/>
      <c r="AL33" s="631"/>
      <c r="AM33" s="631" t="s">
        <v>699</v>
      </c>
      <c r="AN33" s="631"/>
      <c r="AO33" s="631"/>
      <c r="AP33" s="631"/>
      <c r="AQ33" s="631" t="s">
        <v>699</v>
      </c>
      <c r="AR33" s="631"/>
      <c r="AS33" s="631"/>
      <c r="AT33" s="631"/>
      <c r="AU33" s="632" t="s">
        <v>699</v>
      </c>
      <c r="AV33" s="633"/>
      <c r="AW33" s="633"/>
      <c r="AX33" s="634"/>
    </row>
    <row r="34" spans="1:51" ht="23.25" hidden="1" customHeight="1" x14ac:dyDescent="0.15">
      <c r="A34" s="695" t="s">
        <v>662</v>
      </c>
      <c r="B34" s="696"/>
      <c r="C34" s="696"/>
      <c r="D34" s="696"/>
      <c r="E34" s="696"/>
      <c r="F34" s="697"/>
      <c r="G34" s="191" t="s">
        <v>663</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497</v>
      </c>
      <c r="AF34" s="191"/>
      <c r="AG34" s="191"/>
      <c r="AH34" s="192"/>
      <c r="AI34" s="190" t="s">
        <v>649</v>
      </c>
      <c r="AJ34" s="191"/>
      <c r="AK34" s="191"/>
      <c r="AL34" s="192"/>
      <c r="AM34" s="190" t="s">
        <v>465</v>
      </c>
      <c r="AN34" s="191"/>
      <c r="AO34" s="191"/>
      <c r="AP34" s="192"/>
      <c r="AQ34" s="642" t="s">
        <v>674</v>
      </c>
      <c r="AR34" s="643"/>
      <c r="AS34" s="643"/>
      <c r="AT34" s="643"/>
      <c r="AU34" s="643"/>
      <c r="AV34" s="643"/>
      <c r="AW34" s="643"/>
      <c r="AX34" s="644"/>
    </row>
    <row r="35" spans="1:51" ht="23.25" hidden="1" customHeight="1" x14ac:dyDescent="0.15">
      <c r="A35" s="698"/>
      <c r="B35" s="699"/>
      <c r="C35" s="699"/>
      <c r="D35" s="699"/>
      <c r="E35" s="699"/>
      <c r="F35" s="700"/>
      <c r="G35" s="667" t="s">
        <v>364</v>
      </c>
      <c r="H35" s="668"/>
      <c r="I35" s="668"/>
      <c r="J35" s="668"/>
      <c r="K35" s="668"/>
      <c r="L35" s="668"/>
      <c r="M35" s="668"/>
      <c r="N35" s="668"/>
      <c r="O35" s="668"/>
      <c r="P35" s="668"/>
      <c r="Q35" s="668"/>
      <c r="R35" s="668"/>
      <c r="S35" s="668"/>
      <c r="T35" s="668"/>
      <c r="U35" s="668"/>
      <c r="V35" s="668"/>
      <c r="W35" s="668"/>
      <c r="X35" s="668"/>
      <c r="Y35" s="671" t="s">
        <v>662</v>
      </c>
      <c r="Z35" s="672"/>
      <c r="AA35" s="673"/>
      <c r="AB35" s="674" t="s">
        <v>699</v>
      </c>
      <c r="AC35" s="675"/>
      <c r="AD35" s="676"/>
      <c r="AE35" s="677" t="s">
        <v>699</v>
      </c>
      <c r="AF35" s="677"/>
      <c r="AG35" s="677"/>
      <c r="AH35" s="677"/>
      <c r="AI35" s="677" t="s">
        <v>699</v>
      </c>
      <c r="AJ35" s="677"/>
      <c r="AK35" s="677"/>
      <c r="AL35" s="677"/>
      <c r="AM35" s="677" t="s">
        <v>699</v>
      </c>
      <c r="AN35" s="677"/>
      <c r="AO35" s="677"/>
      <c r="AP35" s="677"/>
      <c r="AQ35" s="108" t="s">
        <v>699</v>
      </c>
      <c r="AR35" s="102"/>
      <c r="AS35" s="102"/>
      <c r="AT35" s="102"/>
      <c r="AU35" s="102"/>
      <c r="AV35" s="102"/>
      <c r="AW35" s="102"/>
      <c r="AX35" s="103"/>
    </row>
    <row r="36" spans="1:51" ht="46.5" hidden="1"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664</v>
      </c>
      <c r="Z36" s="664"/>
      <c r="AA36" s="665"/>
      <c r="AB36" s="627" t="s">
        <v>665</v>
      </c>
      <c r="AC36" s="628"/>
      <c r="AD36" s="629"/>
      <c r="AE36" s="630" t="s">
        <v>699</v>
      </c>
      <c r="AF36" s="630"/>
      <c r="AG36" s="630"/>
      <c r="AH36" s="630"/>
      <c r="AI36" s="630" t="s">
        <v>699</v>
      </c>
      <c r="AJ36" s="630"/>
      <c r="AK36" s="630"/>
      <c r="AL36" s="630"/>
      <c r="AM36" s="630" t="s">
        <v>699</v>
      </c>
      <c r="AN36" s="630"/>
      <c r="AO36" s="630"/>
      <c r="AP36" s="630"/>
      <c r="AQ36" s="630" t="s">
        <v>699</v>
      </c>
      <c r="AR36" s="630"/>
      <c r="AS36" s="630"/>
      <c r="AT36" s="630"/>
      <c r="AU36" s="630"/>
      <c r="AV36" s="630"/>
      <c r="AW36" s="630"/>
      <c r="AX36" s="666"/>
    </row>
    <row r="37" spans="1:51" ht="18.75" customHeight="1" x14ac:dyDescent="0.15">
      <c r="A37" s="683" t="s">
        <v>314</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497</v>
      </c>
      <c r="AF37" s="625"/>
      <c r="AG37" s="625"/>
      <c r="AH37" s="626"/>
      <c r="AI37" s="693" t="s">
        <v>649</v>
      </c>
      <c r="AJ37" s="693"/>
      <c r="AK37" s="693"/>
      <c r="AL37" s="624"/>
      <c r="AM37" s="693" t="s">
        <v>465</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696</v>
      </c>
      <c r="AR38" s="523"/>
      <c r="AS38" s="142" t="s">
        <v>224</v>
      </c>
      <c r="AT38" s="143"/>
      <c r="AU38" s="141">
        <v>5</v>
      </c>
      <c r="AV38" s="141"/>
      <c r="AW38" s="123" t="s">
        <v>170</v>
      </c>
      <c r="AX38" s="144"/>
    </row>
    <row r="39" spans="1:51" ht="23.25" customHeight="1" x14ac:dyDescent="0.15">
      <c r="A39" s="689"/>
      <c r="B39" s="687"/>
      <c r="C39" s="687"/>
      <c r="D39" s="687"/>
      <c r="E39" s="687"/>
      <c r="F39" s="688"/>
      <c r="G39" s="193" t="s">
        <v>705</v>
      </c>
      <c r="H39" s="194"/>
      <c r="I39" s="194"/>
      <c r="J39" s="194"/>
      <c r="K39" s="194"/>
      <c r="L39" s="194"/>
      <c r="M39" s="194"/>
      <c r="N39" s="194"/>
      <c r="O39" s="195"/>
      <c r="P39" s="146" t="s">
        <v>706</v>
      </c>
      <c r="Q39" s="146"/>
      <c r="R39" s="146"/>
      <c r="S39" s="146"/>
      <c r="T39" s="146"/>
      <c r="U39" s="146"/>
      <c r="V39" s="146"/>
      <c r="W39" s="146"/>
      <c r="X39" s="147"/>
      <c r="Y39" s="234" t="s">
        <v>12</v>
      </c>
      <c r="Z39" s="235"/>
      <c r="AA39" s="236"/>
      <c r="AB39" s="163" t="s">
        <v>707</v>
      </c>
      <c r="AC39" s="163"/>
      <c r="AD39" s="163"/>
      <c r="AE39" s="108">
        <v>14.3</v>
      </c>
      <c r="AF39" s="102"/>
      <c r="AG39" s="102"/>
      <c r="AH39" s="102"/>
      <c r="AI39" s="108">
        <v>15</v>
      </c>
      <c r="AJ39" s="102"/>
      <c r="AK39" s="102"/>
      <c r="AL39" s="102"/>
      <c r="AM39" s="108">
        <v>15.2</v>
      </c>
      <c r="AN39" s="102"/>
      <c r="AO39" s="102"/>
      <c r="AP39" s="102"/>
      <c r="AQ39" s="109" t="s">
        <v>696</v>
      </c>
      <c r="AR39" s="110"/>
      <c r="AS39" s="110"/>
      <c r="AT39" s="111"/>
      <c r="AU39" s="102" t="s">
        <v>696</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707</v>
      </c>
      <c r="AC40" s="107"/>
      <c r="AD40" s="107"/>
      <c r="AE40" s="108">
        <v>16</v>
      </c>
      <c r="AF40" s="102"/>
      <c r="AG40" s="102"/>
      <c r="AH40" s="102"/>
      <c r="AI40" s="108">
        <v>16</v>
      </c>
      <c r="AJ40" s="102"/>
      <c r="AK40" s="102"/>
      <c r="AL40" s="102"/>
      <c r="AM40" s="108">
        <v>16</v>
      </c>
      <c r="AN40" s="102"/>
      <c r="AO40" s="102"/>
      <c r="AP40" s="102"/>
      <c r="AQ40" s="109" t="s">
        <v>696</v>
      </c>
      <c r="AR40" s="110"/>
      <c r="AS40" s="110"/>
      <c r="AT40" s="111"/>
      <c r="AU40" s="102">
        <v>14</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111.9</v>
      </c>
      <c r="AF41" s="102"/>
      <c r="AG41" s="102"/>
      <c r="AH41" s="102"/>
      <c r="AI41" s="108">
        <v>106.7</v>
      </c>
      <c r="AJ41" s="102"/>
      <c r="AK41" s="102"/>
      <c r="AL41" s="102"/>
      <c r="AM41" s="108">
        <v>105.3</v>
      </c>
      <c r="AN41" s="102"/>
      <c r="AO41" s="102"/>
      <c r="AP41" s="102"/>
      <c r="AQ41" s="109" t="s">
        <v>696</v>
      </c>
      <c r="AR41" s="110"/>
      <c r="AS41" s="110"/>
      <c r="AT41" s="111"/>
      <c r="AU41" s="102" t="s">
        <v>696</v>
      </c>
      <c r="AV41" s="102"/>
      <c r="AW41" s="102"/>
      <c r="AX41" s="103"/>
    </row>
    <row r="42" spans="1:51" ht="23.25" customHeight="1" x14ac:dyDescent="0.15">
      <c r="A42" s="202" t="s">
        <v>341</v>
      </c>
      <c r="B42" s="165"/>
      <c r="C42" s="165"/>
      <c r="D42" s="165"/>
      <c r="E42" s="165"/>
      <c r="F42" s="166"/>
      <c r="G42" s="204" t="s">
        <v>708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hidden="1" customHeight="1" x14ac:dyDescent="0.15">
      <c r="A46" s="210"/>
      <c r="B46" s="167"/>
      <c r="C46" s="168"/>
      <c r="D46" s="168"/>
      <c r="E46" s="168"/>
      <c r="F46" s="169"/>
      <c r="G46" s="216" t="s">
        <v>699</v>
      </c>
      <c r="H46" s="216"/>
      <c r="I46" s="216"/>
      <c r="J46" s="216"/>
      <c r="K46" s="216"/>
      <c r="L46" s="216"/>
      <c r="M46" s="216"/>
      <c r="N46" s="216"/>
      <c r="O46" s="216"/>
      <c r="P46" s="216"/>
      <c r="Q46" s="216"/>
      <c r="R46" s="216"/>
      <c r="S46" s="216"/>
      <c r="T46" s="216"/>
      <c r="U46" s="216"/>
      <c r="V46" s="216"/>
      <c r="W46" s="216"/>
      <c r="X46" s="216"/>
      <c r="Y46" s="216"/>
      <c r="Z46" s="216"/>
      <c r="AA46" s="217"/>
      <c r="AB46" s="222" t="s">
        <v>699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1</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1</v>
      </c>
      <c r="AZ50" s="10"/>
      <c r="BA50" s="10"/>
      <c r="BB50" s="10"/>
      <c r="BC50" s="10"/>
      <c r="BD50" s="10"/>
      <c r="BE50" s="10"/>
      <c r="BF50" s="10"/>
      <c r="BG50" s="10"/>
      <c r="BH50" s="10"/>
    </row>
    <row r="51" spans="1:60" ht="23.25" hidden="1" customHeight="1" x14ac:dyDescent="0.15">
      <c r="A51" s="210"/>
      <c r="B51" s="167"/>
      <c r="C51" s="168"/>
      <c r="D51" s="168"/>
      <c r="E51" s="168"/>
      <c r="F51" s="169"/>
      <c r="G51" s="145" t="s">
        <v>699</v>
      </c>
      <c r="H51" s="146"/>
      <c r="I51" s="146"/>
      <c r="J51" s="146"/>
      <c r="K51" s="146"/>
      <c r="L51" s="146"/>
      <c r="M51" s="146"/>
      <c r="N51" s="146"/>
      <c r="O51" s="147"/>
      <c r="P51" s="146" t="s">
        <v>699</v>
      </c>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1</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1</v>
      </c>
      <c r="AZ52" s="10"/>
      <c r="BA52" s="10"/>
      <c r="BB52" s="10"/>
      <c r="BC52" s="10"/>
    </row>
    <row r="53" spans="1:60" ht="23.25" hidden="1"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1" t="s">
        <v>660</v>
      </c>
      <c r="B64" s="742"/>
      <c r="C64" s="742"/>
      <c r="D64" s="742"/>
      <c r="E64" s="742"/>
      <c r="F64" s="743"/>
      <c r="G64" s="730" t="s">
        <v>703</v>
      </c>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1</v>
      </c>
    </row>
    <row r="65" spans="1:51" ht="31.5" customHeight="1" x14ac:dyDescent="0.15">
      <c r="A65" s="663" t="s">
        <v>661</v>
      </c>
      <c r="B65" s="168"/>
      <c r="C65" s="168"/>
      <c r="D65" s="168"/>
      <c r="E65" s="168"/>
      <c r="F65" s="169"/>
      <c r="G65" s="704" t="s">
        <v>653</v>
      </c>
      <c r="H65" s="705"/>
      <c r="I65" s="705"/>
      <c r="J65" s="705"/>
      <c r="K65" s="705"/>
      <c r="L65" s="705"/>
      <c r="M65" s="705"/>
      <c r="N65" s="705"/>
      <c r="O65" s="705"/>
      <c r="P65" s="706" t="s">
        <v>652</v>
      </c>
      <c r="Q65" s="705"/>
      <c r="R65" s="705"/>
      <c r="S65" s="705"/>
      <c r="T65" s="705"/>
      <c r="U65" s="705"/>
      <c r="V65" s="705"/>
      <c r="W65" s="705"/>
      <c r="X65" s="707"/>
      <c r="Y65" s="708"/>
      <c r="Z65" s="709"/>
      <c r="AA65" s="710"/>
      <c r="AB65" s="641" t="s">
        <v>11</v>
      </c>
      <c r="AC65" s="641"/>
      <c r="AD65" s="641"/>
      <c r="AE65" s="131" t="s">
        <v>497</v>
      </c>
      <c r="AF65" s="711"/>
      <c r="AG65" s="711"/>
      <c r="AH65" s="712"/>
      <c r="AI65" s="131" t="s">
        <v>649</v>
      </c>
      <c r="AJ65" s="711"/>
      <c r="AK65" s="711"/>
      <c r="AL65" s="712"/>
      <c r="AM65" s="131" t="s">
        <v>465</v>
      </c>
      <c r="AN65" s="711"/>
      <c r="AO65" s="711"/>
      <c r="AP65" s="712"/>
      <c r="AQ65" s="638" t="s">
        <v>496</v>
      </c>
      <c r="AR65" s="639"/>
      <c r="AS65" s="639"/>
      <c r="AT65" s="640"/>
      <c r="AU65" s="638" t="s">
        <v>673</v>
      </c>
      <c r="AV65" s="639"/>
      <c r="AW65" s="639"/>
      <c r="AX65" s="648"/>
      <c r="AY65">
        <f>COUNTA($G$66)</f>
        <v>1</v>
      </c>
    </row>
    <row r="66" spans="1:51" ht="23.25" customHeight="1" x14ac:dyDescent="0.15">
      <c r="A66" s="663"/>
      <c r="B66" s="168"/>
      <c r="C66" s="168"/>
      <c r="D66" s="168"/>
      <c r="E66" s="168"/>
      <c r="F66" s="169"/>
      <c r="G66" s="649" t="s">
        <v>699</v>
      </c>
      <c r="H66" s="650"/>
      <c r="I66" s="650"/>
      <c r="J66" s="650"/>
      <c r="K66" s="650"/>
      <c r="L66" s="650"/>
      <c r="M66" s="650"/>
      <c r="N66" s="650"/>
      <c r="O66" s="650"/>
      <c r="P66" s="653" t="s">
        <v>704</v>
      </c>
      <c r="Q66" s="654"/>
      <c r="R66" s="654"/>
      <c r="S66" s="654"/>
      <c r="T66" s="654"/>
      <c r="U66" s="654"/>
      <c r="V66" s="654"/>
      <c r="W66" s="654"/>
      <c r="X66" s="655"/>
      <c r="Y66" s="659" t="s">
        <v>52</v>
      </c>
      <c r="Z66" s="660"/>
      <c r="AA66" s="661"/>
      <c r="AB66" s="662" t="s">
        <v>699</v>
      </c>
      <c r="AC66" s="662"/>
      <c r="AD66" s="662"/>
      <c r="AE66" s="631" t="s">
        <v>699</v>
      </c>
      <c r="AF66" s="631"/>
      <c r="AG66" s="631"/>
      <c r="AH66" s="631"/>
      <c r="AI66" s="631" t="s">
        <v>699</v>
      </c>
      <c r="AJ66" s="631"/>
      <c r="AK66" s="631"/>
      <c r="AL66" s="631"/>
      <c r="AM66" s="631" t="s">
        <v>699</v>
      </c>
      <c r="AN66" s="631"/>
      <c r="AO66" s="631"/>
      <c r="AP66" s="631"/>
      <c r="AQ66" s="631" t="s">
        <v>699</v>
      </c>
      <c r="AR66" s="631"/>
      <c r="AS66" s="631"/>
      <c r="AT66" s="631"/>
      <c r="AU66" s="632" t="s">
        <v>699</v>
      </c>
      <c r="AV66" s="633"/>
      <c r="AW66" s="633"/>
      <c r="AX66" s="634"/>
      <c r="AY66">
        <f>$AY$65</f>
        <v>1</v>
      </c>
    </row>
    <row r="67" spans="1:51" ht="23.25"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699</v>
      </c>
      <c r="AC67" s="662"/>
      <c r="AD67" s="662"/>
      <c r="AE67" s="631" t="s">
        <v>699</v>
      </c>
      <c r="AF67" s="631"/>
      <c r="AG67" s="631"/>
      <c r="AH67" s="631"/>
      <c r="AI67" s="631" t="s">
        <v>699</v>
      </c>
      <c r="AJ67" s="631"/>
      <c r="AK67" s="631"/>
      <c r="AL67" s="631"/>
      <c r="AM67" s="631"/>
      <c r="AN67" s="631"/>
      <c r="AO67" s="631"/>
      <c r="AP67" s="631"/>
      <c r="AQ67" s="631" t="s">
        <v>699</v>
      </c>
      <c r="AR67" s="631"/>
      <c r="AS67" s="631"/>
      <c r="AT67" s="631"/>
      <c r="AU67" s="632" t="s">
        <v>699</v>
      </c>
      <c r="AV67" s="633"/>
      <c r="AW67" s="633"/>
      <c r="AX67" s="634"/>
      <c r="AY67">
        <f>$AY$65</f>
        <v>1</v>
      </c>
    </row>
    <row r="68" spans="1:51" ht="23.25" customHeight="1" x14ac:dyDescent="0.15">
      <c r="A68" s="695" t="s">
        <v>662</v>
      </c>
      <c r="B68" s="696"/>
      <c r="C68" s="696"/>
      <c r="D68" s="696"/>
      <c r="E68" s="696"/>
      <c r="F68" s="697"/>
      <c r="G68" s="191" t="s">
        <v>663</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497</v>
      </c>
      <c r="AF68" s="134"/>
      <c r="AG68" s="134"/>
      <c r="AH68" s="134"/>
      <c r="AI68" s="134" t="s">
        <v>649</v>
      </c>
      <c r="AJ68" s="134"/>
      <c r="AK68" s="134"/>
      <c r="AL68" s="134"/>
      <c r="AM68" s="134" t="s">
        <v>465</v>
      </c>
      <c r="AN68" s="134"/>
      <c r="AO68" s="134"/>
      <c r="AP68" s="134"/>
      <c r="AQ68" s="642" t="s">
        <v>674</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364</v>
      </c>
      <c r="H69" s="668"/>
      <c r="I69" s="668"/>
      <c r="J69" s="668"/>
      <c r="K69" s="668"/>
      <c r="L69" s="668"/>
      <c r="M69" s="668"/>
      <c r="N69" s="668"/>
      <c r="O69" s="668"/>
      <c r="P69" s="668"/>
      <c r="Q69" s="668"/>
      <c r="R69" s="668"/>
      <c r="S69" s="668"/>
      <c r="T69" s="668"/>
      <c r="U69" s="668"/>
      <c r="V69" s="668"/>
      <c r="W69" s="668"/>
      <c r="X69" s="668"/>
      <c r="Y69" s="671" t="s">
        <v>662</v>
      </c>
      <c r="Z69" s="672"/>
      <c r="AA69" s="673"/>
      <c r="AB69" s="674" t="s">
        <v>699</v>
      </c>
      <c r="AC69" s="675"/>
      <c r="AD69" s="676"/>
      <c r="AE69" s="677" t="s">
        <v>699</v>
      </c>
      <c r="AF69" s="677"/>
      <c r="AG69" s="677"/>
      <c r="AH69" s="677"/>
      <c r="AI69" s="677" t="s">
        <v>699</v>
      </c>
      <c r="AJ69" s="677"/>
      <c r="AK69" s="677"/>
      <c r="AL69" s="677"/>
      <c r="AM69" s="677" t="s">
        <v>699</v>
      </c>
      <c r="AN69" s="677"/>
      <c r="AO69" s="677"/>
      <c r="AP69" s="677"/>
      <c r="AQ69" s="108" t="s">
        <v>699</v>
      </c>
      <c r="AR69" s="102"/>
      <c r="AS69" s="102"/>
      <c r="AT69" s="102"/>
      <c r="AU69" s="102"/>
      <c r="AV69" s="102"/>
      <c r="AW69" s="102"/>
      <c r="AX69" s="103"/>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664</v>
      </c>
      <c r="Z70" s="664"/>
      <c r="AA70" s="665"/>
      <c r="AB70" s="627" t="s">
        <v>665</v>
      </c>
      <c r="AC70" s="628"/>
      <c r="AD70" s="629"/>
      <c r="AE70" s="630" t="s">
        <v>699</v>
      </c>
      <c r="AF70" s="630"/>
      <c r="AG70" s="630"/>
      <c r="AH70" s="630"/>
      <c r="AI70" s="630" t="s">
        <v>699</v>
      </c>
      <c r="AJ70" s="630"/>
      <c r="AK70" s="630"/>
      <c r="AL70" s="630"/>
      <c r="AM70" s="630" t="s">
        <v>699</v>
      </c>
      <c r="AN70" s="630"/>
      <c r="AO70" s="630"/>
      <c r="AP70" s="630"/>
      <c r="AQ70" s="630" t="s">
        <v>699</v>
      </c>
      <c r="AR70" s="630"/>
      <c r="AS70" s="630"/>
      <c r="AT70" s="630"/>
      <c r="AU70" s="630"/>
      <c r="AV70" s="630"/>
      <c r="AW70" s="630"/>
      <c r="AX70" s="666"/>
      <c r="AY70">
        <f>$AY$68</f>
        <v>1</v>
      </c>
    </row>
    <row r="71" spans="1:51" ht="18.75" customHeight="1" x14ac:dyDescent="0.15">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696</v>
      </c>
      <c r="AR72" s="523"/>
      <c r="AS72" s="142" t="s">
        <v>224</v>
      </c>
      <c r="AT72" s="143"/>
      <c r="AU72" s="141">
        <v>5</v>
      </c>
      <c r="AV72" s="141"/>
      <c r="AW72" s="123" t="s">
        <v>170</v>
      </c>
      <c r="AX72" s="144"/>
      <c r="AY72">
        <f t="shared" ref="AY72:AY77" si="1">$AY$71</f>
        <v>1</v>
      </c>
    </row>
    <row r="73" spans="1:51" ht="23.25" customHeight="1" x14ac:dyDescent="0.15">
      <c r="A73" s="613"/>
      <c r="B73" s="611"/>
      <c r="C73" s="611"/>
      <c r="D73" s="611"/>
      <c r="E73" s="611"/>
      <c r="F73" s="612"/>
      <c r="G73" s="193" t="s">
        <v>709</v>
      </c>
      <c r="H73" s="194"/>
      <c r="I73" s="194"/>
      <c r="J73" s="194"/>
      <c r="K73" s="194"/>
      <c r="L73" s="194"/>
      <c r="M73" s="194"/>
      <c r="N73" s="194"/>
      <c r="O73" s="195"/>
      <c r="P73" s="146" t="s">
        <v>710</v>
      </c>
      <c r="Q73" s="146"/>
      <c r="R73" s="146"/>
      <c r="S73" s="146"/>
      <c r="T73" s="146"/>
      <c r="U73" s="146"/>
      <c r="V73" s="146"/>
      <c r="W73" s="146"/>
      <c r="X73" s="147"/>
      <c r="Y73" s="234" t="s">
        <v>12</v>
      </c>
      <c r="Z73" s="235"/>
      <c r="AA73" s="236"/>
      <c r="AB73" s="163" t="s">
        <v>707</v>
      </c>
      <c r="AC73" s="163"/>
      <c r="AD73" s="163"/>
      <c r="AE73" s="108">
        <v>9.5</v>
      </c>
      <c r="AF73" s="102"/>
      <c r="AG73" s="102"/>
      <c r="AH73" s="102"/>
      <c r="AI73" s="108">
        <v>10.199999999999999</v>
      </c>
      <c r="AJ73" s="102"/>
      <c r="AK73" s="102"/>
      <c r="AL73" s="102"/>
      <c r="AM73" s="108">
        <v>10.1</v>
      </c>
      <c r="AN73" s="102"/>
      <c r="AO73" s="102"/>
      <c r="AP73" s="102"/>
      <c r="AQ73" s="109" t="s">
        <v>696</v>
      </c>
      <c r="AR73" s="110"/>
      <c r="AS73" s="110"/>
      <c r="AT73" s="111"/>
      <c r="AU73" s="102" t="s">
        <v>696</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707</v>
      </c>
      <c r="AC74" s="107"/>
      <c r="AD74" s="107"/>
      <c r="AE74" s="108">
        <v>11</v>
      </c>
      <c r="AF74" s="102"/>
      <c r="AG74" s="102"/>
      <c r="AH74" s="102"/>
      <c r="AI74" s="108">
        <v>11</v>
      </c>
      <c r="AJ74" s="102"/>
      <c r="AK74" s="102"/>
      <c r="AL74" s="102"/>
      <c r="AM74" s="108">
        <v>11</v>
      </c>
      <c r="AN74" s="102"/>
      <c r="AO74" s="102"/>
      <c r="AP74" s="102"/>
      <c r="AQ74" s="109" t="s">
        <v>696</v>
      </c>
      <c r="AR74" s="110"/>
      <c r="AS74" s="110"/>
      <c r="AT74" s="111"/>
      <c r="AU74" s="102">
        <v>10</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115.8</v>
      </c>
      <c r="AF75" s="102"/>
      <c r="AG75" s="102"/>
      <c r="AH75" s="102"/>
      <c r="AI75" s="108">
        <v>107.8</v>
      </c>
      <c r="AJ75" s="102"/>
      <c r="AK75" s="102"/>
      <c r="AL75" s="102"/>
      <c r="AM75" s="108">
        <v>108.9</v>
      </c>
      <c r="AN75" s="102"/>
      <c r="AO75" s="102"/>
      <c r="AP75" s="102"/>
      <c r="AQ75" s="109" t="s">
        <v>696</v>
      </c>
      <c r="AR75" s="110"/>
      <c r="AS75" s="110"/>
      <c r="AT75" s="111"/>
      <c r="AU75" s="102" t="s">
        <v>696</v>
      </c>
      <c r="AV75" s="102"/>
      <c r="AW75" s="102"/>
      <c r="AX75" s="103"/>
      <c r="AY75">
        <f t="shared" si="1"/>
        <v>1</v>
      </c>
    </row>
    <row r="76" spans="1:51" ht="23.25" customHeight="1" x14ac:dyDescent="0.15">
      <c r="A76" s="202" t="s">
        <v>341</v>
      </c>
      <c r="B76" s="165"/>
      <c r="C76" s="165"/>
      <c r="D76" s="165"/>
      <c r="E76" s="165"/>
      <c r="F76" s="166"/>
      <c r="G76" s="204" t="s">
        <v>708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660</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661</v>
      </c>
      <c r="B99" s="168"/>
      <c r="C99" s="168"/>
      <c r="D99" s="168"/>
      <c r="E99" s="168"/>
      <c r="F99" s="169"/>
      <c r="G99" s="704" t="s">
        <v>653</v>
      </c>
      <c r="H99" s="705"/>
      <c r="I99" s="705"/>
      <c r="J99" s="705"/>
      <c r="K99" s="705"/>
      <c r="L99" s="705"/>
      <c r="M99" s="705"/>
      <c r="N99" s="705"/>
      <c r="O99" s="705"/>
      <c r="P99" s="706" t="s">
        <v>652</v>
      </c>
      <c r="Q99" s="705"/>
      <c r="R99" s="705"/>
      <c r="S99" s="705"/>
      <c r="T99" s="705"/>
      <c r="U99" s="705"/>
      <c r="V99" s="705"/>
      <c r="W99" s="705"/>
      <c r="X99" s="707"/>
      <c r="Y99" s="708"/>
      <c r="Z99" s="709"/>
      <c r="AA99" s="710"/>
      <c r="AB99" s="641" t="s">
        <v>11</v>
      </c>
      <c r="AC99" s="641"/>
      <c r="AD99" s="641"/>
      <c r="AE99" s="134" t="s">
        <v>497</v>
      </c>
      <c r="AF99" s="134"/>
      <c r="AG99" s="134"/>
      <c r="AH99" s="134"/>
      <c r="AI99" s="134" t="s">
        <v>649</v>
      </c>
      <c r="AJ99" s="134"/>
      <c r="AK99" s="134"/>
      <c r="AL99" s="134"/>
      <c r="AM99" s="134" t="s">
        <v>465</v>
      </c>
      <c r="AN99" s="134"/>
      <c r="AO99" s="134"/>
      <c r="AP99" s="134"/>
      <c r="AQ99" s="638" t="s">
        <v>496</v>
      </c>
      <c r="AR99" s="639"/>
      <c r="AS99" s="639"/>
      <c r="AT99" s="640"/>
      <c r="AU99" s="638" t="s">
        <v>673</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662</v>
      </c>
      <c r="B102" s="120"/>
      <c r="C102" s="120"/>
      <c r="D102" s="120"/>
      <c r="E102" s="120"/>
      <c r="F102" s="678"/>
      <c r="G102" s="191" t="s">
        <v>663</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497</v>
      </c>
      <c r="AF102" s="134"/>
      <c r="AG102" s="134"/>
      <c r="AH102" s="134"/>
      <c r="AI102" s="134" t="s">
        <v>649</v>
      </c>
      <c r="AJ102" s="134"/>
      <c r="AK102" s="134"/>
      <c r="AL102" s="134"/>
      <c r="AM102" s="134" t="s">
        <v>465</v>
      </c>
      <c r="AN102" s="134"/>
      <c r="AO102" s="134"/>
      <c r="AP102" s="134"/>
      <c r="AQ102" s="642" t="s">
        <v>674</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c r="H103" s="668"/>
      <c r="I103" s="668"/>
      <c r="J103" s="668"/>
      <c r="K103" s="668"/>
      <c r="L103" s="668"/>
      <c r="M103" s="668"/>
      <c r="N103" s="668"/>
      <c r="O103" s="668"/>
      <c r="P103" s="668"/>
      <c r="Q103" s="668"/>
      <c r="R103" s="668"/>
      <c r="S103" s="668"/>
      <c r="T103" s="668"/>
      <c r="U103" s="668"/>
      <c r="V103" s="668"/>
      <c r="W103" s="668"/>
      <c r="X103" s="668"/>
      <c r="Y103" s="671" t="s">
        <v>662</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664</v>
      </c>
      <c r="Z104" s="664"/>
      <c r="AA104" s="665"/>
      <c r="AB104" s="627"/>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660</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661</v>
      </c>
      <c r="B133" s="168"/>
      <c r="C133" s="168"/>
      <c r="D133" s="168"/>
      <c r="E133" s="168"/>
      <c r="F133" s="169"/>
      <c r="G133" s="704" t="s">
        <v>653</v>
      </c>
      <c r="H133" s="705"/>
      <c r="I133" s="705"/>
      <c r="J133" s="705"/>
      <c r="K133" s="705"/>
      <c r="L133" s="705"/>
      <c r="M133" s="705"/>
      <c r="N133" s="705"/>
      <c r="O133" s="705"/>
      <c r="P133" s="706" t="s">
        <v>652</v>
      </c>
      <c r="Q133" s="705"/>
      <c r="R133" s="705"/>
      <c r="S133" s="705"/>
      <c r="T133" s="705"/>
      <c r="U133" s="705"/>
      <c r="V133" s="705"/>
      <c r="W133" s="705"/>
      <c r="X133" s="707"/>
      <c r="Y133" s="708"/>
      <c r="Z133" s="709"/>
      <c r="AA133" s="710"/>
      <c r="AB133" s="641" t="s">
        <v>11</v>
      </c>
      <c r="AC133" s="641"/>
      <c r="AD133" s="641"/>
      <c r="AE133" s="134" t="s">
        <v>497</v>
      </c>
      <c r="AF133" s="134"/>
      <c r="AG133" s="134"/>
      <c r="AH133" s="134"/>
      <c r="AI133" s="134" t="s">
        <v>649</v>
      </c>
      <c r="AJ133" s="134"/>
      <c r="AK133" s="134"/>
      <c r="AL133" s="134"/>
      <c r="AM133" s="134" t="s">
        <v>465</v>
      </c>
      <c r="AN133" s="134"/>
      <c r="AO133" s="134"/>
      <c r="AP133" s="134"/>
      <c r="AQ133" s="638" t="s">
        <v>496</v>
      </c>
      <c r="AR133" s="639"/>
      <c r="AS133" s="639"/>
      <c r="AT133" s="640"/>
      <c r="AU133" s="638" t="s">
        <v>673</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662</v>
      </c>
      <c r="B136" s="120"/>
      <c r="C136" s="120"/>
      <c r="D136" s="120"/>
      <c r="E136" s="120"/>
      <c r="F136" s="678"/>
      <c r="G136" s="191" t="s">
        <v>663</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497</v>
      </c>
      <c r="AF136" s="134"/>
      <c r="AG136" s="134"/>
      <c r="AH136" s="134"/>
      <c r="AI136" s="134" t="s">
        <v>649</v>
      </c>
      <c r="AJ136" s="134"/>
      <c r="AK136" s="134"/>
      <c r="AL136" s="134"/>
      <c r="AM136" s="134" t="s">
        <v>465</v>
      </c>
      <c r="AN136" s="134"/>
      <c r="AO136" s="134"/>
      <c r="AP136" s="134"/>
      <c r="AQ136" s="642" t="s">
        <v>674</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c r="H137" s="668"/>
      <c r="I137" s="668"/>
      <c r="J137" s="668"/>
      <c r="K137" s="668"/>
      <c r="L137" s="668"/>
      <c r="M137" s="668"/>
      <c r="N137" s="668"/>
      <c r="O137" s="668"/>
      <c r="P137" s="668"/>
      <c r="Q137" s="668"/>
      <c r="R137" s="668"/>
      <c r="S137" s="668"/>
      <c r="T137" s="668"/>
      <c r="U137" s="668"/>
      <c r="V137" s="668"/>
      <c r="W137" s="668"/>
      <c r="X137" s="668"/>
      <c r="Y137" s="671" t="s">
        <v>662</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664</v>
      </c>
      <c r="Z138" s="664"/>
      <c r="AA138" s="665"/>
      <c r="AB138" s="627"/>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660</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661</v>
      </c>
      <c r="B167" s="168"/>
      <c r="C167" s="168"/>
      <c r="D167" s="168"/>
      <c r="E167" s="168"/>
      <c r="F167" s="169"/>
      <c r="G167" s="704" t="s">
        <v>653</v>
      </c>
      <c r="H167" s="705"/>
      <c r="I167" s="705"/>
      <c r="J167" s="705"/>
      <c r="K167" s="705"/>
      <c r="L167" s="705"/>
      <c r="M167" s="705"/>
      <c r="N167" s="705"/>
      <c r="O167" s="705"/>
      <c r="P167" s="706" t="s">
        <v>652</v>
      </c>
      <c r="Q167" s="705"/>
      <c r="R167" s="705"/>
      <c r="S167" s="705"/>
      <c r="T167" s="705"/>
      <c r="U167" s="705"/>
      <c r="V167" s="705"/>
      <c r="W167" s="705"/>
      <c r="X167" s="707"/>
      <c r="Y167" s="708"/>
      <c r="Z167" s="709"/>
      <c r="AA167" s="710"/>
      <c r="AB167" s="641" t="s">
        <v>11</v>
      </c>
      <c r="AC167" s="641"/>
      <c r="AD167" s="641"/>
      <c r="AE167" s="134" t="s">
        <v>497</v>
      </c>
      <c r="AF167" s="134"/>
      <c r="AG167" s="134"/>
      <c r="AH167" s="134"/>
      <c r="AI167" s="134" t="s">
        <v>649</v>
      </c>
      <c r="AJ167" s="134"/>
      <c r="AK167" s="134"/>
      <c r="AL167" s="134"/>
      <c r="AM167" s="134" t="s">
        <v>465</v>
      </c>
      <c r="AN167" s="134"/>
      <c r="AO167" s="134"/>
      <c r="AP167" s="134"/>
      <c r="AQ167" s="638" t="s">
        <v>496</v>
      </c>
      <c r="AR167" s="639"/>
      <c r="AS167" s="639"/>
      <c r="AT167" s="640"/>
      <c r="AU167" s="638" t="s">
        <v>673</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662</v>
      </c>
      <c r="B170" s="120"/>
      <c r="C170" s="120"/>
      <c r="D170" s="120"/>
      <c r="E170" s="120"/>
      <c r="F170" s="678"/>
      <c r="G170" s="191" t="s">
        <v>663</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497</v>
      </c>
      <c r="AF170" s="134"/>
      <c r="AG170" s="134"/>
      <c r="AH170" s="134"/>
      <c r="AI170" s="134" t="s">
        <v>649</v>
      </c>
      <c r="AJ170" s="134"/>
      <c r="AK170" s="134"/>
      <c r="AL170" s="134"/>
      <c r="AM170" s="134" t="s">
        <v>465</v>
      </c>
      <c r="AN170" s="134"/>
      <c r="AO170" s="134"/>
      <c r="AP170" s="134"/>
      <c r="AQ170" s="642" t="s">
        <v>674</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c r="H171" s="668"/>
      <c r="I171" s="668"/>
      <c r="J171" s="668"/>
      <c r="K171" s="668"/>
      <c r="L171" s="668"/>
      <c r="M171" s="668"/>
      <c r="N171" s="668"/>
      <c r="O171" s="668"/>
      <c r="P171" s="668"/>
      <c r="Q171" s="668"/>
      <c r="R171" s="668"/>
      <c r="S171" s="668"/>
      <c r="T171" s="668"/>
      <c r="U171" s="668"/>
      <c r="V171" s="668"/>
      <c r="W171" s="668"/>
      <c r="X171" s="668"/>
      <c r="Y171" s="671" t="s">
        <v>662</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664</v>
      </c>
      <c r="Z172" s="664"/>
      <c r="AA172" s="665"/>
      <c r="AB172" s="627"/>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497</v>
      </c>
      <c r="AF200" s="134"/>
      <c r="AG200" s="134"/>
      <c r="AH200" s="134"/>
      <c r="AI200" s="134" t="s">
        <v>649</v>
      </c>
      <c r="AJ200" s="134"/>
      <c r="AK200" s="134"/>
      <c r="AL200" s="134"/>
      <c r="AM200" s="134" t="s">
        <v>465</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657</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c r="AS214" s="434"/>
      <c r="AT214" s="435"/>
      <c r="AU214" s="435"/>
      <c r="AV214" s="435"/>
      <c r="AW214" s="435"/>
      <c r="AX214" s="436"/>
      <c r="AY214">
        <f>COUNTIF($AR$214,"☑")</f>
        <v>0</v>
      </c>
    </row>
    <row r="215" spans="1:51" ht="45" hidden="1" customHeight="1" x14ac:dyDescent="0.15">
      <c r="A215" s="421" t="s">
        <v>363</v>
      </c>
      <c r="B215" s="422"/>
      <c r="C215" s="425" t="s">
        <v>227</v>
      </c>
      <c r="D215" s="422"/>
      <c r="E215" s="427" t="s">
        <v>243</v>
      </c>
      <c r="F215" s="428"/>
      <c r="G215" s="429" t="s">
        <v>711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hidden="1" customHeight="1" x14ac:dyDescent="0.15">
      <c r="A216" s="423"/>
      <c r="B216" s="424"/>
      <c r="C216" s="426"/>
      <c r="D216" s="424"/>
      <c r="E216" s="164" t="s">
        <v>242</v>
      </c>
      <c r="F216" s="166"/>
      <c r="G216" s="145" t="s">
        <v>712</v>
      </c>
      <c r="H216" s="146"/>
      <c r="I216" s="146"/>
      <c r="J216" s="146"/>
      <c r="K216" s="146"/>
      <c r="L216" s="146"/>
      <c r="M216" s="146"/>
      <c r="N216" s="146"/>
      <c r="O216" s="146"/>
      <c r="P216" s="146"/>
      <c r="Q216" s="146"/>
      <c r="R216" s="146"/>
      <c r="S216" s="146"/>
      <c r="T216" s="146"/>
      <c r="U216" s="146"/>
      <c r="V216" s="147"/>
      <c r="W216" s="497" t="s">
        <v>666</v>
      </c>
      <c r="X216" s="498"/>
      <c r="Y216" s="498"/>
      <c r="Z216" s="498"/>
      <c r="AA216" s="499"/>
      <c r="AB216" s="500"/>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hidden="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667</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15">
      <c r="A218" s="423"/>
      <c r="B218" s="424"/>
      <c r="C218" s="506" t="s">
        <v>679</v>
      </c>
      <c r="D218" s="507"/>
      <c r="E218" s="164" t="s">
        <v>359</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15">
      <c r="A219" s="423"/>
      <c r="B219" s="424"/>
      <c r="C219" s="426"/>
      <c r="D219" s="424"/>
      <c r="E219" s="167"/>
      <c r="F219" s="169"/>
      <c r="G219" s="487" t="s">
        <v>680</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
      <c r="A220" s="423"/>
      <c r="B220" s="424"/>
      <c r="C220" s="426"/>
      <c r="D220" s="424"/>
      <c r="E220" s="172"/>
      <c r="F220" s="174"/>
      <c r="G220" s="487" t="s">
        <v>667</v>
      </c>
      <c r="H220" s="488"/>
      <c r="I220" s="488"/>
      <c r="J220" s="488"/>
      <c r="K220" s="488"/>
      <c r="L220" s="488"/>
      <c r="M220" s="488"/>
      <c r="N220" s="488"/>
      <c r="O220" s="488"/>
      <c r="P220" s="488"/>
      <c r="Q220" s="488"/>
      <c r="R220" s="488"/>
      <c r="S220" s="488"/>
      <c r="T220" s="488"/>
      <c r="U220" s="822"/>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1.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715</v>
      </c>
      <c r="AH223" s="469"/>
      <c r="AI223" s="469"/>
      <c r="AJ223" s="469"/>
      <c r="AK223" s="469"/>
      <c r="AL223" s="469"/>
      <c r="AM223" s="469"/>
      <c r="AN223" s="469"/>
      <c r="AO223" s="469"/>
      <c r="AP223" s="469"/>
      <c r="AQ223" s="469"/>
      <c r="AR223" s="469"/>
      <c r="AS223" s="469"/>
      <c r="AT223" s="469"/>
      <c r="AU223" s="469"/>
      <c r="AV223" s="469"/>
      <c r="AW223" s="469"/>
      <c r="AX223" s="470"/>
    </row>
    <row r="224" spans="1:51" ht="6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716</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402" t="s">
        <v>717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694</v>
      </c>
      <c r="AE226" s="398"/>
      <c r="AF226" s="398"/>
      <c r="AG226" s="400" t="s">
        <v>718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2"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694</v>
      </c>
      <c r="AE229" s="364"/>
      <c r="AF229" s="364"/>
      <c r="AG229" s="366" t="s">
        <v>719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714</v>
      </c>
      <c r="AE230" s="380"/>
      <c r="AF230" s="380"/>
      <c r="AG230" s="374" t="s">
        <v>699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714</v>
      </c>
      <c r="AE231" s="380"/>
      <c r="AF231" s="380"/>
      <c r="AG231" s="374" t="s">
        <v>699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694</v>
      </c>
      <c r="AE232" s="380"/>
      <c r="AF232" s="380"/>
      <c r="AG232" s="374" t="s">
        <v>720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694</v>
      </c>
      <c r="AE233" s="417"/>
      <c r="AF233" s="417"/>
      <c r="AG233" s="418" t="s">
        <v>721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714</v>
      </c>
      <c r="AE234" s="380"/>
      <c r="AF234" s="449"/>
      <c r="AG234" s="374" t="s">
        <v>699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694</v>
      </c>
      <c r="AE235" s="410"/>
      <c r="AF235" s="411"/>
      <c r="AG235" s="412" t="s">
        <v>722</v>
      </c>
      <c r="AH235" s="413"/>
      <c r="AI235" s="413"/>
      <c r="AJ235" s="413"/>
      <c r="AK235" s="413"/>
      <c r="AL235" s="413"/>
      <c r="AM235" s="413"/>
      <c r="AN235" s="413"/>
      <c r="AO235" s="413"/>
      <c r="AP235" s="413"/>
      <c r="AQ235" s="413"/>
      <c r="AR235" s="413"/>
      <c r="AS235" s="413"/>
      <c r="AT235" s="413"/>
      <c r="AU235" s="413"/>
      <c r="AV235" s="413"/>
      <c r="AW235" s="413"/>
      <c r="AX235" s="414"/>
    </row>
    <row r="236" spans="1:50" ht="40.5"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694</v>
      </c>
      <c r="AE236" s="364"/>
      <c r="AF236" s="365"/>
      <c r="AG236" s="366" t="s">
        <v>723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714</v>
      </c>
      <c r="AE237" s="373"/>
      <c r="AF237" s="373"/>
      <c r="AG237" s="374" t="s">
        <v>699</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714</v>
      </c>
      <c r="AE238" s="380"/>
      <c r="AF238" s="380"/>
      <c r="AG238" s="374" t="s">
        <v>699</v>
      </c>
      <c r="AH238" s="375"/>
      <c r="AI238" s="375"/>
      <c r="AJ238" s="375"/>
      <c r="AK238" s="375"/>
      <c r="AL238" s="375"/>
      <c r="AM238" s="375"/>
      <c r="AN238" s="375"/>
      <c r="AO238" s="375"/>
      <c r="AP238" s="375"/>
      <c r="AQ238" s="375"/>
      <c r="AR238" s="375"/>
      <c r="AS238" s="375"/>
      <c r="AT238" s="375"/>
      <c r="AU238" s="375"/>
      <c r="AV238" s="375"/>
      <c r="AW238" s="375"/>
      <c r="AX238" s="376"/>
    </row>
    <row r="239" spans="1:50" ht="42"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694</v>
      </c>
      <c r="AE239" s="380"/>
      <c r="AF239" s="380"/>
      <c r="AG239" s="404" t="s">
        <v>724</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714</v>
      </c>
      <c r="AE240" s="398"/>
      <c r="AF240" s="399"/>
      <c r="AG240" s="400" t="s">
        <v>699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1" t="s">
        <v>0</v>
      </c>
      <c r="D241" s="902"/>
      <c r="E241" s="902"/>
      <c r="F241" s="902"/>
      <c r="G241" s="902"/>
      <c r="H241" s="902"/>
      <c r="I241" s="902"/>
      <c r="J241" s="902"/>
      <c r="K241" s="902"/>
      <c r="L241" s="902"/>
      <c r="M241" s="902"/>
      <c r="N241" s="902"/>
      <c r="O241" s="898" t="s">
        <v>685</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5"/>
      <c r="D242" s="886"/>
      <c r="E242" s="383"/>
      <c r="F242" s="383"/>
      <c r="G242" s="383"/>
      <c r="H242" s="384"/>
      <c r="I242" s="384"/>
      <c r="J242" s="887"/>
      <c r="K242" s="887"/>
      <c r="L242" s="887"/>
      <c r="M242" s="384"/>
      <c r="N242" s="888"/>
      <c r="O242" s="889"/>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3"/>
      <c r="C247" s="313" t="s">
        <v>50</v>
      </c>
      <c r="D247" s="733"/>
      <c r="E247" s="733"/>
      <c r="F247" s="734"/>
      <c r="G247" s="916" t="s">
        <v>725</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54</v>
      </c>
      <c r="D248" s="919"/>
      <c r="E248" s="919"/>
      <c r="F248" s="920"/>
      <c r="G248" s="921" t="s">
        <v>726</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727</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8" t="s">
        <v>728</v>
      </c>
      <c r="B252" s="339"/>
      <c r="C252" s="339"/>
      <c r="D252" s="339"/>
      <c r="E252" s="340"/>
      <c r="F252" s="912" t="s">
        <v>729</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38" t="s">
        <v>728</v>
      </c>
      <c r="B254" s="339"/>
      <c r="C254" s="339"/>
      <c r="D254" s="339"/>
      <c r="E254" s="340"/>
      <c r="F254" s="341" t="s">
        <v>730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357</v>
      </c>
      <c r="B258" s="105"/>
      <c r="C258" s="105"/>
      <c r="D258" s="106"/>
      <c r="E258" s="334" t="s">
        <v>731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356</v>
      </c>
      <c r="B259" s="271"/>
      <c r="C259" s="271"/>
      <c r="D259" s="271"/>
      <c r="E259" s="334" t="s">
        <v>732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355</v>
      </c>
      <c r="B260" s="271"/>
      <c r="C260" s="271"/>
      <c r="D260" s="271"/>
      <c r="E260" s="334" t="s">
        <v>733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354</v>
      </c>
      <c r="B261" s="271"/>
      <c r="C261" s="271"/>
      <c r="D261" s="271"/>
      <c r="E261" s="334" t="s">
        <v>734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353</v>
      </c>
      <c r="B262" s="271"/>
      <c r="C262" s="271"/>
      <c r="D262" s="271"/>
      <c r="E262" s="334" t="s">
        <v>735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352</v>
      </c>
      <c r="B263" s="271"/>
      <c r="C263" s="271"/>
      <c r="D263" s="271"/>
      <c r="E263" s="334" t="s">
        <v>736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351</v>
      </c>
      <c r="B264" s="271"/>
      <c r="C264" s="271"/>
      <c r="D264" s="271"/>
      <c r="E264" s="334" t="s">
        <v>737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350</v>
      </c>
      <c r="B265" s="271"/>
      <c r="C265" s="271"/>
      <c r="D265" s="271"/>
      <c r="E265" s="334" t="s">
        <v>738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497</v>
      </c>
      <c r="B266" s="271"/>
      <c r="C266" s="271"/>
      <c r="D266" s="271"/>
      <c r="E266" s="115" t="s">
        <v>688</v>
      </c>
      <c r="F266" s="101"/>
      <c r="G266" s="101"/>
      <c r="H266" s="92" t="str">
        <f>IF(E266="","","-")</f>
        <v>-</v>
      </c>
      <c r="I266" s="101"/>
      <c r="J266" s="101"/>
      <c r="K266" s="92" t="str">
        <f>IF(I266="","","-")</f>
        <v/>
      </c>
      <c r="L266" s="116">
        <v>421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676</v>
      </c>
      <c r="B267" s="271"/>
      <c r="C267" s="271"/>
      <c r="D267" s="271"/>
      <c r="E267" s="115" t="s">
        <v>688</v>
      </c>
      <c r="F267" s="101"/>
      <c r="G267" s="101"/>
      <c r="H267" s="92"/>
      <c r="I267" s="101"/>
      <c r="J267" s="101"/>
      <c r="K267" s="92"/>
      <c r="L267" s="116">
        <v>404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465</v>
      </c>
      <c r="B268" s="271"/>
      <c r="C268" s="271"/>
      <c r="D268" s="271"/>
      <c r="E268" s="99">
        <v>2021</v>
      </c>
      <c r="F268" s="100"/>
      <c r="G268" s="101" t="s">
        <v>687</v>
      </c>
      <c r="H268" s="101"/>
      <c r="I268" s="101"/>
      <c r="J268" s="100">
        <v>20</v>
      </c>
      <c r="K268" s="100"/>
      <c r="L268" s="116">
        <v>422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344</v>
      </c>
      <c r="B269" s="323"/>
      <c r="C269" s="323"/>
      <c r="D269" s="323"/>
      <c r="E269" s="323"/>
      <c r="F269" s="324"/>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346</v>
      </c>
      <c r="B308" s="329"/>
      <c r="C308" s="329"/>
      <c r="D308" s="329"/>
      <c r="E308" s="329"/>
      <c r="F308" s="330"/>
      <c r="G308" s="309" t="s">
        <v>743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701</v>
      </c>
      <c r="H310" s="300"/>
      <c r="I310" s="300"/>
      <c r="J310" s="300"/>
      <c r="K310" s="301"/>
      <c r="L310" s="302" t="s">
        <v>739</v>
      </c>
      <c r="M310" s="303"/>
      <c r="N310" s="303"/>
      <c r="O310" s="303"/>
      <c r="P310" s="303"/>
      <c r="Q310" s="303"/>
      <c r="R310" s="303"/>
      <c r="S310" s="303"/>
      <c r="T310" s="303"/>
      <c r="U310" s="303"/>
      <c r="V310" s="303"/>
      <c r="W310" s="303"/>
      <c r="X310" s="304"/>
      <c r="Y310" s="305">
        <v>1590</v>
      </c>
      <c r="Z310" s="306"/>
      <c r="AA310" s="306"/>
      <c r="AB310" s="307"/>
      <c r="AC310" s="299" t="s">
        <v>702</v>
      </c>
      <c r="AD310" s="300"/>
      <c r="AE310" s="300"/>
      <c r="AF310" s="300"/>
      <c r="AG310" s="301"/>
      <c r="AH310" s="302" t="s">
        <v>740</v>
      </c>
      <c r="AI310" s="303"/>
      <c r="AJ310" s="303"/>
      <c r="AK310" s="303"/>
      <c r="AL310" s="303"/>
      <c r="AM310" s="303"/>
      <c r="AN310" s="303"/>
      <c r="AO310" s="303"/>
      <c r="AP310" s="303"/>
      <c r="AQ310" s="303"/>
      <c r="AR310" s="303"/>
      <c r="AS310" s="303"/>
      <c r="AT310" s="304"/>
      <c r="AU310" s="305">
        <v>3</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1590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v>
      </c>
      <c r="AV320" s="286"/>
      <c r="AW320" s="286"/>
      <c r="AX320" s="288"/>
    </row>
    <row r="321" spans="1:51" ht="24.75" customHeight="1" x14ac:dyDescent="0.15">
      <c r="A321" s="331"/>
      <c r="B321" s="332"/>
      <c r="C321" s="332"/>
      <c r="D321" s="332"/>
      <c r="E321" s="332"/>
      <c r="F321" s="333"/>
      <c r="G321" s="309" t="s">
        <v>745</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700</v>
      </c>
      <c r="H323" s="300"/>
      <c r="I323" s="300"/>
      <c r="J323" s="300"/>
      <c r="K323" s="301"/>
      <c r="L323" s="302" t="s">
        <v>741</v>
      </c>
      <c r="M323" s="303"/>
      <c r="N323" s="303"/>
      <c r="O323" s="303"/>
      <c r="P323" s="303"/>
      <c r="Q323" s="303"/>
      <c r="R323" s="303"/>
      <c r="S323" s="303"/>
      <c r="T323" s="303"/>
      <c r="U323" s="303"/>
      <c r="V323" s="303"/>
      <c r="W323" s="303"/>
      <c r="X323" s="304"/>
      <c r="Y323" s="305">
        <v>16609</v>
      </c>
      <c r="Z323" s="306"/>
      <c r="AA323" s="306"/>
      <c r="AB323" s="307"/>
      <c r="AC323" s="299" t="s">
        <v>699</v>
      </c>
      <c r="AD323" s="300"/>
      <c r="AE323" s="300"/>
      <c r="AF323" s="300"/>
      <c r="AG323" s="301"/>
      <c r="AH323" s="302" t="s">
        <v>699</v>
      </c>
      <c r="AI323" s="303"/>
      <c r="AJ323" s="303"/>
      <c r="AK323" s="303"/>
      <c r="AL323" s="303"/>
      <c r="AM323" s="303"/>
      <c r="AN323" s="303"/>
      <c r="AO323" s="303"/>
      <c r="AP323" s="303"/>
      <c r="AQ323" s="303"/>
      <c r="AR323" s="303"/>
      <c r="AS323" s="303"/>
      <c r="AT323" s="304"/>
      <c r="AU323" s="305" t="s">
        <v>699</v>
      </c>
      <c r="AV323" s="306"/>
      <c r="AW323" s="306"/>
      <c r="AX323" s="308"/>
      <c r="AY323">
        <f t="shared" si="11"/>
        <v>2</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16609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2</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658</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742</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15">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659</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t="s">
        <v>694</v>
      </c>
      <c r="R8" s="13" t="str">
        <f t="shared" si="3"/>
        <v>その他</v>
      </c>
      <c r="S8" s="13" t="str">
        <f t="shared" si="4"/>
        <v>直接実施、委託・請負、その他</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
      </c>
      <c r="O10" s="13"/>
      <c r="P10" s="13" t="str">
        <f>S8</f>
        <v>直接実施、委託・請負、その他</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694</v>
      </c>
      <c r="M11" s="13" t="str">
        <f t="shared" si="2"/>
        <v>その他の事項経費</v>
      </c>
      <c r="N11" s="13" t="str">
        <f t="shared" si="6"/>
        <v>その他の事項経費</v>
      </c>
      <c r="O11" s="13"/>
      <c r="P11" s="13"/>
      <c r="Q11" s="19"/>
      <c r="T11" s="13"/>
      <c r="W11" s="32" t="s">
        <v>681</v>
      </c>
      <c r="Y11" s="32" t="s">
        <v>380</v>
      </c>
      <c r="Z11" s="32" t="s">
        <v>508</v>
      </c>
      <c r="AA11" s="86" t="s">
        <v>474</v>
      </c>
      <c r="AB11" s="86" t="s">
        <v>602</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t="s">
        <v>694</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683</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t="s">
        <v>694</v>
      </c>
      <c r="H31" s="13" t="str">
        <f t="shared" si="1"/>
        <v>特許特別会計</v>
      </c>
      <c r="I31" s="13" t="str">
        <f t="shared" si="5"/>
        <v>特許特別会計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特許特別会計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682</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686</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314</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368</v>
      </c>
      <c r="AF2" s="923"/>
      <c r="AG2" s="923"/>
      <c r="AH2" s="128"/>
      <c r="AI2" s="923" t="s">
        <v>464</v>
      </c>
      <c r="AJ2" s="923"/>
      <c r="AK2" s="923"/>
      <c r="AL2" s="128"/>
      <c r="AM2" s="923" t="s">
        <v>465</v>
      </c>
      <c r="AN2" s="923"/>
      <c r="AO2" s="923"/>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3" t="s">
        <v>341</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314</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368</v>
      </c>
      <c r="AF9" s="923"/>
      <c r="AG9" s="923"/>
      <c r="AH9" s="128"/>
      <c r="AI9" s="923" t="s">
        <v>464</v>
      </c>
      <c r="AJ9" s="923"/>
      <c r="AK9" s="923"/>
      <c r="AL9" s="128"/>
      <c r="AM9" s="923" t="s">
        <v>465</v>
      </c>
      <c r="AN9" s="923"/>
      <c r="AO9" s="923"/>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3" t="s">
        <v>341</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314</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368</v>
      </c>
      <c r="AF16" s="923"/>
      <c r="AG16" s="923"/>
      <c r="AH16" s="128"/>
      <c r="AI16" s="923" t="s">
        <v>464</v>
      </c>
      <c r="AJ16" s="923"/>
      <c r="AK16" s="923"/>
      <c r="AL16" s="128"/>
      <c r="AM16" s="923" t="s">
        <v>465</v>
      </c>
      <c r="AN16" s="923"/>
      <c r="AO16" s="923"/>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3" t="s">
        <v>341</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314</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368</v>
      </c>
      <c r="AF23" s="923"/>
      <c r="AG23" s="923"/>
      <c r="AH23" s="128"/>
      <c r="AI23" s="923" t="s">
        <v>464</v>
      </c>
      <c r="AJ23" s="923"/>
      <c r="AK23" s="923"/>
      <c r="AL23" s="128"/>
      <c r="AM23" s="923" t="s">
        <v>465</v>
      </c>
      <c r="AN23" s="923"/>
      <c r="AO23" s="923"/>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3" t="s">
        <v>341</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314</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368</v>
      </c>
      <c r="AF30" s="923"/>
      <c r="AG30" s="923"/>
      <c r="AH30" s="128"/>
      <c r="AI30" s="923" t="s">
        <v>464</v>
      </c>
      <c r="AJ30" s="923"/>
      <c r="AK30" s="923"/>
      <c r="AL30" s="128"/>
      <c r="AM30" s="923" t="s">
        <v>465</v>
      </c>
      <c r="AN30" s="923"/>
      <c r="AO30" s="923"/>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3" t="s">
        <v>341</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314</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368</v>
      </c>
      <c r="AF37" s="923"/>
      <c r="AG37" s="923"/>
      <c r="AH37" s="128"/>
      <c r="AI37" s="923" t="s">
        <v>464</v>
      </c>
      <c r="AJ37" s="923"/>
      <c r="AK37" s="923"/>
      <c r="AL37" s="128"/>
      <c r="AM37" s="923" t="s">
        <v>465</v>
      </c>
      <c r="AN37" s="923"/>
      <c r="AO37" s="923"/>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3" t="s">
        <v>341</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314</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368</v>
      </c>
      <c r="AF44" s="923"/>
      <c r="AG44" s="923"/>
      <c r="AH44" s="128"/>
      <c r="AI44" s="923" t="s">
        <v>464</v>
      </c>
      <c r="AJ44" s="923"/>
      <c r="AK44" s="923"/>
      <c r="AL44" s="128"/>
      <c r="AM44" s="923" t="s">
        <v>465</v>
      </c>
      <c r="AN44" s="923"/>
      <c r="AO44" s="923"/>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3" t="s">
        <v>341</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314</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368</v>
      </c>
      <c r="AF51" s="923"/>
      <c r="AG51" s="923"/>
      <c r="AH51" s="128"/>
      <c r="AI51" s="923" t="s">
        <v>464</v>
      </c>
      <c r="AJ51" s="923"/>
      <c r="AK51" s="923"/>
      <c r="AL51" s="128"/>
      <c r="AM51" s="923" t="s">
        <v>465</v>
      </c>
      <c r="AN51" s="923"/>
      <c r="AO51" s="923"/>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3" t="s">
        <v>341</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314</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368</v>
      </c>
      <c r="AF58" s="923"/>
      <c r="AG58" s="923"/>
      <c r="AH58" s="128"/>
      <c r="AI58" s="923" t="s">
        <v>464</v>
      </c>
      <c r="AJ58" s="923"/>
      <c r="AK58" s="923"/>
      <c r="AL58" s="128"/>
      <c r="AM58" s="923" t="s">
        <v>465</v>
      </c>
      <c r="AN58" s="923"/>
      <c r="AO58" s="923"/>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3" t="s">
        <v>341</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314</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368</v>
      </c>
      <c r="AF65" s="923"/>
      <c r="AG65" s="923"/>
      <c r="AH65" s="128"/>
      <c r="AI65" s="923" t="s">
        <v>464</v>
      </c>
      <c r="AJ65" s="923"/>
      <c r="AK65" s="923"/>
      <c r="AL65" s="128"/>
      <c r="AM65" s="923" t="s">
        <v>465</v>
      </c>
      <c r="AN65" s="923"/>
      <c r="AO65" s="923"/>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3" t="s">
        <v>341</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317</v>
      </c>
      <c r="Z3" s="273"/>
      <c r="AA3" s="273"/>
      <c r="AB3" s="273"/>
      <c r="AC3" s="987" t="s">
        <v>309</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15">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317</v>
      </c>
      <c r="Z36" s="273"/>
      <c r="AA36" s="273"/>
      <c r="AB36" s="273"/>
      <c r="AC36" s="987" t="s">
        <v>309</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15">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317</v>
      </c>
      <c r="Z69" s="273"/>
      <c r="AA69" s="273"/>
      <c r="AB69" s="273"/>
      <c r="AC69" s="987" t="s">
        <v>309</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15">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317</v>
      </c>
      <c r="Z102" s="273"/>
      <c r="AA102" s="273"/>
      <c r="AB102" s="273"/>
      <c r="AC102" s="987" t="s">
        <v>309</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15">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317</v>
      </c>
      <c r="Z135" s="273"/>
      <c r="AA135" s="273"/>
      <c r="AB135" s="273"/>
      <c r="AC135" s="987" t="s">
        <v>309</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15">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317</v>
      </c>
      <c r="Z168" s="273"/>
      <c r="AA168" s="273"/>
      <c r="AB168" s="273"/>
      <c r="AC168" s="987" t="s">
        <v>309</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15">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317</v>
      </c>
      <c r="Z201" s="273"/>
      <c r="AA201" s="273"/>
      <c r="AB201" s="273"/>
      <c r="AC201" s="987" t="s">
        <v>309</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15">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317</v>
      </c>
      <c r="Z234" s="273"/>
      <c r="AA234" s="273"/>
      <c r="AB234" s="273"/>
      <c r="AC234" s="987" t="s">
        <v>309</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15">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317</v>
      </c>
      <c r="Z267" s="273"/>
      <c r="AA267" s="273"/>
      <c r="AB267" s="273"/>
      <c r="AC267" s="987" t="s">
        <v>309</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15">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317</v>
      </c>
      <c r="Z300" s="273"/>
      <c r="AA300" s="273"/>
      <c r="AB300" s="273"/>
      <c r="AC300" s="987" t="s">
        <v>309</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15">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317</v>
      </c>
      <c r="Z333" s="273"/>
      <c r="AA333" s="273"/>
      <c r="AB333" s="273"/>
      <c r="AC333" s="987" t="s">
        <v>309</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15">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317</v>
      </c>
      <c r="Z366" s="273"/>
      <c r="AA366" s="273"/>
      <c r="AB366" s="273"/>
      <c r="AC366" s="987" t="s">
        <v>309</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15">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317</v>
      </c>
      <c r="Z399" s="273"/>
      <c r="AA399" s="273"/>
      <c r="AB399" s="273"/>
      <c r="AC399" s="987" t="s">
        <v>309</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15">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317</v>
      </c>
      <c r="Z432" s="273"/>
      <c r="AA432" s="273"/>
      <c r="AB432" s="273"/>
      <c r="AC432" s="987" t="s">
        <v>309</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15">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317</v>
      </c>
      <c r="Z465" s="273"/>
      <c r="AA465" s="273"/>
      <c r="AB465" s="273"/>
      <c r="AC465" s="987" t="s">
        <v>309</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15">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317</v>
      </c>
      <c r="Z498" s="273"/>
      <c r="AA498" s="273"/>
      <c r="AB498" s="273"/>
      <c r="AC498" s="987" t="s">
        <v>309</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15">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317</v>
      </c>
      <c r="Z531" s="273"/>
      <c r="AA531" s="273"/>
      <c r="AB531" s="273"/>
      <c r="AC531" s="987" t="s">
        <v>309</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15">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317</v>
      </c>
      <c r="Z564" s="273"/>
      <c r="AA564" s="273"/>
      <c r="AB564" s="273"/>
      <c r="AC564" s="987" t="s">
        <v>309</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15">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317</v>
      </c>
      <c r="Z597" s="273"/>
      <c r="AA597" s="273"/>
      <c r="AB597" s="273"/>
      <c r="AC597" s="987" t="s">
        <v>309</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15">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317</v>
      </c>
      <c r="Z630" s="273"/>
      <c r="AA630" s="273"/>
      <c r="AB630" s="273"/>
      <c r="AC630" s="987" t="s">
        <v>309</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15">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317</v>
      </c>
      <c r="Z663" s="273"/>
      <c r="AA663" s="273"/>
      <c r="AB663" s="273"/>
      <c r="AC663" s="987" t="s">
        <v>309</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15">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317</v>
      </c>
      <c r="Z696" s="273"/>
      <c r="AA696" s="273"/>
      <c r="AB696" s="273"/>
      <c r="AC696" s="987" t="s">
        <v>309</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15">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317</v>
      </c>
      <c r="Z729" s="273"/>
      <c r="AA729" s="273"/>
      <c r="AB729" s="273"/>
      <c r="AC729" s="987" t="s">
        <v>309</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15">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317</v>
      </c>
      <c r="Z762" s="273"/>
      <c r="AA762" s="273"/>
      <c r="AB762" s="273"/>
      <c r="AC762" s="987" t="s">
        <v>309</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15">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317</v>
      </c>
      <c r="Z795" s="273"/>
      <c r="AA795" s="273"/>
      <c r="AB795" s="273"/>
      <c r="AC795" s="987" t="s">
        <v>309</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15">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317</v>
      </c>
      <c r="Z828" s="273"/>
      <c r="AA828" s="273"/>
      <c r="AB828" s="273"/>
      <c r="AC828" s="987" t="s">
        <v>309</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15">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317</v>
      </c>
      <c r="Z861" s="273"/>
      <c r="AA861" s="273"/>
      <c r="AB861" s="273"/>
      <c r="AC861" s="987" t="s">
        <v>309</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15">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317</v>
      </c>
      <c r="Z894" s="273"/>
      <c r="AA894" s="273"/>
      <c r="AB894" s="273"/>
      <c r="AC894" s="987" t="s">
        <v>309</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15">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317</v>
      </c>
      <c r="Z927" s="273"/>
      <c r="AA927" s="273"/>
      <c r="AB927" s="273"/>
      <c r="AC927" s="987" t="s">
        <v>309</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15">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317</v>
      </c>
      <c r="Z960" s="273"/>
      <c r="AA960" s="273"/>
      <c r="AB960" s="273"/>
      <c r="AC960" s="987" t="s">
        <v>309</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15">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317</v>
      </c>
      <c r="Z993" s="273"/>
      <c r="AA993" s="273"/>
      <c r="AB993" s="273"/>
      <c r="AC993" s="987" t="s">
        <v>309</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15">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317</v>
      </c>
      <c r="Z1026" s="273"/>
      <c r="AA1026" s="273"/>
      <c r="AB1026" s="273"/>
      <c r="AC1026" s="987" t="s">
        <v>309</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317</v>
      </c>
      <c r="Z1059" s="273"/>
      <c r="AA1059" s="273"/>
      <c r="AB1059" s="273"/>
      <c r="AC1059" s="987" t="s">
        <v>309</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317</v>
      </c>
      <c r="Z1092" s="273"/>
      <c r="AA1092" s="273"/>
      <c r="AB1092" s="273"/>
      <c r="AC1092" s="987" t="s">
        <v>309</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317</v>
      </c>
      <c r="Z1125" s="273"/>
      <c r="AA1125" s="273"/>
      <c r="AB1125" s="273"/>
      <c r="AC1125" s="987" t="s">
        <v>309</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317</v>
      </c>
      <c r="Z1158" s="273"/>
      <c r="AA1158" s="273"/>
      <c r="AB1158" s="273"/>
      <c r="AC1158" s="987" t="s">
        <v>309</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317</v>
      </c>
      <c r="Z1191" s="273"/>
      <c r="AA1191" s="273"/>
      <c r="AB1191" s="273"/>
      <c r="AC1191" s="987" t="s">
        <v>309</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317</v>
      </c>
      <c r="Z1224" s="273"/>
      <c r="AA1224" s="273"/>
      <c r="AB1224" s="273"/>
      <c r="AC1224" s="987" t="s">
        <v>309</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317</v>
      </c>
      <c r="Z1257" s="273"/>
      <c r="AA1257" s="273"/>
      <c r="AB1257" s="273"/>
      <c r="AC1257" s="987" t="s">
        <v>309</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317</v>
      </c>
      <c r="Z1290" s="273"/>
      <c r="AA1290" s="273"/>
      <c r="AB1290" s="273"/>
      <c r="AC1290" s="987" t="s">
        <v>309</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2022-09-07T13:00:32Z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