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71E0864B-8A42-40FA-9602-18B759B0D56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41" i="11" l="1"/>
  <c r="AY326" i="11"/>
  <c r="AY332" i="11"/>
  <c r="AY327" i="11"/>
  <c r="AY333" i="11"/>
  <c r="AY328" i="11"/>
  <c r="AY323" i="11"/>
  <c r="AY329" i="11"/>
  <c r="AY337" i="11"/>
  <c r="AY397" i="11"/>
  <c r="AY324" i="11"/>
  <c r="AY330" i="11"/>
  <c r="AY338" i="11"/>
  <c r="AY398" i="11"/>
  <c r="AY69" i="11"/>
  <c r="AY322" i="11"/>
  <c r="AY336"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175" i="11"/>
  <c r="AY177" i="11"/>
  <c r="AY171" i="11"/>
  <c r="AY154" i="11"/>
  <c r="AY151" i="11"/>
  <c r="AY152" i="11"/>
  <c r="AY153" i="11"/>
  <c r="AY155" i="11"/>
  <c r="AY141" i="11"/>
  <c r="AY137" i="11"/>
  <c r="AY123" i="11"/>
  <c r="AY125" i="11"/>
  <c r="AY116" i="11"/>
  <c r="AY115" i="11"/>
  <c r="AY117" i="11"/>
  <c r="AY119" i="11"/>
  <c r="AY121" i="11"/>
  <c r="AY113" i="11"/>
  <c r="AY100" i="11"/>
  <c r="AY128" i="11"/>
  <c r="AY163" i="11"/>
  <c r="AY142" i="11"/>
  <c r="AY134" i="11"/>
  <c r="AY176" i="11"/>
  <c r="AY193" i="11"/>
  <c r="AY203" i="11"/>
  <c r="AY209" i="11"/>
  <c r="AY204" i="11"/>
  <c r="AY210" i="11"/>
  <c r="AY129" i="11"/>
  <c r="AY164" i="11"/>
  <c r="AY143" i="11"/>
  <c r="AY118" i="11"/>
  <c r="AY124" i="11"/>
  <c r="AY130" i="11"/>
  <c r="AY144" i="11"/>
  <c r="AY178" i="11"/>
  <c r="AY198" i="11"/>
  <c r="AY205" i="11"/>
  <c r="AY211" i="11"/>
  <c r="AY206" i="11"/>
  <c r="AY212" i="11"/>
  <c r="AY145"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92" i="11" l="1"/>
  <c r="AY85" i="11"/>
  <c r="AY80" i="11"/>
  <c r="AY81" i="11"/>
  <c r="AY82" i="11"/>
  <c r="AY83" i="11"/>
  <c r="AY79" i="11"/>
  <c r="AY86" i="11"/>
  <c r="AY87" i="11"/>
  <c r="AY49" i="11"/>
  <c r="AY94" i="11"/>
  <c r="AY55" i="11"/>
  <c r="AY90" i="11"/>
  <c r="AY96" i="11"/>
  <c r="AY63" i="11"/>
  <c r="AY89" i="11"/>
  <c r="AY9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<sst xmlns="http://schemas.openxmlformats.org/spreadsheetml/2006/main" count="2075" uniqueCount="768">
  <si>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</si>
  <si>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</si>
  <si>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</si>
  <si>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</si>
  <si>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</si>
  <si>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</si>
  <si>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</si>
  <si>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</si>
  <si>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</si>
  <si>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</si>
  <si>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</si>
  <si>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</si>
  <si>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</si>
  <si>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</si>
  <si>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</si>
  <si>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</si>
  <si>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</si>
  <si>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</si>
  <si>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</si>
  <si>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</si>
  <si>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</si>
  <si>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</si>
  <si>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</si>
  <si>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</si>
  <si>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</si>
  <si>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</si>
  <si>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</si>
  <si>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</si>
  <si>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</si>
  <si>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</si>
  <si>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</si>
  <si>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</si>
  <si>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</si>
  <si>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</si>
  <si>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</si>
  <si>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</si>
  <si>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</si>
  <si>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</si>
  <si>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</si>
  <si>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</si>
  <si>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</si>
  <si>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</si>
  <si>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</si>
  <si>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</si>
  <si>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</si>
  <si>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</si>
  <si>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</si>
  <si>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</si>
  <si>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</si>
  <si>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</si>
  <si>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</si>
  <si>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</si>
  <si>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</si>
  <si>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</si>
  <si>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</si>
  <si>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</si>
  <si>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</si>
  <si>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</si>
  <si>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</si>
  <si>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</si>
  <si>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</si>
  <si>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</si>
  <si>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</si>
  <si>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</si>
  <si>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</si>
  <si>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</si>
  <si>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</si>
  <si>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</si>
  <si>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</si>
  <si>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</si>
  <si>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</si>
  <si>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</si>
  <si>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</si>
  <si>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</si>
  <si>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</si>
  <si>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</si>
  <si>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</si>
  <si>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</si>
  <si>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</si>
  <si>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</si>
  <si>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</si>
  <si>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</si>
  <si>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</si>
  <si>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</si>
  <si>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</si>
  <si>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</si>
  <si>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</si>
  <si>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</si>
  <si>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</si>
  <si>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</si>
  <si>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</si>
  <si>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</si>
  <si>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</si>
  <si>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</si>
  <si>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</si>
  <si>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</si>
  <si>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</si>
  <si>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</si>
  <si>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</si>
  <si>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</si>
  <si>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</si>
  <si>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</si>
  <si>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</si>
  <si>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</si>
  <si>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</si>
  <si>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</si>
  <si>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</si>
  <si>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</si>
  <si>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</si>
  <si>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</si>
  <si>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</si>
  <si>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</si>
  <si>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</si>
  <si>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</si>
  <si>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</si>
  <si>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</si>
  <si>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</si>
  <si>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</si>
  <si>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</si>
  <si>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</si>
  <si>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</si>
  <si>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</si>
  <si>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</si>
  <si>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</si>
  <si>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</si>
  <si>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</si>
  <si>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</si>
  <si>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</si>
  <si>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</si>
  <si>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</si>
  <si>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</si>
  <si>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</si>
  <si>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</si>
  <si>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</si>
  <si>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</si>
  <si>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</si>
  <si>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</si>
  <si>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</si>
  <si>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</si>
  <si>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</si>
  <si>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</si>
  <si>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</si>
  <si>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</si>
  <si>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</si>
  <si>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</si>
  <si>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</si>
  <si>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</si>
  <si>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</si>
  <si>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</si>
  <si>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</si>
  <si>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</si>
  <si>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</si>
  <si>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</si>
  <si>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</si>
  <si>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</si>
  <si>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</si>
  <si>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</si>
  <si>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</si>
  <si>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</si>
  <si>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</si>
  <si>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</si>
  <si>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</si>
  <si>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</si>
  <si>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</si>
  <si>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</si>
  <si>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</si>
  <si>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</si>
  <si>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</si>
  <si>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</si>
  <si>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</si>
  <si>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</si>
  <si>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</si>
  <si>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</si>
  <si>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</si>
  <si>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</si>
  <si>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</si>
  <si>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</si>
  <si>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</si>
  <si>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</si>
  <si>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</si>
  <si>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</si>
  <si>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</si>
  <si>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</si>
  <si>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</si>
  <si>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</si>
  <si>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</si>
  <si>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</si>
  <si>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</si>
  <si>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</si>
  <si>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</si>
  <si>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</si>
  <si>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</si>
  <si>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</si>
  <si>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</si>
  <si>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</si>
  <si>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</si>
  <si>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</si>
  <si>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</si>
  <si>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</si>
  <si>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</si>
  <si>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</si>
  <si>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</si>
  <si>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</si>
  <si>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</si>
  <si>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</si>
  <si>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</si>
  <si>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</si>
  <si>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</si>
  <si>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</si>
  <si>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</si>
  <si>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</si>
  <si>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</si>
  <si>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</si>
  <si>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</si>
  <si>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</si>
  <si>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</si>
  <si>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</si>
  <si>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</si>
  <si>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</si>
  <si>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</si>
  <si>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</si>
  <si>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</si>
  <si>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</si>
  <si>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</si>
  <si>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</si>
  <si>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</si>
  <si>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</si>
  <si>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</si>
  <si>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</si>
  <si>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</si>
  <si>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</si>
  <si>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</si>
  <si>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</si>
  <si>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</si>
  <si>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</si>
  <si>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</si>
  <si>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</si>
  <si>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</si>
  <si>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</si>
  <si>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</si>
  <si>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</si>
  <si>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</si>
  <si>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</si>
  <si>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</si>
  <si>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</si>
  <si>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</si>
  <si>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</si>
  <si>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</si>
  <si>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</si>
  <si>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</si>
  <si>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</si>
  <si>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</si>
  <si>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</si>
  <si>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</si>
  <si>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</si>
  <si>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</si>
  <si>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</si>
  <si>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</si>
  <si>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</si>
  <si>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</si>
  <si>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</si>
  <si>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</si>
  <si>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</si>
  <si>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</si>
  <si>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</si>
  <si>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</si>
  <si>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</si>
  <si>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</si>
  <si>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</si>
  <si>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</si>
  <si>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</si>
  <si>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</si>
  <si>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</si>
  <si>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</si>
  <si>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</si>
  <si>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</si>
  <si>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</si>
  <si>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</si>
  <si>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</si>
  <si>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</si>
  <si>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</si>
  <si>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</si>
  <si>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</si>
  <si>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</si>
  <si>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</si>
  <si>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</si>
  <si>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</si>
  <si>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</si>
  <si>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</si>
  <si>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</si>
  <si>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</si>
  <si>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</si>
  <si>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</si>
  <si>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</si>
  <si>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</si>
  <si>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</si>
  <si>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</si>
  <si>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</si>
  <si>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</si>
  <si>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</si>
  <si>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</si>
  <si>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</si>
  <si>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</si>
  <si>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</si>
  <si>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</si>
  <si>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</si>
  <si>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</si>
  <si>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</si>
  <si>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</si>
  <si>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</si>
  <si>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</si>
  <si>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</si>
  <si>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</si>
  <si>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</si>
  <si>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</si>
  <si>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</si>
  <si>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</si>
  <si>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</si>
  <si>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</si>
  <si>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</si>
  <si>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</si>
  <si>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</si>
  <si>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</si>
  <si>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</si>
  <si>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</si>
  <si>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</si>
  <si>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</si>
  <si>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</si>
  <si>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</si>
  <si>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</si>
  <si>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</si>
  <si>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</si>
  <si>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</si>
  <si>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</si>
  <si>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</si>
  <si>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</si>
  <si>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</si>
  <si>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</si>
  <si>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</si>
  <si>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</si>
  <si>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</si>
  <si>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</si>
  <si>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</si>
  <si>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</si>
  <si>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</si>
  <si>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</si>
  <si>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</si>
  <si>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</si>
  <si>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</si>
  <si>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</si>
  <si>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</si>
  <si>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</si>
  <si>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</si>
  <si>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</si>
  <si>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</si>
  <si>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</si>
  <si>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</si>
  <si>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</si>
  <si>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</si>
  <si>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</si>
  <si>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</si>
  <si>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</si>
  <si>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</si>
  <si>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</si>
  <si>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</si>
  <si>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</si>
  <si>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</si>
  <si>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</si>
  <si>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</si>
  <si>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</si>
  <si>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</si>
  <si>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</si>
  <si>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</si>
  <si>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</si>
  <si>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</si>
  <si>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</si>
  <si>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</si>
  <si>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</si>
  <si>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</si>
  <si>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</si>
  <si>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</si>
  <si>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</si>
  <si>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</si>
  <si>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</si>
  <si>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</si>
  <si>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</si>
  <si>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</si>
  <si>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</si>
  <si>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</si>
  <si>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</si>
  <si>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</si>
  <si>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</si>
  <si>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</si>
  <si>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</si>
  <si>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</si>
  <si>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</si>
  <si>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</si>
  <si>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</si>
  <si>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</si>
  <si>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</si>
  <si>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</si>
  <si>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</si>
  <si>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</si>
  <si>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</si>
  <si>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</si>
  <si>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</si>
  <si>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</si>
  <si>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</si>
  <si>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</si>
  <si>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</si>
  <si>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</si>
  <si>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</si>
  <si>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</si>
  <si>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</si>
  <si>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</si>
  <si>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</si>
  <si>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</si>
  <si>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</si>
  <si>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</si>
  <si>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</si>
  <si>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</si>
  <si>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</si>
  <si>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</si>
  <si>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</si>
  <si>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</si>
  <si>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</si>
  <si>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</si>
  <si>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</si>
  <si>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</si>
  <si>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</si>
  <si>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</si>
  <si>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</si>
  <si>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</si>
  <si>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</si>
  <si>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</si>
  <si>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</si>
  <si>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</si>
  <si>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</si>
  <si>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</si>
  <si>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</si>
  <si>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</si>
  <si>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</si>
  <si>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</si>
  <si>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</si>
  <si>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</si>
  <si>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</si>
  <si>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</si>
  <si>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</si>
  <si>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</si>
  <si>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</si>
  <si>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</si>
  <si>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</si>
  <si>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</si>
  <si>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</si>
  <si>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</si>
  <si>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</si>
  <si>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</si>
  <si>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</si>
  <si>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</si>
  <si>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</si>
  <si>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</si>
  <si>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</si>
  <si>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</si>
  <si>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</si>
  <si>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</si>
  <si>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</si>
  <si>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</si>
  <si>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</si>
  <si>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</si>
  <si>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</si>
  <si>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</si>
  <si>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</si>
  <si>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</si>
  <si>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</si>
  <si>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</si>
  <si>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</si>
  <si>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</si>
  <si>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</si>
  <si>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</si>
  <si>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</si>
  <si>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</si>
  <si>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</si>
  <si>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</si>
  <si>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</si>
  <si>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</si>
  <si>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</si>
  <si>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</si>
  <si>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</si>
  <si>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</si>
  <si>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</si>
  <si>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</si>
  <si>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</si>
  <si>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</si>
  <si>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</si>
  <si>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</si>
  <si>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</si>
  <si>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</si>
  <si>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</si>
  <si>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</si>
  <si>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</si>
  <si>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</si>
  <si>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</si>
  <si>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</si>
  <si>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</si>
  <si>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</si>
  <si>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</si>
  <si>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</si>
  <si>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</si>
  <si>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</si>
  <si>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</si>
  <si>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</si>
  <si>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</si>
  <si>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</si>
  <si>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</si>
  <si>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</si>
  <si>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</si>
  <si>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</si>
  <si>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</si>
  <si>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</si>
  <si>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</si>
  <si>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</si>
  <si>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</si>
  <si>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</si>
  <si>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</si>
  <si>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</si>
  <si>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</si>
  <si>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</si>
  <si>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</si>
  <si>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</si>
  <si>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</si>
  <si>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</si>
  <si>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</si>
  <si>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</si>
  <si>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</si>
  <si>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</si>
  <si>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</si>
  <si>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</si>
  <si>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</si>
  <si>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</si>
  <si>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</si>
  <si>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</si>
  <si>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</si>
  <si>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</si>
  <si>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</si>
  <si>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</si>
  <si>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</si>
  <si>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</si>
  <si>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</si>
  <si>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</si>
  <si>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</si>
  <si>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</si>
  <si>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</si>
  <si>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</si>
  <si>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</si>
  <si>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</si>
  <si>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</si>
  <si>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</si>
  <si>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</si>
  <si>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</si>
  <si>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</si>
  <si>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</si>
  <si>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</si>
  <si>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</si>
  <si>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</si>
  <si>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</si>
  <si>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</si>
  <si>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</si>
  <si>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</si>
  <si>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</si>
  <si>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</si>
  <si>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</si>
  <si>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</si>
  <si>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</si>
  <si>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</si>
  <si>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</si>
  <si>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</si>
  <si>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</si>
  <si>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</si>
  <si>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</si>
  <si>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</si>
  <si>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</si>
  <si>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</si>
  <si>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</si>
  <si>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</si>
  <si>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</si>
  <si>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</si>
  <si>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</si>
  <si>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</si>
  <si>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</si>
  <si>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</si>
  <si>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</si>
  <si>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</si>
  <si>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</si>
  <si>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</si>
  <si>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</si>
  <si>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</si>
  <si>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</si>
  <si>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</si>
  <si>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</si>
  <si>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</si>
  <si>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</si>
  <si>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</si>
  <si>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</si>
  <si>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</si>
  <si>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</si>
  <si>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</si>
  <si>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</si>
  <si>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</si>
  <si>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</si>
  <si>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</si>
  <si>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</si>
  <si>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</si>
  <si>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</si>
  <si>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</si>
  <si>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</si>
  <si>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</si>
  <si>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</si>
  <si>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</si>
  <si>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</si>
  <si>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</si>
  <si>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</si>
  <si>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</si>
  <si>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</si>
  <si>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</si>
  <si>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</si>
  <si>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</si>
  <si>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</si>
  <si>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</si>
  <si>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</si>
  <si>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</si>
  <si>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</si>
  <si>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</si>
  <si>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</si>
  <si>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</si>
  <si>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</si>
  <si>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</si>
  <si>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</si>
  <si>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</si>
  <si>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</si>
  <si>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</si>
  <si>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</si>
  <si>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</si>
  <si>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</si>
  <si>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</si>
  <si>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</si>
  <si>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</si>
  <si>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</si>
  <si>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</si>
  <si>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</si>
  <si>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</si>
  <si>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</si>
  <si>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</si>
  <si>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</si>
  <si>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</si>
  <si>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</si>
  <si>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</si>
  <si>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</si>
  <si>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</si>
  <si>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</si>
  <si>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</si>
  <si>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</si>
  <si>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</si>
  <si>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</si>
  <si>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</si>
  <si>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</si>
  <si>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</si>
  <si>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</si>
  <si>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</si>
  <si>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</si>
  <si>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</si>
  <si>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</si>
  <si>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</si>
  <si>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</si>
  <si>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</si>
  <si>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</si>
  <si>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</si>
  <si>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</si>
  <si>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</si>
  <si>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</si>
  <si>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</si>
  <si>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</si>
  <si>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</si>
  <si>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</si>
  <si>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</si>
  <si>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</si>
  <si>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</si>
  <si>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</si>
  <si>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</si>
  <si>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</si>
  <si>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</si>
  <si>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</si>
  <si>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</si>
  <si>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</si>
  <si>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Ｆターム等を用いた先行技術文献調査外注費（事務費）</t>
  </si>
  <si>
    <t>特許庁</t>
  </si>
  <si>
    <t>平成2年度</t>
  </si>
  <si>
    <t>終了予定なし</t>
  </si>
  <si>
    <t>審査第一部　調整課　審査推進室</t>
  </si>
  <si>
    <t>室長　中野宏和</t>
  </si>
  <si>
    <t>○</t>
  </si>
  <si>
    <t>・工業所有権に関する手続等の特例に関する法律第36条第1項
・簡素で効率的な政府を実現するための行政改革の推進に関する法律第32条</t>
  </si>
  <si>
    <t>・成長戦略フォローアップ(令和3年6月18日  閣議決定）
・知的財産推進計画2019（2019年6月21日　知的財産戦略本部決定）</t>
  </si>
  <si>
    <t>特許審査を行うためには、過去にどのような技術が存在しているかを調査する先行技術文献調査を行い、特許出願に記載された技術と先行技術とを対比して特許性の有無を特許審査官が判断することとなるが、特許審査官の人員数に制限がある中、特許審査業務の一部である先行技術文献調査を外注することによって、特許審査の質を向上させるとともに、効率化・迅速化を促進する。</t>
  </si>
  <si>
    <t>本事業は、特許審査業務の一部である先行技術文献調査を登録調査機関に外注し（※）、登録調査機関の調査業務実施者が作成した調査結果を特許審査官に報告するもの。
（※）先行技術文献調査等の業務は、公正な調査業務や秘密保持の担保のため、「工業所有権に関する手続等の特例に関する法律」により定められる要件を満たして、登録調査機関として登録を受けた者のみが実施可能なものである。</t>
  </si>
  <si>
    <t>-</t>
  </si>
  <si>
    <t>審査審判庁費</t>
  </si>
  <si>
    <t>事業執行の更なる効率化を通じ単価の削減を図るため。</t>
  </si>
  <si>
    <t>Ｆターム等を用いた先行技術文献調査を登録調査機関が実施する。</t>
  </si>
  <si>
    <t>令和5年度までに特許の権利化までの期間を14月以内とする。</t>
  </si>
  <si>
    <t>標準審査期間
（権利化までの期間）</t>
  </si>
  <si>
    <t>月</t>
  </si>
  <si>
    <t>令和5年度までに一次審査通知までの期間を10月以内とする。</t>
  </si>
  <si>
    <t>一次審査通知までの期間</t>
  </si>
  <si>
    <t>件</t>
  </si>
  <si>
    <t>執行額（X）／納品件数（Y)
（平均単価）　　　　　　　　　　</t>
    <phoneticPr fontId="5"/>
  </si>
  <si>
    <t>円／件</t>
  </si>
  <si>
    <t>　　X(百万円)/Y</t>
    <phoneticPr fontId="5"/>
  </si>
  <si>
    <t>15369/146072</t>
  </si>
  <si>
    <t>14824/138844</t>
  </si>
  <si>
    <t>14373/134360</t>
  </si>
  <si>
    <t>14897/142789</t>
  </si>
  <si>
    <t>無</t>
  </si>
  <si>
    <t>‐</t>
  </si>
  <si>
    <t>先行技術文献調査の外注は、適時かつ適切に特許審査を行い権利設定するという社会のニーズを反映している。</t>
  </si>
  <si>
    <t>独占排他的な特許権設定に関する特許審査のための先行技術文献調査の外注は、特許庁においてのみ実施し得る事業である。</t>
  </si>
  <si>
    <t xml:space="preserve">令和5年度までに特許の標準審査期間および一次審査通知までの期間をそれぞれ14月以内、10月以内とするためには、先行技術文献調査の外注が必要不可欠である。          </t>
  </si>
  <si>
    <t>当該事業の発注先を決定するにあたり、弁理士、弁護士、学識経験者等からなる調査業務外注先選定会議に諮っており、手続の透明性の維持をはかるとともに、発注先の選定にあたっては区分ごとに、品質データ、納品実績及び価格要素を勘案して発注先を選定しており、機関間の競争性が確保されている。</t>
  </si>
  <si>
    <t>適時かつ適切に特許審査を行い権利設定するために不可欠な事業であり、制度利用者からの料金収入を財源とする特許特別会計で実施すべき事業である。</t>
  </si>
  <si>
    <t>単位当たりの所要時間、人件費等の水準から見て妥当である。</t>
  </si>
  <si>
    <t>使途の精査を行い、事業に真に必要なものに限定されていることを確認している。</t>
  </si>
  <si>
    <t>特許庁と発注先との定期的な意見交換を行い、品質を維持向上しつつ効率的な業務を行っている。</t>
  </si>
  <si>
    <t>特許の標準審査期間および一次審査通知までの期間ともに令和３年度の目標を達成した。</t>
  </si>
  <si>
    <t>特許審査官の人員数に制限がある中、民間の能力を活用して、特許審査官の先行技術文献調査に関する業務量を軽減することで、特許審査の効率化・迅速化を促進している。</t>
  </si>
  <si>
    <t>当初見込みにあった規模の活動実績となっている。</t>
  </si>
  <si>
    <t>特許審査官が調査報告を特許審査において活用している。</t>
  </si>
  <si>
    <t>成果目標が着実に達成されており、事業は適切に実施されている。</t>
  </si>
  <si>
    <t>引き続き、競争性の確保、外注案件の厳選、調査対象範囲の絞り込み、ペーパーレス化の推進等による効率化を進める。</t>
  </si>
  <si>
    <t>外部有識者書面点検対象外</t>
  </si>
  <si>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</si>
  <si>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</si>
  <si>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引き続き事業の効果検証を実施し、必要に応じて事業内容を見直すことにより、効果的、効率的な予算執行に努める。</t>
  </si>
  <si>
    <t>0688</t>
  </si>
  <si>
    <t>0676</t>
  </si>
  <si>
    <t>0200</t>
  </si>
  <si>
    <t>0597</t>
  </si>
  <si>
    <t>0562</t>
  </si>
  <si>
    <t>0527</t>
  </si>
  <si>
    <t>0466</t>
  </si>
  <si>
    <t>0431</t>
  </si>
  <si>
    <t>請負費</t>
  </si>
  <si>
    <t>人件費、事業費等</t>
  </si>
  <si>
    <t>　</t>
    <phoneticPr fontId="5"/>
  </si>
  <si>
    <t>一般財団法人工業所有権協力センター</t>
  </si>
  <si>
    <t>株式会社ＡＩＲＩ</t>
  </si>
  <si>
    <t>株式会社パソナグループ</t>
  </si>
  <si>
    <t>株式会社技術トランスフアーサービス</t>
  </si>
  <si>
    <t>テクノサーチ株式会社</t>
  </si>
  <si>
    <t>株式会社みらい知的財産技術研究所</t>
  </si>
  <si>
    <t>株式会社古賀総研</t>
  </si>
  <si>
    <t>一般社団法人化学情報協会</t>
  </si>
  <si>
    <t>ジェト特許調査株式会社</t>
  </si>
  <si>
    <t>先行技術文献調査請負</t>
  </si>
  <si>
    <t>随意契約
（公募）</t>
  </si>
  <si>
    <t>2021</t>
  </si>
  <si>
    <t>20</t>
  </si>
  <si>
    <t>A.一般財団法人工業所有権協力センター</t>
    <phoneticPr fontId="5"/>
  </si>
  <si>
    <t>審査官への納品件数</t>
  </si>
  <si>
    <t>実証数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</si>
</sst>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112058</xdr:colOff>
      <xdr:row>269</xdr:row>
      <xdr:rowOff>201706</xdr:rowOff>
    </xdr:from>
    <xdr:to>
      <xdr:col>32</xdr:col>
      <xdr:colOff>30583</xdr:colOff>
      <xdr:row>282</xdr:row>
      <xdr:rowOff>137597</xdr:rowOff>
    </xdr:to>
    <xdr:grpSp>
      <xdr:nvGrpSpPr>
        <xdr:cNvPr id="3" name="グループ化 2">
          <a:extLst>
            <a:ext uri="{FF2B5EF4-FFF2-40B4-BE49-F238E27FC236}">
              <a16:creationId xmlns:a16="http://schemas.microsoft.com/office/drawing/2014/main" id="{96CDDC8A-3A80-4127-9FA1-0546AD3C0DDD}"/>
            </a:ext>
          </a:extLst>
        </xdr:cNvPr>
        <xdr:cNvGrpSpPr/>
      </xdr:nvGrpSpPr>
      <xdr:grpSpPr>
        <a:xfrm>
          <a:off x="3742764" y="35164059"/>
          <a:ext cx="2742407" cy="4451862"/>
          <a:chOff x="3178175" y="32870775"/>
          <a:chExt cx="2742407" cy="4451862"/>
        </a:xfrm>
      </xdr:grpSpPr>
      <xdr:sp macro="" textlink="">
        <xdr:nvSpPr>
          <xdr:cNvPr id="4" name="Rectangle 1">
            <a:extLst>
              <a:ext uri="{FF2B5EF4-FFF2-40B4-BE49-F238E27FC236}">
                <a16:creationId xmlns:a16="http://schemas.microsoft.com/office/drawing/2014/main" id="{FE1A79B2-7666-4EAD-B9E9-9340E823266A}"/>
              </a:ext>
            </a:extLst>
          </xdr:cNvPr>
          <xdr:cNvSpPr>
            <a:spLocks noChangeArrowheads="1"/>
          </xdr:cNvSpPr>
        </xdr:nvSpPr>
        <xdr:spPr bwMode="auto">
          <a:xfrm>
            <a:off x="3190875" y="32870775"/>
            <a:ext cx="2729707" cy="5341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22,296</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5" name="AutoShape 2">
            <a:extLst>
              <a:ext uri="{FF2B5EF4-FFF2-40B4-BE49-F238E27FC236}">
                <a16:creationId xmlns:a16="http://schemas.microsoft.com/office/drawing/2014/main" id="{9C44A917-D8D7-40CB-A70E-1D36E4B636C7}"/>
              </a:ext>
            </a:extLst>
          </xdr:cNvPr>
          <xdr:cNvSpPr>
            <a:spLocks noChangeArrowheads="1"/>
          </xdr:cNvSpPr>
        </xdr:nvSpPr>
        <xdr:spPr bwMode="auto">
          <a:xfrm>
            <a:off x="3190875" y="33550225"/>
            <a:ext cx="2710657" cy="263526"/>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事業の管理、発注計画策定、検収</a:t>
            </a:r>
            <a:endParaRPr lang="ja-JP" altLang="en-US"/>
          </a:p>
        </xdr:txBody>
      </xdr:sp>
      <xdr:cxnSp macro="">
        <xdr:nvCxnSpPr>
          <xdr:cNvPr id="6" name="直線矢印コネクタ 5">
            <a:extLst>
              <a:ext uri="{FF2B5EF4-FFF2-40B4-BE49-F238E27FC236}">
                <a16:creationId xmlns:a16="http://schemas.microsoft.com/office/drawing/2014/main" id="{039DF962-4B32-4D43-B18A-DF455FC8A1E6}"/>
              </a:ext>
            </a:extLst>
          </xdr:cNvPr>
          <xdr:cNvCxnSpPr/>
        </xdr:nvCxnSpPr>
        <xdr:spPr>
          <a:xfrm flipH="1">
            <a:off x="4540250" y="33966150"/>
            <a:ext cx="0" cy="140274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Text Box 5">
            <a:extLst>
              <a:ext uri="{FF2B5EF4-FFF2-40B4-BE49-F238E27FC236}">
                <a16:creationId xmlns:a16="http://schemas.microsoft.com/office/drawing/2014/main" id="{A332FE25-0268-4D80-8ED0-14099E101228}"/>
              </a:ext>
            </a:extLst>
          </xdr:cNvPr>
          <xdr:cNvSpPr txBox="1">
            <a:spLocks noChangeArrowheads="1"/>
          </xdr:cNvSpPr>
        </xdr:nvSpPr>
        <xdr:spPr bwMode="auto">
          <a:xfrm>
            <a:off x="3178175" y="35486975"/>
            <a:ext cx="2730407" cy="3016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請負【随意契約（公募）】</a:t>
            </a:r>
            <a:endParaRPr lang="ja-JP" altLang="en-US"/>
          </a:p>
        </xdr:txBody>
      </xdr:sp>
      <xdr:sp macro="" textlink="">
        <xdr:nvSpPr>
          <xdr:cNvPr id="8" name="Rectangle 4">
            <a:extLst>
              <a:ext uri="{FF2B5EF4-FFF2-40B4-BE49-F238E27FC236}">
                <a16:creationId xmlns:a16="http://schemas.microsoft.com/office/drawing/2014/main" id="{7B425FA9-FF9A-4C27-BB70-6C0613094B34}"/>
              </a:ext>
            </a:extLst>
          </xdr:cNvPr>
          <xdr:cNvSpPr>
            <a:spLocks noChangeArrowheads="1"/>
          </xdr:cNvSpPr>
        </xdr:nvSpPr>
        <xdr:spPr bwMode="auto">
          <a:xfrm>
            <a:off x="3178175" y="35763200"/>
            <a:ext cx="2736150" cy="1031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一般財団法人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一般社団法人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者</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22,296</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9" name="AutoShape 6">
            <a:extLst>
              <a:ext uri="{FF2B5EF4-FFF2-40B4-BE49-F238E27FC236}">
                <a16:creationId xmlns:a16="http://schemas.microsoft.com/office/drawing/2014/main" id="{E76B980E-7597-4392-8F5E-91DE768CCBB4}"/>
              </a:ext>
            </a:extLst>
          </xdr:cNvPr>
          <xdr:cNvSpPr>
            <a:spLocks noChangeArrowheads="1"/>
          </xdr:cNvSpPr>
        </xdr:nvSpPr>
        <xdr:spPr bwMode="auto">
          <a:xfrm>
            <a:off x="3213100" y="36833175"/>
            <a:ext cx="2694782" cy="489462"/>
          </a:xfrm>
          <a:prstGeom prst="bracketPair">
            <a:avLst>
              <a:gd name="adj" fmla="val 7568"/>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業務の実施（先行技術文献調査の請負）、</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納品管理</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B1" sqref="B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691</v>
      </c>
      <c r="AK2" s="850"/>
      <c r="AL2" s="850"/>
      <c r="AM2" s="850"/>
      <c r="AN2" s="90" t="s">
        <v>367</v>
      </c>
      <c r="AO2" s="850">
        <v>21</v>
      </c>
      <c r="AP2" s="850"/>
      <c r="AQ2" s="850"/>
      <c r="AR2" s="91" t="s">
        <v>367</v>
      </c>
      <c r="AS2" s="851">
        <v>403</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698</v>
      </c>
      <c r="AR5" s="873"/>
      <c r="AS5" s="873"/>
      <c r="AT5" s="873"/>
      <c r="AU5" s="873"/>
      <c r="AV5" s="873"/>
      <c r="AW5" s="873"/>
      <c r="AX5" s="874"/>
    </row>
    <row r="6" spans="1:50" ht="39" customHeight="1" x14ac:dyDescent="0.15">
      <c r="A6" s="875" t="s">
        <v>4</v>
      </c>
      <c r="B6" s="876"/>
      <c r="C6" s="876"/>
      <c r="D6" s="876"/>
      <c r="E6" s="876"/>
      <c r="F6" s="876"/>
      <c r="G6" s="877" t="str">
        <f>入力規則等!F39</f>
        <v>特許特別会計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700</v>
      </c>
      <c r="H7" s="881"/>
      <c r="I7" s="881"/>
      <c r="J7" s="881"/>
      <c r="K7" s="881"/>
      <c r="L7" s="881"/>
      <c r="M7" s="881"/>
      <c r="N7" s="881"/>
      <c r="O7" s="881"/>
      <c r="P7" s="881"/>
      <c r="Q7" s="881"/>
      <c r="R7" s="881"/>
      <c r="S7" s="881"/>
      <c r="T7" s="881"/>
      <c r="U7" s="881"/>
      <c r="V7" s="881"/>
      <c r="W7" s="881"/>
      <c r="X7" s="882"/>
      <c r="Y7" s="883" t="s">
        <v>352</v>
      </c>
      <c r="Z7" s="704"/>
      <c r="AA7" s="704"/>
      <c r="AB7" s="704"/>
      <c r="AC7" s="704"/>
      <c r="AD7" s="884"/>
      <c r="AE7" s="812" t="s">
        <v>701</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702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703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5">
        <v>26265</v>
      </c>
      <c r="Q13" s="716"/>
      <c r="R13" s="716"/>
      <c r="S13" s="716"/>
      <c r="T13" s="716"/>
      <c r="U13" s="716"/>
      <c r="V13" s="717"/>
      <c r="W13" s="715">
        <v>24861</v>
      </c>
      <c r="X13" s="716"/>
      <c r="Y13" s="716"/>
      <c r="Z13" s="716"/>
      <c r="AA13" s="716"/>
      <c r="AB13" s="716"/>
      <c r="AC13" s="717"/>
      <c r="AD13" s="715">
        <v>22469</v>
      </c>
      <c r="AE13" s="716"/>
      <c r="AF13" s="716"/>
      <c r="AG13" s="716"/>
      <c r="AH13" s="716"/>
      <c r="AI13" s="716"/>
      <c r="AJ13" s="717"/>
      <c r="AK13" s="715">
        <v>21607</v>
      </c>
      <c r="AL13" s="716"/>
      <c r="AM13" s="716"/>
      <c r="AN13" s="716"/>
      <c r="AO13" s="716"/>
      <c r="AP13" s="716"/>
      <c r="AQ13" s="717"/>
      <c r="AR13" s="750">
        <v>21294</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5" t="s">
        <v>704</v>
      </c>
      <c r="Q14" s="716"/>
      <c r="R14" s="716"/>
      <c r="S14" s="716"/>
      <c r="T14" s="716"/>
      <c r="U14" s="716"/>
      <c r="V14" s="717"/>
      <c r="W14" s="715" t="s">
        <v>704</v>
      </c>
      <c r="X14" s="716"/>
      <c r="Y14" s="716"/>
      <c r="Z14" s="716"/>
      <c r="AA14" s="716"/>
      <c r="AB14" s="716"/>
      <c r="AC14" s="717"/>
      <c r="AD14" s="715" t="s">
        <v>704</v>
      </c>
      <c r="AE14" s="716"/>
      <c r="AF14" s="716"/>
      <c r="AG14" s="716"/>
      <c r="AH14" s="716"/>
      <c r="AI14" s="716"/>
      <c r="AJ14" s="717"/>
      <c r="AK14" s="715" t="s">
        <v>704</v>
      </c>
      <c r="AL14" s="716"/>
      <c r="AM14" s="716"/>
      <c r="AN14" s="716"/>
      <c r="AO14" s="716"/>
      <c r="AP14" s="716"/>
      <c r="AQ14" s="717"/>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5" t="s">
        <v>704</v>
      </c>
      <c r="Q15" s="716"/>
      <c r="R15" s="716"/>
      <c r="S15" s="716"/>
      <c r="T15" s="716"/>
      <c r="U15" s="716"/>
      <c r="V15" s="717"/>
      <c r="W15" s="715" t="s">
        <v>704</v>
      </c>
      <c r="X15" s="716"/>
      <c r="Y15" s="716"/>
      <c r="Z15" s="716"/>
      <c r="AA15" s="716"/>
      <c r="AB15" s="716"/>
      <c r="AC15" s="717"/>
      <c r="AD15" s="715" t="s">
        <v>704</v>
      </c>
      <c r="AE15" s="716"/>
      <c r="AF15" s="716"/>
      <c r="AG15" s="716"/>
      <c r="AH15" s="716"/>
      <c r="AI15" s="716"/>
      <c r="AJ15" s="717"/>
      <c r="AK15" s="715" t="s">
        <v>704</v>
      </c>
      <c r="AL15" s="716"/>
      <c r="AM15" s="716"/>
      <c r="AN15" s="716"/>
      <c r="AO15" s="716"/>
      <c r="AP15" s="716"/>
      <c r="AQ15" s="717"/>
      <c r="AR15" s="715" t="s">
        <v>704</v>
      </c>
      <c r="AS15" s="716"/>
      <c r="AT15" s="716"/>
      <c r="AU15" s="716"/>
      <c r="AV15" s="716"/>
      <c r="AW15" s="716"/>
      <c r="AX15" s="823"/>
    </row>
    <row r="16" spans="1:50" ht="21" customHeight="1" x14ac:dyDescent="0.15">
      <c r="A16" s="322"/>
      <c r="B16" s="323"/>
      <c r="C16" s="323"/>
      <c r="D16" s="323"/>
      <c r="E16" s="323"/>
      <c r="F16" s="324"/>
      <c r="G16" s="804"/>
      <c r="H16" s="805"/>
      <c r="I16" s="797" t="s">
        <v>49</v>
      </c>
      <c r="J16" s="810"/>
      <c r="K16" s="810"/>
      <c r="L16" s="810"/>
      <c r="M16" s="810"/>
      <c r="N16" s="810"/>
      <c r="O16" s="811"/>
      <c r="P16" s="715" t="s">
        <v>704</v>
      </c>
      <c r="Q16" s="716"/>
      <c r="R16" s="716"/>
      <c r="S16" s="716"/>
      <c r="T16" s="716"/>
      <c r="U16" s="716"/>
      <c r="V16" s="717"/>
      <c r="W16" s="715" t="s">
        <v>704</v>
      </c>
      <c r="X16" s="716"/>
      <c r="Y16" s="716"/>
      <c r="Z16" s="716"/>
      <c r="AA16" s="716"/>
      <c r="AB16" s="716"/>
      <c r="AC16" s="717"/>
      <c r="AD16" s="715" t="s">
        <v>704</v>
      </c>
      <c r="AE16" s="716"/>
      <c r="AF16" s="716"/>
      <c r="AG16" s="716"/>
      <c r="AH16" s="716"/>
      <c r="AI16" s="716"/>
      <c r="AJ16" s="717"/>
      <c r="AK16" s="715" t="s">
        <v>704</v>
      </c>
      <c r="AL16" s="716"/>
      <c r="AM16" s="716"/>
      <c r="AN16" s="716"/>
      <c r="AO16" s="716"/>
      <c r="AP16" s="716"/>
      <c r="AQ16" s="717"/>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5" t="s">
        <v>704</v>
      </c>
      <c r="Q17" s="716"/>
      <c r="R17" s="716"/>
      <c r="S17" s="716"/>
      <c r="T17" s="716"/>
      <c r="U17" s="716"/>
      <c r="V17" s="717"/>
      <c r="W17" s="715" t="s">
        <v>704</v>
      </c>
      <c r="X17" s="716"/>
      <c r="Y17" s="716"/>
      <c r="Z17" s="716"/>
      <c r="AA17" s="716"/>
      <c r="AB17" s="716"/>
      <c r="AC17" s="717"/>
      <c r="AD17" s="715" t="s">
        <v>704</v>
      </c>
      <c r="AE17" s="716"/>
      <c r="AF17" s="716"/>
      <c r="AG17" s="716"/>
      <c r="AH17" s="716"/>
      <c r="AI17" s="716"/>
      <c r="AJ17" s="717"/>
      <c r="AK17" s="715" t="s">
        <v>704</v>
      </c>
      <c r="AL17" s="716"/>
      <c r="AM17" s="716"/>
      <c r="AN17" s="716"/>
      <c r="AO17" s="716"/>
      <c r="AP17" s="716"/>
      <c r="AQ17" s="717"/>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26265</v>
      </c>
      <c r="Q18" s="794"/>
      <c r="R18" s="794"/>
      <c r="S18" s="794"/>
      <c r="T18" s="794"/>
      <c r="U18" s="794"/>
      <c r="V18" s="795"/>
      <c r="W18" s="793">
        <f>SUM(W13:AC17)</f>
        <v>24861</v>
      </c>
      <c r="X18" s="794"/>
      <c r="Y18" s="794"/>
      <c r="Z18" s="794"/>
      <c r="AA18" s="794"/>
      <c r="AB18" s="794"/>
      <c r="AC18" s="795"/>
      <c r="AD18" s="793">
        <f>SUM(AD13:AJ17)</f>
        <v>22469</v>
      </c>
      <c r="AE18" s="794"/>
      <c r="AF18" s="794"/>
      <c r="AG18" s="794"/>
      <c r="AH18" s="794"/>
      <c r="AI18" s="794"/>
      <c r="AJ18" s="795"/>
      <c r="AK18" s="793">
        <f>SUM(AK13:AQ17)</f>
        <v>21607</v>
      </c>
      <c r="AL18" s="794"/>
      <c r="AM18" s="794"/>
      <c r="AN18" s="794"/>
      <c r="AO18" s="794"/>
      <c r="AP18" s="794"/>
      <c r="AQ18" s="795"/>
      <c r="AR18" s="793">
        <f>SUM(AR13:AX17)</f>
        <v>21294</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5">
        <v>25704</v>
      </c>
      <c r="Q19" s="716"/>
      <c r="R19" s="716"/>
      <c r="S19" s="716"/>
      <c r="T19" s="716"/>
      <c r="U19" s="716"/>
      <c r="V19" s="717"/>
      <c r="W19" s="715">
        <v>24313</v>
      </c>
      <c r="X19" s="716"/>
      <c r="Y19" s="716"/>
      <c r="Z19" s="716"/>
      <c r="AA19" s="716"/>
      <c r="AB19" s="716"/>
      <c r="AC19" s="717"/>
      <c r="AD19" s="715">
        <v>22296</v>
      </c>
      <c r="AE19" s="716"/>
      <c r="AF19" s="716"/>
      <c r="AG19" s="716"/>
      <c r="AH19" s="716"/>
      <c r="AI19" s="716"/>
      <c r="AJ19" s="717"/>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0.97864077669902916</v>
      </c>
      <c r="Q20" s="761"/>
      <c r="R20" s="761"/>
      <c r="S20" s="761"/>
      <c r="T20" s="761"/>
      <c r="U20" s="761"/>
      <c r="V20" s="761"/>
      <c r="W20" s="761">
        <f>IF(W18=0, "-", SUM(W19)/W18)</f>
        <v>0.97795744338522184</v>
      </c>
      <c r="X20" s="761"/>
      <c r="Y20" s="761"/>
      <c r="Z20" s="761"/>
      <c r="AA20" s="761"/>
      <c r="AB20" s="761"/>
      <c r="AC20" s="761"/>
      <c r="AD20" s="761">
        <f>IF(AD18=0, "-", SUM(AD19)/AD18)</f>
        <v>0.9923005029151275</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319</v>
      </c>
      <c r="H21" s="760"/>
      <c r="I21" s="760"/>
      <c r="J21" s="760"/>
      <c r="K21" s="760"/>
      <c r="L21" s="760"/>
      <c r="M21" s="760"/>
      <c r="N21" s="760"/>
      <c r="O21" s="760"/>
      <c r="P21" s="761">
        <f>IF(P19=0, "-", SUM(P19)/SUM(P13,P14))</f>
        <v>0.97864077669902916</v>
      </c>
      <c r="Q21" s="761"/>
      <c r="R21" s="761"/>
      <c r="S21" s="761"/>
      <c r="T21" s="761"/>
      <c r="U21" s="761"/>
      <c r="V21" s="761"/>
      <c r="W21" s="761">
        <f>IF(W19=0, "-", SUM(W19)/SUM(W13,W14))</f>
        <v>0.97795744338522184</v>
      </c>
      <c r="X21" s="761"/>
      <c r="Y21" s="761"/>
      <c r="Z21" s="761"/>
      <c r="AA21" s="761"/>
      <c r="AB21" s="761"/>
      <c r="AC21" s="761"/>
      <c r="AD21" s="761">
        <f>IF(AD19=0, "-", SUM(AD19)/SUM(AD13,AD14))</f>
        <v>0.9923005029151275</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1" t="s">
        <v>676</v>
      </c>
      <c r="B22" s="722"/>
      <c r="C22" s="722"/>
      <c r="D22" s="722"/>
      <c r="E22" s="722"/>
      <c r="F22" s="723"/>
      <c r="G22" s="727" t="s">
        <v>309</v>
      </c>
      <c r="H22" s="565"/>
      <c r="I22" s="565"/>
      <c r="J22" s="565"/>
      <c r="K22" s="565"/>
      <c r="L22" s="565"/>
      <c r="M22" s="565"/>
      <c r="N22" s="565"/>
      <c r="O22" s="566"/>
      <c r="P22" s="728" t="s">
        <v>674</v>
      </c>
      <c r="Q22" s="565"/>
      <c r="R22" s="565"/>
      <c r="S22" s="565"/>
      <c r="T22" s="565"/>
      <c r="U22" s="565"/>
      <c r="V22" s="566"/>
      <c r="W22" s="728" t="s">
        <v>675</v>
      </c>
      <c r="X22" s="565"/>
      <c r="Y22" s="565"/>
      <c r="Z22" s="565"/>
      <c r="AA22" s="565"/>
      <c r="AB22" s="565"/>
      <c r="AC22" s="566"/>
      <c r="AD22" s="728"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4"/>
      <c r="B23" s="725"/>
      <c r="C23" s="725"/>
      <c r="D23" s="725"/>
      <c r="E23" s="725"/>
      <c r="F23" s="726"/>
      <c r="G23" s="747" t="s">
        <v>705</v>
      </c>
      <c r="H23" s="748"/>
      <c r="I23" s="748"/>
      <c r="J23" s="748"/>
      <c r="K23" s="748"/>
      <c r="L23" s="748"/>
      <c r="M23" s="748"/>
      <c r="N23" s="748"/>
      <c r="O23" s="749"/>
      <c r="P23" s="750">
        <v>21607</v>
      </c>
      <c r="Q23" s="751"/>
      <c r="R23" s="751"/>
      <c r="S23" s="751"/>
      <c r="T23" s="751"/>
      <c r="U23" s="751"/>
      <c r="V23" s="752"/>
      <c r="W23" s="750">
        <v>21294</v>
      </c>
      <c r="X23" s="751"/>
      <c r="Y23" s="751"/>
      <c r="Z23" s="751"/>
      <c r="AA23" s="751"/>
      <c r="AB23" s="751"/>
      <c r="AC23" s="752"/>
      <c r="AD23" s="753" t="s">
        <v>706</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4"/>
      <c r="B28" s="725"/>
      <c r="C28" s="725"/>
      <c r="D28" s="725"/>
      <c r="E28" s="725"/>
      <c r="F28" s="726"/>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4"/>
      <c r="B29" s="725"/>
      <c r="C29" s="725"/>
      <c r="D29" s="725"/>
      <c r="E29" s="725"/>
      <c r="F29" s="726"/>
      <c r="G29" s="313" t="s">
        <v>18</v>
      </c>
      <c r="H29" s="735"/>
      <c r="I29" s="735"/>
      <c r="J29" s="735"/>
      <c r="K29" s="735"/>
      <c r="L29" s="735"/>
      <c r="M29" s="735"/>
      <c r="N29" s="735"/>
      <c r="O29" s="736"/>
      <c r="P29" s="737">
        <f>AK13</f>
        <v>21607</v>
      </c>
      <c r="Q29" s="738"/>
      <c r="R29" s="738"/>
      <c r="S29" s="738"/>
      <c r="T29" s="738"/>
      <c r="U29" s="738"/>
      <c r="V29" s="739"/>
      <c r="W29" s="740">
        <f>AR13</f>
        <v>21294</v>
      </c>
      <c r="X29" s="741"/>
      <c r="Y29" s="741"/>
      <c r="Z29" s="741"/>
      <c r="AA29" s="741"/>
      <c r="AB29" s="741"/>
      <c r="AC29" s="742"/>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3" t="s">
        <v>663</v>
      </c>
      <c r="B30" s="744"/>
      <c r="C30" s="744"/>
      <c r="D30" s="744"/>
      <c r="E30" s="744"/>
      <c r="F30" s="745"/>
      <c r="G30" s="732" t="s">
        <v>707</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hidden="1" customHeight="1" x14ac:dyDescent="0.15">
      <c r="A31" s="665" t="s">
        <v>664</v>
      </c>
      <c r="B31" s="168"/>
      <c r="C31" s="168"/>
      <c r="D31" s="168"/>
      <c r="E31" s="168"/>
      <c r="F31" s="169"/>
      <c r="G31" s="706" t="s">
        <v>656</v>
      </c>
      <c r="H31" s="707"/>
      <c r="I31" s="707"/>
      <c r="J31" s="707"/>
      <c r="K31" s="707"/>
      <c r="L31" s="707"/>
      <c r="M31" s="707"/>
      <c r="N31" s="707"/>
      <c r="O31" s="707"/>
      <c r="P31" s="708" t="s">
        <v>655</v>
      </c>
      <c r="Q31" s="707"/>
      <c r="R31" s="707"/>
      <c r="S31" s="707"/>
      <c r="T31" s="707"/>
      <c r="U31" s="707"/>
      <c r="V31" s="707"/>
      <c r="W31" s="707"/>
      <c r="X31" s="709"/>
      <c r="Y31" s="710"/>
      <c r="Z31" s="711"/>
      <c r="AA31" s="712"/>
      <c r="AB31" s="641" t="s">
        <v>11</v>
      </c>
      <c r="AC31" s="641"/>
      <c r="AD31" s="641"/>
      <c r="AE31" s="131" t="s">
        <v>500</v>
      </c>
      <c r="AF31" s="713"/>
      <c r="AG31" s="713"/>
      <c r="AH31" s="714"/>
      <c r="AI31" s="131" t="s">
        <v>652</v>
      </c>
      <c r="AJ31" s="713"/>
      <c r="AK31" s="713"/>
      <c r="AL31" s="714"/>
      <c r="AM31" s="131" t="s">
        <v>468</v>
      </c>
      <c r="AN31" s="713"/>
      <c r="AO31" s="713"/>
      <c r="AP31" s="714"/>
      <c r="AQ31" s="638" t="s">
        <v>499</v>
      </c>
      <c r="AR31" s="639"/>
      <c r="AS31" s="639"/>
      <c r="AT31" s="640"/>
      <c r="AU31" s="638" t="s">
        <v>677</v>
      </c>
      <c r="AV31" s="639"/>
      <c r="AW31" s="639"/>
      <c r="AX31" s="648"/>
    </row>
    <row r="32" spans="1:50" ht="23.25" hidden="1" customHeight="1" x14ac:dyDescent="0.15">
      <c r="A32" s="665"/>
      <c r="B32" s="168"/>
      <c r="C32" s="168"/>
      <c r="D32" s="168"/>
      <c r="E32" s="168"/>
      <c r="F32" s="169"/>
      <c r="G32" s="649"/>
      <c r="H32" s="650"/>
      <c r="I32" s="650"/>
      <c r="J32" s="650"/>
      <c r="K32" s="650"/>
      <c r="L32" s="650"/>
      <c r="M32" s="650"/>
      <c r="N32" s="650"/>
      <c r="O32" s="650"/>
      <c r="P32" s="655"/>
      <c r="Q32" s="656"/>
      <c r="R32" s="656"/>
      <c r="S32" s="656"/>
      <c r="T32" s="656"/>
      <c r="U32" s="656"/>
      <c r="V32" s="656"/>
      <c r="W32" s="656"/>
      <c r="X32" s="657"/>
      <c r="Y32" s="661" t="s">
        <v>52</v>
      </c>
      <c r="Z32" s="662"/>
      <c r="AA32" s="663"/>
      <c r="AB32" s="664"/>
      <c r="AC32" s="664"/>
      <c r="AD32" s="664"/>
      <c r="AE32" s="631"/>
      <c r="AF32" s="631"/>
      <c r="AG32" s="631"/>
      <c r="AH32" s="631"/>
      <c r="AI32" s="631"/>
      <c r="AJ32" s="631"/>
      <c r="AK32" s="631"/>
      <c r="AL32" s="631"/>
      <c r="AM32" s="631"/>
      <c r="AN32" s="631"/>
      <c r="AO32" s="631"/>
      <c r="AP32" s="631"/>
      <c r="AQ32" s="631"/>
      <c r="AR32" s="631"/>
      <c r="AS32" s="631"/>
      <c r="AT32" s="631"/>
      <c r="AU32" s="632"/>
      <c r="AV32" s="633"/>
      <c r="AW32" s="633"/>
      <c r="AX32" s="634"/>
    </row>
    <row r="33" spans="1:51" ht="23.25" hidden="1" customHeight="1" x14ac:dyDescent="0.15">
      <c r="A33" s="203"/>
      <c r="B33" s="173"/>
      <c r="C33" s="173"/>
      <c r="D33" s="173"/>
      <c r="E33" s="173"/>
      <c r="F33" s="174"/>
      <c r="G33" s="652"/>
      <c r="H33" s="653"/>
      <c r="I33" s="653"/>
      <c r="J33" s="653"/>
      <c r="K33" s="653"/>
      <c r="L33" s="653"/>
      <c r="M33" s="653"/>
      <c r="N33" s="653"/>
      <c r="O33" s="653"/>
      <c r="P33" s="658"/>
      <c r="Q33" s="659"/>
      <c r="R33" s="659"/>
      <c r="S33" s="659"/>
      <c r="T33" s="659"/>
      <c r="U33" s="659"/>
      <c r="V33" s="659"/>
      <c r="W33" s="659"/>
      <c r="X33" s="660"/>
      <c r="Y33" s="635" t="s">
        <v>53</v>
      </c>
      <c r="Z33" s="636"/>
      <c r="AA33" s="637"/>
      <c r="AB33" s="664"/>
      <c r="AC33" s="664"/>
      <c r="AD33" s="664"/>
      <c r="AE33" s="631"/>
      <c r="AF33" s="631"/>
      <c r="AG33" s="631"/>
      <c r="AH33" s="631"/>
      <c r="AI33" s="631"/>
      <c r="AJ33" s="631"/>
      <c r="AK33" s="631"/>
      <c r="AL33" s="631"/>
      <c r="AM33" s="631"/>
      <c r="AN33" s="631"/>
      <c r="AO33" s="631"/>
      <c r="AP33" s="631"/>
      <c r="AQ33" s="631"/>
      <c r="AR33" s="631"/>
      <c r="AS33" s="631"/>
      <c r="AT33" s="631"/>
      <c r="AU33" s="632"/>
      <c r="AV33" s="633"/>
      <c r="AW33" s="633"/>
      <c r="AX33" s="634"/>
    </row>
    <row r="34" spans="1:51" ht="23.25" hidden="1" customHeight="1" x14ac:dyDescent="0.15">
      <c r="A34" s="697" t="s">
        <v>665</v>
      </c>
      <c r="B34" s="698"/>
      <c r="C34" s="698"/>
      <c r="D34" s="698"/>
      <c r="E34" s="698"/>
      <c r="F34" s="699"/>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hidden="1" customHeight="1" x14ac:dyDescent="0.15">
      <c r="A35" s="700"/>
      <c r="B35" s="701"/>
      <c r="C35" s="701"/>
      <c r="D35" s="701"/>
      <c r="E35" s="701"/>
      <c r="F35" s="702"/>
      <c r="G35" s="669"/>
      <c r="H35" s="670"/>
      <c r="I35" s="670"/>
      <c r="J35" s="670"/>
      <c r="K35" s="670"/>
      <c r="L35" s="670"/>
      <c r="M35" s="670"/>
      <c r="N35" s="670"/>
      <c r="O35" s="670"/>
      <c r="P35" s="670"/>
      <c r="Q35" s="670"/>
      <c r="R35" s="670"/>
      <c r="S35" s="670"/>
      <c r="T35" s="670"/>
      <c r="U35" s="670"/>
      <c r="V35" s="670"/>
      <c r="W35" s="670"/>
      <c r="X35" s="670"/>
      <c r="Y35" s="673" t="s">
        <v>665</v>
      </c>
      <c r="Z35" s="674"/>
      <c r="AA35" s="675"/>
      <c r="AB35" s="676"/>
      <c r="AC35" s="677"/>
      <c r="AD35" s="678"/>
      <c r="AE35" s="679"/>
      <c r="AF35" s="679"/>
      <c r="AG35" s="679"/>
      <c r="AH35" s="679"/>
      <c r="AI35" s="679"/>
      <c r="AJ35" s="679"/>
      <c r="AK35" s="679"/>
      <c r="AL35" s="679"/>
      <c r="AM35" s="679"/>
      <c r="AN35" s="679"/>
      <c r="AO35" s="679"/>
      <c r="AP35" s="679"/>
      <c r="AQ35" s="108"/>
      <c r="AR35" s="102"/>
      <c r="AS35" s="102"/>
      <c r="AT35" s="102"/>
      <c r="AU35" s="102"/>
      <c r="AV35" s="102"/>
      <c r="AW35" s="102"/>
      <c r="AX35" s="103"/>
    </row>
    <row r="36" spans="1:51" ht="46.5" hidden="1"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668</v>
      </c>
      <c r="Z36" s="666"/>
      <c r="AA36" s="667"/>
      <c r="AB36" s="627"/>
      <c r="AC36" s="628"/>
      <c r="AD36" s="629"/>
      <c r="AE36" s="630"/>
      <c r="AF36" s="630"/>
      <c r="AG36" s="630"/>
      <c r="AH36" s="630"/>
      <c r="AI36" s="630"/>
      <c r="AJ36" s="630"/>
      <c r="AK36" s="630"/>
      <c r="AL36" s="630"/>
      <c r="AM36" s="630"/>
      <c r="AN36" s="630"/>
      <c r="AO36" s="630"/>
      <c r="AP36" s="630"/>
      <c r="AQ36" s="630"/>
      <c r="AR36" s="630"/>
      <c r="AS36" s="630"/>
      <c r="AT36" s="630"/>
      <c r="AU36" s="630"/>
      <c r="AV36" s="630"/>
      <c r="AW36" s="630"/>
      <c r="AX36" s="668"/>
    </row>
    <row r="37" spans="1:51" ht="18.75" customHeight="1" x14ac:dyDescent="0.15">
      <c r="A37" s="685" t="s">
        <v>315</v>
      </c>
      <c r="B37" s="686"/>
      <c r="C37" s="686"/>
      <c r="D37" s="686"/>
      <c r="E37" s="686"/>
      <c r="F37" s="687"/>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5" t="s">
        <v>652</v>
      </c>
      <c r="AJ37" s="695"/>
      <c r="AK37" s="695"/>
      <c r="AL37" s="624"/>
      <c r="AM37" s="695" t="s">
        <v>468</v>
      </c>
      <c r="AN37" s="695"/>
      <c r="AO37" s="695"/>
      <c r="AP37" s="624"/>
      <c r="AQ37" s="231" t="s">
        <v>223</v>
      </c>
      <c r="AR37" s="232"/>
      <c r="AS37" s="232"/>
      <c r="AT37" s="233"/>
      <c r="AU37" s="212" t="s">
        <v>129</v>
      </c>
      <c r="AV37" s="212"/>
      <c r="AW37" s="212"/>
      <c r="AX37" s="215"/>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6"/>
      <c r="AJ38" s="696"/>
      <c r="AK38" s="696"/>
      <c r="AL38" s="131"/>
      <c r="AM38" s="696"/>
      <c r="AN38" s="696"/>
      <c r="AO38" s="696"/>
      <c r="AP38" s="131"/>
      <c r="AQ38" s="522" t="s">
        <v>704</v>
      </c>
      <c r="AR38" s="523"/>
      <c r="AS38" s="142" t="s">
        <v>224</v>
      </c>
      <c r="AT38" s="143"/>
      <c r="AU38" s="141">
        <v>5</v>
      </c>
      <c r="AV38" s="141"/>
      <c r="AW38" s="123" t="s">
        <v>170</v>
      </c>
      <c r="AX38" s="144"/>
    </row>
    <row r="39" spans="1:51" ht="23.25" customHeight="1" x14ac:dyDescent="0.15">
      <c r="A39" s="691"/>
      <c r="B39" s="689"/>
      <c r="C39" s="689"/>
      <c r="D39" s="689"/>
      <c r="E39" s="689"/>
      <c r="F39" s="690"/>
      <c r="G39" s="193" t="s">
        <v>708</v>
      </c>
      <c r="H39" s="194"/>
      <c r="I39" s="194"/>
      <c r="J39" s="194"/>
      <c r="K39" s="194"/>
      <c r="L39" s="194"/>
      <c r="M39" s="194"/>
      <c r="N39" s="194"/>
      <c r="O39" s="195"/>
      <c r="P39" s="146" t="s">
        <v>709</v>
      </c>
      <c r="Q39" s="146"/>
      <c r="R39" s="146"/>
      <c r="S39" s="146"/>
      <c r="T39" s="146"/>
      <c r="U39" s="146"/>
      <c r="V39" s="146"/>
      <c r="W39" s="146"/>
      <c r="X39" s="147"/>
      <c r="Y39" s="234" t="s">
        <v>12</v>
      </c>
      <c r="Z39" s="235"/>
      <c r="AA39" s="236"/>
      <c r="AB39" s="163" t="s">
        <v>710</v>
      </c>
      <c r="AC39" s="163"/>
      <c r="AD39" s="163"/>
      <c r="AE39" s="108">
        <v>14.3</v>
      </c>
      <c r="AF39" s="102"/>
      <c r="AG39" s="102"/>
      <c r="AH39" s="102"/>
      <c r="AI39" s="108">
        <v>15</v>
      </c>
      <c r="AJ39" s="102"/>
      <c r="AK39" s="102"/>
      <c r="AL39" s="102"/>
      <c r="AM39" s="108">
        <v>15.2</v>
      </c>
      <c r="AN39" s="102"/>
      <c r="AO39" s="102"/>
      <c r="AP39" s="102"/>
      <c r="AQ39" s="109" t="s">
        <v>704</v>
      </c>
      <c r="AR39" s="110"/>
      <c r="AS39" s="110"/>
      <c r="AT39" s="111"/>
      <c r="AU39" s="102" t="s">
        <v>704</v>
      </c>
      <c r="AV39" s="102"/>
      <c r="AW39" s="102"/>
      <c r="AX39" s="103"/>
    </row>
    <row r="40" spans="1:51" ht="23.25" customHeight="1" x14ac:dyDescent="0.15">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710</v>
      </c>
      <c r="AC40" s="107"/>
      <c r="AD40" s="107"/>
      <c r="AE40" s="108">
        <v>16</v>
      </c>
      <c r="AF40" s="102"/>
      <c r="AG40" s="102"/>
      <c r="AH40" s="102"/>
      <c r="AI40" s="108">
        <v>16</v>
      </c>
      <c r="AJ40" s="102"/>
      <c r="AK40" s="102"/>
      <c r="AL40" s="102"/>
      <c r="AM40" s="108">
        <v>16</v>
      </c>
      <c r="AN40" s="102"/>
      <c r="AO40" s="102"/>
      <c r="AP40" s="102"/>
      <c r="AQ40" s="109" t="s">
        <v>704</v>
      </c>
      <c r="AR40" s="110"/>
      <c r="AS40" s="110"/>
      <c r="AT40" s="111"/>
      <c r="AU40" s="102">
        <v>14</v>
      </c>
      <c r="AV40" s="102"/>
      <c r="AW40" s="102"/>
      <c r="AX40" s="103"/>
    </row>
    <row r="41" spans="1:51" ht="23.25" customHeight="1" x14ac:dyDescent="0.15">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111.9</v>
      </c>
      <c r="AF41" s="102"/>
      <c r="AG41" s="102"/>
      <c r="AH41" s="102"/>
      <c r="AI41" s="108">
        <v>106.7</v>
      </c>
      <c r="AJ41" s="102"/>
      <c r="AK41" s="102"/>
      <c r="AL41" s="102"/>
      <c r="AM41" s="108">
        <v>105.3</v>
      </c>
      <c r="AN41" s="102"/>
      <c r="AO41" s="102"/>
      <c r="AP41" s="102"/>
      <c r="AQ41" s="109" t="s">
        <v>704</v>
      </c>
      <c r="AR41" s="110"/>
      <c r="AS41" s="110"/>
      <c r="AT41" s="111"/>
      <c r="AU41" s="102" t="s">
        <v>704</v>
      </c>
      <c r="AV41" s="102"/>
      <c r="AW41" s="102"/>
      <c r="AX41" s="103"/>
    </row>
    <row r="42" spans="1:51" ht="23.25" customHeight="1" x14ac:dyDescent="0.15">
      <c r="A42" s="202" t="s">
        <v>343</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3" t="s">
        <v>663</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5" t="s">
        <v>664</v>
      </c>
      <c r="B65" s="168"/>
      <c r="C65" s="168"/>
      <c r="D65" s="168"/>
      <c r="E65" s="168"/>
      <c r="F65" s="169"/>
      <c r="G65" s="706" t="s">
        <v>656</v>
      </c>
      <c r="H65" s="707"/>
      <c r="I65" s="707"/>
      <c r="J65" s="707"/>
      <c r="K65" s="707"/>
      <c r="L65" s="707"/>
      <c r="M65" s="707"/>
      <c r="N65" s="707"/>
      <c r="O65" s="707"/>
      <c r="P65" s="708" t="s">
        <v>655</v>
      </c>
      <c r="Q65" s="707"/>
      <c r="R65" s="707"/>
      <c r="S65" s="707"/>
      <c r="T65" s="707"/>
      <c r="U65" s="707"/>
      <c r="V65" s="707"/>
      <c r="W65" s="707"/>
      <c r="X65" s="709"/>
      <c r="Y65" s="710"/>
      <c r="Z65" s="711"/>
      <c r="AA65" s="712"/>
      <c r="AB65" s="641" t="s">
        <v>11</v>
      </c>
      <c r="AC65" s="641"/>
      <c r="AD65" s="641"/>
      <c r="AE65" s="131" t="s">
        <v>500</v>
      </c>
      <c r="AF65" s="713"/>
      <c r="AG65" s="713"/>
      <c r="AH65" s="714"/>
      <c r="AI65" s="131" t="s">
        <v>652</v>
      </c>
      <c r="AJ65" s="713"/>
      <c r="AK65" s="713"/>
      <c r="AL65" s="714"/>
      <c r="AM65" s="131" t="s">
        <v>468</v>
      </c>
      <c r="AN65" s="713"/>
      <c r="AO65" s="713"/>
      <c r="AP65" s="714"/>
      <c r="AQ65" s="638" t="s">
        <v>499</v>
      </c>
      <c r="AR65" s="639"/>
      <c r="AS65" s="639"/>
      <c r="AT65" s="640"/>
      <c r="AU65" s="638" t="s">
        <v>677</v>
      </c>
      <c r="AV65" s="639"/>
      <c r="AW65" s="639"/>
      <c r="AX65" s="648"/>
      <c r="AY65">
        <f>COUNTA($G$66)</f>
        <v>0</v>
      </c>
    </row>
    <row r="66" spans="1:51" ht="23.25" hidden="1" customHeight="1" x14ac:dyDescent="0.15">
      <c r="A66" s="665"/>
      <c r="B66" s="168"/>
      <c r="C66" s="168"/>
      <c r="D66" s="168"/>
      <c r="E66" s="168"/>
      <c r="F66" s="169"/>
      <c r="G66" s="649"/>
      <c r="H66" s="650"/>
      <c r="I66" s="650"/>
      <c r="J66" s="650"/>
      <c r="K66" s="650"/>
      <c r="L66" s="650"/>
      <c r="M66" s="650"/>
      <c r="N66" s="650"/>
      <c r="O66" s="650"/>
      <c r="P66" s="655"/>
      <c r="Q66" s="656"/>
      <c r="R66" s="656"/>
      <c r="S66" s="656"/>
      <c r="T66" s="656"/>
      <c r="U66" s="656"/>
      <c r="V66" s="656"/>
      <c r="W66" s="656"/>
      <c r="X66" s="657"/>
      <c r="Y66" s="661" t="s">
        <v>52</v>
      </c>
      <c r="Z66" s="662"/>
      <c r="AA66" s="663"/>
      <c r="AB66" s="664"/>
      <c r="AC66" s="664"/>
      <c r="AD66" s="664"/>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2"/>
      <c r="H67" s="653"/>
      <c r="I67" s="653"/>
      <c r="J67" s="653"/>
      <c r="K67" s="653"/>
      <c r="L67" s="653"/>
      <c r="M67" s="653"/>
      <c r="N67" s="653"/>
      <c r="O67" s="653"/>
      <c r="P67" s="658"/>
      <c r="Q67" s="659"/>
      <c r="R67" s="659"/>
      <c r="S67" s="659"/>
      <c r="T67" s="659"/>
      <c r="U67" s="659"/>
      <c r="V67" s="659"/>
      <c r="W67" s="659"/>
      <c r="X67" s="660"/>
      <c r="Y67" s="635" t="s">
        <v>53</v>
      </c>
      <c r="Z67" s="636"/>
      <c r="AA67" s="637"/>
      <c r="AB67" s="664"/>
      <c r="AC67" s="664"/>
      <c r="AD67" s="664"/>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7" t="s">
        <v>665</v>
      </c>
      <c r="B68" s="698"/>
      <c r="C68" s="698"/>
      <c r="D68" s="698"/>
      <c r="E68" s="698"/>
      <c r="F68" s="699"/>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700"/>
      <c r="B69" s="701"/>
      <c r="C69" s="701"/>
      <c r="D69" s="701"/>
      <c r="E69" s="701"/>
      <c r="F69" s="702"/>
      <c r="G69" s="669"/>
      <c r="H69" s="670"/>
      <c r="I69" s="670"/>
      <c r="J69" s="670"/>
      <c r="K69" s="670"/>
      <c r="L69" s="670"/>
      <c r="M69" s="670"/>
      <c r="N69" s="670"/>
      <c r="O69" s="670"/>
      <c r="P69" s="670"/>
      <c r="Q69" s="670"/>
      <c r="R69" s="670"/>
      <c r="S69" s="670"/>
      <c r="T69" s="670"/>
      <c r="U69" s="670"/>
      <c r="V69" s="670"/>
      <c r="W69" s="670"/>
      <c r="X69" s="670"/>
      <c r="Y69" s="673" t="s">
        <v>665</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668</v>
      </c>
      <c r="Z70" s="666"/>
      <c r="AA70" s="667"/>
      <c r="AB70" s="627"/>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8"/>
      <c r="AY70">
        <f>$AY$68</f>
        <v>0</v>
      </c>
    </row>
    <row r="71" spans="1:51" ht="18.75" customHeight="1" x14ac:dyDescent="0.15">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704</v>
      </c>
      <c r="AR72" s="523"/>
      <c r="AS72" s="142" t="s">
        <v>224</v>
      </c>
      <c r="AT72" s="143"/>
      <c r="AU72" s="141">
        <v>5</v>
      </c>
      <c r="AV72" s="141"/>
      <c r="AW72" s="123" t="s">
        <v>170</v>
      </c>
      <c r="AX72" s="144"/>
      <c r="AY72">
        <f t="shared" ref="AY72:AY77" si="1">$AY$71</f>
        <v>1</v>
      </c>
    </row>
    <row r="73" spans="1:51" ht="23.25" customHeight="1" x14ac:dyDescent="0.15">
      <c r="A73" s="613"/>
      <c r="B73" s="611"/>
      <c r="C73" s="611"/>
      <c r="D73" s="611"/>
      <c r="E73" s="611"/>
      <c r="F73" s="612"/>
      <c r="G73" s="193" t="s">
        <v>711</v>
      </c>
      <c r="H73" s="194"/>
      <c r="I73" s="194"/>
      <c r="J73" s="194"/>
      <c r="K73" s="194"/>
      <c r="L73" s="194"/>
      <c r="M73" s="194"/>
      <c r="N73" s="194"/>
      <c r="O73" s="195"/>
      <c r="P73" s="146" t="s">
        <v>712</v>
      </c>
      <c r="Q73" s="146"/>
      <c r="R73" s="146"/>
      <c r="S73" s="146"/>
      <c r="T73" s="146"/>
      <c r="U73" s="146"/>
      <c r="V73" s="146"/>
      <c r="W73" s="146"/>
      <c r="X73" s="147"/>
      <c r="Y73" s="234" t="s">
        <v>12</v>
      </c>
      <c r="Z73" s="235"/>
      <c r="AA73" s="236"/>
      <c r="AB73" s="163" t="s">
        <v>710</v>
      </c>
      <c r="AC73" s="163"/>
      <c r="AD73" s="163"/>
      <c r="AE73" s="108">
        <v>9.5</v>
      </c>
      <c r="AF73" s="102"/>
      <c r="AG73" s="102"/>
      <c r="AH73" s="102"/>
      <c r="AI73" s="108">
        <v>10.199999999999999</v>
      </c>
      <c r="AJ73" s="102"/>
      <c r="AK73" s="102"/>
      <c r="AL73" s="102"/>
      <c r="AM73" s="108">
        <v>10.1</v>
      </c>
      <c r="AN73" s="102"/>
      <c r="AO73" s="102"/>
      <c r="AP73" s="102"/>
      <c r="AQ73" s="109" t="s">
        <v>704</v>
      </c>
      <c r="AR73" s="110"/>
      <c r="AS73" s="110"/>
      <c r="AT73" s="111"/>
      <c r="AU73" s="102" t="s">
        <v>704</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710</v>
      </c>
      <c r="AC74" s="107"/>
      <c r="AD74" s="107"/>
      <c r="AE74" s="108">
        <v>11</v>
      </c>
      <c r="AF74" s="102"/>
      <c r="AG74" s="102"/>
      <c r="AH74" s="102"/>
      <c r="AI74" s="108">
        <v>11</v>
      </c>
      <c r="AJ74" s="102"/>
      <c r="AK74" s="102"/>
      <c r="AL74" s="102"/>
      <c r="AM74" s="108">
        <v>11</v>
      </c>
      <c r="AN74" s="102"/>
      <c r="AO74" s="102"/>
      <c r="AP74" s="102"/>
      <c r="AQ74" s="109" t="s">
        <v>704</v>
      </c>
      <c r="AR74" s="110"/>
      <c r="AS74" s="110"/>
      <c r="AT74" s="111"/>
      <c r="AU74" s="102">
        <v>10</v>
      </c>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115.8</v>
      </c>
      <c r="AF75" s="102"/>
      <c r="AG75" s="102"/>
      <c r="AH75" s="102"/>
      <c r="AI75" s="108">
        <v>107.8</v>
      </c>
      <c r="AJ75" s="102"/>
      <c r="AK75" s="102"/>
      <c r="AL75" s="102"/>
      <c r="AM75" s="108">
        <v>108.9</v>
      </c>
      <c r="AN75" s="102"/>
      <c r="AO75" s="102"/>
      <c r="AP75" s="102"/>
      <c r="AQ75" s="109" t="s">
        <v>704</v>
      </c>
      <c r="AR75" s="110"/>
      <c r="AS75" s="110"/>
      <c r="AT75" s="111"/>
      <c r="AU75" s="102" t="s">
        <v>704</v>
      </c>
      <c r="AV75" s="102"/>
      <c r="AW75" s="102"/>
      <c r="AX75" s="103"/>
      <c r="AY75">
        <f t="shared" si="1"/>
        <v>1</v>
      </c>
    </row>
    <row r="76" spans="1:51" ht="23.25" customHeight="1" x14ac:dyDescent="0.15">
      <c r="A76" s="202" t="s">
        <v>343</v>
      </c>
      <c r="B76" s="165"/>
      <c r="C76" s="165"/>
      <c r="D76" s="165"/>
      <c r="E76" s="165"/>
      <c r="F76" s="166"/>
      <c r="G76" s="204" t="s">
        <v>704</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9" t="s">
        <v>663</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customHeight="1" x14ac:dyDescent="0.15">
      <c r="A99" s="665" t="s">
        <v>664</v>
      </c>
      <c r="B99" s="168"/>
      <c r="C99" s="168"/>
      <c r="D99" s="168"/>
      <c r="E99" s="168"/>
      <c r="F99" s="169"/>
      <c r="G99" s="706" t="s">
        <v>656</v>
      </c>
      <c r="H99" s="707"/>
      <c r="I99" s="707"/>
      <c r="J99" s="707"/>
      <c r="K99" s="707"/>
      <c r="L99" s="707"/>
      <c r="M99" s="707"/>
      <c r="N99" s="707"/>
      <c r="O99" s="707"/>
      <c r="P99" s="708" t="s">
        <v>655</v>
      </c>
      <c r="Q99" s="707"/>
      <c r="R99" s="707"/>
      <c r="S99" s="707"/>
      <c r="T99" s="707"/>
      <c r="U99" s="707"/>
      <c r="V99" s="707"/>
      <c r="W99" s="707"/>
      <c r="X99" s="709"/>
      <c r="Y99" s="710"/>
      <c r="Z99" s="711"/>
      <c r="AA99" s="712"/>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1</v>
      </c>
    </row>
    <row r="100" spans="1:60" ht="23.25" customHeight="1" x14ac:dyDescent="0.15">
      <c r="A100" s="665"/>
      <c r="B100" s="168"/>
      <c r="C100" s="168"/>
      <c r="D100" s="168"/>
      <c r="E100" s="168"/>
      <c r="F100" s="169"/>
      <c r="G100" s="649" t="s">
        <v>766</v>
      </c>
      <c r="H100" s="650"/>
      <c r="I100" s="650"/>
      <c r="J100" s="650"/>
      <c r="K100" s="650"/>
      <c r="L100" s="650"/>
      <c r="M100" s="650"/>
      <c r="N100" s="650"/>
      <c r="O100" s="651"/>
      <c r="P100" s="655" t="s">
        <v>767</v>
      </c>
      <c r="Q100" s="656"/>
      <c r="R100" s="656"/>
      <c r="S100" s="656"/>
      <c r="T100" s="656"/>
      <c r="U100" s="656"/>
      <c r="V100" s="656"/>
      <c r="W100" s="656"/>
      <c r="X100" s="657"/>
      <c r="Y100" s="661" t="s">
        <v>52</v>
      </c>
      <c r="Z100" s="662"/>
      <c r="AA100" s="663"/>
      <c r="AB100" s="664" t="s">
        <v>713</v>
      </c>
      <c r="AC100" s="664"/>
      <c r="AD100" s="664"/>
      <c r="AE100" s="631">
        <v>146072</v>
      </c>
      <c r="AF100" s="631"/>
      <c r="AG100" s="631"/>
      <c r="AH100" s="631"/>
      <c r="AI100" s="631">
        <v>138844</v>
      </c>
      <c r="AJ100" s="631"/>
      <c r="AK100" s="631"/>
      <c r="AL100" s="631"/>
      <c r="AM100" s="631">
        <v>134360</v>
      </c>
      <c r="AN100" s="631"/>
      <c r="AO100" s="631"/>
      <c r="AP100" s="631"/>
      <c r="AQ100" s="631" t="s">
        <v>704</v>
      </c>
      <c r="AR100" s="631"/>
      <c r="AS100" s="631"/>
      <c r="AT100" s="631"/>
      <c r="AU100" s="632" t="s">
        <v>704</v>
      </c>
      <c r="AV100" s="633"/>
      <c r="AW100" s="633"/>
      <c r="AX100" s="634"/>
      <c r="AY100">
        <f>$AY$99</f>
        <v>1</v>
      </c>
    </row>
    <row r="101" spans="1:60" ht="23.25" customHeight="1" x14ac:dyDescent="0.15">
      <c r="A101" s="203"/>
      <c r="B101" s="173"/>
      <c r="C101" s="173"/>
      <c r="D101" s="173"/>
      <c r="E101" s="173"/>
      <c r="F101" s="174"/>
      <c r="G101" s="652"/>
      <c r="H101" s="653"/>
      <c r="I101" s="653"/>
      <c r="J101" s="653"/>
      <c r="K101" s="653"/>
      <c r="L101" s="653"/>
      <c r="M101" s="653"/>
      <c r="N101" s="653"/>
      <c r="O101" s="654"/>
      <c r="P101" s="658"/>
      <c r="Q101" s="659"/>
      <c r="R101" s="659"/>
      <c r="S101" s="659"/>
      <c r="T101" s="659"/>
      <c r="U101" s="659"/>
      <c r="V101" s="659"/>
      <c r="W101" s="659"/>
      <c r="X101" s="660"/>
      <c r="Y101" s="635" t="s">
        <v>53</v>
      </c>
      <c r="Z101" s="636"/>
      <c r="AA101" s="637"/>
      <c r="AB101" s="664" t="s">
        <v>713</v>
      </c>
      <c r="AC101" s="664"/>
      <c r="AD101" s="664"/>
      <c r="AE101" s="631">
        <v>155500</v>
      </c>
      <c r="AF101" s="631"/>
      <c r="AG101" s="631"/>
      <c r="AH101" s="631"/>
      <c r="AI101" s="631">
        <v>153450</v>
      </c>
      <c r="AJ101" s="631"/>
      <c r="AK101" s="631"/>
      <c r="AL101" s="631"/>
      <c r="AM101" s="631">
        <v>140170</v>
      </c>
      <c r="AN101" s="631"/>
      <c r="AO101" s="631"/>
      <c r="AP101" s="631"/>
      <c r="AQ101" s="631">
        <v>136420</v>
      </c>
      <c r="AR101" s="631"/>
      <c r="AS101" s="631"/>
      <c r="AT101" s="631"/>
      <c r="AU101" s="632" t="s">
        <v>704</v>
      </c>
      <c r="AV101" s="633"/>
      <c r="AW101" s="633"/>
      <c r="AX101" s="634"/>
      <c r="AY101">
        <f>$AY$99</f>
        <v>1</v>
      </c>
    </row>
    <row r="102" spans="1:60" ht="23.25" customHeight="1" x14ac:dyDescent="0.15">
      <c r="A102" s="202" t="s">
        <v>665</v>
      </c>
      <c r="B102" s="120"/>
      <c r="C102" s="120"/>
      <c r="D102" s="120"/>
      <c r="E102" s="120"/>
      <c r="F102" s="680"/>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1</v>
      </c>
    </row>
    <row r="103" spans="1:60" ht="23.25" customHeight="1" x14ac:dyDescent="0.15">
      <c r="A103" s="681"/>
      <c r="B103" s="212"/>
      <c r="C103" s="212"/>
      <c r="D103" s="212"/>
      <c r="E103" s="212"/>
      <c r="F103" s="682"/>
      <c r="G103" s="669" t="s">
        <v>714</v>
      </c>
      <c r="H103" s="670"/>
      <c r="I103" s="670"/>
      <c r="J103" s="670"/>
      <c r="K103" s="670"/>
      <c r="L103" s="670"/>
      <c r="M103" s="670"/>
      <c r="N103" s="670"/>
      <c r="O103" s="670"/>
      <c r="P103" s="670"/>
      <c r="Q103" s="670"/>
      <c r="R103" s="670"/>
      <c r="S103" s="670"/>
      <c r="T103" s="670"/>
      <c r="U103" s="670"/>
      <c r="V103" s="670"/>
      <c r="W103" s="670"/>
      <c r="X103" s="670"/>
      <c r="Y103" s="673" t="s">
        <v>665</v>
      </c>
      <c r="Z103" s="674"/>
      <c r="AA103" s="675"/>
      <c r="AB103" s="676" t="s">
        <v>715</v>
      </c>
      <c r="AC103" s="677"/>
      <c r="AD103" s="678"/>
      <c r="AE103" s="679">
        <v>105214</v>
      </c>
      <c r="AF103" s="679"/>
      <c r="AG103" s="679"/>
      <c r="AH103" s="679"/>
      <c r="AI103" s="679">
        <v>106770</v>
      </c>
      <c r="AJ103" s="679"/>
      <c r="AK103" s="679"/>
      <c r="AL103" s="679"/>
      <c r="AM103" s="679">
        <v>106973</v>
      </c>
      <c r="AN103" s="679"/>
      <c r="AO103" s="679"/>
      <c r="AP103" s="679"/>
      <c r="AQ103" s="108">
        <v>109201</v>
      </c>
      <c r="AR103" s="102"/>
      <c r="AS103" s="102"/>
      <c r="AT103" s="102"/>
      <c r="AU103" s="102"/>
      <c r="AV103" s="102"/>
      <c r="AW103" s="102"/>
      <c r="AX103" s="103"/>
      <c r="AY103">
        <f>$AY$102</f>
        <v>1</v>
      </c>
    </row>
    <row r="104" spans="1:60" ht="46.5" customHeight="1" thickBot="1" x14ac:dyDescent="0.2">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668</v>
      </c>
      <c r="Z104" s="666"/>
      <c r="AA104" s="667"/>
      <c r="AB104" s="627" t="s">
        <v>716</v>
      </c>
      <c r="AC104" s="628"/>
      <c r="AD104" s="629"/>
      <c r="AE104" s="630" t="s">
        <v>717</v>
      </c>
      <c r="AF104" s="630"/>
      <c r="AG104" s="630"/>
      <c r="AH104" s="630"/>
      <c r="AI104" s="630" t="s">
        <v>718</v>
      </c>
      <c r="AJ104" s="630"/>
      <c r="AK104" s="630"/>
      <c r="AL104" s="630"/>
      <c r="AM104" s="630" t="s">
        <v>719</v>
      </c>
      <c r="AN104" s="630"/>
      <c r="AO104" s="630"/>
      <c r="AP104" s="630"/>
      <c r="AQ104" s="630" t="s">
        <v>720</v>
      </c>
      <c r="AR104" s="630"/>
      <c r="AS104" s="630"/>
      <c r="AT104" s="630"/>
      <c r="AU104" s="630"/>
      <c r="AV104" s="630"/>
      <c r="AW104" s="630"/>
      <c r="AX104" s="668"/>
      <c r="AY104">
        <f>$AY$102</f>
        <v>1</v>
      </c>
    </row>
    <row r="105" spans="1:60" ht="18.75" hidden="1" customHeight="1" x14ac:dyDescent="0.15">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9" t="s">
        <v>663</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5" t="s">
        <v>664</v>
      </c>
      <c r="B133" s="168"/>
      <c r="C133" s="168"/>
      <c r="D133" s="168"/>
      <c r="E133" s="168"/>
      <c r="F133" s="169"/>
      <c r="G133" s="706" t="s">
        <v>656</v>
      </c>
      <c r="H133" s="707"/>
      <c r="I133" s="707"/>
      <c r="J133" s="707"/>
      <c r="K133" s="707"/>
      <c r="L133" s="707"/>
      <c r="M133" s="707"/>
      <c r="N133" s="707"/>
      <c r="O133" s="707"/>
      <c r="P133" s="708" t="s">
        <v>655</v>
      </c>
      <c r="Q133" s="707"/>
      <c r="R133" s="707"/>
      <c r="S133" s="707"/>
      <c r="T133" s="707"/>
      <c r="U133" s="707"/>
      <c r="V133" s="707"/>
      <c r="W133" s="707"/>
      <c r="X133" s="709"/>
      <c r="Y133" s="710"/>
      <c r="Z133" s="711"/>
      <c r="AA133" s="712"/>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5"/>
      <c r="B134" s="168"/>
      <c r="C134" s="168"/>
      <c r="D134" s="168"/>
      <c r="E134" s="168"/>
      <c r="F134" s="169"/>
      <c r="G134" s="649"/>
      <c r="H134" s="650"/>
      <c r="I134" s="650"/>
      <c r="J134" s="650"/>
      <c r="K134" s="650"/>
      <c r="L134" s="650"/>
      <c r="M134" s="650"/>
      <c r="N134" s="650"/>
      <c r="O134" s="650"/>
      <c r="P134" s="655"/>
      <c r="Q134" s="656"/>
      <c r="R134" s="656"/>
      <c r="S134" s="656"/>
      <c r="T134" s="656"/>
      <c r="U134" s="656"/>
      <c r="V134" s="656"/>
      <c r="W134" s="656"/>
      <c r="X134" s="657"/>
      <c r="Y134" s="661" t="s">
        <v>52</v>
      </c>
      <c r="Z134" s="662"/>
      <c r="AA134" s="663"/>
      <c r="AB134" s="664"/>
      <c r="AC134" s="664"/>
      <c r="AD134" s="664"/>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2"/>
      <c r="H135" s="653"/>
      <c r="I135" s="653"/>
      <c r="J135" s="653"/>
      <c r="K135" s="653"/>
      <c r="L135" s="653"/>
      <c r="M135" s="653"/>
      <c r="N135" s="653"/>
      <c r="O135" s="653"/>
      <c r="P135" s="658"/>
      <c r="Q135" s="659"/>
      <c r="R135" s="659"/>
      <c r="S135" s="659"/>
      <c r="T135" s="659"/>
      <c r="U135" s="659"/>
      <c r="V135" s="659"/>
      <c r="W135" s="659"/>
      <c r="X135" s="660"/>
      <c r="Y135" s="635" t="s">
        <v>53</v>
      </c>
      <c r="Z135" s="636"/>
      <c r="AA135" s="637"/>
      <c r="AB135" s="664"/>
      <c r="AC135" s="664"/>
      <c r="AD135" s="664"/>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80"/>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81"/>
      <c r="B137" s="212"/>
      <c r="C137" s="212"/>
      <c r="D137" s="212"/>
      <c r="E137" s="212"/>
      <c r="F137" s="682"/>
      <c r="G137" s="669" t="s">
        <v>667</v>
      </c>
      <c r="H137" s="670"/>
      <c r="I137" s="670"/>
      <c r="J137" s="670"/>
      <c r="K137" s="670"/>
      <c r="L137" s="670"/>
      <c r="M137" s="670"/>
      <c r="N137" s="670"/>
      <c r="O137" s="670"/>
      <c r="P137" s="670"/>
      <c r="Q137" s="670"/>
      <c r="R137" s="670"/>
      <c r="S137" s="670"/>
      <c r="T137" s="670"/>
      <c r="U137" s="670"/>
      <c r="V137" s="670"/>
      <c r="W137" s="670"/>
      <c r="X137" s="670"/>
      <c r="Y137" s="673" t="s">
        <v>665</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668</v>
      </c>
      <c r="Z138" s="666"/>
      <c r="AA138" s="667"/>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8"/>
      <c r="AY138">
        <f>$AY$136</f>
        <v>0</v>
      </c>
    </row>
    <row r="139" spans="1:60" ht="18.75" hidden="1" customHeight="1" x14ac:dyDescent="0.15">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9" t="s">
        <v>663</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5" t="s">
        <v>664</v>
      </c>
      <c r="B167" s="168"/>
      <c r="C167" s="168"/>
      <c r="D167" s="168"/>
      <c r="E167" s="168"/>
      <c r="F167" s="169"/>
      <c r="G167" s="706" t="s">
        <v>656</v>
      </c>
      <c r="H167" s="707"/>
      <c r="I167" s="707"/>
      <c r="J167" s="707"/>
      <c r="K167" s="707"/>
      <c r="L167" s="707"/>
      <c r="M167" s="707"/>
      <c r="N167" s="707"/>
      <c r="O167" s="707"/>
      <c r="P167" s="708" t="s">
        <v>655</v>
      </c>
      <c r="Q167" s="707"/>
      <c r="R167" s="707"/>
      <c r="S167" s="707"/>
      <c r="T167" s="707"/>
      <c r="U167" s="707"/>
      <c r="V167" s="707"/>
      <c r="W167" s="707"/>
      <c r="X167" s="709"/>
      <c r="Y167" s="710"/>
      <c r="Z167" s="711"/>
      <c r="AA167" s="712"/>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5"/>
      <c r="B168" s="168"/>
      <c r="C168" s="168"/>
      <c r="D168" s="168"/>
      <c r="E168" s="168"/>
      <c r="F168" s="169"/>
      <c r="G168" s="649"/>
      <c r="H168" s="650"/>
      <c r="I168" s="650"/>
      <c r="J168" s="650"/>
      <c r="K168" s="650"/>
      <c r="L168" s="650"/>
      <c r="M168" s="650"/>
      <c r="N168" s="650"/>
      <c r="O168" s="650"/>
      <c r="P168" s="655"/>
      <c r="Q168" s="656"/>
      <c r="R168" s="656"/>
      <c r="S168" s="656"/>
      <c r="T168" s="656"/>
      <c r="U168" s="656"/>
      <c r="V168" s="656"/>
      <c r="W168" s="656"/>
      <c r="X168" s="657"/>
      <c r="Y168" s="661" t="s">
        <v>52</v>
      </c>
      <c r="Z168" s="662"/>
      <c r="AA168" s="663"/>
      <c r="AB168" s="664"/>
      <c r="AC168" s="664"/>
      <c r="AD168" s="664"/>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2"/>
      <c r="H169" s="653"/>
      <c r="I169" s="653"/>
      <c r="J169" s="653"/>
      <c r="K169" s="653"/>
      <c r="L169" s="653"/>
      <c r="M169" s="653"/>
      <c r="N169" s="653"/>
      <c r="O169" s="653"/>
      <c r="P169" s="658"/>
      <c r="Q169" s="659"/>
      <c r="R169" s="659"/>
      <c r="S169" s="659"/>
      <c r="T169" s="659"/>
      <c r="U169" s="659"/>
      <c r="V169" s="659"/>
      <c r="W169" s="659"/>
      <c r="X169" s="660"/>
      <c r="Y169" s="635" t="s">
        <v>53</v>
      </c>
      <c r="Z169" s="636"/>
      <c r="AA169" s="637"/>
      <c r="AB169" s="664"/>
      <c r="AC169" s="664"/>
      <c r="AD169" s="664"/>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80"/>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81"/>
      <c r="B171" s="212"/>
      <c r="C171" s="212"/>
      <c r="D171" s="212"/>
      <c r="E171" s="212"/>
      <c r="F171" s="682"/>
      <c r="G171" s="669" t="s">
        <v>667</v>
      </c>
      <c r="H171" s="670"/>
      <c r="I171" s="670"/>
      <c r="J171" s="670"/>
      <c r="K171" s="670"/>
      <c r="L171" s="670"/>
      <c r="M171" s="670"/>
      <c r="N171" s="670"/>
      <c r="O171" s="670"/>
      <c r="P171" s="670"/>
      <c r="Q171" s="670"/>
      <c r="R171" s="670"/>
      <c r="S171" s="670"/>
      <c r="T171" s="670"/>
      <c r="U171" s="670"/>
      <c r="V171" s="670"/>
      <c r="W171" s="670"/>
      <c r="X171" s="670"/>
      <c r="Y171" s="673" t="s">
        <v>665</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x14ac:dyDescent="0.15">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668</v>
      </c>
      <c r="Z172" s="666"/>
      <c r="AA172" s="667"/>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8"/>
      <c r="AY172">
        <f>$AY$170</f>
        <v>0</v>
      </c>
    </row>
    <row r="173" spans="1:60" ht="18.75" hidden="1" customHeight="1" x14ac:dyDescent="0.15">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hidden="1" customHeight="1" x14ac:dyDescent="0.15">
      <c r="A215" s="421" t="s">
        <v>366</v>
      </c>
      <c r="B215" s="422"/>
      <c r="C215" s="425" t="s">
        <v>227</v>
      </c>
      <c r="D215" s="422"/>
      <c r="E215" s="427" t="s">
        <v>243</v>
      </c>
      <c r="F215" s="428"/>
      <c r="G215" s="429"/>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hidden="1" customHeight="1" x14ac:dyDescent="0.15">
      <c r="A216" s="423"/>
      <c r="B216" s="424"/>
      <c r="C216" s="426"/>
      <c r="D216" s="424"/>
      <c r="E216" s="164" t="s">
        <v>242</v>
      </c>
      <c r="F216" s="166"/>
      <c r="G216" s="145"/>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hidden="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15">
      <c r="A218" s="423"/>
      <c r="B218" s="424"/>
      <c r="C218" s="506" t="s">
        <v>683</v>
      </c>
      <c r="D218" s="507"/>
      <c r="E218" s="164" t="s">
        <v>362</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30.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699</v>
      </c>
      <c r="AE223" s="467"/>
      <c r="AF223" s="467"/>
      <c r="AG223" s="468" t="s">
        <v>723</v>
      </c>
      <c r="AH223" s="469"/>
      <c r="AI223" s="469"/>
      <c r="AJ223" s="469"/>
      <c r="AK223" s="469"/>
      <c r="AL223" s="469"/>
      <c r="AM223" s="469"/>
      <c r="AN223" s="469"/>
      <c r="AO223" s="469"/>
      <c r="AP223" s="469"/>
      <c r="AQ223" s="469"/>
      <c r="AR223" s="469"/>
      <c r="AS223" s="469"/>
      <c r="AT223" s="469"/>
      <c r="AU223" s="469"/>
      <c r="AV223" s="469"/>
      <c r="AW223" s="469"/>
      <c r="AX223" s="470"/>
    </row>
    <row r="224" spans="1:51" ht="50.2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699</v>
      </c>
      <c r="AE224" s="380"/>
      <c r="AF224" s="380"/>
      <c r="AG224" s="374" t="s">
        <v>724</v>
      </c>
      <c r="AH224" s="375"/>
      <c r="AI224" s="375"/>
      <c r="AJ224" s="375"/>
      <c r="AK224" s="375"/>
      <c r="AL224" s="375"/>
      <c r="AM224" s="375"/>
      <c r="AN224" s="375"/>
      <c r="AO224" s="375"/>
      <c r="AP224" s="375"/>
      <c r="AQ224" s="375"/>
      <c r="AR224" s="375"/>
      <c r="AS224" s="375"/>
      <c r="AT224" s="375"/>
      <c r="AU224" s="375"/>
      <c r="AV224" s="375"/>
      <c r="AW224" s="375"/>
      <c r="AX224" s="376"/>
    </row>
    <row r="225" spans="1:50" ht="58.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699</v>
      </c>
      <c r="AE225" s="417"/>
      <c r="AF225" s="417"/>
      <c r="AG225" s="402" t="s">
        <v>725</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699</v>
      </c>
      <c r="AE226" s="398"/>
      <c r="AF226" s="398"/>
      <c r="AG226" s="400" t="s">
        <v>726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721</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721</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4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699</v>
      </c>
      <c r="AE229" s="364"/>
      <c r="AF229" s="364"/>
      <c r="AG229" s="366" t="s">
        <v>727</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699</v>
      </c>
      <c r="AE230" s="380"/>
      <c r="AF230" s="380"/>
      <c r="AG230" s="374" t="s">
        <v>728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722</v>
      </c>
      <c r="AE231" s="380"/>
      <c r="AF231" s="380"/>
      <c r="AG231" s="374" t="s">
        <v>704</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699</v>
      </c>
      <c r="AE232" s="380"/>
      <c r="AF232" s="380"/>
      <c r="AG232" s="374" t="s">
        <v>729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722</v>
      </c>
      <c r="AE233" s="417"/>
      <c r="AF233" s="417"/>
      <c r="AG233" s="418" t="s">
        <v>704</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722</v>
      </c>
      <c r="AE234" s="380"/>
      <c r="AF234" s="449"/>
      <c r="AG234" s="374" t="s">
        <v>704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699</v>
      </c>
      <c r="AE235" s="410"/>
      <c r="AF235" s="411"/>
      <c r="AG235" s="412" t="s">
        <v>730</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699</v>
      </c>
      <c r="AE236" s="364"/>
      <c r="AF236" s="365"/>
      <c r="AG236" s="366" t="s">
        <v>731</v>
      </c>
      <c r="AH236" s="367"/>
      <c r="AI236" s="367"/>
      <c r="AJ236" s="367"/>
      <c r="AK236" s="367"/>
      <c r="AL236" s="367"/>
      <c r="AM236" s="367"/>
      <c r="AN236" s="367"/>
      <c r="AO236" s="367"/>
      <c r="AP236" s="367"/>
      <c r="AQ236" s="367"/>
      <c r="AR236" s="367"/>
      <c r="AS236" s="367"/>
      <c r="AT236" s="367"/>
      <c r="AU236" s="367"/>
      <c r="AV236" s="367"/>
      <c r="AW236" s="367"/>
      <c r="AX236" s="368"/>
    </row>
    <row r="237" spans="1:50" ht="50.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699</v>
      </c>
      <c r="AE237" s="373"/>
      <c r="AF237" s="373"/>
      <c r="AG237" s="374" t="s">
        <v>732</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699</v>
      </c>
      <c r="AE238" s="380"/>
      <c r="AF238" s="380"/>
      <c r="AG238" s="374" t="s">
        <v>733</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699</v>
      </c>
      <c r="AE239" s="380"/>
      <c r="AF239" s="380"/>
      <c r="AG239" s="404" t="s">
        <v>734</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722</v>
      </c>
      <c r="AE240" s="398"/>
      <c r="AF240" s="399"/>
      <c r="AG240" s="400" t="s">
        <v>704</v>
      </c>
      <c r="AH240" s="146"/>
      <c r="AI240" s="146"/>
      <c r="AJ240" s="146"/>
      <c r="AK240" s="146"/>
      <c r="AL240" s="146"/>
      <c r="AM240" s="146"/>
      <c r="AN240" s="146"/>
      <c r="AO240" s="146"/>
      <c r="AP240" s="146"/>
      <c r="AQ240" s="146"/>
      <c r="AR240" s="146"/>
      <c r="AS240" s="146"/>
      <c r="AT240" s="146"/>
      <c r="AU240" s="146"/>
      <c r="AV240" s="146"/>
      <c r="AW240" s="146"/>
      <c r="AX240" s="401"/>
    </row>
    <row r="241" spans="1:50" ht="19.7" hidden="1" customHeight="1" x14ac:dyDescent="0.15">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5"/>
      <c r="E247" s="735"/>
      <c r="F247" s="736"/>
      <c r="G247" s="918" t="s">
        <v>735</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736</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737</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738</v>
      </c>
      <c r="B252" s="339"/>
      <c r="C252" s="339"/>
      <c r="D252" s="339"/>
      <c r="E252" s="340"/>
      <c r="F252" s="914" t="s">
        <v>739</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738</v>
      </c>
      <c r="B254" s="339"/>
      <c r="C254" s="339"/>
      <c r="D254" s="339"/>
      <c r="E254" s="340"/>
      <c r="F254" s="341" t="s">
        <v>740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741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742</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743</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744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745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746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747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748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692</v>
      </c>
      <c r="F266" s="101"/>
      <c r="G266" s="101"/>
      <c r="H266" s="92" t="str">
        <f>IF(E266="","","-")</f>
        <v>-</v>
      </c>
      <c r="I266" s="101"/>
      <c r="J266" s="101"/>
      <c r="K266" s="92" t="str">
        <f>IF(I266="","","-")</f>
        <v/>
      </c>
      <c r="L266" s="116">
        <v>417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692</v>
      </c>
      <c r="F267" s="101"/>
      <c r="G267" s="101"/>
      <c r="H267" s="92"/>
      <c r="I267" s="101"/>
      <c r="J267" s="101"/>
      <c r="K267" s="92"/>
      <c r="L267" s="116">
        <v>400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t="s">
        <v>763</v>
      </c>
      <c r="F268" s="100"/>
      <c r="G268" s="101" t="s">
        <v>691</v>
      </c>
      <c r="H268" s="101"/>
      <c r="I268" s="101"/>
      <c r="J268" s="100" t="s">
        <v>764</v>
      </c>
      <c r="K268" s="100"/>
      <c r="L268" s="116">
        <v>418</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9.25" customHeight="1" x14ac:dyDescent="0.15">
      <c r="A308" s="328" t="s">
        <v>349</v>
      </c>
      <c r="B308" s="329"/>
      <c r="C308" s="329"/>
      <c r="D308" s="329"/>
      <c r="E308" s="329"/>
      <c r="F308" s="330"/>
      <c r="G308" s="309" t="s">
        <v>765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9.2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9.25" customHeight="1" x14ac:dyDescent="0.15">
      <c r="A310" s="331"/>
      <c r="B310" s="332"/>
      <c r="C310" s="332"/>
      <c r="D310" s="332"/>
      <c r="E310" s="332"/>
      <c r="F310" s="333"/>
      <c r="G310" s="299" t="s">
        <v>749</v>
      </c>
      <c r="H310" s="300"/>
      <c r="I310" s="300"/>
      <c r="J310" s="300"/>
      <c r="K310" s="301"/>
      <c r="L310" s="302" t="s">
        <v>750</v>
      </c>
      <c r="M310" s="303"/>
      <c r="N310" s="303"/>
      <c r="O310" s="303"/>
      <c r="P310" s="303"/>
      <c r="Q310" s="303"/>
      <c r="R310" s="303"/>
      <c r="S310" s="303"/>
      <c r="T310" s="303"/>
      <c r="U310" s="303"/>
      <c r="V310" s="303"/>
      <c r="W310" s="303"/>
      <c r="X310" s="304"/>
      <c r="Y310" s="305">
        <v>13775</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38.2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13775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751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5" t="s">
        <v>752</v>
      </c>
      <c r="D366" s="265"/>
      <c r="E366" s="265"/>
      <c r="F366" s="265"/>
      <c r="G366" s="265"/>
      <c r="H366" s="265"/>
      <c r="I366" s="265"/>
      <c r="J366" s="248">
        <v>3010605002115</v>
      </c>
      <c r="K366" s="249"/>
      <c r="L366" s="249"/>
      <c r="M366" s="249"/>
      <c r="N366" s="249"/>
      <c r="O366" s="249"/>
      <c r="P366" s="250" t="s">
        <v>761</v>
      </c>
      <c r="Q366" s="250"/>
      <c r="R366" s="250"/>
      <c r="S366" s="250"/>
      <c r="T366" s="250"/>
      <c r="U366" s="250"/>
      <c r="V366" s="250"/>
      <c r="W366" s="250"/>
      <c r="X366" s="250"/>
      <c r="Y366" s="251">
        <v>13775</v>
      </c>
      <c r="Z366" s="252"/>
      <c r="AA366" s="252"/>
      <c r="AB366" s="253"/>
      <c r="AC366" s="237" t="s">
        <v>762</v>
      </c>
      <c r="AD366" s="238"/>
      <c r="AE366" s="238"/>
      <c r="AF366" s="238"/>
      <c r="AG366" s="238"/>
      <c r="AH366" s="268" t="s">
        <v>704</v>
      </c>
      <c r="AI366" s="269"/>
      <c r="AJ366" s="269"/>
      <c r="AK366" s="269"/>
      <c r="AL366" s="241" t="s">
        <v>704</v>
      </c>
      <c r="AM366" s="242"/>
      <c r="AN366" s="242"/>
      <c r="AO366" s="243"/>
      <c r="AP366" s="244" t="s">
        <v>704</v>
      </c>
      <c r="AQ366" s="244"/>
      <c r="AR366" s="244"/>
      <c r="AS366" s="244"/>
      <c r="AT366" s="244"/>
      <c r="AU366" s="244"/>
      <c r="AV366" s="244"/>
      <c r="AW366" s="244"/>
      <c r="AX366" s="244"/>
    </row>
    <row r="367" spans="1:51" ht="30" customHeight="1" x14ac:dyDescent="0.15">
      <c r="A367" s="245">
        <v>2</v>
      </c>
      <c r="B367" s="245">
        <v>1</v>
      </c>
      <c r="C367" s="266" t="s">
        <v>753</v>
      </c>
      <c r="D367" s="265"/>
      <c r="E367" s="265"/>
      <c r="F367" s="265"/>
      <c r="G367" s="265"/>
      <c r="H367" s="265"/>
      <c r="I367" s="265"/>
      <c r="J367" s="248">
        <v>2010401062347</v>
      </c>
      <c r="K367" s="249"/>
      <c r="L367" s="249"/>
      <c r="M367" s="249"/>
      <c r="N367" s="249"/>
      <c r="O367" s="249"/>
      <c r="P367" s="250" t="s">
        <v>761</v>
      </c>
      <c r="Q367" s="250"/>
      <c r="R367" s="250"/>
      <c r="S367" s="250"/>
      <c r="T367" s="250"/>
      <c r="U367" s="250"/>
      <c r="V367" s="250"/>
      <c r="W367" s="250"/>
      <c r="X367" s="250"/>
      <c r="Y367" s="251">
        <v>3039</v>
      </c>
      <c r="Z367" s="252"/>
      <c r="AA367" s="252"/>
      <c r="AB367" s="253"/>
      <c r="AC367" s="237" t="s">
        <v>762</v>
      </c>
      <c r="AD367" s="238"/>
      <c r="AE367" s="238"/>
      <c r="AF367" s="238"/>
      <c r="AG367" s="238"/>
      <c r="AH367" s="268" t="s">
        <v>704</v>
      </c>
      <c r="AI367" s="269"/>
      <c r="AJ367" s="269"/>
      <c r="AK367" s="269"/>
      <c r="AL367" s="241" t="s">
        <v>704</v>
      </c>
      <c r="AM367" s="242"/>
      <c r="AN367" s="242"/>
      <c r="AO367" s="243"/>
      <c r="AP367" s="244" t="s">
        <v>704</v>
      </c>
      <c r="AQ367" s="244"/>
      <c r="AR367" s="244"/>
      <c r="AS367" s="244"/>
      <c r="AT367" s="244"/>
      <c r="AU367" s="244"/>
      <c r="AV367" s="244"/>
      <c r="AW367" s="244"/>
      <c r="AX367" s="244"/>
      <c r="AY367">
        <f>COUNTA($C$367)</f>
        <v>1</v>
      </c>
    </row>
    <row r="368" spans="1:51" ht="30" customHeight="1" x14ac:dyDescent="0.15">
      <c r="A368" s="245">
        <v>3</v>
      </c>
      <c r="B368" s="245">
        <v>1</v>
      </c>
      <c r="C368" s="266" t="s">
        <v>754</v>
      </c>
      <c r="D368" s="265"/>
      <c r="E368" s="265"/>
      <c r="F368" s="265"/>
      <c r="G368" s="265"/>
      <c r="H368" s="265"/>
      <c r="I368" s="265"/>
      <c r="J368" s="248">
        <v>6010001114024</v>
      </c>
      <c r="K368" s="249"/>
      <c r="L368" s="249"/>
      <c r="M368" s="249"/>
      <c r="N368" s="249"/>
      <c r="O368" s="249"/>
      <c r="P368" s="267" t="s">
        <v>761</v>
      </c>
      <c r="Q368" s="250"/>
      <c r="R368" s="250"/>
      <c r="S368" s="250"/>
      <c r="T368" s="250"/>
      <c r="U368" s="250"/>
      <c r="V368" s="250"/>
      <c r="W368" s="250"/>
      <c r="X368" s="250"/>
      <c r="Y368" s="251">
        <v>1813</v>
      </c>
      <c r="Z368" s="252"/>
      <c r="AA368" s="252"/>
      <c r="AB368" s="253"/>
      <c r="AC368" s="237" t="s">
        <v>762</v>
      </c>
      <c r="AD368" s="238"/>
      <c r="AE368" s="238"/>
      <c r="AF368" s="238"/>
      <c r="AG368" s="238"/>
      <c r="AH368" s="239" t="s">
        <v>704</v>
      </c>
      <c r="AI368" s="240"/>
      <c r="AJ368" s="240"/>
      <c r="AK368" s="240"/>
      <c r="AL368" s="241" t="s">
        <v>704</v>
      </c>
      <c r="AM368" s="242"/>
      <c r="AN368" s="242"/>
      <c r="AO368" s="243"/>
      <c r="AP368" s="244" t="s">
        <v>704</v>
      </c>
      <c r="AQ368" s="244"/>
      <c r="AR368" s="244"/>
      <c r="AS368" s="244"/>
      <c r="AT368" s="244"/>
      <c r="AU368" s="244"/>
      <c r="AV368" s="244"/>
      <c r="AW368" s="244"/>
      <c r="AX368" s="244"/>
      <c r="AY368">
        <f>COUNTA($C$368)</f>
        <v>1</v>
      </c>
    </row>
    <row r="369" spans="1:51" ht="30" customHeight="1" x14ac:dyDescent="0.15">
      <c r="A369" s="245">
        <v>4</v>
      </c>
      <c r="B369" s="245">
        <v>1</v>
      </c>
      <c r="C369" s="266" t="s">
        <v>755</v>
      </c>
      <c r="D369" s="265"/>
      <c r="E369" s="265"/>
      <c r="F369" s="265"/>
      <c r="G369" s="265"/>
      <c r="H369" s="265"/>
      <c r="I369" s="265"/>
      <c r="J369" s="248">
        <v>1010401007666</v>
      </c>
      <c r="K369" s="249"/>
      <c r="L369" s="249"/>
      <c r="M369" s="249"/>
      <c r="N369" s="249"/>
      <c r="O369" s="249"/>
      <c r="P369" s="267" t="s">
        <v>761</v>
      </c>
      <c r="Q369" s="250"/>
      <c r="R369" s="250"/>
      <c r="S369" s="250"/>
      <c r="T369" s="250"/>
      <c r="U369" s="250"/>
      <c r="V369" s="250"/>
      <c r="W369" s="250"/>
      <c r="X369" s="250"/>
      <c r="Y369" s="251">
        <v>1437</v>
      </c>
      <c r="Z369" s="252"/>
      <c r="AA369" s="252"/>
      <c r="AB369" s="253"/>
      <c r="AC369" s="237" t="s">
        <v>762</v>
      </c>
      <c r="AD369" s="238"/>
      <c r="AE369" s="238"/>
      <c r="AF369" s="238"/>
      <c r="AG369" s="238"/>
      <c r="AH369" s="239" t="s">
        <v>704</v>
      </c>
      <c r="AI369" s="240"/>
      <c r="AJ369" s="240"/>
      <c r="AK369" s="240"/>
      <c r="AL369" s="241" t="s">
        <v>704</v>
      </c>
      <c r="AM369" s="242"/>
      <c r="AN369" s="242"/>
      <c r="AO369" s="243"/>
      <c r="AP369" s="244" t="s">
        <v>704</v>
      </c>
      <c r="AQ369" s="244"/>
      <c r="AR369" s="244"/>
      <c r="AS369" s="244"/>
      <c r="AT369" s="244"/>
      <c r="AU369" s="244"/>
      <c r="AV369" s="244"/>
      <c r="AW369" s="244"/>
      <c r="AX369" s="244"/>
      <c r="AY369">
        <f>COUNTA($C$369)</f>
        <v>1</v>
      </c>
    </row>
    <row r="370" spans="1:51" ht="30" customHeight="1" x14ac:dyDescent="0.15">
      <c r="A370" s="245">
        <v>5</v>
      </c>
      <c r="B370" s="245">
        <v>1</v>
      </c>
      <c r="C370" s="266" t="s">
        <v>756</v>
      </c>
      <c r="D370" s="265"/>
      <c r="E370" s="265"/>
      <c r="F370" s="265"/>
      <c r="G370" s="265"/>
      <c r="H370" s="265"/>
      <c r="I370" s="265"/>
      <c r="J370" s="248">
        <v>5180001054808</v>
      </c>
      <c r="K370" s="249"/>
      <c r="L370" s="249"/>
      <c r="M370" s="249"/>
      <c r="N370" s="249"/>
      <c r="O370" s="249"/>
      <c r="P370" s="250" t="s">
        <v>761</v>
      </c>
      <c r="Q370" s="250"/>
      <c r="R370" s="250"/>
      <c r="S370" s="250"/>
      <c r="T370" s="250"/>
      <c r="U370" s="250"/>
      <c r="V370" s="250"/>
      <c r="W370" s="250"/>
      <c r="X370" s="250"/>
      <c r="Y370" s="251">
        <v>891</v>
      </c>
      <c r="Z370" s="252"/>
      <c r="AA370" s="252"/>
      <c r="AB370" s="253"/>
      <c r="AC370" s="237" t="s">
        <v>762</v>
      </c>
      <c r="AD370" s="238"/>
      <c r="AE370" s="238"/>
      <c r="AF370" s="238"/>
      <c r="AG370" s="238"/>
      <c r="AH370" s="239" t="s">
        <v>704</v>
      </c>
      <c r="AI370" s="240"/>
      <c r="AJ370" s="240"/>
      <c r="AK370" s="240"/>
      <c r="AL370" s="241" t="s">
        <v>704</v>
      </c>
      <c r="AM370" s="242"/>
      <c r="AN370" s="242"/>
      <c r="AO370" s="243"/>
      <c r="AP370" s="244" t="s">
        <v>704</v>
      </c>
      <c r="AQ370" s="244"/>
      <c r="AR370" s="244"/>
      <c r="AS370" s="244"/>
      <c r="AT370" s="244"/>
      <c r="AU370" s="244"/>
      <c r="AV370" s="244"/>
      <c r="AW370" s="244"/>
      <c r="AX370" s="244"/>
      <c r="AY370">
        <f>COUNTA($C$370)</f>
        <v>1</v>
      </c>
    </row>
    <row r="371" spans="1:51" ht="30" customHeight="1" x14ac:dyDescent="0.15">
      <c r="A371" s="245">
        <v>6</v>
      </c>
      <c r="B371" s="245">
        <v>1</v>
      </c>
      <c r="C371" s="266" t="s">
        <v>757</v>
      </c>
      <c r="D371" s="265"/>
      <c r="E371" s="265"/>
      <c r="F371" s="265"/>
      <c r="G371" s="265"/>
      <c r="H371" s="265"/>
      <c r="I371" s="265"/>
      <c r="J371" s="248">
        <v>1011101055823</v>
      </c>
      <c r="K371" s="249"/>
      <c r="L371" s="249"/>
      <c r="M371" s="249"/>
      <c r="N371" s="249"/>
      <c r="O371" s="249"/>
      <c r="P371" s="250" t="s">
        <v>761</v>
      </c>
      <c r="Q371" s="250"/>
      <c r="R371" s="250"/>
      <c r="S371" s="250"/>
      <c r="T371" s="250"/>
      <c r="U371" s="250"/>
      <c r="V371" s="250"/>
      <c r="W371" s="250"/>
      <c r="X371" s="250"/>
      <c r="Y371" s="251">
        <v>581</v>
      </c>
      <c r="Z371" s="252"/>
      <c r="AA371" s="252"/>
      <c r="AB371" s="253"/>
      <c r="AC371" s="237" t="s">
        <v>762</v>
      </c>
      <c r="AD371" s="238"/>
      <c r="AE371" s="238"/>
      <c r="AF371" s="238"/>
      <c r="AG371" s="238"/>
      <c r="AH371" s="239" t="s">
        <v>704</v>
      </c>
      <c r="AI371" s="240"/>
      <c r="AJ371" s="240"/>
      <c r="AK371" s="240"/>
      <c r="AL371" s="241" t="s">
        <v>704</v>
      </c>
      <c r="AM371" s="242"/>
      <c r="AN371" s="242"/>
      <c r="AO371" s="243"/>
      <c r="AP371" s="244" t="s">
        <v>704</v>
      </c>
      <c r="AQ371" s="244"/>
      <c r="AR371" s="244"/>
      <c r="AS371" s="244"/>
      <c r="AT371" s="244"/>
      <c r="AU371" s="244"/>
      <c r="AV371" s="244"/>
      <c r="AW371" s="244"/>
      <c r="AX371" s="244"/>
      <c r="AY371">
        <f>COUNTA($C$371)</f>
        <v>1</v>
      </c>
    </row>
    <row r="372" spans="1:51" ht="30" customHeight="1" x14ac:dyDescent="0.15">
      <c r="A372" s="245">
        <v>7</v>
      </c>
      <c r="B372" s="245">
        <v>1</v>
      </c>
      <c r="C372" s="266" t="s">
        <v>758</v>
      </c>
      <c r="D372" s="265"/>
      <c r="E372" s="265"/>
      <c r="F372" s="265"/>
      <c r="G372" s="265"/>
      <c r="H372" s="265"/>
      <c r="I372" s="265"/>
      <c r="J372" s="248">
        <v>5010101003540</v>
      </c>
      <c r="K372" s="249"/>
      <c r="L372" s="249"/>
      <c r="M372" s="249"/>
      <c r="N372" s="249"/>
      <c r="O372" s="249"/>
      <c r="P372" s="250" t="s">
        <v>761</v>
      </c>
      <c r="Q372" s="250"/>
      <c r="R372" s="250"/>
      <c r="S372" s="250"/>
      <c r="T372" s="250"/>
      <c r="U372" s="250"/>
      <c r="V372" s="250"/>
      <c r="W372" s="250"/>
      <c r="X372" s="250"/>
      <c r="Y372" s="251">
        <v>340</v>
      </c>
      <c r="Z372" s="252"/>
      <c r="AA372" s="252"/>
      <c r="AB372" s="253"/>
      <c r="AC372" s="237" t="s">
        <v>762</v>
      </c>
      <c r="AD372" s="238"/>
      <c r="AE372" s="238"/>
      <c r="AF372" s="238"/>
      <c r="AG372" s="238"/>
      <c r="AH372" s="239" t="s">
        <v>704</v>
      </c>
      <c r="AI372" s="240"/>
      <c r="AJ372" s="240"/>
      <c r="AK372" s="240"/>
      <c r="AL372" s="241" t="s">
        <v>704</v>
      </c>
      <c r="AM372" s="242"/>
      <c r="AN372" s="242"/>
      <c r="AO372" s="243"/>
      <c r="AP372" s="244" t="s">
        <v>704</v>
      </c>
      <c r="AQ372" s="244"/>
      <c r="AR372" s="244"/>
      <c r="AS372" s="244"/>
      <c r="AT372" s="244"/>
      <c r="AU372" s="244"/>
      <c r="AV372" s="244"/>
      <c r="AW372" s="244"/>
      <c r="AX372" s="244"/>
      <c r="AY372">
        <f>COUNTA($C$372)</f>
        <v>1</v>
      </c>
    </row>
    <row r="373" spans="1:51" ht="30" customHeight="1" x14ac:dyDescent="0.15">
      <c r="A373" s="245">
        <v>8</v>
      </c>
      <c r="B373" s="245">
        <v>1</v>
      </c>
      <c r="C373" s="265" t="s">
        <v>759</v>
      </c>
      <c r="D373" s="265"/>
      <c r="E373" s="265"/>
      <c r="F373" s="265"/>
      <c r="G373" s="265"/>
      <c r="H373" s="265"/>
      <c r="I373" s="265"/>
      <c r="J373" s="248">
        <v>3010005016764</v>
      </c>
      <c r="K373" s="249"/>
      <c r="L373" s="249"/>
      <c r="M373" s="249"/>
      <c r="N373" s="249"/>
      <c r="O373" s="249"/>
      <c r="P373" s="250" t="s">
        <v>761</v>
      </c>
      <c r="Q373" s="250"/>
      <c r="R373" s="250"/>
      <c r="S373" s="250"/>
      <c r="T373" s="250"/>
      <c r="U373" s="250"/>
      <c r="V373" s="250"/>
      <c r="W373" s="250"/>
      <c r="X373" s="250"/>
      <c r="Y373" s="251">
        <v>329</v>
      </c>
      <c r="Z373" s="252"/>
      <c r="AA373" s="252"/>
      <c r="AB373" s="253"/>
      <c r="AC373" s="237" t="s">
        <v>762</v>
      </c>
      <c r="AD373" s="238"/>
      <c r="AE373" s="238"/>
      <c r="AF373" s="238"/>
      <c r="AG373" s="238"/>
      <c r="AH373" s="239" t="s">
        <v>704</v>
      </c>
      <c r="AI373" s="240"/>
      <c r="AJ373" s="240"/>
      <c r="AK373" s="240"/>
      <c r="AL373" s="241" t="s">
        <v>704</v>
      </c>
      <c r="AM373" s="242"/>
      <c r="AN373" s="242"/>
      <c r="AO373" s="243"/>
      <c r="AP373" s="244" t="s">
        <v>704</v>
      </c>
      <c r="AQ373" s="244"/>
      <c r="AR373" s="244"/>
      <c r="AS373" s="244"/>
      <c r="AT373" s="244"/>
      <c r="AU373" s="244"/>
      <c r="AV373" s="244"/>
      <c r="AW373" s="244"/>
      <c r="AX373" s="244"/>
      <c r="AY373">
        <f>COUNTA($C$373)</f>
        <v>1</v>
      </c>
    </row>
    <row r="374" spans="1:51" ht="30" customHeight="1" x14ac:dyDescent="0.15">
      <c r="A374" s="245">
        <v>9</v>
      </c>
      <c r="B374" s="245">
        <v>1</v>
      </c>
      <c r="C374" s="265" t="s">
        <v>760</v>
      </c>
      <c r="D374" s="265"/>
      <c r="E374" s="265"/>
      <c r="F374" s="265"/>
      <c r="G374" s="265"/>
      <c r="H374" s="265"/>
      <c r="I374" s="265"/>
      <c r="J374" s="248">
        <v>3010501036340</v>
      </c>
      <c r="K374" s="249"/>
      <c r="L374" s="249"/>
      <c r="M374" s="249"/>
      <c r="N374" s="249"/>
      <c r="O374" s="249"/>
      <c r="P374" s="250" t="s">
        <v>761</v>
      </c>
      <c r="Q374" s="250"/>
      <c r="R374" s="250"/>
      <c r="S374" s="250"/>
      <c r="T374" s="250"/>
      <c r="U374" s="250"/>
      <c r="V374" s="250"/>
      <c r="W374" s="250"/>
      <c r="X374" s="250"/>
      <c r="Y374" s="251">
        <v>91</v>
      </c>
      <c r="Z374" s="252"/>
      <c r="AA374" s="252"/>
      <c r="AB374" s="253"/>
      <c r="AC374" s="237" t="s">
        <v>762</v>
      </c>
      <c r="AD374" s="238"/>
      <c r="AE374" s="238"/>
      <c r="AF374" s="238"/>
      <c r="AG374" s="238"/>
      <c r="AH374" s="239" t="s">
        <v>704</v>
      </c>
      <c r="AI374" s="240"/>
      <c r="AJ374" s="240"/>
      <c r="AK374" s="240"/>
      <c r="AL374" s="241" t="s">
        <v>704</v>
      </c>
      <c r="AM374" s="242"/>
      <c r="AN374" s="242"/>
      <c r="AO374" s="243"/>
      <c r="AP374" s="244" t="s">
        <v>704</v>
      </c>
      <c r="AQ374" s="244"/>
      <c r="AR374" s="244"/>
      <c r="AS374" s="244"/>
      <c r="AT374" s="244"/>
      <c r="AU374" s="244"/>
      <c r="AV374" s="244"/>
      <c r="AW374" s="244"/>
      <c r="AX374" s="244"/>
      <c r="AY374">
        <f>COUNTA($C$374)</f>
        <v>1</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699</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t="s">
        <v>699</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315</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8"/>
      <c r="B3" s="689"/>
      <c r="C3" s="689"/>
      <c r="D3" s="689"/>
      <c r="E3" s="689"/>
      <c r="F3" s="690"/>
      <c r="G3" s="171"/>
      <c r="H3" s="123"/>
      <c r="I3" s="123"/>
      <c r="J3" s="123"/>
      <c r="K3" s="123"/>
      <c r="L3" s="123"/>
      <c r="M3" s="123"/>
      <c r="N3" s="123"/>
      <c r="O3" s="124"/>
      <c r="P3" s="122"/>
      <c r="Q3" s="123"/>
      <c r="R3" s="123"/>
      <c r="S3" s="123"/>
      <c r="T3" s="123"/>
      <c r="U3" s="123"/>
      <c r="V3" s="123"/>
      <c r="W3" s="123"/>
      <c r="X3" s="124"/>
      <c r="Y3" s="933"/>
      <c r="Z3" s="934"/>
      <c r="AA3" s="935"/>
      <c r="AB3" s="939"/>
      <c r="AC3" s="713"/>
      <c r="AD3" s="714"/>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x14ac:dyDescent="0.15">
      <c r="A4" s="691"/>
      <c r="B4" s="689"/>
      <c r="C4" s="689"/>
      <c r="D4" s="689"/>
      <c r="E4" s="689"/>
      <c r="F4" s="690"/>
      <c r="G4" s="193"/>
      <c r="H4" s="943"/>
      <c r="I4" s="943"/>
      <c r="J4" s="943"/>
      <c r="K4" s="943"/>
      <c r="L4" s="943"/>
      <c r="M4" s="943"/>
      <c r="N4" s="943"/>
      <c r="O4" s="944"/>
      <c r="P4" s="146"/>
      <c r="Q4" s="656"/>
      <c r="R4" s="656"/>
      <c r="S4" s="656"/>
      <c r="T4" s="656"/>
      <c r="U4" s="656"/>
      <c r="V4" s="656"/>
      <c r="W4" s="656"/>
      <c r="X4" s="657"/>
      <c r="Y4" s="929" t="s">
        <v>12</v>
      </c>
      <c r="Z4" s="930"/>
      <c r="AA4" s="931"/>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2"/>
      <c r="B5" s="693"/>
      <c r="C5" s="693"/>
      <c r="D5" s="693"/>
      <c r="E5" s="693"/>
      <c r="F5" s="694"/>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2"/>
      <c r="B6" s="693"/>
      <c r="C6" s="693"/>
      <c r="D6" s="693"/>
      <c r="E6" s="693"/>
      <c r="F6" s="694"/>
      <c r="G6" s="948"/>
      <c r="H6" s="949"/>
      <c r="I6" s="949"/>
      <c r="J6" s="949"/>
      <c r="K6" s="949"/>
      <c r="L6" s="949"/>
      <c r="M6" s="949"/>
      <c r="N6" s="949"/>
      <c r="O6" s="950"/>
      <c r="P6" s="659"/>
      <c r="Q6" s="659"/>
      <c r="R6" s="659"/>
      <c r="S6" s="659"/>
      <c r="T6" s="659"/>
      <c r="U6" s="659"/>
      <c r="V6" s="659"/>
      <c r="W6" s="659"/>
      <c r="X6" s="660"/>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8" t="s">
        <v>315</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3"/>
      <c r="Z10" s="934"/>
      <c r="AA10" s="935"/>
      <c r="AB10" s="939"/>
      <c r="AC10" s="713"/>
      <c r="AD10" s="714"/>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x14ac:dyDescent="0.15">
      <c r="A11" s="691"/>
      <c r="B11" s="689"/>
      <c r="C11" s="689"/>
      <c r="D11" s="689"/>
      <c r="E11" s="689"/>
      <c r="F11" s="690"/>
      <c r="G11" s="193"/>
      <c r="H11" s="943"/>
      <c r="I11" s="943"/>
      <c r="J11" s="943"/>
      <c r="K11" s="943"/>
      <c r="L11" s="943"/>
      <c r="M11" s="943"/>
      <c r="N11" s="943"/>
      <c r="O11" s="944"/>
      <c r="P11" s="146"/>
      <c r="Q11" s="656"/>
      <c r="R11" s="656"/>
      <c r="S11" s="656"/>
      <c r="T11" s="656"/>
      <c r="U11" s="656"/>
      <c r="V11" s="656"/>
      <c r="W11" s="656"/>
      <c r="X11" s="657"/>
      <c r="Y11" s="929" t="s">
        <v>12</v>
      </c>
      <c r="Z11" s="930"/>
      <c r="AA11" s="931"/>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2"/>
      <c r="B12" s="693"/>
      <c r="C12" s="693"/>
      <c r="D12" s="693"/>
      <c r="E12" s="693"/>
      <c r="F12" s="694"/>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9"/>
      <c r="Q13" s="659"/>
      <c r="R13" s="659"/>
      <c r="S13" s="659"/>
      <c r="T13" s="659"/>
      <c r="U13" s="659"/>
      <c r="V13" s="659"/>
      <c r="W13" s="659"/>
      <c r="X13" s="660"/>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8" t="s">
        <v>315</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3"/>
      <c r="Z17" s="934"/>
      <c r="AA17" s="935"/>
      <c r="AB17" s="939"/>
      <c r="AC17" s="713"/>
      <c r="AD17" s="714"/>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x14ac:dyDescent="0.15">
      <c r="A18" s="691"/>
      <c r="B18" s="689"/>
      <c r="C18" s="689"/>
      <c r="D18" s="689"/>
      <c r="E18" s="689"/>
      <c r="F18" s="690"/>
      <c r="G18" s="193"/>
      <c r="H18" s="943"/>
      <c r="I18" s="943"/>
      <c r="J18" s="943"/>
      <c r="K18" s="943"/>
      <c r="L18" s="943"/>
      <c r="M18" s="943"/>
      <c r="N18" s="943"/>
      <c r="O18" s="944"/>
      <c r="P18" s="146"/>
      <c r="Q18" s="656"/>
      <c r="R18" s="656"/>
      <c r="S18" s="656"/>
      <c r="T18" s="656"/>
      <c r="U18" s="656"/>
      <c r="V18" s="656"/>
      <c r="W18" s="656"/>
      <c r="X18" s="657"/>
      <c r="Y18" s="929" t="s">
        <v>12</v>
      </c>
      <c r="Z18" s="930"/>
      <c r="AA18" s="931"/>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2"/>
      <c r="B19" s="693"/>
      <c r="C19" s="693"/>
      <c r="D19" s="693"/>
      <c r="E19" s="693"/>
      <c r="F19" s="694"/>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9"/>
      <c r="Q20" s="659"/>
      <c r="R20" s="659"/>
      <c r="S20" s="659"/>
      <c r="T20" s="659"/>
      <c r="U20" s="659"/>
      <c r="V20" s="659"/>
      <c r="W20" s="659"/>
      <c r="X20" s="660"/>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8" t="s">
        <v>315</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3"/>
      <c r="Z24" s="934"/>
      <c r="AA24" s="935"/>
      <c r="AB24" s="939"/>
      <c r="AC24" s="713"/>
      <c r="AD24" s="714"/>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x14ac:dyDescent="0.15">
      <c r="A25" s="691"/>
      <c r="B25" s="689"/>
      <c r="C25" s="689"/>
      <c r="D25" s="689"/>
      <c r="E25" s="689"/>
      <c r="F25" s="690"/>
      <c r="G25" s="193"/>
      <c r="H25" s="943"/>
      <c r="I25" s="943"/>
      <c r="J25" s="943"/>
      <c r="K25" s="943"/>
      <c r="L25" s="943"/>
      <c r="M25" s="943"/>
      <c r="N25" s="943"/>
      <c r="O25" s="944"/>
      <c r="P25" s="146"/>
      <c r="Q25" s="656"/>
      <c r="R25" s="656"/>
      <c r="S25" s="656"/>
      <c r="T25" s="656"/>
      <c r="U25" s="656"/>
      <c r="V25" s="656"/>
      <c r="W25" s="656"/>
      <c r="X25" s="657"/>
      <c r="Y25" s="929" t="s">
        <v>12</v>
      </c>
      <c r="Z25" s="930"/>
      <c r="AA25" s="931"/>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2"/>
      <c r="B26" s="693"/>
      <c r="C26" s="693"/>
      <c r="D26" s="693"/>
      <c r="E26" s="693"/>
      <c r="F26" s="694"/>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9"/>
      <c r="Q27" s="659"/>
      <c r="R27" s="659"/>
      <c r="S27" s="659"/>
      <c r="T27" s="659"/>
      <c r="U27" s="659"/>
      <c r="V27" s="659"/>
      <c r="W27" s="659"/>
      <c r="X27" s="660"/>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8" t="s">
        <v>315</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3"/>
      <c r="Z31" s="934"/>
      <c r="AA31" s="935"/>
      <c r="AB31" s="939"/>
      <c r="AC31" s="713"/>
      <c r="AD31" s="714"/>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x14ac:dyDescent="0.15">
      <c r="A32" s="691"/>
      <c r="B32" s="689"/>
      <c r="C32" s="689"/>
      <c r="D32" s="689"/>
      <c r="E32" s="689"/>
      <c r="F32" s="690"/>
      <c r="G32" s="193"/>
      <c r="H32" s="943"/>
      <c r="I32" s="943"/>
      <c r="J32" s="943"/>
      <c r="K32" s="943"/>
      <c r="L32" s="943"/>
      <c r="M32" s="943"/>
      <c r="N32" s="943"/>
      <c r="O32" s="944"/>
      <c r="P32" s="146"/>
      <c r="Q32" s="656"/>
      <c r="R32" s="656"/>
      <c r="S32" s="656"/>
      <c r="T32" s="656"/>
      <c r="U32" s="656"/>
      <c r="V32" s="656"/>
      <c r="W32" s="656"/>
      <c r="X32" s="657"/>
      <c r="Y32" s="929" t="s">
        <v>12</v>
      </c>
      <c r="Z32" s="930"/>
      <c r="AA32" s="931"/>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2"/>
      <c r="B33" s="693"/>
      <c r="C33" s="693"/>
      <c r="D33" s="693"/>
      <c r="E33" s="693"/>
      <c r="F33" s="694"/>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9"/>
      <c r="Q34" s="659"/>
      <c r="R34" s="659"/>
      <c r="S34" s="659"/>
      <c r="T34" s="659"/>
      <c r="U34" s="659"/>
      <c r="V34" s="659"/>
      <c r="W34" s="659"/>
      <c r="X34" s="660"/>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8" t="s">
        <v>315</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3"/>
      <c r="Z38" s="934"/>
      <c r="AA38" s="935"/>
      <c r="AB38" s="939"/>
      <c r="AC38" s="713"/>
      <c r="AD38" s="714"/>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x14ac:dyDescent="0.15">
      <c r="A39" s="691"/>
      <c r="B39" s="689"/>
      <c r="C39" s="689"/>
      <c r="D39" s="689"/>
      <c r="E39" s="689"/>
      <c r="F39" s="690"/>
      <c r="G39" s="193"/>
      <c r="H39" s="943"/>
      <c r="I39" s="943"/>
      <c r="J39" s="943"/>
      <c r="K39" s="943"/>
      <c r="L39" s="943"/>
      <c r="M39" s="943"/>
      <c r="N39" s="943"/>
      <c r="O39" s="944"/>
      <c r="P39" s="146"/>
      <c r="Q39" s="656"/>
      <c r="R39" s="656"/>
      <c r="S39" s="656"/>
      <c r="T39" s="656"/>
      <c r="U39" s="656"/>
      <c r="V39" s="656"/>
      <c r="W39" s="656"/>
      <c r="X39" s="657"/>
      <c r="Y39" s="929" t="s">
        <v>12</v>
      </c>
      <c r="Z39" s="930"/>
      <c r="AA39" s="931"/>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2"/>
      <c r="B40" s="693"/>
      <c r="C40" s="693"/>
      <c r="D40" s="693"/>
      <c r="E40" s="693"/>
      <c r="F40" s="694"/>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9"/>
      <c r="Q41" s="659"/>
      <c r="R41" s="659"/>
      <c r="S41" s="659"/>
      <c r="T41" s="659"/>
      <c r="U41" s="659"/>
      <c r="V41" s="659"/>
      <c r="W41" s="659"/>
      <c r="X41" s="660"/>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8" t="s">
        <v>315</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3"/>
      <c r="Z45" s="934"/>
      <c r="AA45" s="935"/>
      <c r="AB45" s="939"/>
      <c r="AC45" s="713"/>
      <c r="AD45" s="714"/>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x14ac:dyDescent="0.15">
      <c r="A46" s="691"/>
      <c r="B46" s="689"/>
      <c r="C46" s="689"/>
      <c r="D46" s="689"/>
      <c r="E46" s="689"/>
      <c r="F46" s="690"/>
      <c r="G46" s="193"/>
      <c r="H46" s="943"/>
      <c r="I46" s="943"/>
      <c r="J46" s="943"/>
      <c r="K46" s="943"/>
      <c r="L46" s="943"/>
      <c r="M46" s="943"/>
      <c r="N46" s="943"/>
      <c r="O46" s="944"/>
      <c r="P46" s="146"/>
      <c r="Q46" s="656"/>
      <c r="R46" s="656"/>
      <c r="S46" s="656"/>
      <c r="T46" s="656"/>
      <c r="U46" s="656"/>
      <c r="V46" s="656"/>
      <c r="W46" s="656"/>
      <c r="X46" s="657"/>
      <c r="Y46" s="929" t="s">
        <v>12</v>
      </c>
      <c r="Z46" s="930"/>
      <c r="AA46" s="931"/>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2"/>
      <c r="B47" s="693"/>
      <c r="C47" s="693"/>
      <c r="D47" s="693"/>
      <c r="E47" s="693"/>
      <c r="F47" s="694"/>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9"/>
      <c r="Q48" s="659"/>
      <c r="R48" s="659"/>
      <c r="S48" s="659"/>
      <c r="T48" s="659"/>
      <c r="U48" s="659"/>
      <c r="V48" s="659"/>
      <c r="W48" s="659"/>
      <c r="X48" s="660"/>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8" t="s">
        <v>315</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3"/>
      <c r="Z52" s="934"/>
      <c r="AA52" s="935"/>
      <c r="AB52" s="939"/>
      <c r="AC52" s="713"/>
      <c r="AD52" s="714"/>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x14ac:dyDescent="0.15">
      <c r="A53" s="691"/>
      <c r="B53" s="689"/>
      <c r="C53" s="689"/>
      <c r="D53" s="689"/>
      <c r="E53" s="689"/>
      <c r="F53" s="690"/>
      <c r="G53" s="193"/>
      <c r="H53" s="943"/>
      <c r="I53" s="943"/>
      <c r="J53" s="943"/>
      <c r="K53" s="943"/>
      <c r="L53" s="943"/>
      <c r="M53" s="943"/>
      <c r="N53" s="943"/>
      <c r="O53" s="944"/>
      <c r="P53" s="146"/>
      <c r="Q53" s="656"/>
      <c r="R53" s="656"/>
      <c r="S53" s="656"/>
      <c r="T53" s="656"/>
      <c r="U53" s="656"/>
      <c r="V53" s="656"/>
      <c r="W53" s="656"/>
      <c r="X53" s="657"/>
      <c r="Y53" s="929" t="s">
        <v>12</v>
      </c>
      <c r="Z53" s="930"/>
      <c r="AA53" s="931"/>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2"/>
      <c r="B54" s="693"/>
      <c r="C54" s="693"/>
      <c r="D54" s="693"/>
      <c r="E54" s="693"/>
      <c r="F54" s="694"/>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9"/>
      <c r="Q55" s="659"/>
      <c r="R55" s="659"/>
      <c r="S55" s="659"/>
      <c r="T55" s="659"/>
      <c r="U55" s="659"/>
      <c r="V55" s="659"/>
      <c r="W55" s="659"/>
      <c r="X55" s="660"/>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8" t="s">
        <v>315</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3"/>
      <c r="Z59" s="934"/>
      <c r="AA59" s="935"/>
      <c r="AB59" s="939"/>
      <c r="AC59" s="713"/>
      <c r="AD59" s="714"/>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x14ac:dyDescent="0.15">
      <c r="A60" s="691"/>
      <c r="B60" s="689"/>
      <c r="C60" s="689"/>
      <c r="D60" s="689"/>
      <c r="E60" s="689"/>
      <c r="F60" s="690"/>
      <c r="G60" s="193"/>
      <c r="H60" s="943"/>
      <c r="I60" s="943"/>
      <c r="J60" s="943"/>
      <c r="K60" s="943"/>
      <c r="L60" s="943"/>
      <c r="M60" s="943"/>
      <c r="N60" s="943"/>
      <c r="O60" s="944"/>
      <c r="P60" s="146"/>
      <c r="Q60" s="656"/>
      <c r="R60" s="656"/>
      <c r="S60" s="656"/>
      <c r="T60" s="656"/>
      <c r="U60" s="656"/>
      <c r="V60" s="656"/>
      <c r="W60" s="656"/>
      <c r="X60" s="657"/>
      <c r="Y60" s="929" t="s">
        <v>12</v>
      </c>
      <c r="Z60" s="930"/>
      <c r="AA60" s="931"/>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2"/>
      <c r="B61" s="693"/>
      <c r="C61" s="693"/>
      <c r="D61" s="693"/>
      <c r="E61" s="693"/>
      <c r="F61" s="694"/>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9"/>
      <c r="Q62" s="659"/>
      <c r="R62" s="659"/>
      <c r="S62" s="659"/>
      <c r="T62" s="659"/>
      <c r="U62" s="659"/>
      <c r="V62" s="659"/>
      <c r="W62" s="659"/>
      <c r="X62" s="660"/>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8" t="s">
        <v>315</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3"/>
      <c r="Z66" s="934"/>
      <c r="AA66" s="935"/>
      <c r="AB66" s="939"/>
      <c r="AC66" s="713"/>
      <c r="AD66" s="714"/>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x14ac:dyDescent="0.15">
      <c r="A67" s="691"/>
      <c r="B67" s="689"/>
      <c r="C67" s="689"/>
      <c r="D67" s="689"/>
      <c r="E67" s="689"/>
      <c r="F67" s="690"/>
      <c r="G67" s="193"/>
      <c r="H67" s="943"/>
      <c r="I67" s="943"/>
      <c r="J67" s="943"/>
      <c r="K67" s="943"/>
      <c r="L67" s="943"/>
      <c r="M67" s="943"/>
      <c r="N67" s="943"/>
      <c r="O67" s="944"/>
      <c r="P67" s="146"/>
      <c r="Q67" s="656"/>
      <c r="R67" s="656"/>
      <c r="S67" s="656"/>
      <c r="T67" s="656"/>
      <c r="U67" s="656"/>
      <c r="V67" s="656"/>
      <c r="W67" s="656"/>
      <c r="X67" s="657"/>
      <c r="Y67" s="929" t="s">
        <v>12</v>
      </c>
      <c r="Z67" s="930"/>
      <c r="AA67" s="931"/>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2"/>
      <c r="B68" s="693"/>
      <c r="C68" s="693"/>
      <c r="D68" s="693"/>
      <c r="E68" s="693"/>
      <c r="F68" s="694"/>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9"/>
      <c r="Q69" s="659"/>
      <c r="R69" s="659"/>
      <c r="S69" s="659"/>
      <c r="T69" s="659"/>
      <c r="U69" s="659"/>
      <c r="V69" s="659"/>
      <c r="W69" s="659"/>
      <c r="X69" s="660"/>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318</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318</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318</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318</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318</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318</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318</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318</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318</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318</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318</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318</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318</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318</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318</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318</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318</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318</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318</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318</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318</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318</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318</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318</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318</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318</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318</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318</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318</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318</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318</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318</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318</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318</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318</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318</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318</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318</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318</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318</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2022-09-07T13:09:29Z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