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0D26D7C9-0292-41B7-9442-35A00440C40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3" i="11" l="1"/>
  <c r="AY336" i="11"/>
  <c r="AY328" i="11"/>
  <c r="AY330" i="11"/>
  <c r="AY398" i="11"/>
  <c r="AY69" i="11"/>
  <c r="AY327" i="11"/>
  <c r="AY329" i="11"/>
  <c r="AY337" i="11"/>
  <c r="AY397" i="11"/>
  <c r="AY324" i="11"/>
  <c r="AY338" i="11"/>
  <c r="AY325" i="11"/>
  <c r="AY331" i="11"/>
  <c r="AY340" i="11"/>
  <c r="AY322" i="11"/>
  <c r="AY323"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2" i="11" l="1"/>
  <c r="AY211" i="11"/>
  <c r="AY205" i="11"/>
  <c r="AY198" i="11"/>
  <c r="AY174" i="11"/>
  <c r="AY175" i="11"/>
  <c r="AY178" i="11"/>
  <c r="AY154" i="11"/>
  <c r="AY151" i="11"/>
  <c r="AY140" i="11"/>
  <c r="AY144" i="11"/>
  <c r="AY141" i="11"/>
  <c r="AY130" i="11"/>
  <c r="AY125" i="11"/>
  <c r="AY126" i="11"/>
  <c r="AY124" i="11"/>
  <c r="AY113" i="11"/>
  <c r="AY119" i="11"/>
  <c r="AY131" i="11"/>
  <c r="AY155" i="11"/>
  <c r="AY145" i="11"/>
  <c r="AY137" i="11"/>
  <c r="AY179" i="11"/>
  <c r="AY206" i="11"/>
  <c r="AY212" i="11"/>
  <c r="AY118" i="11"/>
  <c r="AY172" i="11"/>
  <c r="AY114" i="11"/>
  <c r="AY120" i="11"/>
  <c r="AY201" i="11"/>
  <c r="AY207" i="11"/>
  <c r="AY213" i="11"/>
  <c r="AY176" i="11"/>
  <c r="AY193" i="11"/>
  <c r="AY203" i="11"/>
  <c r="AY209" i="11"/>
  <c r="AY115" i="11"/>
  <c r="AY121"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3" i="11"/>
  <c r="AY80" i="11"/>
  <c r="AY82" i="11"/>
  <c r="AY86" i="11"/>
  <c r="AY87" i="11"/>
  <c r="AY55" i="11"/>
  <c r="AY49" i="11"/>
  <c r="AY94" i="11"/>
  <c r="AY89" i="11"/>
  <c r="AY84" i="11"/>
  <c r="AY90" i="11"/>
  <c r="AY96" i="11"/>
  <c r="AY6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<sst xmlns="http://schemas.openxmlformats.org/spreadsheetml/2006/main" count="2027" uniqueCount="763">
  <si>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</si>
  <si>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</si>
  <si>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</si>
  <si>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</si>
  <si>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</si>
  <si>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</si>
  <si>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</si>
  <si>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</si>
  <si>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</si>
  <si>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</si>
  <si>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</si>
  <si>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</si>
  <si>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</si>
  <si>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</si>
  <si>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</si>
  <si>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</si>
  <si>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</si>
  <si>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</si>
  <si>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</si>
  <si>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</si>
  <si>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</si>
  <si>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</si>
  <si>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</si>
  <si>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</si>
  <si>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</si>
  <si>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</si>
  <si>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</si>
  <si>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</si>
  <si>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</si>
  <si>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</si>
  <si>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</si>
  <si>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</si>
  <si>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</si>
  <si>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</si>
  <si>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</si>
  <si>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</si>
  <si>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</si>
  <si>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</si>
  <si>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</si>
  <si>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</si>
  <si>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</si>
  <si>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</si>
  <si>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</si>
  <si>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</si>
  <si>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</si>
  <si>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</si>
  <si>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</si>
  <si>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</si>
  <si>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</si>
  <si>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</si>
  <si>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</si>
  <si>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</si>
  <si>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</si>
  <si>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</si>
  <si>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</si>
  <si>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</si>
  <si>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</si>
  <si>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</si>
  <si>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</si>
  <si>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</si>
  <si>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</si>
  <si>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</si>
  <si>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</si>
  <si>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</si>
  <si>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</si>
  <si>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</si>
  <si>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</si>
  <si>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</si>
  <si>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</si>
  <si>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</si>
  <si>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</si>
  <si>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</si>
  <si>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</si>
  <si>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</si>
  <si>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</si>
  <si>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</si>
  <si>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</si>
  <si>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</si>
  <si>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</si>
  <si>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</si>
  <si>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</si>
  <si>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</si>
  <si>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</si>
  <si>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</si>
  <si>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</si>
  <si>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</si>
  <si>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</si>
  <si>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</si>
  <si>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</si>
  <si>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</si>
  <si>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</si>
  <si>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</si>
  <si>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</si>
  <si>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</si>
  <si>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</si>
  <si>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</si>
  <si>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</si>
  <si>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</si>
  <si>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</si>
  <si>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</si>
  <si>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</si>
  <si>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</si>
  <si>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</si>
  <si>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</si>
  <si>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</si>
  <si>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</si>
  <si>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</si>
  <si>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</si>
  <si>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</si>
  <si>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</si>
  <si>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</si>
  <si>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</si>
  <si>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</si>
  <si>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</si>
  <si>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</si>
  <si>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</si>
  <si>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</si>
  <si>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</si>
  <si>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</si>
  <si>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</si>
  <si>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</si>
  <si>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</si>
  <si>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</si>
  <si>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</si>
  <si>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</si>
  <si>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</si>
  <si>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</si>
  <si>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</si>
  <si>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</si>
  <si>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</si>
  <si>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</si>
  <si>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</si>
  <si>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</si>
  <si>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</si>
  <si>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</si>
  <si>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</si>
  <si>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</si>
  <si>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</si>
  <si>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</si>
  <si>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</si>
  <si>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</si>
  <si>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</si>
  <si>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</si>
  <si>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</si>
  <si>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</si>
  <si>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</si>
  <si>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</si>
  <si>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</si>
  <si>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</si>
  <si>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</si>
  <si>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</si>
  <si>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</si>
  <si>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</si>
  <si>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</si>
  <si>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</si>
  <si>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</si>
  <si>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</si>
  <si>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</si>
  <si>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</si>
  <si>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</si>
  <si>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</si>
  <si>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</si>
  <si>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</si>
  <si>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</si>
  <si>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</si>
  <si>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</si>
  <si>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</si>
  <si>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</si>
  <si>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</si>
  <si>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</si>
  <si>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</si>
  <si>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</si>
  <si>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</si>
  <si>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</si>
  <si>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</si>
  <si>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</si>
  <si>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</si>
  <si>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</si>
  <si>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</si>
  <si>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</si>
  <si>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</si>
  <si>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</si>
  <si>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</si>
  <si>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</si>
  <si>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</si>
  <si>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</si>
  <si>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</si>
  <si>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</si>
  <si>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</si>
  <si>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</si>
  <si>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</si>
  <si>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</si>
  <si>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</si>
  <si>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</si>
  <si>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</si>
  <si>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</si>
  <si>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</si>
  <si>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</si>
  <si>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</si>
  <si>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</si>
  <si>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</si>
  <si>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</si>
  <si>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</si>
  <si>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</si>
  <si>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</si>
  <si>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</si>
  <si>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</si>
  <si>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</si>
  <si>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</si>
  <si>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</si>
  <si>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</si>
  <si>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</si>
  <si>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</si>
  <si>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</si>
  <si>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</si>
  <si>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</si>
  <si>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</si>
  <si>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</si>
  <si>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</si>
  <si>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</si>
  <si>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</si>
  <si>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</si>
  <si>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</si>
  <si>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</si>
  <si>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</si>
  <si>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</si>
  <si>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</si>
  <si>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</si>
  <si>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</si>
  <si>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</si>
  <si>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</si>
  <si>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</si>
  <si>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</si>
  <si>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</si>
  <si>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</si>
  <si>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</si>
  <si>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</si>
  <si>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</si>
  <si>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</si>
  <si>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</si>
  <si>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</si>
  <si>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</si>
  <si>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</si>
  <si>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</si>
  <si>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</si>
  <si>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</si>
  <si>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</si>
  <si>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</si>
  <si>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</si>
  <si>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</si>
  <si>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</si>
  <si>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</si>
  <si>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</si>
  <si>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</si>
  <si>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</si>
  <si>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</si>
  <si>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</si>
  <si>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</si>
  <si>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</si>
  <si>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</si>
  <si>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</si>
  <si>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</si>
  <si>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</si>
  <si>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</si>
  <si>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</si>
  <si>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</si>
  <si>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</si>
  <si>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</si>
  <si>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</si>
  <si>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</si>
  <si>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</si>
  <si>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</si>
  <si>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</si>
  <si>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</si>
  <si>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</si>
  <si>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</si>
  <si>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</si>
  <si>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</si>
  <si>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</si>
  <si>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</si>
  <si>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</si>
  <si>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</si>
  <si>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</si>
  <si>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</si>
  <si>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</si>
  <si>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</si>
  <si>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</si>
  <si>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</si>
  <si>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</si>
  <si>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</si>
  <si>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</si>
  <si>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</si>
  <si>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</si>
  <si>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</si>
  <si>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</si>
  <si>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</si>
  <si>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</si>
  <si>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</si>
  <si>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</si>
  <si>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</si>
  <si>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</si>
  <si>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</si>
  <si>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</si>
  <si>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</si>
  <si>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</si>
  <si>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</si>
  <si>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</si>
  <si>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</si>
  <si>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</si>
  <si>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</si>
  <si>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</si>
  <si>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</si>
  <si>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</si>
  <si>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</si>
  <si>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</si>
  <si>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</si>
  <si>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</si>
  <si>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</si>
  <si>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</si>
  <si>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</si>
  <si>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</si>
  <si>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</si>
  <si>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</si>
  <si>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</si>
  <si>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</si>
  <si>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</si>
  <si>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</si>
  <si>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</si>
  <si>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</si>
  <si>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</si>
  <si>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</si>
  <si>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</si>
  <si>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</si>
  <si>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</si>
  <si>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</si>
  <si>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</si>
  <si>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</si>
  <si>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</si>
  <si>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</si>
  <si>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</si>
  <si>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</si>
  <si>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</si>
  <si>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</si>
  <si>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</si>
  <si>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</si>
  <si>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</si>
  <si>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</si>
  <si>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</si>
  <si>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</si>
  <si>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</si>
  <si>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</si>
  <si>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</si>
  <si>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</si>
  <si>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</si>
  <si>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</si>
  <si>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</si>
  <si>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</si>
  <si>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</si>
  <si>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</si>
  <si>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</si>
  <si>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</si>
  <si>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</si>
  <si>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</si>
  <si>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</si>
  <si>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</si>
  <si>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</si>
  <si>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</si>
  <si>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</si>
  <si>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</si>
  <si>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</si>
  <si>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</si>
  <si>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</si>
  <si>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</si>
  <si>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</si>
  <si>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</si>
  <si>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</si>
  <si>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</si>
  <si>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</si>
  <si>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</si>
  <si>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</si>
  <si>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</si>
  <si>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</si>
  <si>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</si>
  <si>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</si>
  <si>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</si>
  <si>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</si>
  <si>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</si>
  <si>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</si>
  <si>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</si>
  <si>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</si>
  <si>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</si>
  <si>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</si>
  <si>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</si>
  <si>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</si>
  <si>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</si>
  <si>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</si>
  <si>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</si>
  <si>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</si>
  <si>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</si>
  <si>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</si>
  <si>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</si>
  <si>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</si>
  <si>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</si>
  <si>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</si>
  <si>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</si>
  <si>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</si>
  <si>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</si>
  <si>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</si>
  <si>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</si>
  <si>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</si>
  <si>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</si>
  <si>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</si>
  <si>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</si>
  <si>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</si>
  <si>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</si>
  <si>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</si>
  <si>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</si>
  <si>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</si>
  <si>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</si>
  <si>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</si>
  <si>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</si>
  <si>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</si>
  <si>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</si>
  <si>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</si>
  <si>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</si>
  <si>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</si>
  <si>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</si>
  <si>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</si>
  <si>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</si>
  <si>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</si>
  <si>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</si>
  <si>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</si>
  <si>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</si>
  <si>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</si>
  <si>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</si>
  <si>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</si>
  <si>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</si>
  <si>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</si>
  <si>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</si>
  <si>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</si>
  <si>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</si>
  <si>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</si>
  <si>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</si>
  <si>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</si>
  <si>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</si>
  <si>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</si>
  <si>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</si>
  <si>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</si>
  <si>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</si>
  <si>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</si>
  <si>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</si>
  <si>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</si>
  <si>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</si>
  <si>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</si>
  <si>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</si>
  <si>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</si>
  <si>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</si>
  <si>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</si>
  <si>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</si>
  <si>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</si>
  <si>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</si>
  <si>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</si>
  <si>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</si>
  <si>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</si>
  <si>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</si>
  <si>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</si>
  <si>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</si>
  <si>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</si>
  <si>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</si>
  <si>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</si>
  <si>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</si>
  <si>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</si>
  <si>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</si>
  <si>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</si>
  <si>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</si>
  <si>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</si>
  <si>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</si>
  <si>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</si>
  <si>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</si>
  <si>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</si>
  <si>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</si>
  <si>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</si>
  <si>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</si>
  <si>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</si>
  <si>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</si>
  <si>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</si>
  <si>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</si>
  <si>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</si>
  <si>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</si>
  <si>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</si>
  <si>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</si>
  <si>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</si>
  <si>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</si>
  <si>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</si>
  <si>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</si>
  <si>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</si>
  <si>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</si>
  <si>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</si>
  <si>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</si>
  <si>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</si>
  <si>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</si>
  <si>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</si>
  <si>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</si>
  <si>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</si>
  <si>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</si>
  <si>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</si>
  <si>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</si>
  <si>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</si>
  <si>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</si>
  <si>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</si>
  <si>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</si>
  <si>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</si>
  <si>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</si>
  <si>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</si>
  <si>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</si>
  <si>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</si>
  <si>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</si>
  <si>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</si>
  <si>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</si>
  <si>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</si>
  <si>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</si>
  <si>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</si>
  <si>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</si>
  <si>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</si>
  <si>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</si>
  <si>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</si>
  <si>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</si>
  <si>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</si>
  <si>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</si>
  <si>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</si>
  <si>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</si>
  <si>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</si>
  <si>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</si>
  <si>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</si>
  <si>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</si>
  <si>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</si>
  <si>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</si>
  <si>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</si>
  <si>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</si>
  <si>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</si>
  <si>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</si>
  <si>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</si>
  <si>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</si>
  <si>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</si>
  <si>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</si>
  <si>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</si>
  <si>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</si>
  <si>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</si>
  <si>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</si>
  <si>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</si>
  <si>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</si>
  <si>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</si>
  <si>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</si>
  <si>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</si>
  <si>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</si>
  <si>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</si>
  <si>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</si>
  <si>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</si>
  <si>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</si>
  <si>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</si>
  <si>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</si>
  <si>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</si>
  <si>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</si>
  <si>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</si>
  <si>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</si>
  <si>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</si>
  <si>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</si>
  <si>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</si>
  <si>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</si>
  <si>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</si>
  <si>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</si>
  <si>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</si>
  <si>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</si>
  <si>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</si>
  <si>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</si>
  <si>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</si>
  <si>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</si>
  <si>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</si>
  <si>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</si>
  <si>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</si>
  <si>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</si>
  <si>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</si>
  <si>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</si>
  <si>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</si>
  <si>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</si>
  <si>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</si>
  <si>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</si>
  <si>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</si>
  <si>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</si>
  <si>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</si>
  <si>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</si>
  <si>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</si>
  <si>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</si>
  <si>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</si>
  <si>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</si>
  <si>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</si>
  <si>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</si>
  <si>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</si>
  <si>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</si>
  <si>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</si>
  <si>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</si>
  <si>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</si>
  <si>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</si>
  <si>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</si>
  <si>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</si>
  <si>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</si>
  <si>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</si>
  <si>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</si>
  <si>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</si>
  <si>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</si>
  <si>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</si>
  <si>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</si>
  <si>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</si>
  <si>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</si>
  <si>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</si>
  <si>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</si>
  <si>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</si>
  <si>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</si>
  <si>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</si>
  <si>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</si>
  <si>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</si>
  <si>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</si>
  <si>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</si>
  <si>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</si>
  <si>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</si>
  <si>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</si>
  <si>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</si>
  <si>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</si>
  <si>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</si>
  <si>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</si>
  <si>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</si>
  <si>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</si>
  <si>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</si>
  <si>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</si>
  <si>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</si>
  <si>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</si>
  <si>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</si>
  <si>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</si>
  <si>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</si>
  <si>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</si>
  <si>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</si>
  <si>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</si>
  <si>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</si>
  <si>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</si>
  <si>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</si>
  <si>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</si>
  <si>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</si>
  <si>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</si>
  <si>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</si>
  <si>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</si>
  <si>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</si>
  <si>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</si>
  <si>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</si>
  <si>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</si>
  <si>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</si>
  <si>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</si>
  <si>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</si>
  <si>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</si>
  <si>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</si>
  <si>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</si>
  <si>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</si>
  <si>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</si>
  <si>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</si>
  <si>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</si>
  <si>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</si>
  <si>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</si>
  <si>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</si>
  <si>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</si>
  <si>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</si>
  <si>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</si>
  <si>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</si>
  <si>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</si>
  <si>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</si>
  <si>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</si>
  <si>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</si>
  <si>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</si>
  <si>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</si>
  <si>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</si>
  <si>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</si>
  <si>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</si>
  <si>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</si>
  <si>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</si>
  <si>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</si>
  <si>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</si>
  <si>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</si>
  <si>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</si>
  <si>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</si>
  <si>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</si>
  <si>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</si>
  <si>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</si>
  <si>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</si>
  <si>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</si>
  <si>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分類・Ｆターム一元付与実施費（事務費）</t>
  </si>
  <si>
    <t>特許庁</t>
  </si>
  <si>
    <t>平成12年度</t>
  </si>
  <si>
    <t>終了予定なし</t>
  </si>
  <si>
    <t>審査第一部　調整課　審査推進室</t>
  </si>
  <si>
    <t>室長　中野宏和</t>
  </si>
  <si>
    <t>○</t>
  </si>
  <si>
    <t>・工業所有権に関する手続等の特例に関する法律第36条第1項
・国際特許分類に関するストラスブール協定第4条（3）</t>
  </si>
  <si>
    <t>・成長戦略フォローアップ（令和3年6月18日　閣議決定）
・知的財産推進計画2019（2019年6月21日知的財産戦略本部決定）</t>
  </si>
  <si>
    <t>特許審査等における先行技術文献調査を行うためには、特許出願等に対して分類及び多観点ターム（Fターム）等の検索キーを付与する必要があるが、特許審査官の人員数に制限がある中、分類及び多観点ターム付与業務（※1）を登録調査機関（※2）に発注することによって、特許審査の効率化・迅速化を促進する。
（※1）特許文献には技術概念に応じた検索インデックスを付与し、審査官は検索インデックスを用いて膨大な数の文献を調査している。検索インデックスのうち、分類は国際的に利用されるものであり、多観点タームは日本独自のものである。
（※2）先行技術調査等の業務は、公正な調査業務や秘密保持の担保のため「工業所有権に関する手続等の特例に関する法律」により定められる要件を満たして登録調査機関として登録を受けた者のみが実施可能なものである。</t>
  </si>
  <si>
    <t xml:space="preserve">登録調査機関において、出願後直ちに分類と多観点タームの同時付与（一元付与）を行い、先行技術文献調査に必要なデータの作成を行う。
</t>
  </si>
  <si>
    <t>-</t>
  </si>
  <si>
    <t>審査審判庁費</t>
  </si>
  <si>
    <t>要求単価見直しによる増。</t>
  </si>
  <si>
    <t>特許審査等における先行技術文献調査では、特許出願等に対して付与された分類及び多観点ターム（Fターム）等の検索キーを利用して膨大な数の特許文献を調査する必要がある。特許審査官の定員数に制限がある中で特許審査の効率化・迅速化を実現するため、出願後直ちに、登録調査機関において分類と多観点タームの同時付与（一元付与）を行い、先行技術文献調査に必要なデータの作成を行う。</t>
  </si>
  <si>
    <t>登録調査機関において特許出願等に対して適切な分類を付与する。</t>
  </si>
  <si>
    <t>分類付与件数</t>
  </si>
  <si>
    <t>件</t>
  </si>
  <si>
    <t>執行額(X)／多観点ターム付与件数(Y)</t>
    <phoneticPr fontId="5"/>
  </si>
  <si>
    <t>円/件</t>
  </si>
  <si>
    <t>　X/Y</t>
    <phoneticPr fontId="5"/>
  </si>
  <si>
    <t>3,605/586,972</t>
  </si>
  <si>
    <t>3,971/548,387</t>
  </si>
  <si>
    <t>3,875/516.953</t>
  </si>
  <si>
    <t>3,864/512,000</t>
  </si>
  <si>
    <t>令和5年度までに特許の権利化までの期間を14月以内とする。</t>
  </si>
  <si>
    <t>標準審査期間
（権利化までの期間）</t>
  </si>
  <si>
    <t>月</t>
  </si>
  <si>
    <t xml:space="preserve">  X/Y</t>
    <phoneticPr fontId="5"/>
  </si>
  <si>
    <t>令和5年度までに一次審査通知までの期間を10月以内とする。</t>
  </si>
  <si>
    <t>一時審査通知までの期間</t>
  </si>
  <si>
    <t>無</t>
  </si>
  <si>
    <t>有</t>
  </si>
  <si>
    <t>‐</t>
  </si>
  <si>
    <t>適時かつ適切に特許審査を行い権利設定するとの要請に答えるために、分類・多観点タームの整備が必要である。</t>
  </si>
  <si>
    <t>特許権設定に関する特許審査のための分類・多観点ターム付与は特許庁においてのみ実施し得る事業である。</t>
  </si>
  <si>
    <t>特許審査の効率化・迅速化を促進するために、分類・多観点タームの整備は必要不可欠である。</t>
  </si>
  <si>
    <t>本業務を行う者は、特例法第36条の規定に基づき、「工業所有権に関する手続等の特例に関する法律施行規則」第56条に規定されている区分40（分類及び要約書の記載の適合性についての調査）の登録調査機関として登録されていなければならないところ、現在、当該区分に登録されている登録調査機関は一般財団法人工業所有権協力センターのみである。</t>
  </si>
  <si>
    <t>適時かつ適切に特許審査を行い権利設定するために不可欠な事業であり、制度利用者からの料金収入を財源とする特許特別会計で実施すべき事業である。</t>
  </si>
  <si>
    <t>業務内容及び他の検索キー付与業務の水準からみて妥当である。</t>
  </si>
  <si>
    <t>使途の精査を行い、事業に真に必要なものに限定されていることを確認している。</t>
  </si>
  <si>
    <t>特許庁と発注先との定期的な打合せを行い、品質を維持向上しつつ、効率的な検索キー付与を行っている。</t>
  </si>
  <si>
    <t>標準審査期間及び一次審査通知までの期間ともに令和3年度の目標を達成した。</t>
  </si>
  <si>
    <t>特許審査官の人員数に制限がある中、民間の能力を活用して、特許審査官の分類及び多観点タームの付与業務に関する業務量を軽減することで、特許審査の効率化・迅速化を促進している。</t>
  </si>
  <si>
    <t>当初見込みと同規模の活動を行った。</t>
  </si>
  <si>
    <t>特許審査官は、本事業で整備された分類及び多観点タームを利用して、特許文献の先行技術文献調査を行っている。</t>
  </si>
  <si>
    <t>・付与された検索キーに対して特許審査官がチェックをすることで質の評価をしており、品質の維持向上をはたしている。
・システム化対応など業務内容を精査することで、単価の減額につとめている。</t>
  </si>
  <si>
    <t>・特許庁と発注先との定期的な打合せなどを通じて、付与される検索キーの品質や品質管理体制のさらなる向上に取り組む。
・業務内容の精査を引き続き行い、合理化・効率化に努める。</t>
  </si>
  <si>
    <t>本事業は日本にとって必要な事業であるが、平成12年度から長期にわたる事業なので、適切な予算要求を行うよう、不断の効率化と品質向上を図ること。アウトカム指標が容易に達成できているようなので、指標も見直すこと。</t>
  </si>
  <si>
    <t>事業内容の
一部改善</t>
  </si>
  <si>
    <t>有識者のご指摘を踏まえて、所要の対応を行うこと。</t>
  </si>
  <si>
    <t>現状通り</t>
  </si>
  <si>
    <t>引き続き、システム化対応等による業務効率化と費用の精査を行うとともに、品質の評価や維持向上のため、特許審査官による付与された検索キーのチェックや特許庁と発注先との定期的な打合せといった取組を行っていく。
アウトカム指標について、知的財産推進計画に定められる2023年度の目標値の確実な達成に向け、実施庁として、毎年度の実施庁目標（審査請求から特許の「権利化までの審査期間」（標準審査期間）及び「一次審査通知までの期間」）を着実に達成していくことが重要であり、当該計画の変更等に応じて指標の見直しを検討していく。</t>
  </si>
  <si>
    <t>0690</t>
  </si>
  <si>
    <t>0678</t>
  </si>
  <si>
    <t>0202</t>
  </si>
  <si>
    <t>0599</t>
  </si>
  <si>
    <t>0564</t>
  </si>
  <si>
    <t>0529</t>
  </si>
  <si>
    <t>0468</t>
  </si>
  <si>
    <t>0433</t>
  </si>
  <si>
    <t>諸負費</t>
  </si>
  <si>
    <t>人件費、事業費、借室料等</t>
  </si>
  <si>
    <t>　</t>
    <phoneticPr fontId="5"/>
  </si>
  <si>
    <t>一般財団法人工業所有権協力センター</t>
  </si>
  <si>
    <t>登録調査機関が分類と多観点タームの同時付与（一元付与）を行う業務</t>
  </si>
  <si>
    <t>随意契約
（その他）</t>
  </si>
  <si>
    <t>　本業務を行う者は、「工業所有権に関する手続等の特例に関する法律」第36条の規定に基づき、「工業所有権に関する手続等の特例に関する法律施行規則」第56条に規定されている区分40（分類及び要約書の記載の適合性についての調査）の登録調査機関として登録されていなければならないところ、当該区分に登録されている登録調査機関は（一財）工業所有権協力センターに限られる。</t>
  </si>
  <si>
    <t>A.一般財団法人工業所有権協力センター</t>
    <phoneticPr fontId="5"/>
  </si>
  <si>
    <t>登録調査機関において特許出願等に対して適切な多観点ターム（Fターム）等の検索キーを付与する。</t>
  </si>
  <si>
    <t>多観点ターム付与件数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</si>
</sst>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179294</xdr:colOff>
      <xdr:row>270</xdr:row>
      <xdr:rowOff>67235</xdr:rowOff>
    </xdr:from>
    <xdr:to>
      <xdr:col>34</xdr:col>
      <xdr:colOff>26927</xdr:colOff>
      <xdr:row>279</xdr:row>
      <xdr:rowOff>212737</xdr:rowOff>
    </xdr:to>
    <xdr:grpSp>
      <xdr:nvGrpSpPr>
        <xdr:cNvPr id="3" name="グループ化 2">
          <a:extLst>
            <a:ext uri="{FF2B5EF4-FFF2-40B4-BE49-F238E27FC236}">
              <a16:creationId xmlns:a16="http://schemas.microsoft.com/office/drawing/2014/main" id="{4532DF9C-3CA6-4F27-98A6-A2D56EB9E874}"/>
            </a:ext>
          </a:extLst>
        </xdr:cNvPr>
        <xdr:cNvGrpSpPr/>
      </xdr:nvGrpSpPr>
      <xdr:grpSpPr>
        <a:xfrm>
          <a:off x="3585882" y="37736929"/>
          <a:ext cx="2537045" cy="3354867"/>
          <a:chOff x="3981450" y="40938450"/>
          <a:chExt cx="2873221" cy="3271943"/>
        </a:xfrm>
      </xdr:grpSpPr>
      <xdr:sp macro="" textlink="">
        <xdr:nvSpPr>
          <xdr:cNvPr id="4" name="Rectangle 1">
            <a:extLst>
              <a:ext uri="{FF2B5EF4-FFF2-40B4-BE49-F238E27FC236}">
                <a16:creationId xmlns:a16="http://schemas.microsoft.com/office/drawing/2014/main" id="{975AAF23-B15D-48C8-9349-49E1D5F7D264}"/>
              </a:ext>
            </a:extLst>
          </xdr:cNvPr>
          <xdr:cNvSpPr>
            <a:spLocks noChangeArrowheads="1"/>
          </xdr:cNvSpPr>
        </xdr:nvSpPr>
        <xdr:spPr bwMode="auto">
          <a:xfrm>
            <a:off x="4029075" y="40938450"/>
            <a:ext cx="2825596" cy="54984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特許庁</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ja-JP" altLang="en-US" sz="1000" b="0" i="0" u="none" strike="noStrike">
                <a:effectLst/>
                <a:latin typeface="ＭＳ Ｐゴシック" panose="020B0600070205080204" pitchFamily="50" charset="-128"/>
                <a:ea typeface="ＭＳ Ｐゴシック" panose="020B0600070205080204" pitchFamily="50" charset="-128"/>
                <a:cs typeface="+mn-cs"/>
              </a:rPr>
              <a:t>　</a:t>
            </a:r>
            <a:r>
              <a:rPr lang="ja-JP" altLang="en-US" sz="1100">
                <a:latin typeface="ＭＳ Ｐゴシック" panose="020B0600070205080204" pitchFamily="50" charset="-128"/>
                <a:ea typeface="ＭＳ Ｐゴシック" panose="020B0600070205080204" pitchFamily="50" charset="-128"/>
              </a:rPr>
              <a:t> </a:t>
            </a:r>
            <a:r>
              <a:rPr lang="en-US" altLang="ja-JP" sz="1100">
                <a:latin typeface="ＭＳ Ｐゴシック" panose="020B0600070205080204" pitchFamily="50" charset="-128"/>
                <a:ea typeface="ＭＳ Ｐゴシック" panose="020B0600070205080204" pitchFamily="50" charset="-128"/>
              </a:rPr>
              <a:t>3,875</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ja-JP" altLang="en-US">
              <a:latin typeface="ＭＳ Ｐゴシック" panose="020B0600070205080204" pitchFamily="50" charset="-128"/>
              <a:ea typeface="ＭＳ Ｐゴシック" panose="020B0600070205080204" pitchFamily="50" charset="-128"/>
            </a:endParaRPr>
          </a:p>
        </xdr:txBody>
      </xdr:sp>
      <xdr:sp macro="" textlink="">
        <xdr:nvSpPr>
          <xdr:cNvPr id="5" name="AutoShape 2">
            <a:extLst>
              <a:ext uri="{FF2B5EF4-FFF2-40B4-BE49-F238E27FC236}">
                <a16:creationId xmlns:a16="http://schemas.microsoft.com/office/drawing/2014/main" id="{D8D07EE5-0473-46BB-BA2A-1D9113100BF9}"/>
              </a:ext>
            </a:extLst>
          </xdr:cNvPr>
          <xdr:cNvSpPr>
            <a:spLocks noChangeArrowheads="1"/>
          </xdr:cNvSpPr>
        </xdr:nvSpPr>
        <xdr:spPr bwMode="auto">
          <a:xfrm>
            <a:off x="4019550" y="41595675"/>
            <a:ext cx="2806546" cy="281040"/>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事業の管理、発注計画策定、検収</a:t>
            </a:r>
            <a:endParaRPr lang="ja-JP" altLang="en-US"/>
          </a:p>
        </xdr:txBody>
      </xdr:sp>
      <xdr:sp macro="" textlink="">
        <xdr:nvSpPr>
          <xdr:cNvPr id="6" name="Line 3">
            <a:extLst>
              <a:ext uri="{FF2B5EF4-FFF2-40B4-BE49-F238E27FC236}">
                <a16:creationId xmlns:a16="http://schemas.microsoft.com/office/drawing/2014/main" id="{EE4EEB58-25FA-45D5-8108-F784DE976C9F}"/>
              </a:ext>
            </a:extLst>
          </xdr:cNvPr>
          <xdr:cNvSpPr>
            <a:spLocks noChangeShapeType="1"/>
          </xdr:cNvSpPr>
        </xdr:nvSpPr>
        <xdr:spPr bwMode="auto">
          <a:xfrm>
            <a:off x="5385562" y="41976675"/>
            <a:ext cx="0" cy="8574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Text Box 5">
            <a:extLst>
              <a:ext uri="{FF2B5EF4-FFF2-40B4-BE49-F238E27FC236}">
                <a16:creationId xmlns:a16="http://schemas.microsoft.com/office/drawing/2014/main" id="{E2C5C494-0D4F-4392-A275-9EDC1F433725}"/>
              </a:ext>
            </a:extLst>
          </xdr:cNvPr>
          <xdr:cNvSpPr txBox="1">
            <a:spLocks noChangeArrowheads="1"/>
          </xdr:cNvSpPr>
        </xdr:nvSpPr>
        <xdr:spPr bwMode="auto">
          <a:xfrm>
            <a:off x="3990975" y="42939141"/>
            <a:ext cx="2825596" cy="319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sp macro="" textlink="">
        <xdr:nvSpPr>
          <xdr:cNvPr id="8" name="Rectangle 4">
            <a:extLst>
              <a:ext uri="{FF2B5EF4-FFF2-40B4-BE49-F238E27FC236}">
                <a16:creationId xmlns:a16="http://schemas.microsoft.com/office/drawing/2014/main" id="{68C2AA3B-8889-4BF4-A65B-1F83E8974159}"/>
              </a:ext>
            </a:extLst>
          </xdr:cNvPr>
          <xdr:cNvSpPr>
            <a:spLocks noChangeArrowheads="1"/>
          </xdr:cNvSpPr>
        </xdr:nvSpPr>
        <xdr:spPr bwMode="auto">
          <a:xfrm>
            <a:off x="3981450" y="43329225"/>
            <a:ext cx="2830358" cy="59060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Ａ．一般財団法人工業所有権協力センター</a:t>
            </a:r>
          </a:p>
          <a:p>
            <a:pPr algn="ctr" rtl="0">
              <a:lnSpc>
                <a:spcPts val="1300"/>
              </a:lnSpc>
              <a:defRPr sz="1000"/>
            </a:pPr>
            <a:r>
              <a:rPr lang="en-US" altLang="ja-JP" sz="1100" b="0" i="0" u="none" strike="noStrike" baseline="0">
                <a:solidFill>
                  <a:srgbClr val="000000"/>
                </a:solidFill>
                <a:latin typeface="ＭＳ Ｐゴシック"/>
                <a:ea typeface="ＭＳ Ｐゴシック"/>
              </a:rPr>
              <a:t>3,875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9" name="AutoShape 6">
            <a:extLst>
              <a:ext uri="{FF2B5EF4-FFF2-40B4-BE49-F238E27FC236}">
                <a16:creationId xmlns:a16="http://schemas.microsoft.com/office/drawing/2014/main" id="{C0EA41F6-C400-4F59-8F64-A80E2B69C887}"/>
              </a:ext>
            </a:extLst>
          </xdr:cNvPr>
          <xdr:cNvSpPr>
            <a:spLocks noChangeArrowheads="1"/>
          </xdr:cNvSpPr>
        </xdr:nvSpPr>
        <xdr:spPr bwMode="auto">
          <a:xfrm>
            <a:off x="4010025" y="43986556"/>
            <a:ext cx="2785095" cy="223837"/>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分類付与、納品</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O666" sqref="O66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690</v>
      </c>
      <c r="AK2" s="187"/>
      <c r="AL2" s="187"/>
      <c r="AM2" s="187"/>
      <c r="AN2" s="90" t="s">
        <v>367</v>
      </c>
      <c r="AO2" s="187">
        <v>21</v>
      </c>
      <c r="AP2" s="187"/>
      <c r="AQ2" s="187"/>
      <c r="AR2" s="91" t="s">
        <v>367</v>
      </c>
      <c r="AS2" s="188">
        <v>405</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2">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9.599999999999994" customHeight="1" x14ac:dyDescent="0.2">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科学技術・イノベーション、知的財産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88.2" customHeight="1" x14ac:dyDescent="0.2">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3463</v>
      </c>
      <c r="Q13" s="232"/>
      <c r="R13" s="232"/>
      <c r="S13" s="232"/>
      <c r="T13" s="232"/>
      <c r="U13" s="232"/>
      <c r="V13" s="233"/>
      <c r="W13" s="231">
        <v>3550</v>
      </c>
      <c r="X13" s="232"/>
      <c r="Y13" s="232"/>
      <c r="Z13" s="232"/>
      <c r="AA13" s="232"/>
      <c r="AB13" s="232"/>
      <c r="AC13" s="233"/>
      <c r="AD13" s="231">
        <v>3823</v>
      </c>
      <c r="AE13" s="232"/>
      <c r="AF13" s="232"/>
      <c r="AG13" s="232"/>
      <c r="AH13" s="232"/>
      <c r="AI13" s="232"/>
      <c r="AJ13" s="233"/>
      <c r="AK13" s="231">
        <v>3864</v>
      </c>
      <c r="AL13" s="232"/>
      <c r="AM13" s="232"/>
      <c r="AN13" s="232"/>
      <c r="AO13" s="232"/>
      <c r="AP13" s="232"/>
      <c r="AQ13" s="233"/>
      <c r="AR13" s="243">
        <v>4058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703</v>
      </c>
      <c r="Q14" s="232"/>
      <c r="R14" s="232"/>
      <c r="S14" s="232"/>
      <c r="T14" s="232"/>
      <c r="U14" s="232"/>
      <c r="V14" s="233"/>
      <c r="W14" s="231" t="s">
        <v>703</v>
      </c>
      <c r="X14" s="232"/>
      <c r="Y14" s="232"/>
      <c r="Z14" s="232"/>
      <c r="AA14" s="232"/>
      <c r="AB14" s="232"/>
      <c r="AC14" s="233"/>
      <c r="AD14" s="231" t="s">
        <v>703</v>
      </c>
      <c r="AE14" s="232"/>
      <c r="AF14" s="232"/>
      <c r="AG14" s="232"/>
      <c r="AH14" s="232"/>
      <c r="AI14" s="232"/>
      <c r="AJ14" s="233"/>
      <c r="AK14" s="231" t="s">
        <v>703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703</v>
      </c>
      <c r="Q15" s="232"/>
      <c r="R15" s="232"/>
      <c r="S15" s="232"/>
      <c r="T15" s="232"/>
      <c r="U15" s="232"/>
      <c r="V15" s="233"/>
      <c r="W15" s="231" t="s">
        <v>703</v>
      </c>
      <c r="X15" s="232"/>
      <c r="Y15" s="232"/>
      <c r="Z15" s="232"/>
      <c r="AA15" s="232"/>
      <c r="AB15" s="232"/>
      <c r="AC15" s="233"/>
      <c r="AD15" s="231" t="s">
        <v>703</v>
      </c>
      <c r="AE15" s="232"/>
      <c r="AF15" s="232"/>
      <c r="AG15" s="232"/>
      <c r="AH15" s="232"/>
      <c r="AI15" s="232"/>
      <c r="AJ15" s="233"/>
      <c r="AK15" s="231" t="s">
        <v>703</v>
      </c>
      <c r="AL15" s="232"/>
      <c r="AM15" s="232"/>
      <c r="AN15" s="232"/>
      <c r="AO15" s="232"/>
      <c r="AP15" s="232"/>
      <c r="AQ15" s="233"/>
      <c r="AR15" s="231" t="s">
        <v>703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703</v>
      </c>
      <c r="Q16" s="232"/>
      <c r="R16" s="232"/>
      <c r="S16" s="232"/>
      <c r="T16" s="232"/>
      <c r="U16" s="232"/>
      <c r="V16" s="233"/>
      <c r="W16" s="231" t="s">
        <v>703</v>
      </c>
      <c r="X16" s="232"/>
      <c r="Y16" s="232"/>
      <c r="Z16" s="232"/>
      <c r="AA16" s="232"/>
      <c r="AB16" s="232"/>
      <c r="AC16" s="233"/>
      <c r="AD16" s="231" t="s">
        <v>703</v>
      </c>
      <c r="AE16" s="232"/>
      <c r="AF16" s="232"/>
      <c r="AG16" s="232"/>
      <c r="AH16" s="232"/>
      <c r="AI16" s="232"/>
      <c r="AJ16" s="233"/>
      <c r="AK16" s="231" t="s">
        <v>703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142</v>
      </c>
      <c r="Q17" s="232"/>
      <c r="R17" s="232"/>
      <c r="S17" s="232"/>
      <c r="T17" s="232"/>
      <c r="U17" s="232"/>
      <c r="V17" s="233"/>
      <c r="W17" s="231">
        <v>421</v>
      </c>
      <c r="X17" s="232"/>
      <c r="Y17" s="232"/>
      <c r="Z17" s="232"/>
      <c r="AA17" s="232"/>
      <c r="AB17" s="232"/>
      <c r="AC17" s="233"/>
      <c r="AD17" s="231">
        <v>52</v>
      </c>
      <c r="AE17" s="232"/>
      <c r="AF17" s="232"/>
      <c r="AG17" s="232"/>
      <c r="AH17" s="232"/>
      <c r="AI17" s="232"/>
      <c r="AJ17" s="233"/>
      <c r="AK17" s="231" t="s">
        <v>703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3605</v>
      </c>
      <c r="Q18" s="276"/>
      <c r="R18" s="276"/>
      <c r="S18" s="276"/>
      <c r="T18" s="276"/>
      <c r="U18" s="276"/>
      <c r="V18" s="277"/>
      <c r="W18" s="275">
        <f>SUM(W13:AC17)</f>
        <v>3971</v>
      </c>
      <c r="X18" s="276"/>
      <c r="Y18" s="276"/>
      <c r="Z18" s="276"/>
      <c r="AA18" s="276"/>
      <c r="AB18" s="276"/>
      <c r="AC18" s="277"/>
      <c r="AD18" s="275">
        <f>SUM(AD13:AJ17)</f>
        <v>3875</v>
      </c>
      <c r="AE18" s="276"/>
      <c r="AF18" s="276"/>
      <c r="AG18" s="276"/>
      <c r="AH18" s="276"/>
      <c r="AI18" s="276"/>
      <c r="AJ18" s="277"/>
      <c r="AK18" s="275">
        <f>SUM(AK13:AQ17)</f>
        <v>3864</v>
      </c>
      <c r="AL18" s="276"/>
      <c r="AM18" s="276"/>
      <c r="AN18" s="276"/>
      <c r="AO18" s="276"/>
      <c r="AP18" s="276"/>
      <c r="AQ18" s="277"/>
      <c r="AR18" s="275">
        <f>SUM(AR13:AX17)</f>
        <v>4058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3605</v>
      </c>
      <c r="Q19" s="232"/>
      <c r="R19" s="232"/>
      <c r="S19" s="232"/>
      <c r="T19" s="232"/>
      <c r="U19" s="232"/>
      <c r="V19" s="233"/>
      <c r="W19" s="231">
        <v>3971</v>
      </c>
      <c r="X19" s="232"/>
      <c r="Y19" s="232"/>
      <c r="Z19" s="232"/>
      <c r="AA19" s="232"/>
      <c r="AB19" s="232"/>
      <c r="AC19" s="233"/>
      <c r="AD19" s="231">
        <v>3875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1.0410049090384059</v>
      </c>
      <c r="Q21" s="307"/>
      <c r="R21" s="307"/>
      <c r="S21" s="307"/>
      <c r="T21" s="307"/>
      <c r="U21" s="307"/>
      <c r="V21" s="307"/>
      <c r="W21" s="307">
        <f>IF(W19=0, "-", SUM(W19)/SUM(W13,W14))</f>
        <v>1.1185915492957748</v>
      </c>
      <c r="X21" s="307"/>
      <c r="Y21" s="307"/>
      <c r="Z21" s="307"/>
      <c r="AA21" s="307"/>
      <c r="AB21" s="307"/>
      <c r="AC21" s="307"/>
      <c r="AD21" s="307">
        <f>IF(AD19=0, "-", SUM(AD19)/SUM(AD13,AD14))</f>
        <v>1.013601883337693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704</v>
      </c>
      <c r="H23" s="293"/>
      <c r="I23" s="293"/>
      <c r="J23" s="293"/>
      <c r="K23" s="293"/>
      <c r="L23" s="293"/>
      <c r="M23" s="293"/>
      <c r="N23" s="293"/>
      <c r="O23" s="294"/>
      <c r="P23" s="243">
        <v>3864</v>
      </c>
      <c r="Q23" s="244"/>
      <c r="R23" s="244"/>
      <c r="S23" s="244"/>
      <c r="T23" s="244"/>
      <c r="U23" s="244"/>
      <c r="V23" s="295"/>
      <c r="W23" s="243">
        <v>4058</v>
      </c>
      <c r="X23" s="244"/>
      <c r="Y23" s="244"/>
      <c r="Z23" s="244"/>
      <c r="AA23" s="244"/>
      <c r="AB23" s="244"/>
      <c r="AC23" s="295"/>
      <c r="AD23" s="296" t="s">
        <v>705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3864</v>
      </c>
      <c r="Q29" s="346"/>
      <c r="R29" s="346"/>
      <c r="S29" s="346"/>
      <c r="T29" s="346"/>
      <c r="U29" s="346"/>
      <c r="V29" s="347"/>
      <c r="W29" s="348">
        <f>AR13</f>
        <v>4058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8.2" customHeight="1" x14ac:dyDescent="0.2">
      <c r="A30" s="351" t="s">
        <v>663</v>
      </c>
      <c r="B30" s="352"/>
      <c r="C30" s="352"/>
      <c r="D30" s="352"/>
      <c r="E30" s="352"/>
      <c r="F30" s="353"/>
      <c r="G30" s="326" t="s">
        <v>706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676</v>
      </c>
      <c r="AV31" s="426"/>
      <c r="AW31" s="426"/>
      <c r="AX31" s="428"/>
    </row>
    <row r="32" spans="1:50" ht="23.25" customHeight="1" x14ac:dyDescent="0.2">
      <c r="A32" s="362"/>
      <c r="B32" s="332"/>
      <c r="C32" s="332"/>
      <c r="D32" s="332"/>
      <c r="E32" s="332"/>
      <c r="F32" s="333"/>
      <c r="G32" s="371" t="s">
        <v>707</v>
      </c>
      <c r="H32" s="372"/>
      <c r="I32" s="372"/>
      <c r="J32" s="372"/>
      <c r="K32" s="372"/>
      <c r="L32" s="372"/>
      <c r="M32" s="372"/>
      <c r="N32" s="372"/>
      <c r="O32" s="372"/>
      <c r="P32" s="375" t="s">
        <v>708</v>
      </c>
      <c r="Q32" s="376"/>
      <c r="R32" s="376"/>
      <c r="S32" s="376"/>
      <c r="T32" s="376"/>
      <c r="U32" s="376"/>
      <c r="V32" s="376"/>
      <c r="W32" s="376"/>
      <c r="X32" s="377"/>
      <c r="Y32" s="381" t="s">
        <v>52</v>
      </c>
      <c r="Z32" s="382"/>
      <c r="AA32" s="383"/>
      <c r="AB32" s="384" t="s">
        <v>709</v>
      </c>
      <c r="AC32" s="384"/>
      <c r="AD32" s="384"/>
      <c r="AE32" s="385">
        <v>313089</v>
      </c>
      <c r="AF32" s="385"/>
      <c r="AG32" s="385"/>
      <c r="AH32" s="385"/>
      <c r="AI32" s="385">
        <v>299797</v>
      </c>
      <c r="AJ32" s="385"/>
      <c r="AK32" s="385"/>
      <c r="AL32" s="385"/>
      <c r="AM32" s="385">
        <v>287872</v>
      </c>
      <c r="AN32" s="385"/>
      <c r="AO32" s="385"/>
      <c r="AP32" s="385"/>
      <c r="AQ32" s="385" t="s">
        <v>703</v>
      </c>
      <c r="AR32" s="385"/>
      <c r="AS32" s="385"/>
      <c r="AT32" s="385"/>
      <c r="AU32" s="419" t="s">
        <v>703</v>
      </c>
      <c r="AV32" s="420"/>
      <c r="AW32" s="420"/>
      <c r="AX32" s="421"/>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709</v>
      </c>
      <c r="AC33" s="384"/>
      <c r="AD33" s="384"/>
      <c r="AE33" s="385">
        <v>313000</v>
      </c>
      <c r="AF33" s="385"/>
      <c r="AG33" s="385"/>
      <c r="AH33" s="385"/>
      <c r="AI33" s="385">
        <v>312000</v>
      </c>
      <c r="AJ33" s="385"/>
      <c r="AK33" s="385"/>
      <c r="AL33" s="385"/>
      <c r="AM33" s="385">
        <v>298000</v>
      </c>
      <c r="AN33" s="385"/>
      <c r="AO33" s="385"/>
      <c r="AP33" s="385"/>
      <c r="AQ33" s="385">
        <v>287000</v>
      </c>
      <c r="AR33" s="385"/>
      <c r="AS33" s="385"/>
      <c r="AT33" s="385"/>
      <c r="AU33" s="419">
        <v>283000</v>
      </c>
      <c r="AV33" s="420"/>
      <c r="AW33" s="420"/>
      <c r="AX33" s="421"/>
    </row>
    <row r="34" spans="1:51" ht="23.25" hidden="1" customHeight="1" x14ac:dyDescent="0.2">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677</v>
      </c>
      <c r="AR34" s="431"/>
      <c r="AS34" s="431"/>
      <c r="AT34" s="431"/>
      <c r="AU34" s="431"/>
      <c r="AV34" s="431"/>
      <c r="AW34" s="431"/>
      <c r="AX34" s="432"/>
    </row>
    <row r="35" spans="1:51" ht="23.25" hidden="1" customHeight="1" x14ac:dyDescent="0.2">
      <c r="A35" s="452"/>
      <c r="B35" s="453"/>
      <c r="C35" s="453"/>
      <c r="D35" s="453"/>
      <c r="E35" s="453"/>
      <c r="F35" s="454"/>
      <c r="G35" s="408"/>
      <c r="H35" s="409"/>
      <c r="I35" s="409"/>
      <c r="J35" s="409"/>
      <c r="K35" s="409"/>
      <c r="L35" s="409"/>
      <c r="M35" s="409"/>
      <c r="N35" s="409"/>
      <c r="O35" s="409"/>
      <c r="P35" s="409"/>
      <c r="Q35" s="409"/>
      <c r="R35" s="409"/>
      <c r="S35" s="409"/>
      <c r="T35" s="409"/>
      <c r="U35" s="409"/>
      <c r="V35" s="409"/>
      <c r="W35" s="409"/>
      <c r="X35" s="409"/>
      <c r="Y35" s="433" t="s">
        <v>665</v>
      </c>
      <c r="Z35" s="434"/>
      <c r="AA35" s="435"/>
      <c r="AB35" s="436"/>
      <c r="AC35" s="437"/>
      <c r="AD35" s="438"/>
      <c r="AE35" s="412"/>
      <c r="AF35" s="412"/>
      <c r="AG35" s="412"/>
      <c r="AH35" s="412"/>
      <c r="AI35" s="412"/>
      <c r="AJ35" s="412"/>
      <c r="AK35" s="412"/>
      <c r="AL35" s="412"/>
      <c r="AM35" s="412"/>
      <c r="AN35" s="412"/>
      <c r="AO35" s="412"/>
      <c r="AP35" s="412"/>
      <c r="AQ35" s="403"/>
      <c r="AR35" s="386"/>
      <c r="AS35" s="386"/>
      <c r="AT35" s="386"/>
      <c r="AU35" s="386"/>
      <c r="AV35" s="386"/>
      <c r="AW35" s="386"/>
      <c r="AX35" s="387"/>
    </row>
    <row r="36" spans="1:51" ht="46.5" hidden="1" customHeight="1" x14ac:dyDescent="0.2">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667</v>
      </c>
      <c r="Z36" s="413"/>
      <c r="AA36" s="414"/>
      <c r="AB36" s="439"/>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1" ht="18.75" hidden="1" customHeight="1" x14ac:dyDescent="0.2">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hidden="1"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c r="AR38" s="445"/>
      <c r="AS38" s="446" t="s">
        <v>224</v>
      </c>
      <c r="AT38" s="447"/>
      <c r="AU38" s="448"/>
      <c r="AV38" s="448"/>
      <c r="AW38" s="339" t="s">
        <v>170</v>
      </c>
      <c r="AX38" s="344"/>
    </row>
    <row r="39" spans="1:51" ht="23.25" hidden="1" customHeight="1" x14ac:dyDescent="0.2">
      <c r="A39" s="485"/>
      <c r="B39" s="483"/>
      <c r="C39" s="483"/>
      <c r="D39" s="483"/>
      <c r="E39" s="483"/>
      <c r="F39" s="484"/>
      <c r="G39" s="388"/>
      <c r="H39" s="389"/>
      <c r="I39" s="389"/>
      <c r="J39" s="389"/>
      <c r="K39" s="389"/>
      <c r="L39" s="389"/>
      <c r="M39" s="389"/>
      <c r="N39" s="389"/>
      <c r="O39" s="390"/>
      <c r="P39" s="154"/>
      <c r="Q39" s="154"/>
      <c r="R39" s="154"/>
      <c r="S39" s="154"/>
      <c r="T39" s="154"/>
      <c r="U39" s="154"/>
      <c r="V39" s="154"/>
      <c r="W39" s="154"/>
      <c r="X39" s="155"/>
      <c r="Y39" s="399" t="s">
        <v>12</v>
      </c>
      <c r="Z39" s="400"/>
      <c r="AA39" s="401"/>
      <c r="AB39" s="402"/>
      <c r="AC39" s="402"/>
      <c r="AD39" s="402"/>
      <c r="AE39" s="403"/>
      <c r="AF39" s="386"/>
      <c r="AG39" s="386"/>
      <c r="AH39" s="386"/>
      <c r="AI39" s="403"/>
      <c r="AJ39" s="386"/>
      <c r="AK39" s="386"/>
      <c r="AL39" s="386"/>
      <c r="AM39" s="403"/>
      <c r="AN39" s="386"/>
      <c r="AO39" s="386"/>
      <c r="AP39" s="386"/>
      <c r="AQ39" s="405"/>
      <c r="AR39" s="406"/>
      <c r="AS39" s="406"/>
      <c r="AT39" s="407"/>
      <c r="AU39" s="386"/>
      <c r="AV39" s="386"/>
      <c r="AW39" s="386"/>
      <c r="AX39" s="387"/>
    </row>
    <row r="40" spans="1:51" ht="23.25" hidden="1" customHeight="1" x14ac:dyDescent="0.2">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c r="AC40" s="460"/>
      <c r="AD40" s="460"/>
      <c r="AE40" s="403"/>
      <c r="AF40" s="386"/>
      <c r="AG40" s="386"/>
      <c r="AH40" s="386"/>
      <c r="AI40" s="403"/>
      <c r="AJ40" s="386"/>
      <c r="AK40" s="386"/>
      <c r="AL40" s="386"/>
      <c r="AM40" s="403"/>
      <c r="AN40" s="386"/>
      <c r="AO40" s="386"/>
      <c r="AP40" s="386"/>
      <c r="AQ40" s="405"/>
      <c r="AR40" s="406"/>
      <c r="AS40" s="406"/>
      <c r="AT40" s="407"/>
      <c r="AU40" s="386"/>
      <c r="AV40" s="386"/>
      <c r="AW40" s="386"/>
      <c r="AX40" s="387"/>
    </row>
    <row r="41" spans="1:51" ht="23.25" hidden="1" customHeight="1" x14ac:dyDescent="0.2">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c r="AF41" s="386"/>
      <c r="AG41" s="386"/>
      <c r="AH41" s="386"/>
      <c r="AI41" s="403"/>
      <c r="AJ41" s="386"/>
      <c r="AK41" s="386"/>
      <c r="AL41" s="386"/>
      <c r="AM41" s="403"/>
      <c r="AN41" s="386"/>
      <c r="AO41" s="386"/>
      <c r="AP41" s="386"/>
      <c r="AQ41" s="405"/>
      <c r="AR41" s="406"/>
      <c r="AS41" s="406"/>
      <c r="AT41" s="407"/>
      <c r="AU41" s="386"/>
      <c r="AV41" s="386"/>
      <c r="AW41" s="386"/>
      <c r="AX41" s="387"/>
    </row>
    <row r="42" spans="1:51" ht="23.25" hidden="1" customHeight="1" x14ac:dyDescent="0.2">
      <c r="A42" s="473" t="s">
        <v>343</v>
      </c>
      <c r="B42" s="468"/>
      <c r="C42" s="468"/>
      <c r="D42" s="468"/>
      <c r="E42" s="468"/>
      <c r="F42" s="469"/>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hidden="1" customHeigh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2">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676</v>
      </c>
      <c r="AV65" s="426"/>
      <c r="AW65" s="426"/>
      <c r="AX65" s="428"/>
      <c r="AY65">
        <f>COUNTA($G$66)</f>
        <v>1</v>
      </c>
    </row>
    <row r="66" spans="1:51" ht="37.200000000000003" customHeight="1" x14ac:dyDescent="0.2">
      <c r="A66" s="362"/>
      <c r="B66" s="332"/>
      <c r="C66" s="332"/>
      <c r="D66" s="332"/>
      <c r="E66" s="332"/>
      <c r="F66" s="333"/>
      <c r="G66" s="371" t="s">
        <v>761</v>
      </c>
      <c r="H66" s="372"/>
      <c r="I66" s="372"/>
      <c r="J66" s="372"/>
      <c r="K66" s="372"/>
      <c r="L66" s="372"/>
      <c r="M66" s="372"/>
      <c r="N66" s="372"/>
      <c r="O66" s="372"/>
      <c r="P66" s="375" t="s">
        <v>762</v>
      </c>
      <c r="Q66" s="376"/>
      <c r="R66" s="376"/>
      <c r="S66" s="376"/>
      <c r="T66" s="376"/>
      <c r="U66" s="376"/>
      <c r="V66" s="376"/>
      <c r="W66" s="376"/>
      <c r="X66" s="377"/>
      <c r="Y66" s="381" t="s">
        <v>52</v>
      </c>
      <c r="Z66" s="382"/>
      <c r="AA66" s="383"/>
      <c r="AB66" s="384" t="s">
        <v>709</v>
      </c>
      <c r="AC66" s="384"/>
      <c r="AD66" s="384"/>
      <c r="AE66" s="385">
        <v>586972</v>
      </c>
      <c r="AF66" s="385"/>
      <c r="AG66" s="385"/>
      <c r="AH66" s="385"/>
      <c r="AI66" s="385">
        <v>548387</v>
      </c>
      <c r="AJ66" s="385"/>
      <c r="AK66" s="385"/>
      <c r="AL66" s="385"/>
      <c r="AM66" s="385">
        <v>516953</v>
      </c>
      <c r="AN66" s="385"/>
      <c r="AO66" s="385"/>
      <c r="AP66" s="385"/>
      <c r="AQ66" s="385" t="s">
        <v>703</v>
      </c>
      <c r="AR66" s="385"/>
      <c r="AS66" s="385"/>
      <c r="AT66" s="385"/>
      <c r="AU66" s="419" t="s">
        <v>703</v>
      </c>
      <c r="AV66" s="420"/>
      <c r="AW66" s="420"/>
      <c r="AX66" s="421"/>
      <c r="AY66">
        <f>$AY$65</f>
        <v>1</v>
      </c>
    </row>
    <row r="67" spans="1:51" ht="34.200000000000003"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t="s">
        <v>709</v>
      </c>
      <c r="AC67" s="384"/>
      <c r="AD67" s="384"/>
      <c r="AE67" s="385">
        <v>593100</v>
      </c>
      <c r="AF67" s="385"/>
      <c r="AG67" s="385"/>
      <c r="AH67" s="385"/>
      <c r="AI67" s="385">
        <v>581300</v>
      </c>
      <c r="AJ67" s="385"/>
      <c r="AK67" s="385"/>
      <c r="AL67" s="385"/>
      <c r="AM67" s="385"/>
      <c r="AN67" s="385"/>
      <c r="AO67" s="385"/>
      <c r="AP67" s="385"/>
      <c r="AQ67" s="385">
        <v>512000</v>
      </c>
      <c r="AR67" s="385"/>
      <c r="AS67" s="385"/>
      <c r="AT67" s="385"/>
      <c r="AU67" s="419">
        <v>519600</v>
      </c>
      <c r="AV67" s="420"/>
      <c r="AW67" s="420"/>
      <c r="AX67" s="421"/>
      <c r="AY67">
        <f>$AY$65</f>
        <v>1</v>
      </c>
    </row>
    <row r="68" spans="1:51" ht="23.25" customHeight="1" x14ac:dyDescent="0.2">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677</v>
      </c>
      <c r="AR68" s="431"/>
      <c r="AS68" s="431"/>
      <c r="AT68" s="431"/>
      <c r="AU68" s="431"/>
      <c r="AV68" s="431"/>
      <c r="AW68" s="431"/>
      <c r="AX68" s="432"/>
      <c r="AY68">
        <f>IF(SUBSTITUTE(SUBSTITUTE($G$69,"／",""),"　","")="",0,1)</f>
        <v>1</v>
      </c>
    </row>
    <row r="69" spans="1:51" ht="23.25" customHeight="1" x14ac:dyDescent="0.2">
      <c r="A69" s="452"/>
      <c r="B69" s="453"/>
      <c r="C69" s="453"/>
      <c r="D69" s="453"/>
      <c r="E69" s="453"/>
      <c r="F69" s="454"/>
      <c r="G69" s="408" t="s">
        <v>710</v>
      </c>
      <c r="H69" s="409"/>
      <c r="I69" s="409"/>
      <c r="J69" s="409"/>
      <c r="K69" s="409"/>
      <c r="L69" s="409"/>
      <c r="M69" s="409"/>
      <c r="N69" s="409"/>
      <c r="O69" s="409"/>
      <c r="P69" s="409"/>
      <c r="Q69" s="409"/>
      <c r="R69" s="409"/>
      <c r="S69" s="409"/>
      <c r="T69" s="409"/>
      <c r="U69" s="409"/>
      <c r="V69" s="409"/>
      <c r="W69" s="409"/>
      <c r="X69" s="409"/>
      <c r="Y69" s="433" t="s">
        <v>665</v>
      </c>
      <c r="Z69" s="434"/>
      <c r="AA69" s="435"/>
      <c r="AB69" s="436" t="s">
        <v>711</v>
      </c>
      <c r="AC69" s="437"/>
      <c r="AD69" s="438"/>
      <c r="AE69" s="412">
        <v>6142</v>
      </c>
      <c r="AF69" s="412"/>
      <c r="AG69" s="412"/>
      <c r="AH69" s="412"/>
      <c r="AI69" s="412">
        <v>7242</v>
      </c>
      <c r="AJ69" s="412"/>
      <c r="AK69" s="412"/>
      <c r="AL69" s="412"/>
      <c r="AM69" s="412">
        <v>7497</v>
      </c>
      <c r="AN69" s="412"/>
      <c r="AO69" s="412"/>
      <c r="AP69" s="412"/>
      <c r="AQ69" s="403">
        <v>7548</v>
      </c>
      <c r="AR69" s="386"/>
      <c r="AS69" s="386"/>
      <c r="AT69" s="386"/>
      <c r="AU69" s="386"/>
      <c r="AV69" s="386"/>
      <c r="AW69" s="386"/>
      <c r="AX69" s="387"/>
      <c r="AY69">
        <f>$AY$68</f>
        <v>1</v>
      </c>
    </row>
    <row r="70" spans="1:51" ht="46.5" customHeight="1" x14ac:dyDescent="0.2">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667</v>
      </c>
      <c r="Z70" s="413"/>
      <c r="AA70" s="414"/>
      <c r="AB70" s="439" t="s">
        <v>712</v>
      </c>
      <c r="AC70" s="440"/>
      <c r="AD70" s="441"/>
      <c r="AE70" s="442" t="s">
        <v>713</v>
      </c>
      <c r="AF70" s="442"/>
      <c r="AG70" s="442"/>
      <c r="AH70" s="442"/>
      <c r="AI70" s="442" t="s">
        <v>714</v>
      </c>
      <c r="AJ70" s="442"/>
      <c r="AK70" s="442"/>
      <c r="AL70" s="442"/>
      <c r="AM70" s="442" t="s">
        <v>715</v>
      </c>
      <c r="AN70" s="442"/>
      <c r="AO70" s="442"/>
      <c r="AP70" s="442"/>
      <c r="AQ70" s="442" t="s">
        <v>716</v>
      </c>
      <c r="AR70" s="442"/>
      <c r="AS70" s="442"/>
      <c r="AT70" s="442"/>
      <c r="AU70" s="442"/>
      <c r="AV70" s="442"/>
      <c r="AW70" s="442"/>
      <c r="AX70" s="443"/>
      <c r="AY70">
        <f>$AY$68</f>
        <v>1</v>
      </c>
    </row>
    <row r="71" spans="1:51" ht="18.75" customHeight="1" x14ac:dyDescent="0.2">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1</v>
      </c>
    </row>
    <row r="72" spans="1:51" ht="18.75" customHeight="1" x14ac:dyDescent="0.2">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t="s">
        <v>703</v>
      </c>
      <c r="AR72" s="445"/>
      <c r="AS72" s="446" t="s">
        <v>224</v>
      </c>
      <c r="AT72" s="447"/>
      <c r="AU72" s="448">
        <v>5</v>
      </c>
      <c r="AV72" s="448"/>
      <c r="AW72" s="339" t="s">
        <v>170</v>
      </c>
      <c r="AX72" s="344"/>
      <c r="AY72">
        <f t="shared" ref="AY72:AY77" si="1">$AY$71</f>
        <v>1</v>
      </c>
    </row>
    <row r="73" spans="1:51" ht="23.25" customHeight="1" x14ac:dyDescent="0.2">
      <c r="A73" s="521"/>
      <c r="B73" s="519"/>
      <c r="C73" s="519"/>
      <c r="D73" s="519"/>
      <c r="E73" s="519"/>
      <c r="F73" s="520"/>
      <c r="G73" s="388" t="s">
        <v>717</v>
      </c>
      <c r="H73" s="389"/>
      <c r="I73" s="389"/>
      <c r="J73" s="389"/>
      <c r="K73" s="389"/>
      <c r="L73" s="389"/>
      <c r="M73" s="389"/>
      <c r="N73" s="389"/>
      <c r="O73" s="390"/>
      <c r="P73" s="154" t="s">
        <v>718</v>
      </c>
      <c r="Q73" s="154"/>
      <c r="R73" s="154"/>
      <c r="S73" s="154"/>
      <c r="T73" s="154"/>
      <c r="U73" s="154"/>
      <c r="V73" s="154"/>
      <c r="W73" s="154"/>
      <c r="X73" s="155"/>
      <c r="Y73" s="399" t="s">
        <v>12</v>
      </c>
      <c r="Z73" s="400"/>
      <c r="AA73" s="401"/>
      <c r="AB73" s="402" t="s">
        <v>719</v>
      </c>
      <c r="AC73" s="402"/>
      <c r="AD73" s="402"/>
      <c r="AE73" s="403">
        <v>14.3</v>
      </c>
      <c r="AF73" s="386"/>
      <c r="AG73" s="386"/>
      <c r="AH73" s="386"/>
      <c r="AI73" s="403">
        <v>15</v>
      </c>
      <c r="AJ73" s="386"/>
      <c r="AK73" s="386"/>
      <c r="AL73" s="386"/>
      <c r="AM73" s="403">
        <v>15.2</v>
      </c>
      <c r="AN73" s="386"/>
      <c r="AO73" s="386"/>
      <c r="AP73" s="386"/>
      <c r="AQ73" s="405" t="s">
        <v>703</v>
      </c>
      <c r="AR73" s="406"/>
      <c r="AS73" s="406"/>
      <c r="AT73" s="407"/>
      <c r="AU73" s="386">
        <v>0</v>
      </c>
      <c r="AV73" s="386"/>
      <c r="AW73" s="386"/>
      <c r="AX73" s="387"/>
      <c r="AY73">
        <f t="shared" si="1"/>
        <v>1</v>
      </c>
    </row>
    <row r="74" spans="1:51" ht="23.25" customHeight="1" x14ac:dyDescent="0.2">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t="s">
        <v>719</v>
      </c>
      <c r="AC74" s="460"/>
      <c r="AD74" s="460"/>
      <c r="AE74" s="403">
        <v>16</v>
      </c>
      <c r="AF74" s="386"/>
      <c r="AG74" s="386"/>
      <c r="AH74" s="386"/>
      <c r="AI74" s="403">
        <v>16</v>
      </c>
      <c r="AJ74" s="386"/>
      <c r="AK74" s="386"/>
      <c r="AL74" s="386"/>
      <c r="AM74" s="403">
        <v>16</v>
      </c>
      <c r="AN74" s="386"/>
      <c r="AO74" s="386"/>
      <c r="AP74" s="386"/>
      <c r="AQ74" s="405" t="s">
        <v>703</v>
      </c>
      <c r="AR74" s="406"/>
      <c r="AS74" s="406"/>
      <c r="AT74" s="407"/>
      <c r="AU74" s="386">
        <v>14</v>
      </c>
      <c r="AV74" s="386"/>
      <c r="AW74" s="386"/>
      <c r="AX74" s="387"/>
      <c r="AY74">
        <f t="shared" si="1"/>
        <v>1</v>
      </c>
    </row>
    <row r="75" spans="1:51" ht="23.25" customHeight="1" x14ac:dyDescent="0.2">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111.88811188811188</v>
      </c>
      <c r="AF75" s="386"/>
      <c r="AG75" s="386"/>
      <c r="AH75" s="386"/>
      <c r="AI75" s="403">
        <v>106.66666666666667</v>
      </c>
      <c r="AJ75" s="386"/>
      <c r="AK75" s="386"/>
      <c r="AL75" s="386"/>
      <c r="AM75" s="403">
        <v>105.26315789473684</v>
      </c>
      <c r="AN75" s="386"/>
      <c r="AO75" s="386"/>
      <c r="AP75" s="386"/>
      <c r="AQ75" s="405" t="s">
        <v>703</v>
      </c>
      <c r="AR75" s="406"/>
      <c r="AS75" s="406"/>
      <c r="AT75" s="407"/>
      <c r="AU75" s="386">
        <v>0</v>
      </c>
      <c r="AV75" s="386"/>
      <c r="AW75" s="386"/>
      <c r="AX75" s="387"/>
      <c r="AY75">
        <f t="shared" si="1"/>
        <v>1</v>
      </c>
    </row>
    <row r="76" spans="1:51" ht="23.25" customHeight="1" x14ac:dyDescent="0.2">
      <c r="A76" s="473" t="s">
        <v>343</v>
      </c>
      <c r="B76" s="468"/>
      <c r="C76" s="468"/>
      <c r="D76" s="468"/>
      <c r="E76" s="468"/>
      <c r="F76" s="469"/>
      <c r="G76" s="509" t="s">
        <v>703</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x14ac:dyDescent="0.2">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676</v>
      </c>
      <c r="AV99" s="426"/>
      <c r="AW99" s="426"/>
      <c r="AX99" s="428"/>
      <c r="AY99">
        <f>COUNTA($G$100)</f>
        <v>0</v>
      </c>
    </row>
    <row r="100" spans="1:60" ht="23.25" hidden="1" customHeight="1" x14ac:dyDescent="0.2">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t="s">
        <v>709</v>
      </c>
      <c r="AC100" s="384"/>
      <c r="AD100" s="384"/>
      <c r="AE100" s="385">
        <v>0</v>
      </c>
      <c r="AF100" s="385"/>
      <c r="AG100" s="385"/>
      <c r="AH100" s="385"/>
      <c r="AI100" s="385">
        <v>0</v>
      </c>
      <c r="AJ100" s="385"/>
      <c r="AK100" s="385"/>
      <c r="AL100" s="385"/>
      <c r="AM100" s="385">
        <v>0</v>
      </c>
      <c r="AN100" s="385"/>
      <c r="AO100" s="385"/>
      <c r="AP100" s="385"/>
      <c r="AQ100" s="385">
        <v>0</v>
      </c>
      <c r="AR100" s="385"/>
      <c r="AS100" s="385"/>
      <c r="AT100" s="385"/>
      <c r="AU100" s="419">
        <v>0</v>
      </c>
      <c r="AV100" s="420"/>
      <c r="AW100" s="420"/>
      <c r="AX100" s="421"/>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t="s">
        <v>709</v>
      </c>
      <c r="AC101" s="384"/>
      <c r="AD101" s="384"/>
      <c r="AE101" s="385">
        <v>0</v>
      </c>
      <c r="AF101" s="385"/>
      <c r="AG101" s="385"/>
      <c r="AH101" s="385"/>
      <c r="AI101" s="385">
        <v>0</v>
      </c>
      <c r="AJ101" s="385"/>
      <c r="AK101" s="385"/>
      <c r="AL101" s="385"/>
      <c r="AM101" s="385">
        <v>0</v>
      </c>
      <c r="AN101" s="385"/>
      <c r="AO101" s="385"/>
      <c r="AP101" s="385"/>
      <c r="AQ101" s="385">
        <v>0</v>
      </c>
      <c r="AR101" s="385"/>
      <c r="AS101" s="385"/>
      <c r="AT101" s="385"/>
      <c r="AU101" s="419">
        <v>0</v>
      </c>
      <c r="AV101" s="420"/>
      <c r="AW101" s="420"/>
      <c r="AX101" s="421"/>
      <c r="AY101">
        <f>$AY$99</f>
        <v>0</v>
      </c>
    </row>
    <row r="102" spans="1:60" ht="23.25" hidden="1" customHeight="1" x14ac:dyDescent="0.2">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677</v>
      </c>
      <c r="AR102" s="431"/>
      <c r="AS102" s="431"/>
      <c r="AT102" s="431"/>
      <c r="AU102" s="431"/>
      <c r="AV102" s="431"/>
      <c r="AW102" s="431"/>
      <c r="AX102" s="432"/>
      <c r="AY102">
        <f>IF(SUBSTITUTE(SUBSTITUTE($G$103,"／",""),"　","")="",0,1)</f>
        <v>1</v>
      </c>
    </row>
    <row r="103" spans="1:60" ht="23.25" hidden="1" customHeight="1" x14ac:dyDescent="0.2">
      <c r="A103" s="475"/>
      <c r="B103" s="337"/>
      <c r="C103" s="337"/>
      <c r="D103" s="337"/>
      <c r="E103" s="337"/>
      <c r="F103" s="476"/>
      <c r="G103" s="408">
        <v>0</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t="s">
        <v>711</v>
      </c>
      <c r="AC103" s="437"/>
      <c r="AD103" s="438"/>
      <c r="AE103" s="412">
        <v>0</v>
      </c>
      <c r="AF103" s="412"/>
      <c r="AG103" s="412"/>
      <c r="AH103" s="412"/>
      <c r="AI103" s="412">
        <v>0</v>
      </c>
      <c r="AJ103" s="412"/>
      <c r="AK103" s="412"/>
      <c r="AL103" s="412"/>
      <c r="AM103" s="412">
        <v>0</v>
      </c>
      <c r="AN103" s="412"/>
      <c r="AO103" s="412"/>
      <c r="AP103" s="412"/>
      <c r="AQ103" s="403">
        <v>0</v>
      </c>
      <c r="AR103" s="386"/>
      <c r="AS103" s="386"/>
      <c r="AT103" s="386"/>
      <c r="AU103" s="386"/>
      <c r="AV103" s="386"/>
      <c r="AW103" s="386"/>
      <c r="AX103" s="387"/>
      <c r="AY103">
        <f>$AY$102</f>
        <v>1</v>
      </c>
    </row>
    <row r="104" spans="1:60" ht="46.5" hidden="1" customHeight="1" x14ac:dyDescent="0.2">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667</v>
      </c>
      <c r="Z104" s="413"/>
      <c r="AA104" s="414"/>
      <c r="AB104" s="439" t="s">
        <v>720</v>
      </c>
      <c r="AC104" s="440"/>
      <c r="AD104" s="441"/>
      <c r="AE104" s="442">
        <v>0</v>
      </c>
      <c r="AF104" s="442"/>
      <c r="AG104" s="442"/>
      <c r="AH104" s="442"/>
      <c r="AI104" s="442">
        <v>0</v>
      </c>
      <c r="AJ104" s="442"/>
      <c r="AK104" s="442"/>
      <c r="AL104" s="442"/>
      <c r="AM104" s="442">
        <v>0</v>
      </c>
      <c r="AN104" s="442"/>
      <c r="AO104" s="442"/>
      <c r="AP104" s="442"/>
      <c r="AQ104" s="442">
        <v>0</v>
      </c>
      <c r="AR104" s="442"/>
      <c r="AS104" s="442"/>
      <c r="AT104" s="442"/>
      <c r="AU104" s="442"/>
      <c r="AV104" s="442"/>
      <c r="AW104" s="442"/>
      <c r="AX104" s="443"/>
      <c r="AY104">
        <f>$AY$102</f>
        <v>1</v>
      </c>
    </row>
    <row r="105" spans="1:60" ht="18.75" customHeight="1" x14ac:dyDescent="0.2">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1</v>
      </c>
    </row>
    <row r="106" spans="1:60" ht="18.75" customHeight="1" x14ac:dyDescent="0.2">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t="s">
        <v>703</v>
      </c>
      <c r="AR106" s="445"/>
      <c r="AS106" s="446" t="s">
        <v>224</v>
      </c>
      <c r="AT106" s="447"/>
      <c r="AU106" s="448">
        <v>5</v>
      </c>
      <c r="AV106" s="448"/>
      <c r="AW106" s="339" t="s">
        <v>170</v>
      </c>
      <c r="AX106" s="344"/>
      <c r="AY106">
        <f t="shared" ref="AY106:AY111" si="3">$AY$105</f>
        <v>1</v>
      </c>
    </row>
    <row r="107" spans="1:60" ht="23.25" customHeight="1" x14ac:dyDescent="0.2">
      <c r="A107" s="521"/>
      <c r="B107" s="519"/>
      <c r="C107" s="519"/>
      <c r="D107" s="519"/>
      <c r="E107" s="519"/>
      <c r="F107" s="520"/>
      <c r="G107" s="388" t="s">
        <v>721</v>
      </c>
      <c r="H107" s="389"/>
      <c r="I107" s="389"/>
      <c r="J107" s="389"/>
      <c r="K107" s="389"/>
      <c r="L107" s="389"/>
      <c r="M107" s="389"/>
      <c r="N107" s="389"/>
      <c r="O107" s="390"/>
      <c r="P107" s="154" t="s">
        <v>722</v>
      </c>
      <c r="Q107" s="154"/>
      <c r="R107" s="154"/>
      <c r="S107" s="154"/>
      <c r="T107" s="154"/>
      <c r="U107" s="154"/>
      <c r="V107" s="154"/>
      <c r="W107" s="154"/>
      <c r="X107" s="155"/>
      <c r="Y107" s="399" t="s">
        <v>12</v>
      </c>
      <c r="Z107" s="400"/>
      <c r="AA107" s="401"/>
      <c r="AB107" s="402" t="s">
        <v>719</v>
      </c>
      <c r="AC107" s="402"/>
      <c r="AD107" s="402"/>
      <c r="AE107" s="403">
        <v>9.5</v>
      </c>
      <c r="AF107" s="386"/>
      <c r="AG107" s="386"/>
      <c r="AH107" s="386"/>
      <c r="AI107" s="403">
        <v>10.199999999999999</v>
      </c>
      <c r="AJ107" s="386"/>
      <c r="AK107" s="386"/>
      <c r="AL107" s="386"/>
      <c r="AM107" s="403">
        <v>10.1</v>
      </c>
      <c r="AN107" s="386"/>
      <c r="AO107" s="386"/>
      <c r="AP107" s="386"/>
      <c r="AQ107" s="405" t="s">
        <v>703</v>
      </c>
      <c r="AR107" s="406"/>
      <c r="AS107" s="406"/>
      <c r="AT107" s="407"/>
      <c r="AU107" s="386">
        <v>0</v>
      </c>
      <c r="AV107" s="386"/>
      <c r="AW107" s="386"/>
      <c r="AX107" s="387"/>
      <c r="AY107">
        <f t="shared" si="3"/>
        <v>1</v>
      </c>
    </row>
    <row r="108" spans="1:60" ht="23.25" customHeight="1" x14ac:dyDescent="0.2">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t="s">
        <v>719</v>
      </c>
      <c r="AC108" s="460"/>
      <c r="AD108" s="460"/>
      <c r="AE108" s="403">
        <v>11</v>
      </c>
      <c r="AF108" s="386"/>
      <c r="AG108" s="386"/>
      <c r="AH108" s="386"/>
      <c r="AI108" s="403">
        <v>11</v>
      </c>
      <c r="AJ108" s="386"/>
      <c r="AK108" s="386"/>
      <c r="AL108" s="386"/>
      <c r="AM108" s="403">
        <v>11</v>
      </c>
      <c r="AN108" s="386"/>
      <c r="AO108" s="386"/>
      <c r="AP108" s="386"/>
      <c r="AQ108" s="405" t="s">
        <v>703</v>
      </c>
      <c r="AR108" s="406"/>
      <c r="AS108" s="406"/>
      <c r="AT108" s="407"/>
      <c r="AU108" s="386">
        <v>10</v>
      </c>
      <c r="AV108" s="386"/>
      <c r="AW108" s="386"/>
      <c r="AX108" s="387"/>
      <c r="AY108">
        <f t="shared" si="3"/>
        <v>1</v>
      </c>
    </row>
    <row r="109" spans="1:60" ht="23.25" customHeight="1" x14ac:dyDescent="0.2">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v>115.78947368421053</v>
      </c>
      <c r="AF109" s="386"/>
      <c r="AG109" s="386"/>
      <c r="AH109" s="386"/>
      <c r="AI109" s="403">
        <v>107.84313725490198</v>
      </c>
      <c r="AJ109" s="386"/>
      <c r="AK109" s="386"/>
      <c r="AL109" s="386"/>
      <c r="AM109" s="403">
        <v>108.91089108910892</v>
      </c>
      <c r="AN109" s="386"/>
      <c r="AO109" s="386"/>
      <c r="AP109" s="386"/>
      <c r="AQ109" s="405" t="s">
        <v>703</v>
      </c>
      <c r="AR109" s="406"/>
      <c r="AS109" s="406"/>
      <c r="AT109" s="407"/>
      <c r="AU109" s="386">
        <v>0</v>
      </c>
      <c r="AV109" s="386"/>
      <c r="AW109" s="386"/>
      <c r="AX109" s="387"/>
      <c r="AY109">
        <f t="shared" si="3"/>
        <v>1</v>
      </c>
    </row>
    <row r="110" spans="1:60" ht="37.799999999999997" customHeight="1" x14ac:dyDescent="0.2">
      <c r="A110" s="473" t="s">
        <v>343</v>
      </c>
      <c r="B110" s="468"/>
      <c r="C110" s="468"/>
      <c r="D110" s="468"/>
      <c r="E110" s="468"/>
      <c r="F110" s="469"/>
      <c r="G110" s="509" t="s">
        <v>703</v>
      </c>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customHeight="1" thickBot="1" x14ac:dyDescent="0.2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676</v>
      </c>
      <c r="AV133" s="426"/>
      <c r="AW133" s="426"/>
      <c r="AX133" s="428"/>
      <c r="AY133">
        <f>COUNTA($G$134)</f>
        <v>0</v>
      </c>
    </row>
    <row r="134" spans="1:60" ht="23.25" hidden="1" customHeight="1" x14ac:dyDescent="0.2">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2">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677</v>
      </c>
      <c r="AR136" s="431"/>
      <c r="AS136" s="431"/>
      <c r="AT136" s="431"/>
      <c r="AU136" s="431"/>
      <c r="AV136" s="431"/>
      <c r="AW136" s="431"/>
      <c r="AX136" s="432"/>
      <c r="AY136">
        <f>IF(SUBSTITUTE(SUBSTITUTE($G$137,"／",""),"　","")="",0,1)</f>
        <v>0</v>
      </c>
    </row>
    <row r="137" spans="1:60" ht="23.25" hidden="1" customHeight="1" x14ac:dyDescent="0.2">
      <c r="A137" s="475"/>
      <c r="B137" s="337"/>
      <c r="C137" s="337"/>
      <c r="D137" s="337"/>
      <c r="E137" s="337"/>
      <c r="F137" s="476"/>
      <c r="G137" s="408"/>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667</v>
      </c>
      <c r="Z138" s="413"/>
      <c r="AA138" s="414"/>
      <c r="AB138" s="439" t="s">
        <v>668</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2">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676</v>
      </c>
      <c r="AV167" s="426"/>
      <c r="AW167" s="426"/>
      <c r="AX167" s="428"/>
      <c r="AY167">
        <f>COUNTA($G$168)</f>
        <v>0</v>
      </c>
    </row>
    <row r="168" spans="1:60" ht="23.25" hidden="1" customHeight="1" x14ac:dyDescent="0.2">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677</v>
      </c>
      <c r="AR170" s="431"/>
      <c r="AS170" s="431"/>
      <c r="AT170" s="431"/>
      <c r="AU170" s="431"/>
      <c r="AV170" s="431"/>
      <c r="AW170" s="431"/>
      <c r="AX170" s="432"/>
      <c r="AY170">
        <f>IF(SUBSTITUTE(SUBSTITUTE($G$171,"／",""),"　","")="",0,1)</f>
        <v>0</v>
      </c>
    </row>
    <row r="171" spans="1:60" ht="23.25" hidden="1" customHeight="1" x14ac:dyDescent="0.2">
      <c r="A171" s="475"/>
      <c r="B171" s="337"/>
      <c r="C171" s="337"/>
      <c r="D171" s="337"/>
      <c r="E171" s="337"/>
      <c r="F171" s="476"/>
      <c r="G171" s="408"/>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667</v>
      </c>
      <c r="Z172" s="413"/>
      <c r="AA172" s="414"/>
      <c r="AB172" s="439" t="s">
        <v>668</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2">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2">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2">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2">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2">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2">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2">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669</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670</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2">
      <c r="A218" s="665"/>
      <c r="B218" s="653"/>
      <c r="C218" s="650" t="s">
        <v>682</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2">
      <c r="A219" s="665"/>
      <c r="B219" s="653"/>
      <c r="C219" s="652"/>
      <c r="D219" s="653"/>
      <c r="E219" s="331"/>
      <c r="F219" s="333"/>
      <c r="G219" s="631" t="s">
        <v>683</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5">
      <c r="A220" s="665"/>
      <c r="B220" s="653"/>
      <c r="C220" s="652"/>
      <c r="D220" s="653"/>
      <c r="E220" s="334"/>
      <c r="F220" s="336"/>
      <c r="G220" s="631" t="s">
        <v>670</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2.6"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698</v>
      </c>
      <c r="AE223" s="719"/>
      <c r="AF223" s="719"/>
      <c r="AG223" s="720" t="s">
        <v>726</v>
      </c>
      <c r="AH223" s="721"/>
      <c r="AI223" s="721"/>
      <c r="AJ223" s="721"/>
      <c r="AK223" s="721"/>
      <c r="AL223" s="721"/>
      <c r="AM223" s="721"/>
      <c r="AN223" s="721"/>
      <c r="AO223" s="721"/>
      <c r="AP223" s="721"/>
      <c r="AQ223" s="721"/>
      <c r="AR223" s="721"/>
      <c r="AS223" s="721"/>
      <c r="AT223" s="721"/>
      <c r="AU223" s="721"/>
      <c r="AV223" s="721"/>
      <c r="AW223" s="721"/>
      <c r="AX223" s="722"/>
    </row>
    <row r="224" spans="1:51" ht="37.200000000000003"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698</v>
      </c>
      <c r="AE224" s="700"/>
      <c r="AF224" s="700"/>
      <c r="AG224" s="726" t="s">
        <v>727</v>
      </c>
      <c r="AH224" s="727"/>
      <c r="AI224" s="727"/>
      <c r="AJ224" s="727"/>
      <c r="AK224" s="727"/>
      <c r="AL224" s="727"/>
      <c r="AM224" s="727"/>
      <c r="AN224" s="727"/>
      <c r="AO224" s="727"/>
      <c r="AP224" s="727"/>
      <c r="AQ224" s="727"/>
      <c r="AR224" s="727"/>
      <c r="AS224" s="727"/>
      <c r="AT224" s="727"/>
      <c r="AU224" s="727"/>
      <c r="AV224" s="727"/>
      <c r="AW224" s="727"/>
      <c r="AX224" s="728"/>
    </row>
    <row r="225" spans="1:50" ht="30"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698</v>
      </c>
      <c r="AE225" s="733"/>
      <c r="AF225" s="733"/>
      <c r="AG225" s="690" t="s">
        <v>728</v>
      </c>
      <c r="AH225" s="397"/>
      <c r="AI225" s="397"/>
      <c r="AJ225" s="397"/>
      <c r="AK225" s="397"/>
      <c r="AL225" s="397"/>
      <c r="AM225" s="397"/>
      <c r="AN225" s="397"/>
      <c r="AO225" s="397"/>
      <c r="AP225" s="397"/>
      <c r="AQ225" s="397"/>
      <c r="AR225" s="397"/>
      <c r="AS225" s="397"/>
      <c r="AT225" s="397"/>
      <c r="AU225" s="397"/>
      <c r="AV225" s="397"/>
      <c r="AW225" s="397"/>
      <c r="AX225" s="691"/>
    </row>
    <row r="226" spans="1:50" ht="37.200000000000003"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698</v>
      </c>
      <c r="AE226" s="687"/>
      <c r="AF226" s="687"/>
      <c r="AG226" s="688" t="s">
        <v>729</v>
      </c>
      <c r="AH226" s="154"/>
      <c r="AI226" s="154"/>
      <c r="AJ226" s="154"/>
      <c r="AK226" s="154"/>
      <c r="AL226" s="154"/>
      <c r="AM226" s="154"/>
      <c r="AN226" s="154"/>
      <c r="AO226" s="154"/>
      <c r="AP226" s="154"/>
      <c r="AQ226" s="154"/>
      <c r="AR226" s="154"/>
      <c r="AS226" s="154"/>
      <c r="AT226" s="154"/>
      <c r="AU226" s="154"/>
      <c r="AV226" s="154"/>
      <c r="AW226" s="154"/>
      <c r="AX226" s="689"/>
    </row>
    <row r="227" spans="1:50" ht="36" customHeight="1" x14ac:dyDescent="0.2">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723</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32.4" customHeight="1" x14ac:dyDescent="0.2">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724</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52.8" customHeight="1" x14ac:dyDescent="0.2">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698</v>
      </c>
      <c r="AE229" s="752"/>
      <c r="AF229" s="752"/>
      <c r="AG229" s="753" t="s">
        <v>730</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2">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698</v>
      </c>
      <c r="AE230" s="700"/>
      <c r="AF230" s="700"/>
      <c r="AG230" s="726" t="s">
        <v>731</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2">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725</v>
      </c>
      <c r="AE231" s="700"/>
      <c r="AF231" s="700"/>
      <c r="AG231" s="726" t="s">
        <v>703</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2">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698</v>
      </c>
      <c r="AE232" s="700"/>
      <c r="AF232" s="700"/>
      <c r="AG232" s="726" t="s">
        <v>732</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725</v>
      </c>
      <c r="AE233" s="733"/>
      <c r="AF233" s="733"/>
      <c r="AG233" s="748" t="s">
        <v>703</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725</v>
      </c>
      <c r="AE234" s="700"/>
      <c r="AF234" s="701"/>
      <c r="AG234" s="726" t="s">
        <v>703</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698</v>
      </c>
      <c r="AE235" s="741"/>
      <c r="AF235" s="742"/>
      <c r="AG235" s="743" t="s">
        <v>733</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2">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698</v>
      </c>
      <c r="AE236" s="752"/>
      <c r="AF236" s="762"/>
      <c r="AG236" s="753" t="s">
        <v>734</v>
      </c>
      <c r="AH236" s="754"/>
      <c r="AI236" s="754"/>
      <c r="AJ236" s="754"/>
      <c r="AK236" s="754"/>
      <c r="AL236" s="754"/>
      <c r="AM236" s="754"/>
      <c r="AN236" s="754"/>
      <c r="AO236" s="754"/>
      <c r="AP236" s="754"/>
      <c r="AQ236" s="754"/>
      <c r="AR236" s="754"/>
      <c r="AS236" s="754"/>
      <c r="AT236" s="754"/>
      <c r="AU236" s="754"/>
      <c r="AV236" s="754"/>
      <c r="AW236" s="754"/>
      <c r="AX236" s="755"/>
    </row>
    <row r="237" spans="1:50" ht="58.2" customHeight="1" x14ac:dyDescent="0.2">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698</v>
      </c>
      <c r="AE237" s="767"/>
      <c r="AF237" s="767"/>
      <c r="AG237" s="726" t="s">
        <v>735</v>
      </c>
      <c r="AH237" s="727"/>
      <c r="AI237" s="727"/>
      <c r="AJ237" s="727"/>
      <c r="AK237" s="727"/>
      <c r="AL237" s="727"/>
      <c r="AM237" s="727"/>
      <c r="AN237" s="727"/>
      <c r="AO237" s="727"/>
      <c r="AP237" s="727"/>
      <c r="AQ237" s="727"/>
      <c r="AR237" s="727"/>
      <c r="AS237" s="727"/>
      <c r="AT237" s="727"/>
      <c r="AU237" s="727"/>
      <c r="AV237" s="727"/>
      <c r="AW237" s="727"/>
      <c r="AX237" s="728"/>
    </row>
    <row r="238" spans="1:50" ht="26.4" customHeight="1" x14ac:dyDescent="0.2">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698</v>
      </c>
      <c r="AE238" s="700"/>
      <c r="AF238" s="700"/>
      <c r="AG238" s="726" t="s">
        <v>736</v>
      </c>
      <c r="AH238" s="727"/>
      <c r="AI238" s="727"/>
      <c r="AJ238" s="727"/>
      <c r="AK238" s="727"/>
      <c r="AL238" s="727"/>
      <c r="AM238" s="727"/>
      <c r="AN238" s="727"/>
      <c r="AO238" s="727"/>
      <c r="AP238" s="727"/>
      <c r="AQ238" s="727"/>
      <c r="AR238" s="727"/>
      <c r="AS238" s="727"/>
      <c r="AT238" s="727"/>
      <c r="AU238" s="727"/>
      <c r="AV238" s="727"/>
      <c r="AW238" s="727"/>
      <c r="AX238" s="728"/>
    </row>
    <row r="239" spans="1:50" ht="39.6" customHeight="1" x14ac:dyDescent="0.2">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698</v>
      </c>
      <c r="AE239" s="700"/>
      <c r="AF239" s="700"/>
      <c r="AG239" s="756" t="s">
        <v>737</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725</v>
      </c>
      <c r="AE240" s="687"/>
      <c r="AF240" s="779"/>
      <c r="AG240" s="688" t="s">
        <v>703</v>
      </c>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hidden="1" customHeight="1" x14ac:dyDescent="0.2">
      <c r="A241" s="773"/>
      <c r="B241" s="774"/>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740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741</v>
      </c>
      <c r="B252" s="134"/>
      <c r="C252" s="134"/>
      <c r="D252" s="134"/>
      <c r="E252" s="135"/>
      <c r="F252" s="136" t="s">
        <v>742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75" customHeight="1" thickBot="1" x14ac:dyDescent="0.25">
      <c r="A254" s="133" t="s">
        <v>743</v>
      </c>
      <c r="B254" s="134"/>
      <c r="C254" s="134"/>
      <c r="D254" s="134"/>
      <c r="E254" s="135"/>
      <c r="F254" s="787" t="s">
        <v>744</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360</v>
      </c>
      <c r="B258" s="798"/>
      <c r="C258" s="798"/>
      <c r="D258" s="799"/>
      <c r="E258" s="783" t="s">
        <v>745</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359</v>
      </c>
      <c r="B259" s="151"/>
      <c r="C259" s="151"/>
      <c r="D259" s="151"/>
      <c r="E259" s="783" t="s">
        <v>746</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358</v>
      </c>
      <c r="B260" s="151"/>
      <c r="C260" s="151"/>
      <c r="D260" s="151"/>
      <c r="E260" s="783" t="s">
        <v>747</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357</v>
      </c>
      <c r="B261" s="151"/>
      <c r="C261" s="151"/>
      <c r="D261" s="151"/>
      <c r="E261" s="783" t="s">
        <v>748</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356</v>
      </c>
      <c r="B262" s="151"/>
      <c r="C262" s="151"/>
      <c r="D262" s="151"/>
      <c r="E262" s="783" t="s">
        <v>749</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355</v>
      </c>
      <c r="B263" s="151"/>
      <c r="C263" s="151"/>
      <c r="D263" s="151"/>
      <c r="E263" s="783" t="s">
        <v>750</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354</v>
      </c>
      <c r="B264" s="151"/>
      <c r="C264" s="151"/>
      <c r="D264" s="151"/>
      <c r="E264" s="783" t="s">
        <v>751</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353</v>
      </c>
      <c r="B265" s="151"/>
      <c r="C265" s="151"/>
      <c r="D265" s="151"/>
      <c r="E265" s="783" t="s">
        <v>752</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500</v>
      </c>
      <c r="B266" s="151"/>
      <c r="C266" s="151"/>
      <c r="D266" s="151"/>
      <c r="E266" s="802" t="s">
        <v>691</v>
      </c>
      <c r="F266" s="803"/>
      <c r="G266" s="803"/>
      <c r="H266" s="92" t="str">
        <f>IF(E266="","","-")</f>
        <v>-</v>
      </c>
      <c r="I266" s="803"/>
      <c r="J266" s="803"/>
      <c r="K266" s="92" t="str">
        <f>IF(I266="","","-")</f>
        <v/>
      </c>
      <c r="L266" s="121">
        <v>419</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679</v>
      </c>
      <c r="B267" s="151"/>
      <c r="C267" s="151"/>
      <c r="D267" s="151"/>
      <c r="E267" s="802" t="s">
        <v>691</v>
      </c>
      <c r="F267" s="803"/>
      <c r="G267" s="803"/>
      <c r="H267" s="92"/>
      <c r="I267" s="803"/>
      <c r="J267" s="803"/>
      <c r="K267" s="92"/>
      <c r="L267" s="121">
        <v>402</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468</v>
      </c>
      <c r="B268" s="151"/>
      <c r="C268" s="151"/>
      <c r="D268" s="151"/>
      <c r="E268" s="805">
        <v>2021</v>
      </c>
      <c r="F268" s="152"/>
      <c r="G268" s="803" t="s">
        <v>690</v>
      </c>
      <c r="H268" s="803"/>
      <c r="I268" s="803"/>
      <c r="J268" s="152">
        <v>20</v>
      </c>
      <c r="K268" s="152"/>
      <c r="L268" s="121">
        <v>420</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347</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5.2"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349</v>
      </c>
      <c r="B308" s="810"/>
      <c r="C308" s="810"/>
      <c r="D308" s="810"/>
      <c r="E308" s="810"/>
      <c r="F308" s="811"/>
      <c r="G308" s="815" t="s">
        <v>760</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42" customHeight="1" x14ac:dyDescent="0.2">
      <c r="A310" s="812"/>
      <c r="B310" s="813"/>
      <c r="C310" s="813"/>
      <c r="D310" s="813"/>
      <c r="E310" s="813"/>
      <c r="F310" s="814"/>
      <c r="G310" s="836" t="s">
        <v>753</v>
      </c>
      <c r="H310" s="837"/>
      <c r="I310" s="837"/>
      <c r="J310" s="837"/>
      <c r="K310" s="838"/>
      <c r="L310" s="839" t="s">
        <v>754</v>
      </c>
      <c r="M310" s="840"/>
      <c r="N310" s="840"/>
      <c r="O310" s="840"/>
      <c r="P310" s="840"/>
      <c r="Q310" s="840"/>
      <c r="R310" s="840"/>
      <c r="S310" s="840"/>
      <c r="T310" s="840"/>
      <c r="U310" s="840"/>
      <c r="V310" s="840"/>
      <c r="W310" s="840"/>
      <c r="X310" s="841"/>
      <c r="Y310" s="842">
        <v>3875</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36" customHeight="1" x14ac:dyDescent="0.2">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3875</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2">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2">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2">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2">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5">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2">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2">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2">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0.400000000000006" customHeight="1" x14ac:dyDescent="0.2">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201.6" customHeight="1" x14ac:dyDescent="0.2">
      <c r="A366" s="871">
        <v>1</v>
      </c>
      <c r="B366" s="871">
        <v>1</v>
      </c>
      <c r="C366" s="873" t="s">
        <v>756</v>
      </c>
      <c r="D366" s="873"/>
      <c r="E366" s="873"/>
      <c r="F366" s="873"/>
      <c r="G366" s="873"/>
      <c r="H366" s="873"/>
      <c r="I366" s="873"/>
      <c r="J366" s="874">
        <v>3010605002115</v>
      </c>
      <c r="K366" s="875"/>
      <c r="L366" s="875"/>
      <c r="M366" s="875"/>
      <c r="N366" s="875"/>
      <c r="O366" s="875"/>
      <c r="P366" s="877" t="s">
        <v>757</v>
      </c>
      <c r="Q366" s="877"/>
      <c r="R366" s="877"/>
      <c r="S366" s="877"/>
      <c r="T366" s="877"/>
      <c r="U366" s="877"/>
      <c r="V366" s="877"/>
      <c r="W366" s="877"/>
      <c r="X366" s="877"/>
      <c r="Y366" s="878">
        <v>3875</v>
      </c>
      <c r="Z366" s="879"/>
      <c r="AA366" s="879"/>
      <c r="AB366" s="880"/>
      <c r="AC366" s="881" t="s">
        <v>758</v>
      </c>
      <c r="AD366" s="882"/>
      <c r="AE366" s="882"/>
      <c r="AF366" s="882"/>
      <c r="AG366" s="882"/>
      <c r="AH366" s="865" t="s">
        <v>703</v>
      </c>
      <c r="AI366" s="866"/>
      <c r="AJ366" s="866"/>
      <c r="AK366" s="866"/>
      <c r="AL366" s="867" t="s">
        <v>703</v>
      </c>
      <c r="AM366" s="868"/>
      <c r="AN366" s="868"/>
      <c r="AO366" s="869"/>
      <c r="AP366" s="870" t="s">
        <v>759</v>
      </c>
      <c r="AQ366" s="870"/>
      <c r="AR366" s="870"/>
      <c r="AS366" s="870"/>
      <c r="AT366" s="870"/>
      <c r="AU366" s="870"/>
      <c r="AV366" s="870"/>
      <c r="AW366" s="870"/>
      <c r="AX366" s="870"/>
    </row>
    <row r="367" spans="1:51" ht="30" hidden="1" customHeight="1" x14ac:dyDescent="0.2">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2">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2">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2">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2">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2">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2">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2">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2">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2">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2">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2">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2">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2">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2">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2">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2">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2">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2">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2">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2">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2">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2">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2">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2">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2">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2">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2">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2">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2">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2">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2">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2">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2">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2">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2">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2">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2">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2">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2">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2">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2">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2">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2">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2">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2">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2">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2">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2">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2">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2">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2">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2">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2">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2">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2">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2">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2">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2">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2">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2">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2">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2">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2">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2">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2">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2">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2">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2">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2">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2">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2">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2">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2">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2">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2">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2">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2">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2">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2">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2">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2">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2">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2">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2">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2">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2">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2">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2">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2">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2">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2">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2">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2">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2">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2">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2">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2">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2">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2">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2">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2">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2">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2">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2">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2">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2">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2">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2">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2">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2">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2">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2">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2">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2">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2">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2">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2">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2">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2">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2">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2">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2">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2">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2">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2">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2">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2">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2">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2">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2">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2">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2">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2">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2">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2">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2">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2">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2">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2">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2">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2">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2">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2">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2">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2">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2">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2">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2">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2">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2">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2">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2">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2">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2">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2">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2">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2">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2">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2">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2">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2">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2">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2">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2">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2">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2">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2">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2">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2">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2">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2">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2">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2">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2">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2">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2">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2">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2">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2">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2">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2">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2">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2">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2">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2">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2">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2">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2">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2">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2">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2">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2">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2">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2">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2">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2">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2">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2">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2">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2">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2">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2">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2">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2">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2">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2">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2">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2">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2">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2">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2">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2">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2">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2">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2">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2">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2">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2">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2">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2">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2">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2">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2">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2">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2">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2">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2">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2">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2">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2">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2">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2">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2">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2">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2">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2">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2">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2">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16.2" hidden="1" customHeight="1" x14ac:dyDescent="0.2">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8.2"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2">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2">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2">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2">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2">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2">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2">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2">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2">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2">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2">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2">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2">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2">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2">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2">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2">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2">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2">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2">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2">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2">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2">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2">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2">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2">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2">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2">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2">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2">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111"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3" sqref="F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698</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科学技術・イノベーション</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
      </c>
      <c r="K11" s="14" t="s">
        <v>106</v>
      </c>
      <c r="L11" s="15" t="s">
        <v>698</v>
      </c>
      <c r="M11" s="13" t="str">
        <f t="shared" si="2"/>
        <v>その他の事項経費</v>
      </c>
      <c r="N11" s="13" t="str">
        <f t="shared" si="6"/>
        <v>その他の事項経費</v>
      </c>
      <c r="O11" s="13"/>
      <c r="P11" s="13"/>
      <c r="Q11" s="19"/>
      <c r="T11" s="13"/>
      <c r="W11" s="32" t="s">
        <v>684</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t="s">
        <v>698</v>
      </c>
      <c r="C19" s="13" t="str">
        <f t="shared" si="9"/>
        <v>知的財産</v>
      </c>
      <c r="D19" s="13" t="str">
        <f t="shared" si="8"/>
        <v>科学技術・イノベーション、知的財産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科学技術・イノベーション、知的財産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科学技術・イノベーション、知的財産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科学技術・イノベーション、知的財産</v>
      </c>
      <c r="F22" s="18" t="s">
        <v>123</v>
      </c>
      <c r="G22" s="17"/>
      <c r="H22" s="13" t="str">
        <f t="shared" si="1"/>
        <v/>
      </c>
      <c r="I22" s="13" t="str">
        <f t="shared" si="5"/>
        <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科学技術・イノベーション、知的財産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科学技術・イノベーション、知的財産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t="s">
        <v>698</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685</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689</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2">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2">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2">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2">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2">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2">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2">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2">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2">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2">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5">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2">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2">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2">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2">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2">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2">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2">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2">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2">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2">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2">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5">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2">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2">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2">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2">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2">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2">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2">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2">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2">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2">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2">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5">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2">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2">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2">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2">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2">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2">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2">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2">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2">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2">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2">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5">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5"/>
    <row r="55" spans="1:51" ht="30" customHeight="1" x14ac:dyDescent="0.2">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2">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2">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2">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2">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2">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2">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2">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2">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2">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2">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5">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2">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2">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2">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2">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2">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2">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2">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2">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2">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2">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2">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5">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2">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2">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2">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2">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2">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2">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2">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2">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2">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2">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2">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5">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2">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2">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2">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2">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2">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2">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2">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2">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2">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2">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2">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5">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5"/>
    <row r="108" spans="1:51" ht="30" customHeight="1" x14ac:dyDescent="0.2">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2">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2">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2">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2">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2">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2">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2">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2">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2">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2">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5">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2">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2">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2">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2">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2">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2">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2">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2">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2">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2">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2">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5">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2">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2">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2">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2">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2">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2">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2">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2">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2">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2">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2">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5">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2">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2">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2">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2">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2">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2">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2">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2">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2">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2">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2">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5">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5"/>
    <row r="161" spans="1:51" ht="30" customHeight="1" x14ac:dyDescent="0.2">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2">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2">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2">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2">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2">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2">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2">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2">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2">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2">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5">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2">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2">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2">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2">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2">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2">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2">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2">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2">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2">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2">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5">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2">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2">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2">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2">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2">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2">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2">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2">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2">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2">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2">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5">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2">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2">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2">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2">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2">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2">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2">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2">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2">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2">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2">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5">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5"/>
    <row r="214" spans="1:51" ht="30" customHeight="1" x14ac:dyDescent="0.2">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2">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2">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2">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2">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2">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2">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2">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2">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2">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2">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5">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2">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2">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2">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2">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2">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2">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2">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2">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2">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2">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2">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5">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2">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2">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2">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2">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2">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2">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2">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2">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2">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2">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2">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5">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2">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2">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2">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2">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2">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2">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2">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2">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2">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2">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2">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5">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2">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2">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2">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2">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2">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2">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2">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2">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2">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2">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2">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2">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2">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2">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2">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2">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2">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2">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2">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2">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2">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2">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2">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2">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2">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2">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2">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2">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2">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2">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2">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2">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2">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2">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2">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2">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2">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2">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2">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2">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2">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2">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2">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2">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2">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2">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2">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2">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2">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2">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2">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2">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2">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2">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2">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2">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2">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2">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2">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2">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2">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2">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2">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2">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2">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2">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2">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2">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2">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2">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2">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2">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2">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2">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2">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2">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2">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2">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2">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2">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2">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2">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2">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2">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2">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2">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2">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2">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2">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2">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2">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2">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2">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2">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2">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2">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2">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2">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2">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2">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2">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2">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2">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2">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2">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2">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2">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2">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2">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2">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2">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2">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2">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2">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2">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2">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2">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2">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2">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2">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2">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2">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2">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2">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2">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2">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2">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2">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2">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2">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2">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2">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2">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2">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2">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2">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2">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2">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2">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2">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2">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2">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2">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2">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2">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2">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2">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2">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2">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2">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2">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2">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2">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2">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2">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2">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2">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2">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2">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2">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2">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2">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2">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2">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2">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2">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2">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2">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2">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2">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2">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2">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2">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2">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2">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2">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2">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2">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2">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2">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2">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2">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2">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2">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2">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2">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2">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2">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2">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2">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2">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2">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2">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2">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2">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2">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2">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2">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2">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2">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2">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2">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2">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2">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2">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2">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2">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2">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2">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2">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2">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2">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2">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2">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2">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2">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2">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2">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2">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2">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2">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2">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2">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2">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2">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2">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2">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2">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2">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2">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2">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2">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2">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2">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2">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2">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2">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2">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2">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2">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2">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2">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2">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2">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2">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2">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2">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2">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2">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2">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2">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2">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2">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2">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2">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2">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2">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2">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2">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2">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2">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2">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2">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2">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2">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2">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2">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2">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2">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2">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2">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2">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2">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2">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2">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2">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2">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2">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2">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2">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2">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2">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2">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2">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2">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2">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2">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2">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2">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2">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2">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2">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2">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2">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2">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2">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2">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2">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2">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2">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2">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2">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2">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2">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2">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2">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2">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2">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2">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2">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2">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2">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2">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2">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2">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2">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2">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2">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2">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2">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2">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2">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2">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2">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2">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2">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2">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2">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2">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2">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2">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2">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2">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2">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2">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2">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2">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2">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2">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2">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2">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2">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2">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2">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2">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2">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2">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2">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2">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2">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2">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2">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2">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2">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2">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2">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2">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2">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2">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2">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2">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2">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2">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2">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2">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2">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2">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2">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2">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2">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2">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2">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2">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2">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2">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2">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2">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2">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2">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2">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2">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2">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2">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2">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2">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2">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2">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2">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2">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2">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2">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2">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2">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2">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2">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2">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2">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2">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2">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2">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2">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2">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2">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2">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2">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2">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2">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2">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2">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2">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2">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2">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2">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2">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2">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2">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2">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2">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2">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2">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2">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2">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2">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2">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2">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2">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2">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2">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2">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2">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2">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2">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2">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2">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2">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2">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2">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2">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2">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2">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2">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2">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2">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2">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2">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2">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2">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2">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2">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2">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2">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2">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2">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2">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2">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2">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2">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2">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2">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2">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2">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2">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2">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2">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2">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2">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2">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2">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2">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2">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2">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2">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2">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2">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2">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2">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2">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2">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2">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2">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2">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2">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2">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2">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2">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2">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2">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2">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2">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2">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2">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2">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2">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2">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2">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2">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2">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2">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2">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2">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2">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2">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2">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2">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2">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2">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2">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2">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2">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2">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2">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2">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2">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2">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2">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2">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2">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2">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2">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2">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2">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2">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2">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2">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2">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2">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2">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2">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2">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2">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2">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2">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2">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2">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2">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2">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2">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2">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2">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2">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2">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2">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2">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2">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2">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2">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2">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2">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2">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2">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2">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2">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2">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2">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2">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2">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2">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2">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2">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2">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2">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2">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2">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2">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2">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2">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2">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2">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2">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2">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2">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2">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2">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2">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2">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2">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2">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2">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2">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2">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2">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2">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2">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2">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2">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2">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2">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2">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2">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2">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2">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2">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2">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2">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2">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2">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2">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2">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2">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2">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2">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2">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2">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2">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2">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2">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2">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2">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2">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2">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2">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2">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2">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2">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2">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2">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2">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2">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2">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2">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2">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2">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2">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2">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2">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2">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2">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2">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2">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2">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2">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2">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2">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2">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2">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2">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2">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2">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2">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2">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2">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2">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2">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2">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2">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2">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2">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2">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2">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2">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2">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2">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2">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2">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2">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2">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2">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2">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2">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2">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2">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2">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2">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2">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2">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2">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2">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2">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2">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2">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2">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2">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2">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2">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2">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2">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2">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2">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2">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2">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2">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2">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2">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2">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2">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2">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2">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2">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2">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2">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2">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2">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2">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2">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2">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2">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2">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2">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2">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2">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2">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2">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2">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2">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2">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2">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2">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2">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2">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2">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2">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2">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2">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2">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2">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2">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2">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2">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2">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2">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2">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2">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2">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2">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2">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2">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2">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2">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2">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2">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2">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2">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2">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2">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2">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2">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2">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2">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2">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2">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2">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2">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2">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2">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2">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2">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2">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2">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2">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2">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2">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2">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2">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2">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2">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2">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2">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2">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2">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2">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2">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2">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2">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2">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2">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2">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2">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2">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2">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2">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2">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2">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2">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2">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2">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2">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2">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2">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2">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2">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2">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2">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2">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2">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2">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2">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2">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2">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2">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2">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2">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2">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2">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2">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2">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2">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2">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2">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2">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2">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2">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2">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2">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2">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2">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2">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2">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2">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2">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2">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2">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2">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2">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2">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2">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2">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2">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2">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2">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2">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2">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2">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2">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2">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2">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2">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2">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2">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2">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2">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2">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2">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2">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2">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2">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2">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2">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2">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2">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2">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2">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2">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2">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2">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2">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2">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2">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2">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2">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2">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2">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2">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2">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2">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2">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2">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2">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2">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2">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2">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2">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2">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2">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2">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2">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2">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2">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2">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2">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2">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2">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2">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2">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2">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2">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2">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2">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2">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2">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2">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2">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2">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2">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2">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2">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2">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2">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2">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2">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2">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2">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2">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2">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2">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2">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2">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2">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2">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2">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2">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2">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2">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2">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2">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2">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2">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2">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2">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2">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2">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2">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2">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2">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2">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2">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2">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2">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2">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2">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2">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2">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2">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2">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2">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2">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2">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2">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2">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2">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2">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2">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2">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2">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2">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2">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2">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2">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2">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2">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2">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2">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2">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2">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2">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2">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2">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2">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2">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2">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2">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2">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2">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2">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2">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2">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2">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2">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2">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2">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2">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2">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2">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2">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2">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2">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2">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2">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2">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2">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2">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2">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2">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2">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2">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2">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2">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2">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2">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2">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2">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2">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2">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2">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2">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2">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2">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2">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2">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2">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2">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2">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2">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2">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2">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2">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2">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2">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2">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2">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2">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2">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2">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2">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2">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2">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2">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2">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2">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2">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2">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2">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2">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2">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2">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2">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2">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2">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2">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2">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2">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2">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2">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2">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2">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2">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2">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2">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2">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2">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2">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2">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2">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2">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2">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2">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2">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2">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2">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2">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2">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2">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2">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2">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2">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2">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2">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2">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2">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2">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2">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2">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2">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2">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2">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2">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2">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2">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2">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2">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2">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2">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2">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2">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2">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2">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2">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2">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2">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2">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2">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2">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2">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2">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2">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2">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2">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2">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2">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2">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2">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2">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2">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2">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2">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2">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2">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2">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2">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2">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2">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2">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2">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2">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2">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2">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2">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2">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2">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2">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2">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2">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2">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2">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2">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2">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2">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2">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2">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2">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2">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2">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2">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2">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2">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2">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2">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2">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2">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2">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2">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2">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2">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2">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2">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2">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2">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2">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2">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2">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2">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2">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2">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2">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2">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2">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2">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2">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2">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2">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2">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2">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2">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2">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2">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2">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2">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2">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2">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2">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2">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2">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2">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2">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2">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2">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2">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2">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2">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2">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2">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2">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2">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2">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2">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2">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2">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2">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2">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2">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2">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2">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2">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2">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2">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2">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2">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2">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2">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2">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2">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2">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2">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2">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2">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2">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2">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2">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2">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2">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2">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2">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2">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2">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2">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2">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2">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2">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2">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2">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2">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2022-09-07T13:13:01Z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