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342E69C4-1765-4E93-ABEF-0E4089455D5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28" i="11" s="1"/>
  <c r="AY397" i="11" l="1"/>
  <c r="AY340" i="11"/>
  <c r="AY341" i="11"/>
  <c r="AY336" i="11"/>
  <c r="AY337" i="11"/>
  <c r="AY338" i="11"/>
  <c r="AY332" i="11"/>
  <c r="AY330" i="11"/>
  <c r="AY331" i="11"/>
  <c r="AY325" i="11"/>
  <c r="AY326" i="11"/>
  <c r="AY323" i="11"/>
  <c r="AY324" i="11"/>
  <c r="AY329" i="11"/>
  <c r="AY327" i="11"/>
  <c r="AY333" i="11"/>
  <c r="AY322"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30" i="11" l="1"/>
  <c r="AY202" i="11"/>
  <c r="AY175" i="11"/>
  <c r="AY171" i="11"/>
  <c r="AY151" i="11"/>
  <c r="AY152" i="11"/>
  <c r="AY153" i="11"/>
  <c r="AY154" i="11"/>
  <c r="AY155" i="11"/>
  <c r="AY141" i="11"/>
  <c r="AY144" i="11"/>
  <c r="AY123" i="11"/>
  <c r="AY125" i="11"/>
  <c r="AY124" i="11"/>
  <c r="AY118" i="11"/>
  <c r="AY115" i="11"/>
  <c r="AY100" i="11"/>
  <c r="AY116" i="11"/>
  <c r="AY128" i="11"/>
  <c r="AY163" i="11"/>
  <c r="AY142" i="11"/>
  <c r="AY134" i="11"/>
  <c r="AY176" i="11"/>
  <c r="AY193" i="11"/>
  <c r="AY203" i="11"/>
  <c r="AY209" i="11"/>
  <c r="AY121" i="11"/>
  <c r="AY117" i="11"/>
  <c r="AY129" i="11"/>
  <c r="AY164" i="11"/>
  <c r="AY143" i="11"/>
  <c r="AY177" i="11"/>
  <c r="AY204" i="11"/>
  <c r="AY210" i="11"/>
  <c r="AY178" i="11"/>
  <c r="AY198" i="11"/>
  <c r="AY205" i="11"/>
  <c r="AY211" i="11"/>
  <c r="AY113" i="11"/>
  <c r="AY137" i="11"/>
  <c r="AY179" i="11"/>
  <c r="AY206" i="11"/>
  <c r="AY212" i="11"/>
  <c r="AY119" i="11"/>
  <c r="AY14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3" i="11"/>
  <c r="AY95" i="11" s="1"/>
  <c r="AY88" i="11"/>
  <c r="AY91" i="11" s="1"/>
  <c r="AY78" i="11"/>
  <c r="AY87" i="11" s="1"/>
  <c r="AY44" i="11"/>
  <c r="AY52" i="11" s="1"/>
  <c r="AY96" i="11" l="1"/>
  <c r="AY94" i="11"/>
  <c r="AY83" i="11"/>
  <c r="AY82" i="11"/>
  <c r="AY89" i="11"/>
  <c r="AY79" i="11"/>
  <c r="AY85" i="11"/>
  <c r="AY92" i="11"/>
  <c r="AY84" i="11"/>
  <c r="AY90" i="11"/>
  <c r="AY80" i="11"/>
  <c r="AY86" i="11"/>
  <c r="AY81"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<sst xmlns="http://schemas.openxmlformats.org/spreadsheetml/2006/main" count="2179" uniqueCount="799">
  <si>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</si>
  <si>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</si>
  <si>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</si>
  <si>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</si>
  <si>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</si>
  <si>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</si>
  <si>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</si>
  <si>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</si>
  <si>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</si>
  <si>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</si>
  <si>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</si>
  <si>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</si>
  <si>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</si>
  <si>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</si>
  <si>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</si>
  <si>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</si>
  <si>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</si>
  <si>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</si>
  <si>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</si>
  <si>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</si>
  <si>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</si>
  <si>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</si>
  <si>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</si>
  <si>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</si>
  <si>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</si>
  <si>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</si>
  <si>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</si>
  <si>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</si>
  <si>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</si>
  <si>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</si>
  <si>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</si>
  <si>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</si>
  <si>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</si>
  <si>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</si>
  <si>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</si>
  <si>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</si>
  <si>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</si>
  <si>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</si>
  <si>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</si>
  <si>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</si>
  <si>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</si>
  <si>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</si>
  <si>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</si>
  <si>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</si>
  <si>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</si>
  <si>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</si>
  <si>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</si>
  <si>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</si>
  <si>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</si>
  <si>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</si>
  <si>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</si>
  <si>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</si>
  <si>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</si>
  <si>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</si>
  <si>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</si>
  <si>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</si>
  <si>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</si>
  <si>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</si>
  <si>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</si>
  <si>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</si>
  <si>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</si>
  <si>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</si>
  <si>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</si>
  <si>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</si>
  <si>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</si>
  <si>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</si>
  <si>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</si>
  <si>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</si>
  <si>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</si>
  <si>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</si>
  <si>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</si>
  <si>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</si>
  <si>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</si>
  <si>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</si>
  <si>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</si>
  <si>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</si>
  <si>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</si>
  <si>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</si>
  <si>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</si>
  <si>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</si>
  <si>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</si>
  <si>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</si>
  <si>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</si>
  <si>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</si>
  <si>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</si>
  <si>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</si>
  <si>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</si>
  <si>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</si>
  <si>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</si>
  <si>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</si>
  <si>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</si>
  <si>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</si>
  <si>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</si>
  <si>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</si>
  <si>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</si>
  <si>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</si>
  <si>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</si>
  <si>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</si>
  <si>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</si>
  <si>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</si>
  <si>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</si>
  <si>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</si>
  <si>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</si>
  <si>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</si>
  <si>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</si>
  <si>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</si>
  <si>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</si>
  <si>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</si>
  <si>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</si>
  <si>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</si>
  <si>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</si>
  <si>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</si>
  <si>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</si>
  <si>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</si>
  <si>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</si>
  <si>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</si>
  <si>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</si>
  <si>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</si>
  <si>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</si>
  <si>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</si>
  <si>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</si>
  <si>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</si>
  <si>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</si>
  <si>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</si>
  <si>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</si>
  <si>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</si>
  <si>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</si>
  <si>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</si>
  <si>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</si>
  <si>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</si>
  <si>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</si>
  <si>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</si>
  <si>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</si>
  <si>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</si>
  <si>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</si>
  <si>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</si>
  <si>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</si>
  <si>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</si>
  <si>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</si>
  <si>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</si>
  <si>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</si>
  <si>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</si>
  <si>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</si>
  <si>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</si>
  <si>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</si>
  <si>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</si>
  <si>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</si>
  <si>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</si>
  <si>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</si>
  <si>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</si>
  <si>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</si>
  <si>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</si>
  <si>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</si>
  <si>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</si>
  <si>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</si>
  <si>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</si>
  <si>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</si>
  <si>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</si>
  <si>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</si>
  <si>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</si>
  <si>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</si>
  <si>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</si>
  <si>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</si>
  <si>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</si>
  <si>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</si>
  <si>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</si>
  <si>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</si>
  <si>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</si>
  <si>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</si>
  <si>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</si>
  <si>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</si>
  <si>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</si>
  <si>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</si>
  <si>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</si>
  <si>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</si>
  <si>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</si>
  <si>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</si>
  <si>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</si>
  <si>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</si>
  <si>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</si>
  <si>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</si>
  <si>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</si>
  <si>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</si>
  <si>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</si>
  <si>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</si>
  <si>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</si>
  <si>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</si>
  <si>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</si>
  <si>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</si>
  <si>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</si>
  <si>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</si>
  <si>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</si>
  <si>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</si>
  <si>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</si>
  <si>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</si>
  <si>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</si>
  <si>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</si>
  <si>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</si>
  <si>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</si>
  <si>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</si>
  <si>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</si>
  <si>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</si>
  <si>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</si>
  <si>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</si>
  <si>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</si>
  <si>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</si>
  <si>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</si>
  <si>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</si>
  <si>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</si>
  <si>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</si>
  <si>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</si>
  <si>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</si>
  <si>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</si>
  <si>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</si>
  <si>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</si>
  <si>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</si>
  <si>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</si>
  <si>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</si>
  <si>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</si>
  <si>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</si>
  <si>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</si>
  <si>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</si>
  <si>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</si>
  <si>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</si>
  <si>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</si>
  <si>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</si>
  <si>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</si>
  <si>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</si>
  <si>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</si>
  <si>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</si>
  <si>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</si>
  <si>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</si>
  <si>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</si>
  <si>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</si>
  <si>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</si>
  <si>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</si>
  <si>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</si>
  <si>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</si>
  <si>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</si>
  <si>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</si>
  <si>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</si>
  <si>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</si>
  <si>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</si>
  <si>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</si>
  <si>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</si>
  <si>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</si>
  <si>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</si>
  <si>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</si>
  <si>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</si>
  <si>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</si>
  <si>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</si>
  <si>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</si>
  <si>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</si>
  <si>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</si>
  <si>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</si>
  <si>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</si>
  <si>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</si>
  <si>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</si>
  <si>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</si>
  <si>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</si>
  <si>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</si>
  <si>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</si>
  <si>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</si>
  <si>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</si>
  <si>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</si>
  <si>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</si>
  <si>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</si>
  <si>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</si>
  <si>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</si>
  <si>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</si>
  <si>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</si>
  <si>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</si>
  <si>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</si>
  <si>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</si>
  <si>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</si>
  <si>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</si>
  <si>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</si>
  <si>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</si>
  <si>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</si>
  <si>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</si>
  <si>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</si>
  <si>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</si>
  <si>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</si>
  <si>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</si>
  <si>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</si>
  <si>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</si>
  <si>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</si>
  <si>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</si>
  <si>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</si>
  <si>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</si>
  <si>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</si>
  <si>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</si>
  <si>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</si>
  <si>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</si>
  <si>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</si>
  <si>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</si>
  <si>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</si>
  <si>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</si>
  <si>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</si>
  <si>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</si>
  <si>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</si>
  <si>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</si>
  <si>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</si>
  <si>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</si>
  <si>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</si>
  <si>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</si>
  <si>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</si>
  <si>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</si>
  <si>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</si>
  <si>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</si>
  <si>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</si>
  <si>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</si>
  <si>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</si>
  <si>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</si>
  <si>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</si>
  <si>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</si>
  <si>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</si>
  <si>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</si>
  <si>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</si>
  <si>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</si>
  <si>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</si>
  <si>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</si>
  <si>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</si>
  <si>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</si>
  <si>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</si>
  <si>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</si>
  <si>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</si>
  <si>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</si>
  <si>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</si>
  <si>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</si>
  <si>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</si>
  <si>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</si>
  <si>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</si>
  <si>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</si>
  <si>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</si>
  <si>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</si>
  <si>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</si>
  <si>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</si>
  <si>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</si>
  <si>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</si>
  <si>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</si>
  <si>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</si>
  <si>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</si>
  <si>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</si>
  <si>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</si>
  <si>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</si>
  <si>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</si>
  <si>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</si>
  <si>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</si>
  <si>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</si>
  <si>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</si>
  <si>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</si>
  <si>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</si>
  <si>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</si>
  <si>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</si>
  <si>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</si>
  <si>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</si>
  <si>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</si>
  <si>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</si>
  <si>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</si>
  <si>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</si>
  <si>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</si>
  <si>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</si>
  <si>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</si>
  <si>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</si>
  <si>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</si>
  <si>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</si>
  <si>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</si>
  <si>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</si>
  <si>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</si>
  <si>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</si>
  <si>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</si>
  <si>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</si>
  <si>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</si>
  <si>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</si>
  <si>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</si>
  <si>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</si>
  <si>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</si>
  <si>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</si>
  <si>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</si>
  <si>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</si>
  <si>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</si>
  <si>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</si>
  <si>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</si>
  <si>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</si>
  <si>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</si>
  <si>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</si>
  <si>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</si>
  <si>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</si>
  <si>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</si>
  <si>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</si>
  <si>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</si>
  <si>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</si>
  <si>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</si>
  <si>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</si>
  <si>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</si>
  <si>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</si>
  <si>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</si>
  <si>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</si>
  <si>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</si>
  <si>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</si>
  <si>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</si>
  <si>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</si>
  <si>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</si>
  <si>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</si>
  <si>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</si>
  <si>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</si>
  <si>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</si>
  <si>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</si>
  <si>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</si>
  <si>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</si>
  <si>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</si>
  <si>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</si>
  <si>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</si>
  <si>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</si>
  <si>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</si>
  <si>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</si>
  <si>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</si>
  <si>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</si>
  <si>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</si>
  <si>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</si>
  <si>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</si>
  <si>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</si>
  <si>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</si>
  <si>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</si>
  <si>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</si>
  <si>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</si>
  <si>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</si>
  <si>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</si>
  <si>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</si>
  <si>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</si>
  <si>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</si>
  <si>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</si>
  <si>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</si>
  <si>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</si>
  <si>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</si>
  <si>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</si>
  <si>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</si>
  <si>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</si>
  <si>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</si>
  <si>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</si>
  <si>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</si>
  <si>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</si>
  <si>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</si>
  <si>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</si>
  <si>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</si>
  <si>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</si>
  <si>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</si>
  <si>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</si>
  <si>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</si>
  <si>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</si>
  <si>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</si>
  <si>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</si>
  <si>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</si>
  <si>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</si>
  <si>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</si>
  <si>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</si>
  <si>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</si>
  <si>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</si>
  <si>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</si>
  <si>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</si>
  <si>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</si>
  <si>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</si>
  <si>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</si>
  <si>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</si>
  <si>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</si>
  <si>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</si>
  <si>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</si>
  <si>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</si>
  <si>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</si>
  <si>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</si>
  <si>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</si>
  <si>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</si>
  <si>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</si>
  <si>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</si>
  <si>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</si>
  <si>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</si>
  <si>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</si>
  <si>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</si>
  <si>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</si>
  <si>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</si>
  <si>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</si>
  <si>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</si>
  <si>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</si>
  <si>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</si>
  <si>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</si>
  <si>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</si>
  <si>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</si>
  <si>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</si>
  <si>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</si>
  <si>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</si>
  <si>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</si>
  <si>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</si>
  <si>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</si>
  <si>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</si>
  <si>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</si>
  <si>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</si>
  <si>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</si>
  <si>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</si>
  <si>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</si>
  <si>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</si>
  <si>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</si>
  <si>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</si>
  <si>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</si>
  <si>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</si>
  <si>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</si>
  <si>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</si>
  <si>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</si>
  <si>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</si>
  <si>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</si>
  <si>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</si>
  <si>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</si>
  <si>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</si>
  <si>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</si>
  <si>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</si>
  <si>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</si>
  <si>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</si>
  <si>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</si>
  <si>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</si>
  <si>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</si>
  <si>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</si>
  <si>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</si>
  <si>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</si>
  <si>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</si>
  <si>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</si>
  <si>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</si>
  <si>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</si>
  <si>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</si>
  <si>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</si>
  <si>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</si>
  <si>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</si>
  <si>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</si>
  <si>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</si>
  <si>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</si>
  <si>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</si>
  <si>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</si>
  <si>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</si>
  <si>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</si>
  <si>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</si>
  <si>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</si>
  <si>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</si>
  <si>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</si>
  <si>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</si>
  <si>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</si>
  <si>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</si>
  <si>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</si>
  <si>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</si>
  <si>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</si>
  <si>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</si>
  <si>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</si>
  <si>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</si>
  <si>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</si>
  <si>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</si>
  <si>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</si>
  <si>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</si>
  <si>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</si>
  <si>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</si>
  <si>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</si>
  <si>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</si>
  <si>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</si>
  <si>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</si>
  <si>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</si>
  <si>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</si>
  <si>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</si>
  <si>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</si>
  <si>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</si>
  <si>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</si>
  <si>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</si>
  <si>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</si>
  <si>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</si>
  <si>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</si>
  <si>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</si>
  <si>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</si>
  <si>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</si>
  <si>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</si>
  <si>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</si>
  <si>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</si>
  <si>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</si>
  <si>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</si>
  <si>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</si>
  <si>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</si>
  <si>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</si>
  <si>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</si>
  <si>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</si>
  <si>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</si>
  <si>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</si>
  <si>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</si>
  <si>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</si>
  <si>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</si>
  <si>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</si>
  <si>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</si>
  <si>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</si>
  <si>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</si>
  <si>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</si>
  <si>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</si>
  <si>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</si>
  <si>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</si>
  <si>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</si>
  <si>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</si>
  <si>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</si>
  <si>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</si>
  <si>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</si>
  <si>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</si>
  <si>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</si>
  <si>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</si>
  <si>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</si>
  <si>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</si>
  <si>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</si>
  <si>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</si>
  <si>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</si>
  <si>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</si>
  <si>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</si>
  <si>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</si>
  <si>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</si>
  <si>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</si>
  <si>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</si>
  <si>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</si>
  <si>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</si>
  <si>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</si>
  <si>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</si>
  <si>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</si>
  <si>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</si>
  <si>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</si>
  <si>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</si>
  <si>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</si>
  <si>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</si>
  <si>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</si>
  <si>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</si>
  <si>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</si>
  <si>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</si>
  <si>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</si>
  <si>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</si>
  <si>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</si>
  <si>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</si>
  <si>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</si>
  <si>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</si>
  <si>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</si>
  <si>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</si>
  <si>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</si>
  <si>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</si>
  <si>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</si>
  <si>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</si>
  <si>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</si>
  <si>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</si>
  <si>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</si>
  <si>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</si>
  <si>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</si>
  <si>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</si>
  <si>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</si>
  <si>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</si>
  <si>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</si>
  <si>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</si>
  <si>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</si>
  <si>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</si>
  <si>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</si>
  <si>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</si>
  <si>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</si>
  <si>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</si>
  <si>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</si>
  <si>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</si>
  <si>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</si>
  <si>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</si>
  <si>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</si>
  <si>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</si>
  <si>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</si>
  <si>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</si>
  <si>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</si>
  <si>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</si>
  <si>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</si>
  <si>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</si>
  <si>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</si>
  <si>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</si>
  <si>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</si>
  <si>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</si>
  <si>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</si>
  <si>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</si>
  <si>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</si>
  <si>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</si>
  <si>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</si>
  <si>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</si>
  <si>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</si>
  <si>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</si>
  <si>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</si>
  <si>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</si>
  <si>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</si>
  <si>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</si>
  <si>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</si>
  <si>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</si>
  <si>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</si>
  <si>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</si>
  <si>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</si>
  <si>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特許庁</t>
  </si>
  <si>
    <t>令和2年度</t>
  </si>
  <si>
    <t>令和6年度</t>
  </si>
  <si>
    <t>総務部　普及支援課</t>
  </si>
  <si>
    <t>課長　石井　善之</t>
  </si>
  <si>
    <t>○</t>
  </si>
  <si>
    <t>-</t>
  </si>
  <si>
    <t>知的財産に関する基本方針（平成25年6月7日）
知財政策ビジョン（平成25年6月7日知的財産戦略本部決定）
知的財産推進計画2020（令和2年5月27日知的財産戦略本部決定）
第2次地域知財活性化行動計画（令和2年7月14日特許庁策定）</t>
  </si>
  <si>
    <t>意欲の高い地域の支援機関等の先導的・先進的な知財支援の取組（アイデア）を、地域に定着、発展させ、地域が自発的かつ効果的な知財支援を実施できるようにすることで、地域の活性化を図る。</t>
  </si>
  <si>
    <t>経済産業局等が地域活性化に有効な以下の取組を実施する産業支援機関を募集し、事業の必要経費を補助する。
①産業支援機関が有する中小企業等支援施策を拡充させる取組(補助率：1/2、補助上限額：500万円)
②中小企業等の知財活用を促進するための先導的な仕組みづくり等を重視した支援事業を地域に定着させる取組（補助率：定額、補助上限額：1,000万円）</t>
  </si>
  <si>
    <t>中小企業等知的財産活動支援事業費補助金</t>
  </si>
  <si>
    <t>経済産業局等が地域活性化に有効な以下の取組を実施する産業支援機関を募集し、事業の必要経費を補助する</t>
  </si>
  <si>
    <t>事業実施件数</t>
  </si>
  <si>
    <t>実施数</t>
  </si>
  <si>
    <t>件</t>
  </si>
  <si>
    <t>執行額（X）／支援事業件数（Y)　　　　　　　</t>
    <phoneticPr fontId="5"/>
  </si>
  <si>
    <t>円/件</t>
  </si>
  <si>
    <t>　X/Y</t>
    <phoneticPr fontId="5"/>
  </si>
  <si>
    <t>70,237,802/11</t>
  </si>
  <si>
    <t>82,674,559/11</t>
  </si>
  <si>
    <t>92,438,000/12</t>
  </si>
  <si>
    <t>産業支援機関が実施した支援事業のうち、半数以上を地域に定着させる</t>
  </si>
  <si>
    <t>支援実施以降、産業支援機関等が自律的に取組を実施した割合</t>
  </si>
  <si>
    <t>無</t>
  </si>
  <si>
    <t>‐</t>
  </si>
  <si>
    <t>地域における知財活用の推進は、政府及び各地方自治体をはじめとする地域のニーズであり、的確に反映している。</t>
  </si>
  <si>
    <t>産業支援機関が自発的に中小企業の知財支援に取り組むことは重要であり、その取組を地域に定着させることが本事業の目的である。また、一地域だけでなく全国的に知財活用を推進する観点から、国が実施する必要がある。</t>
  </si>
  <si>
    <t>地域における産業支援機関の取組を強化することは、地域における中小企業の知財活用を推進することとなり、ひいては国の最重要課題とされている地方創生にもつながることであり、政策体系の中で優先度の高い事業である。</t>
  </si>
  <si>
    <t>各経済産業局及び沖縄総合事務局の公募の後、外部有識者による審査会での審査を経て、支援を受けるのにふさわしい産業支援機関を選定している。</t>
  </si>
  <si>
    <t>上限の枠内での補助、又は、補助率を2分の1としており、中小企業支援施策として妥当である。</t>
  </si>
  <si>
    <t>外部有識者による審査会において事業に必要な経費を査定することで、必要に応じて補助金額を削減した上で交付決定しており、単位当たりコストは妥当な水準であると考えられる。</t>
  </si>
  <si>
    <t>外部有識者による審査会において事業に必要な経費を査定しているほか、実績報告をもって確定検査を行うことにしており、必要性を十分に精査している。</t>
  </si>
  <si>
    <t>各局に支出委任することにより、地方の実績を踏まえた事業実施を通じて、コスト削減や効率化に取り組んでいる。</t>
  </si>
  <si>
    <t>地域の実情を把握している局（外部有識者による審査会含む）を活用し、厳正に審査した上で補助することにより他と比べ効果的・効率的に事業を実施できている。</t>
  </si>
  <si>
    <t>各局において見込みを超える案件の応募がある中から、厳正な審査を行った上で、年度予算の許容する範囲内で補助を行っており、活動実績は見込みに見合ったものである。</t>
  </si>
  <si>
    <t>他地域の事業成果の横展開を推進していく予定。</t>
  </si>
  <si>
    <t>補助事業者は公募し、外部有識者による審査会での審査を経て採択されており、競争性は保たれている。</t>
  </si>
  <si>
    <t>公募による競争性の確保及び適正な事業管理に努める。</t>
  </si>
  <si>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</si>
  <si>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</si>
  <si>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</si>
  <si>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引き続き事業の効果検証を実施し、必要に応じて事業内容を見直すことにより、効果的、効率的な予算執行に努める。</t>
  </si>
  <si>
    <t>人件費</t>
  </si>
  <si>
    <t>事業費</t>
  </si>
  <si>
    <t>業務を行う者の人件費</t>
  </si>
  <si>
    <t>印刷製本費、会議費、委託費</t>
  </si>
  <si>
    <t>研修業務</t>
  </si>
  <si>
    <t>プロジェクトマネジメント、ワークショップ設計運営等</t>
  </si>
  <si>
    <t>　</t>
    <phoneticPr fontId="5"/>
  </si>
  <si>
    <t>株式会社大垣共立銀行</t>
  </si>
  <si>
    <t>一般社団法人愛媛県発明協会</t>
  </si>
  <si>
    <t>株式会社北洋銀行</t>
  </si>
  <si>
    <t>公益財団法人大田区産業振興協会</t>
  </si>
  <si>
    <t>一般社団法人沖縄県発明協会</t>
  </si>
  <si>
    <t>公益財団法人大阪産業局</t>
  </si>
  <si>
    <t>一般社団法人福岡中小企業経営者協会</t>
  </si>
  <si>
    <t>一般社団法人首都圏産業活性化協会</t>
  </si>
  <si>
    <t>株式会社神戸大学イノベーション</t>
  </si>
  <si>
    <t>鹿児島相互信用金庫</t>
  </si>
  <si>
    <t>東海エリアにおけるサーキュラーエコノミー実践促進を通じた知的財産推進事業</t>
  </si>
  <si>
    <t>北四国地域企業の海外展開のための知的財産トラブル対策支援事業</t>
  </si>
  <si>
    <t>道内中小企業における開放特許等の知的財産活用促進事業</t>
  </si>
  <si>
    <t>デジタル社会における知的財産保護・戦略的活用のための大田区中小企業のデジタル実装に係る支援モデル構築事業</t>
  </si>
  <si>
    <t>「デザイン経営が業界団体に相乗効果をもたらす仕組みづくり」のための中小企業知的財産支援事業</t>
  </si>
  <si>
    <t>「デザイン経営時代の中小企業知財戦略」調査研究と実践セミナー開催事業</t>
  </si>
  <si>
    <t>九州エリアにおける中小企業に向けた知的財産活用フレームワークの展開および 知的財産戦略立案オンラインワークショップ実施事業</t>
  </si>
  <si>
    <t>首都圏西部地域における知財の見える化・デジタル化（DX）・イノベーション（OI）推進支援体制の構築</t>
  </si>
  <si>
    <t>スペシャリスト人材マッチングのプラットフォーム構築を通じた知財実装支援</t>
  </si>
  <si>
    <t>アイデア活用企業に対する知的ビジネスづくりワークショップ支援事業</t>
  </si>
  <si>
    <t>補助金等交付</t>
  </si>
  <si>
    <t>株式会社エイチ・ビー・シー・フレックス</t>
  </si>
  <si>
    <t>株式会社スコラ・コンサルト</t>
  </si>
  <si>
    <t>株式会社ワイズ・リーディング</t>
  </si>
  <si>
    <t>個人A</t>
  </si>
  <si>
    <t>弁護士法人内田・鮫島法律事務所</t>
  </si>
  <si>
    <t>個人B</t>
  </si>
  <si>
    <t>弁護士法人高瀬総合法律事務所</t>
  </si>
  <si>
    <t>広報作成業務</t>
  </si>
  <si>
    <t>企業ニーズ集の作成</t>
  </si>
  <si>
    <t>セミナープログラムの作成、開催</t>
  </si>
  <si>
    <t>セミナー開催</t>
  </si>
  <si>
    <t>マニュアルデザイン等</t>
  </si>
  <si>
    <t>ハンズオン支援</t>
  </si>
  <si>
    <t>随意契約
（その他）</t>
  </si>
  <si>
    <t>株式会社ロフトワーク</t>
  </si>
  <si>
    <t>株式会社ダン計画研究所</t>
  </si>
  <si>
    <t>株式会社テイラーワークス</t>
  </si>
  <si>
    <t>公益財団法人かがわ産業支援財団</t>
  </si>
  <si>
    <t>株式会社ＹＯＵＩ</t>
  </si>
  <si>
    <t>キュリオシップ株式会社</t>
  </si>
  <si>
    <t>有限責任監査法人トーマツ</t>
  </si>
  <si>
    <t>一般財団法人地域未来創生機構</t>
  </si>
  <si>
    <t>株式会社ＯＫＢ総研</t>
  </si>
  <si>
    <t>三菱ＵＦＪリサーチ＆コンサルティング株式会社</t>
  </si>
  <si>
    <t>企画研究会議及びセミナー等の企画・運営等</t>
  </si>
  <si>
    <t>デジタルプラットホーム運営支援等</t>
  </si>
  <si>
    <t>香川県における事業実施・管理</t>
  </si>
  <si>
    <t>ワークショップの設計及び運営、企業支援サポート等</t>
  </si>
  <si>
    <t>企業支援の運営、セミナープログラムの作成等</t>
  </si>
  <si>
    <t>プラットフォームの構築に係る助言等</t>
  </si>
  <si>
    <t>企業、大学とのマッチング支援等</t>
  </si>
  <si>
    <t>講師マネジメント業務</t>
  </si>
  <si>
    <t>活用・事例集の構築に係る業務サポート</t>
  </si>
  <si>
    <t>新02</t>
  </si>
  <si>
    <t>A.株式会社大垣共立銀行</t>
    <phoneticPr fontId="5"/>
  </si>
  <si>
    <t>B.株式会社スコラ・コンサルト</t>
    <phoneticPr fontId="5"/>
  </si>
  <si>
    <t>C.株式会社ロフトワーク</t>
    <phoneticPr fontId="5"/>
  </si>
  <si>
    <t>中小企業等知的財産活動支援事業費補助金
（中小企業知的財産支援事業）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</si>
</sst>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179294</xdr:colOff>
      <xdr:row>269</xdr:row>
      <xdr:rowOff>0</xdr:rowOff>
    </xdr:from>
    <xdr:to>
      <xdr:col>39</xdr:col>
      <xdr:colOff>87990</xdr:colOff>
      <xdr:row>287</xdr:row>
      <xdr:rowOff>663453</xdr:rowOff>
    </xdr:to>
    <xdr:grpSp>
      <xdr:nvGrpSpPr>
        <xdr:cNvPr id="3" name="グループ化 2">
          <a:extLst>
            <a:ext uri="{FF2B5EF4-FFF2-40B4-BE49-F238E27FC236}">
              <a16:creationId xmlns:a16="http://schemas.microsoft.com/office/drawing/2014/main" id="{370286CB-6A95-411C-8966-41070898A9D5}"/>
            </a:ext>
          </a:extLst>
        </xdr:cNvPr>
        <xdr:cNvGrpSpPr/>
      </xdr:nvGrpSpPr>
      <xdr:grpSpPr>
        <a:xfrm>
          <a:off x="2689412" y="31959176"/>
          <a:ext cx="4391049" cy="7700748"/>
          <a:chOff x="3183255" y="33308925"/>
          <a:chExt cx="4951343" cy="7566276"/>
        </a:xfrm>
      </xdr:grpSpPr>
      <xdr:grpSp>
        <xdr:nvGrpSpPr>
          <xdr:cNvPr id="4" name="グループ化 3">
            <a:extLst>
              <a:ext uri="{FF2B5EF4-FFF2-40B4-BE49-F238E27FC236}">
                <a16:creationId xmlns:a16="http://schemas.microsoft.com/office/drawing/2014/main" id="{3015E1F3-04FA-498D-B83A-9D80F38013CD}"/>
              </a:ext>
            </a:extLst>
          </xdr:cNvPr>
          <xdr:cNvGrpSpPr/>
        </xdr:nvGrpSpPr>
        <xdr:grpSpPr>
          <a:xfrm>
            <a:off x="4048125" y="33308925"/>
            <a:ext cx="3237041" cy="5830565"/>
            <a:chOff x="3321429" y="44478575"/>
            <a:chExt cx="3688151" cy="6779830"/>
          </a:xfrm>
        </xdr:grpSpPr>
        <xdr:sp macro="" textlink="">
          <xdr:nvSpPr>
            <xdr:cNvPr id="9" name="Line 20">
              <a:extLst>
                <a:ext uri="{FF2B5EF4-FFF2-40B4-BE49-F238E27FC236}">
                  <a16:creationId xmlns:a16="http://schemas.microsoft.com/office/drawing/2014/main" id="{8E7F66F6-C021-471A-9AFB-8C92671D73BD}"/>
                </a:ext>
              </a:extLst>
            </xdr:cNvPr>
            <xdr:cNvSpPr>
              <a:spLocks noChangeShapeType="1"/>
            </xdr:cNvSpPr>
          </xdr:nvSpPr>
          <xdr:spPr bwMode="auto">
            <a:xfrm>
              <a:off x="5094452" y="45768886"/>
              <a:ext cx="0" cy="62458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0" name="Line 21">
              <a:extLst>
                <a:ext uri="{FF2B5EF4-FFF2-40B4-BE49-F238E27FC236}">
                  <a16:creationId xmlns:a16="http://schemas.microsoft.com/office/drawing/2014/main" id="{AD2A3D68-10D0-4226-B47B-29EFC16BA4B2}"/>
                </a:ext>
              </a:extLst>
            </xdr:cNvPr>
            <xdr:cNvSpPr>
              <a:spLocks noChangeShapeType="1"/>
            </xdr:cNvSpPr>
          </xdr:nvSpPr>
          <xdr:spPr bwMode="auto">
            <a:xfrm>
              <a:off x="5122274" y="48085467"/>
              <a:ext cx="4366" cy="37961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1" name="Rectangle 1">
              <a:extLst>
                <a:ext uri="{FF2B5EF4-FFF2-40B4-BE49-F238E27FC236}">
                  <a16:creationId xmlns:a16="http://schemas.microsoft.com/office/drawing/2014/main" id="{3FBBE9EE-FA6A-4250-AAA4-FE0E5652015B}"/>
                </a:ext>
              </a:extLst>
            </xdr:cNvPr>
            <xdr:cNvSpPr>
              <a:spLocks noChangeArrowheads="1"/>
            </xdr:cNvSpPr>
          </xdr:nvSpPr>
          <xdr:spPr bwMode="auto">
            <a:xfrm>
              <a:off x="3985348" y="44478575"/>
              <a:ext cx="2200034" cy="921834"/>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83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2" name="大かっこ 11">
              <a:extLst>
                <a:ext uri="{FF2B5EF4-FFF2-40B4-BE49-F238E27FC236}">
                  <a16:creationId xmlns:a16="http://schemas.microsoft.com/office/drawing/2014/main" id="{BF73C4AA-5B9E-4C3E-B097-A2355D6718BB}"/>
                </a:ext>
              </a:extLst>
            </xdr:cNvPr>
            <xdr:cNvSpPr>
              <a:spLocks noChangeArrowheads="1"/>
            </xdr:cNvSpPr>
          </xdr:nvSpPr>
          <xdr:spPr bwMode="auto">
            <a:xfrm>
              <a:off x="3901527" y="45487897"/>
              <a:ext cx="2364027" cy="551737"/>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3" name="Rectangle 12">
              <a:extLst>
                <a:ext uri="{FF2B5EF4-FFF2-40B4-BE49-F238E27FC236}">
                  <a16:creationId xmlns:a16="http://schemas.microsoft.com/office/drawing/2014/main" id="{4117229A-98B7-4CA8-8F3A-52C82937E2D1}"/>
                </a:ext>
              </a:extLst>
            </xdr:cNvPr>
            <xdr:cNvSpPr>
              <a:spLocks noChangeArrowheads="1"/>
            </xdr:cNvSpPr>
          </xdr:nvSpPr>
          <xdr:spPr bwMode="auto">
            <a:xfrm>
              <a:off x="4117427" y="45586706"/>
              <a:ext cx="2044337" cy="3733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各局に支出委任</a:t>
              </a:r>
            </a:p>
          </xdr:txBody>
        </xdr:sp>
        <xdr:sp macro="" textlink="">
          <xdr:nvSpPr>
            <xdr:cNvPr id="14" name="Rectangle 17">
              <a:extLst>
                <a:ext uri="{FF2B5EF4-FFF2-40B4-BE49-F238E27FC236}">
                  <a16:creationId xmlns:a16="http://schemas.microsoft.com/office/drawing/2014/main" id="{D5CF6564-FA32-4AF3-AAFA-3F9B28EB7C03}"/>
                </a:ext>
              </a:extLst>
            </xdr:cNvPr>
            <xdr:cNvSpPr>
              <a:spLocks noChangeArrowheads="1"/>
            </xdr:cNvSpPr>
          </xdr:nvSpPr>
          <xdr:spPr bwMode="auto">
            <a:xfrm>
              <a:off x="4045826" y="46444721"/>
              <a:ext cx="2037069" cy="2207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【支出委任】</a:t>
              </a:r>
            </a:p>
          </xdr:txBody>
        </xdr:sp>
        <xdr:sp macro="" textlink="">
          <xdr:nvSpPr>
            <xdr:cNvPr id="15" name="Rectangle 1">
              <a:extLst>
                <a:ext uri="{FF2B5EF4-FFF2-40B4-BE49-F238E27FC236}">
                  <a16:creationId xmlns:a16="http://schemas.microsoft.com/office/drawing/2014/main" id="{5E3F77F9-B6F4-4759-9625-27A35337E4CC}"/>
                </a:ext>
              </a:extLst>
            </xdr:cNvPr>
            <xdr:cNvSpPr>
              <a:spLocks noChangeArrowheads="1"/>
            </xdr:cNvSpPr>
          </xdr:nvSpPr>
          <xdr:spPr bwMode="auto">
            <a:xfrm>
              <a:off x="3974663" y="46663741"/>
              <a:ext cx="2294436" cy="703291"/>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各経済産業局</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及び沖縄総合事務局</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83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6" name="大かっこ 15">
              <a:extLst>
                <a:ext uri="{FF2B5EF4-FFF2-40B4-BE49-F238E27FC236}">
                  <a16:creationId xmlns:a16="http://schemas.microsoft.com/office/drawing/2014/main" id="{3D40DC63-7E77-4E99-80D2-55D113C03E38}"/>
                </a:ext>
              </a:extLst>
            </xdr:cNvPr>
            <xdr:cNvSpPr>
              <a:spLocks noChangeArrowheads="1"/>
            </xdr:cNvSpPr>
          </xdr:nvSpPr>
          <xdr:spPr bwMode="auto">
            <a:xfrm>
              <a:off x="3905517" y="47429574"/>
              <a:ext cx="2343839" cy="523704"/>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7" name="Rectangle 10">
              <a:extLst>
                <a:ext uri="{FF2B5EF4-FFF2-40B4-BE49-F238E27FC236}">
                  <a16:creationId xmlns:a16="http://schemas.microsoft.com/office/drawing/2014/main" id="{0BC1BA99-AD1E-4FC0-BF48-DADB111B55FD}"/>
                </a:ext>
              </a:extLst>
            </xdr:cNvPr>
            <xdr:cNvSpPr>
              <a:spLocks noChangeArrowheads="1"/>
            </xdr:cNvSpPr>
          </xdr:nvSpPr>
          <xdr:spPr bwMode="auto">
            <a:xfrm>
              <a:off x="3321429" y="49045976"/>
              <a:ext cx="3688151" cy="1467375"/>
            </a:xfrm>
            <a:prstGeom prst="rect">
              <a:avLst/>
            </a:prstGeom>
            <a:solidFill>
              <a:srgbClr val="FFFFFF"/>
            </a:solidFill>
            <a:ln w="9525">
              <a:solidFill>
                <a:srgbClr val="000000"/>
              </a:solidFill>
              <a:miter lim="800000"/>
              <a:headEnd/>
              <a:tailEnd/>
            </a:ln>
          </xdr:spPr>
          <xdr:txBody>
            <a:bodyPr wrap="square" lIns="36576" tIns="22860" rIns="36576" bIns="2286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Ａ．産業支援機関</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事業者）</a:t>
              </a: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83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8" name="大かっこ 17">
              <a:extLst>
                <a:ext uri="{FF2B5EF4-FFF2-40B4-BE49-F238E27FC236}">
                  <a16:creationId xmlns:a16="http://schemas.microsoft.com/office/drawing/2014/main" id="{EF78AE0C-46F9-413A-8593-A9F5EC46B3AF}"/>
                </a:ext>
              </a:extLst>
            </xdr:cNvPr>
            <xdr:cNvSpPr>
              <a:spLocks noChangeArrowheads="1"/>
            </xdr:cNvSpPr>
          </xdr:nvSpPr>
          <xdr:spPr bwMode="auto">
            <a:xfrm>
              <a:off x="3480550" y="50700042"/>
              <a:ext cx="3364523" cy="394933"/>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9" name="Rectangle 18">
              <a:extLst>
                <a:ext uri="{FF2B5EF4-FFF2-40B4-BE49-F238E27FC236}">
                  <a16:creationId xmlns:a16="http://schemas.microsoft.com/office/drawing/2014/main" id="{04760C0A-B4B9-4188-A224-50E1643AB625}"/>
                </a:ext>
              </a:extLst>
            </xdr:cNvPr>
            <xdr:cNvSpPr>
              <a:spLocks noChangeArrowheads="1"/>
            </xdr:cNvSpPr>
          </xdr:nvSpPr>
          <xdr:spPr bwMode="auto">
            <a:xfrm>
              <a:off x="3757036" y="48686297"/>
              <a:ext cx="2869117" cy="3414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20" name="Rectangle 19">
              <a:extLst>
                <a:ext uri="{FF2B5EF4-FFF2-40B4-BE49-F238E27FC236}">
                  <a16:creationId xmlns:a16="http://schemas.microsoft.com/office/drawing/2014/main" id="{6E858602-B51B-4EFF-943B-9A44EB974F93}"/>
                </a:ext>
              </a:extLst>
            </xdr:cNvPr>
            <xdr:cNvSpPr>
              <a:spLocks noChangeArrowheads="1"/>
            </xdr:cNvSpPr>
          </xdr:nvSpPr>
          <xdr:spPr bwMode="auto">
            <a:xfrm>
              <a:off x="4507916" y="47610056"/>
              <a:ext cx="1507764" cy="2981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補助事業者選定等</a:t>
              </a:r>
            </a:p>
          </xdr:txBody>
        </xdr:sp>
        <xdr:sp macro="" textlink="">
          <xdr:nvSpPr>
            <xdr:cNvPr id="21" name="Rectangle 22">
              <a:extLst>
                <a:ext uri="{FF2B5EF4-FFF2-40B4-BE49-F238E27FC236}">
                  <a16:creationId xmlns:a16="http://schemas.microsoft.com/office/drawing/2014/main" id="{77E78EB3-C0D0-42AD-AECD-93D43602E4C0}"/>
                </a:ext>
              </a:extLst>
            </xdr:cNvPr>
            <xdr:cNvSpPr>
              <a:spLocks noChangeArrowheads="1"/>
            </xdr:cNvSpPr>
          </xdr:nvSpPr>
          <xdr:spPr bwMode="auto">
            <a:xfrm>
              <a:off x="3855200" y="50685809"/>
              <a:ext cx="2657496" cy="5725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0"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地域の中小企業の知財活動支援に資する事業を実施</a:t>
              </a:r>
            </a:p>
          </xdr:txBody>
        </xdr:sp>
      </xdr:grpSp>
      <xdr:sp macro="" textlink="">
        <xdr:nvSpPr>
          <xdr:cNvPr id="5" name="Rectangle 1">
            <a:extLst>
              <a:ext uri="{FF2B5EF4-FFF2-40B4-BE49-F238E27FC236}">
                <a16:creationId xmlns:a16="http://schemas.microsoft.com/office/drawing/2014/main" id="{BAAD3A01-3529-4E65-926A-C79492AA2474}"/>
              </a:ext>
            </a:extLst>
          </xdr:cNvPr>
          <xdr:cNvSpPr>
            <a:spLocks noChangeArrowheads="1"/>
          </xdr:cNvSpPr>
        </xdr:nvSpPr>
        <xdr:spPr bwMode="auto">
          <a:xfrm>
            <a:off x="3183255" y="40119300"/>
            <a:ext cx="2347209" cy="750186"/>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．外注先</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Rectangle 1">
            <a:extLst>
              <a:ext uri="{FF2B5EF4-FFF2-40B4-BE49-F238E27FC236}">
                <a16:creationId xmlns:a16="http://schemas.microsoft.com/office/drawing/2014/main" id="{DC109D04-C7C0-41C5-BB64-45C73A140C3F}"/>
              </a:ext>
            </a:extLst>
          </xdr:cNvPr>
          <xdr:cNvSpPr>
            <a:spLocks noChangeArrowheads="1"/>
          </xdr:cNvSpPr>
        </xdr:nvSpPr>
        <xdr:spPr bwMode="auto">
          <a:xfrm>
            <a:off x="5777865" y="40121205"/>
            <a:ext cx="2356733" cy="753996"/>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．委託先</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34</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xnSp macro="">
        <xdr:nvCxnSpPr>
          <xdr:cNvPr id="7" name="直線矢印コネクタ 6">
            <a:extLst>
              <a:ext uri="{FF2B5EF4-FFF2-40B4-BE49-F238E27FC236}">
                <a16:creationId xmlns:a16="http://schemas.microsoft.com/office/drawing/2014/main" id="{73CA54D4-7DD4-4296-A798-19E3D2C680F8}"/>
              </a:ext>
            </a:extLst>
          </xdr:cNvPr>
          <xdr:cNvCxnSpPr/>
        </xdr:nvCxnSpPr>
        <xdr:spPr>
          <a:xfrm>
            <a:off x="4429125" y="39490650"/>
            <a:ext cx="0" cy="530074"/>
          </a:xfrm>
          <a:prstGeom prst="straightConnector1">
            <a:avLst/>
          </a:prstGeom>
          <a:noFill/>
          <a:ln w="38100" cap="flat" cmpd="sng" algn="ctr">
            <a:solidFill>
              <a:sysClr val="windowText" lastClr="000000">
                <a:shade val="95000"/>
                <a:satMod val="105000"/>
              </a:sysClr>
            </a:solidFill>
            <a:prstDash val="solid"/>
            <a:tailEnd type="arrow"/>
          </a:ln>
          <a:effectLst/>
        </xdr:spPr>
      </xdr:cxnSp>
      <xdr:cxnSp macro="">
        <xdr:nvCxnSpPr>
          <xdr:cNvPr id="8" name="直線矢印コネクタ 7">
            <a:extLst>
              <a:ext uri="{FF2B5EF4-FFF2-40B4-BE49-F238E27FC236}">
                <a16:creationId xmlns:a16="http://schemas.microsoft.com/office/drawing/2014/main" id="{391B584B-3083-449A-B9CE-F8A9D280194F}"/>
              </a:ext>
            </a:extLst>
          </xdr:cNvPr>
          <xdr:cNvCxnSpPr/>
        </xdr:nvCxnSpPr>
        <xdr:spPr>
          <a:xfrm>
            <a:off x="6791325" y="39519225"/>
            <a:ext cx="0" cy="530074"/>
          </a:xfrm>
          <a:prstGeom prst="straightConnector1">
            <a:avLst/>
          </a:prstGeom>
          <a:noFill/>
          <a:ln w="38100" cap="flat" cmpd="sng" algn="ctr">
            <a:solidFill>
              <a:sysClr val="windowText" lastClr="000000">
                <a:shade val="95000"/>
                <a:satMod val="105000"/>
              </a:sys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F663" sqref="BF66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v>21</v>
      </c>
      <c r="AP2" s="187"/>
      <c r="AQ2" s="187"/>
      <c r="AR2" s="91" t="s">
        <v>365</v>
      </c>
      <c r="AS2" s="188">
        <v>412</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798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2">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0.8"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v>76</v>
      </c>
      <c r="X13" s="232"/>
      <c r="Y13" s="232"/>
      <c r="Z13" s="232"/>
      <c r="AA13" s="232"/>
      <c r="AB13" s="232"/>
      <c r="AC13" s="233"/>
      <c r="AD13" s="231">
        <v>92</v>
      </c>
      <c r="AE13" s="232"/>
      <c r="AF13" s="232"/>
      <c r="AG13" s="232"/>
      <c r="AH13" s="232"/>
      <c r="AI13" s="232"/>
      <c r="AJ13" s="233"/>
      <c r="AK13" s="231">
        <v>92</v>
      </c>
      <c r="AL13" s="232"/>
      <c r="AM13" s="232"/>
      <c r="AN13" s="232"/>
      <c r="AO13" s="232"/>
      <c r="AP13" s="232"/>
      <c r="AQ13" s="233"/>
      <c r="AR13" s="243">
        <v>92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697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76</v>
      </c>
      <c r="X18" s="276"/>
      <c r="Y18" s="276"/>
      <c r="Z18" s="276"/>
      <c r="AA18" s="276"/>
      <c r="AB18" s="276"/>
      <c r="AC18" s="277"/>
      <c r="AD18" s="275">
        <f>SUM(AD13:AJ17)</f>
        <v>92</v>
      </c>
      <c r="AE18" s="276"/>
      <c r="AF18" s="276"/>
      <c r="AG18" s="276"/>
      <c r="AH18" s="276"/>
      <c r="AI18" s="276"/>
      <c r="AJ18" s="277"/>
      <c r="AK18" s="275">
        <f>SUM(AK13:AQ17)</f>
        <v>92</v>
      </c>
      <c r="AL18" s="276"/>
      <c r="AM18" s="276"/>
      <c r="AN18" s="276"/>
      <c r="AO18" s="276"/>
      <c r="AP18" s="276"/>
      <c r="AQ18" s="277"/>
      <c r="AR18" s="275">
        <f>SUM(AR13:AX17)</f>
        <v>92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70</v>
      </c>
      <c r="X19" s="232"/>
      <c r="Y19" s="232"/>
      <c r="Z19" s="232"/>
      <c r="AA19" s="232"/>
      <c r="AB19" s="232"/>
      <c r="AC19" s="233"/>
      <c r="AD19" s="231">
        <v>83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0.92105263157894735</v>
      </c>
      <c r="X20" s="307"/>
      <c r="Y20" s="307"/>
      <c r="Z20" s="307"/>
      <c r="AA20" s="307"/>
      <c r="AB20" s="307"/>
      <c r="AC20" s="307"/>
      <c r="AD20" s="307">
        <f>IF(AD18=0, "-", SUM(AD19)/AD18)</f>
        <v>0.90217391304347827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t="str">
        <f>IF(P19=0, "-", SUM(P19)/SUM(P13,P14))</f>
        <v>-</v>
      </c>
      <c r="Q21" s="307"/>
      <c r="R21" s="307"/>
      <c r="S21" s="307"/>
      <c r="T21" s="307"/>
      <c r="U21" s="307"/>
      <c r="V21" s="307"/>
      <c r="W21" s="307">
        <f>IF(W19=0, "-", SUM(W19)/SUM(W13,W14))</f>
        <v>0.92105263157894735</v>
      </c>
      <c r="X21" s="307"/>
      <c r="Y21" s="307"/>
      <c r="Z21" s="307"/>
      <c r="AA21" s="307"/>
      <c r="AB21" s="307"/>
      <c r="AC21" s="307"/>
      <c r="AD21" s="307">
        <f>IF(AD19=0, "-", SUM(AD19)/SUM(AD13,AD14))</f>
        <v>0.90217391304347827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308</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3.6" customHeight="1" x14ac:dyDescent="0.2">
      <c r="A23" s="318"/>
      <c r="B23" s="319"/>
      <c r="C23" s="319"/>
      <c r="D23" s="319"/>
      <c r="E23" s="319"/>
      <c r="F23" s="320"/>
      <c r="G23" s="292" t="s">
        <v>701</v>
      </c>
      <c r="H23" s="293"/>
      <c r="I23" s="293"/>
      <c r="J23" s="293"/>
      <c r="K23" s="293"/>
      <c r="L23" s="293"/>
      <c r="M23" s="293"/>
      <c r="N23" s="293"/>
      <c r="O23" s="294"/>
      <c r="P23" s="243">
        <v>92</v>
      </c>
      <c r="Q23" s="244"/>
      <c r="R23" s="244"/>
      <c r="S23" s="244"/>
      <c r="T23" s="244"/>
      <c r="U23" s="244"/>
      <c r="V23" s="295"/>
      <c r="W23" s="243">
        <v>92</v>
      </c>
      <c r="X23" s="244"/>
      <c r="Y23" s="244"/>
      <c r="Z23" s="244"/>
      <c r="AA23" s="244"/>
      <c r="AB23" s="244"/>
      <c r="AC23" s="295"/>
      <c r="AD23" s="296" t="s">
        <v>697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2"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92</v>
      </c>
      <c r="Q29" s="346"/>
      <c r="R29" s="346"/>
      <c r="S29" s="346"/>
      <c r="T29" s="346"/>
      <c r="U29" s="346"/>
      <c r="V29" s="347"/>
      <c r="W29" s="348">
        <f>AR13</f>
        <v>92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661</v>
      </c>
      <c r="B30" s="352"/>
      <c r="C30" s="352"/>
      <c r="D30" s="352"/>
      <c r="E30" s="352"/>
      <c r="F30" s="353"/>
      <c r="G30" s="326" t="s">
        <v>702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662</v>
      </c>
      <c r="B31" s="332"/>
      <c r="C31" s="332"/>
      <c r="D31" s="332"/>
      <c r="E31" s="332"/>
      <c r="F31" s="333"/>
      <c r="G31" s="364" t="s">
        <v>654</v>
      </c>
      <c r="H31" s="365"/>
      <c r="I31" s="365"/>
      <c r="J31" s="365"/>
      <c r="K31" s="365"/>
      <c r="L31" s="365"/>
      <c r="M31" s="365"/>
      <c r="N31" s="365"/>
      <c r="O31" s="365"/>
      <c r="P31" s="366" t="s">
        <v>653</v>
      </c>
      <c r="Q31" s="365"/>
      <c r="R31" s="365"/>
      <c r="S31" s="365"/>
      <c r="T31" s="365"/>
      <c r="U31" s="365"/>
      <c r="V31" s="365"/>
      <c r="W31" s="365"/>
      <c r="X31" s="367"/>
      <c r="Y31" s="368"/>
      <c r="Z31" s="369"/>
      <c r="AA31" s="370"/>
      <c r="AB31" s="415" t="s">
        <v>11</v>
      </c>
      <c r="AC31" s="415"/>
      <c r="AD31" s="415"/>
      <c r="AE31" s="416" t="s">
        <v>498</v>
      </c>
      <c r="AF31" s="417"/>
      <c r="AG31" s="417"/>
      <c r="AH31" s="418"/>
      <c r="AI31" s="416" t="s">
        <v>650</v>
      </c>
      <c r="AJ31" s="417"/>
      <c r="AK31" s="417"/>
      <c r="AL31" s="418"/>
      <c r="AM31" s="416" t="s">
        <v>466</v>
      </c>
      <c r="AN31" s="417"/>
      <c r="AO31" s="417"/>
      <c r="AP31" s="418"/>
      <c r="AQ31" s="425" t="s">
        <v>497</v>
      </c>
      <c r="AR31" s="426"/>
      <c r="AS31" s="426"/>
      <c r="AT31" s="427"/>
      <c r="AU31" s="425" t="s">
        <v>675</v>
      </c>
      <c r="AV31" s="426"/>
      <c r="AW31" s="426"/>
      <c r="AX31" s="428"/>
    </row>
    <row r="32" spans="1:50" ht="23.25" customHeight="1" x14ac:dyDescent="0.2">
      <c r="A32" s="362"/>
      <c r="B32" s="332"/>
      <c r="C32" s="332"/>
      <c r="D32" s="332"/>
      <c r="E32" s="332"/>
      <c r="F32" s="333"/>
      <c r="G32" s="371" t="s">
        <v>703</v>
      </c>
      <c r="H32" s="372"/>
      <c r="I32" s="372"/>
      <c r="J32" s="372"/>
      <c r="K32" s="372"/>
      <c r="L32" s="372"/>
      <c r="M32" s="372"/>
      <c r="N32" s="372"/>
      <c r="O32" s="372"/>
      <c r="P32" s="375" t="s">
        <v>704</v>
      </c>
      <c r="Q32" s="376"/>
      <c r="R32" s="376"/>
      <c r="S32" s="376"/>
      <c r="T32" s="376"/>
      <c r="U32" s="376"/>
      <c r="V32" s="376"/>
      <c r="W32" s="376"/>
      <c r="X32" s="377"/>
      <c r="Y32" s="381" t="s">
        <v>52</v>
      </c>
      <c r="Z32" s="382"/>
      <c r="AA32" s="383"/>
      <c r="AB32" s="384" t="s">
        <v>705</v>
      </c>
      <c r="AC32" s="384"/>
      <c r="AD32" s="384"/>
      <c r="AE32" s="385">
        <v>0</v>
      </c>
      <c r="AF32" s="385"/>
      <c r="AG32" s="385"/>
      <c r="AH32" s="385"/>
      <c r="AI32" s="385">
        <v>11</v>
      </c>
      <c r="AJ32" s="385"/>
      <c r="AK32" s="385"/>
      <c r="AL32" s="385"/>
      <c r="AM32" s="385">
        <v>11</v>
      </c>
      <c r="AN32" s="385"/>
      <c r="AO32" s="385"/>
      <c r="AP32" s="385"/>
      <c r="AQ32" s="385" t="s">
        <v>697</v>
      </c>
      <c r="AR32" s="385"/>
      <c r="AS32" s="385"/>
      <c r="AT32" s="385"/>
      <c r="AU32" s="419" t="s">
        <v>697</v>
      </c>
      <c r="AV32" s="420"/>
      <c r="AW32" s="420"/>
      <c r="AX32" s="421"/>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705</v>
      </c>
      <c r="AC33" s="384"/>
      <c r="AD33" s="384"/>
      <c r="AE33" s="385">
        <v>0</v>
      </c>
      <c r="AF33" s="385"/>
      <c r="AG33" s="385"/>
      <c r="AH33" s="385"/>
      <c r="AI33" s="385">
        <v>11</v>
      </c>
      <c r="AJ33" s="385"/>
      <c r="AK33" s="385"/>
      <c r="AL33" s="385"/>
      <c r="AM33" s="385">
        <v>12</v>
      </c>
      <c r="AN33" s="385"/>
      <c r="AO33" s="385"/>
      <c r="AP33" s="385"/>
      <c r="AQ33" s="385">
        <v>12</v>
      </c>
      <c r="AR33" s="385"/>
      <c r="AS33" s="385"/>
      <c r="AT33" s="385"/>
      <c r="AU33" s="419">
        <v>12</v>
      </c>
      <c r="AV33" s="420"/>
      <c r="AW33" s="420"/>
      <c r="AX33" s="421"/>
    </row>
    <row r="34" spans="1:51" ht="23.25" customHeight="1" x14ac:dyDescent="0.2">
      <c r="A34" s="449" t="s">
        <v>663</v>
      </c>
      <c r="B34" s="450"/>
      <c r="C34" s="450"/>
      <c r="D34" s="450"/>
      <c r="E34" s="450"/>
      <c r="F34" s="451"/>
      <c r="G34" s="238" t="s">
        <v>664</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498</v>
      </c>
      <c r="AF34" s="238"/>
      <c r="AG34" s="238"/>
      <c r="AH34" s="267"/>
      <c r="AI34" s="237" t="s">
        <v>650</v>
      </c>
      <c r="AJ34" s="238"/>
      <c r="AK34" s="238"/>
      <c r="AL34" s="267"/>
      <c r="AM34" s="237" t="s">
        <v>466</v>
      </c>
      <c r="AN34" s="238"/>
      <c r="AO34" s="238"/>
      <c r="AP34" s="267"/>
      <c r="AQ34" s="430" t="s">
        <v>676</v>
      </c>
      <c r="AR34" s="431"/>
      <c r="AS34" s="431"/>
      <c r="AT34" s="431"/>
      <c r="AU34" s="431"/>
      <c r="AV34" s="431"/>
      <c r="AW34" s="431"/>
      <c r="AX34" s="432"/>
    </row>
    <row r="35" spans="1:51" ht="23.25" customHeight="1" x14ac:dyDescent="0.2">
      <c r="A35" s="452"/>
      <c r="B35" s="453"/>
      <c r="C35" s="453"/>
      <c r="D35" s="453"/>
      <c r="E35" s="453"/>
      <c r="F35" s="454"/>
      <c r="G35" s="408" t="s">
        <v>706</v>
      </c>
      <c r="H35" s="409"/>
      <c r="I35" s="409"/>
      <c r="J35" s="409"/>
      <c r="K35" s="409"/>
      <c r="L35" s="409"/>
      <c r="M35" s="409"/>
      <c r="N35" s="409"/>
      <c r="O35" s="409"/>
      <c r="P35" s="409"/>
      <c r="Q35" s="409"/>
      <c r="R35" s="409"/>
      <c r="S35" s="409"/>
      <c r="T35" s="409"/>
      <c r="U35" s="409"/>
      <c r="V35" s="409"/>
      <c r="W35" s="409"/>
      <c r="X35" s="409"/>
      <c r="Y35" s="433" t="s">
        <v>663</v>
      </c>
      <c r="Z35" s="434"/>
      <c r="AA35" s="435"/>
      <c r="AB35" s="436" t="s">
        <v>707</v>
      </c>
      <c r="AC35" s="437"/>
      <c r="AD35" s="438"/>
      <c r="AE35" s="412">
        <v>0</v>
      </c>
      <c r="AF35" s="412"/>
      <c r="AG35" s="412"/>
      <c r="AH35" s="412"/>
      <c r="AI35" s="412">
        <v>6285255</v>
      </c>
      <c r="AJ35" s="412"/>
      <c r="AK35" s="412"/>
      <c r="AL35" s="412"/>
      <c r="AM35" s="412">
        <v>7515869</v>
      </c>
      <c r="AN35" s="412"/>
      <c r="AO35" s="412"/>
      <c r="AP35" s="412"/>
      <c r="AQ35" s="403">
        <v>7703167</v>
      </c>
      <c r="AR35" s="386"/>
      <c r="AS35" s="386"/>
      <c r="AT35" s="386"/>
      <c r="AU35" s="386"/>
      <c r="AV35" s="386"/>
      <c r="AW35" s="386"/>
      <c r="AX35" s="387"/>
    </row>
    <row r="36" spans="1:51" ht="46.5" customHeight="1" x14ac:dyDescent="0.2">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666</v>
      </c>
      <c r="Z36" s="413"/>
      <c r="AA36" s="414"/>
      <c r="AB36" s="439" t="s">
        <v>708</v>
      </c>
      <c r="AC36" s="440"/>
      <c r="AD36" s="441"/>
      <c r="AE36" s="442">
        <v>0</v>
      </c>
      <c r="AF36" s="442"/>
      <c r="AG36" s="442"/>
      <c r="AH36" s="442"/>
      <c r="AI36" s="442" t="s">
        <v>709</v>
      </c>
      <c r="AJ36" s="442"/>
      <c r="AK36" s="442"/>
      <c r="AL36" s="442"/>
      <c r="AM36" s="442" t="s">
        <v>710</v>
      </c>
      <c r="AN36" s="442"/>
      <c r="AO36" s="442"/>
      <c r="AP36" s="442"/>
      <c r="AQ36" s="442" t="s">
        <v>711</v>
      </c>
      <c r="AR36" s="442"/>
      <c r="AS36" s="442"/>
      <c r="AT36" s="442"/>
      <c r="AU36" s="442"/>
      <c r="AV36" s="442"/>
      <c r="AW36" s="442"/>
      <c r="AX36" s="443"/>
    </row>
    <row r="37" spans="1:51" ht="18.75" customHeight="1" x14ac:dyDescent="0.2">
      <c r="A37" s="479" t="s">
        <v>314</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498</v>
      </c>
      <c r="AF37" s="497"/>
      <c r="AG37" s="497"/>
      <c r="AH37" s="498"/>
      <c r="AI37" s="501" t="s">
        <v>650</v>
      </c>
      <c r="AJ37" s="501"/>
      <c r="AK37" s="501"/>
      <c r="AL37" s="496"/>
      <c r="AM37" s="501" t="s">
        <v>466</v>
      </c>
      <c r="AN37" s="501"/>
      <c r="AO37" s="501"/>
      <c r="AP37" s="496"/>
      <c r="AQ37" s="470" t="s">
        <v>223</v>
      </c>
      <c r="AR37" s="471"/>
      <c r="AS37" s="471"/>
      <c r="AT37" s="472"/>
      <c r="AU37" s="337" t="s">
        <v>129</v>
      </c>
      <c r="AV37" s="337"/>
      <c r="AW37" s="337"/>
      <c r="AX37" s="342"/>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697</v>
      </c>
      <c r="AR38" s="445"/>
      <c r="AS38" s="446" t="s">
        <v>224</v>
      </c>
      <c r="AT38" s="447"/>
      <c r="AU38" s="448">
        <v>6</v>
      </c>
      <c r="AV38" s="448"/>
      <c r="AW38" s="339" t="s">
        <v>170</v>
      </c>
      <c r="AX38" s="344"/>
    </row>
    <row r="39" spans="1:51" ht="23.25" customHeight="1" x14ac:dyDescent="0.2">
      <c r="A39" s="485"/>
      <c r="B39" s="483"/>
      <c r="C39" s="483"/>
      <c r="D39" s="483"/>
      <c r="E39" s="483"/>
      <c r="F39" s="484"/>
      <c r="G39" s="388" t="s">
        <v>712</v>
      </c>
      <c r="H39" s="389"/>
      <c r="I39" s="389"/>
      <c r="J39" s="389"/>
      <c r="K39" s="389"/>
      <c r="L39" s="389"/>
      <c r="M39" s="389"/>
      <c r="N39" s="389"/>
      <c r="O39" s="390"/>
      <c r="P39" s="154" t="s">
        <v>713</v>
      </c>
      <c r="Q39" s="154"/>
      <c r="R39" s="154"/>
      <c r="S39" s="154"/>
      <c r="T39" s="154"/>
      <c r="U39" s="154"/>
      <c r="V39" s="154"/>
      <c r="W39" s="154"/>
      <c r="X39" s="155"/>
      <c r="Y39" s="399" t="s">
        <v>12</v>
      </c>
      <c r="Z39" s="400"/>
      <c r="AA39" s="401"/>
      <c r="AB39" s="402" t="s">
        <v>332</v>
      </c>
      <c r="AC39" s="402"/>
      <c r="AD39" s="402"/>
      <c r="AE39" s="403" t="s">
        <v>697</v>
      </c>
      <c r="AF39" s="386"/>
      <c r="AG39" s="386"/>
      <c r="AH39" s="386"/>
      <c r="AI39" s="403" t="s">
        <v>697</v>
      </c>
      <c r="AJ39" s="386"/>
      <c r="AK39" s="386"/>
      <c r="AL39" s="386"/>
      <c r="AM39" s="403" t="s">
        <v>697</v>
      </c>
      <c r="AN39" s="386"/>
      <c r="AO39" s="386"/>
      <c r="AP39" s="386"/>
      <c r="AQ39" s="405" t="s">
        <v>697</v>
      </c>
      <c r="AR39" s="406"/>
      <c r="AS39" s="406"/>
      <c r="AT39" s="407"/>
      <c r="AU39" s="386" t="s">
        <v>697</v>
      </c>
      <c r="AV39" s="386"/>
      <c r="AW39" s="386"/>
      <c r="AX39" s="387"/>
    </row>
    <row r="40" spans="1:51" ht="23.25" customHeight="1" x14ac:dyDescent="0.2">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332</v>
      </c>
      <c r="AC40" s="460"/>
      <c r="AD40" s="460"/>
      <c r="AE40" s="403" t="s">
        <v>697</v>
      </c>
      <c r="AF40" s="386"/>
      <c r="AG40" s="386"/>
      <c r="AH40" s="386"/>
      <c r="AI40" s="403" t="s">
        <v>697</v>
      </c>
      <c r="AJ40" s="386"/>
      <c r="AK40" s="386"/>
      <c r="AL40" s="386"/>
      <c r="AM40" s="403" t="s">
        <v>697</v>
      </c>
      <c r="AN40" s="386"/>
      <c r="AO40" s="386"/>
      <c r="AP40" s="386"/>
      <c r="AQ40" s="405" t="s">
        <v>697</v>
      </c>
      <c r="AR40" s="406"/>
      <c r="AS40" s="406"/>
      <c r="AT40" s="407"/>
      <c r="AU40" s="386">
        <v>50</v>
      </c>
      <c r="AV40" s="386"/>
      <c r="AW40" s="386"/>
      <c r="AX40" s="387"/>
    </row>
    <row r="41" spans="1:51" ht="23.25" customHeight="1" x14ac:dyDescent="0.2">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697</v>
      </c>
      <c r="AF41" s="386"/>
      <c r="AG41" s="386"/>
      <c r="AH41" s="386"/>
      <c r="AI41" s="403" t="s">
        <v>697</v>
      </c>
      <c r="AJ41" s="386"/>
      <c r="AK41" s="386"/>
      <c r="AL41" s="386"/>
      <c r="AM41" s="403" t="s">
        <v>697</v>
      </c>
      <c r="AN41" s="386"/>
      <c r="AO41" s="386"/>
      <c r="AP41" s="386"/>
      <c r="AQ41" s="405" t="s">
        <v>697</v>
      </c>
      <c r="AR41" s="406"/>
      <c r="AS41" s="406"/>
      <c r="AT41" s="407"/>
      <c r="AU41" s="386" t="s">
        <v>697</v>
      </c>
      <c r="AV41" s="386"/>
      <c r="AW41" s="386"/>
      <c r="AX41" s="387"/>
    </row>
    <row r="42" spans="1:51" ht="42" customHeight="1" x14ac:dyDescent="0.2">
      <c r="A42" s="473" t="s">
        <v>341</v>
      </c>
      <c r="B42" s="468"/>
      <c r="C42" s="468"/>
      <c r="D42" s="468"/>
      <c r="E42" s="468"/>
      <c r="F42" s="469"/>
      <c r="G42" s="509" t="s">
        <v>697</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1"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498</v>
      </c>
      <c r="AF49" s="429"/>
      <c r="AG49" s="429"/>
      <c r="AH49" s="429"/>
      <c r="AI49" s="429" t="s">
        <v>650</v>
      </c>
      <c r="AJ49" s="429"/>
      <c r="AK49" s="429"/>
      <c r="AL49" s="429"/>
      <c r="AM49" s="429" t="s">
        <v>466</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498</v>
      </c>
      <c r="AF54" s="429"/>
      <c r="AG54" s="429"/>
      <c r="AH54" s="429"/>
      <c r="AI54" s="429" t="s">
        <v>650</v>
      </c>
      <c r="AJ54" s="429"/>
      <c r="AK54" s="429"/>
      <c r="AL54" s="429"/>
      <c r="AM54" s="429" t="s">
        <v>466</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498</v>
      </c>
      <c r="AF59" s="429"/>
      <c r="AG59" s="429"/>
      <c r="AH59" s="429"/>
      <c r="AI59" s="429" t="s">
        <v>650</v>
      </c>
      <c r="AJ59" s="429"/>
      <c r="AK59" s="429"/>
      <c r="AL59" s="429"/>
      <c r="AM59" s="429" t="s">
        <v>466</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662</v>
      </c>
      <c r="B65" s="332"/>
      <c r="C65" s="332"/>
      <c r="D65" s="332"/>
      <c r="E65" s="332"/>
      <c r="F65" s="333"/>
      <c r="G65" s="364" t="s">
        <v>654</v>
      </c>
      <c r="H65" s="365"/>
      <c r="I65" s="365"/>
      <c r="J65" s="365"/>
      <c r="K65" s="365"/>
      <c r="L65" s="365"/>
      <c r="M65" s="365"/>
      <c r="N65" s="365"/>
      <c r="O65" s="365"/>
      <c r="P65" s="366" t="s">
        <v>653</v>
      </c>
      <c r="Q65" s="365"/>
      <c r="R65" s="365"/>
      <c r="S65" s="365"/>
      <c r="T65" s="365"/>
      <c r="U65" s="365"/>
      <c r="V65" s="365"/>
      <c r="W65" s="365"/>
      <c r="X65" s="367"/>
      <c r="Y65" s="368"/>
      <c r="Z65" s="369"/>
      <c r="AA65" s="370"/>
      <c r="AB65" s="415" t="s">
        <v>11</v>
      </c>
      <c r="AC65" s="415"/>
      <c r="AD65" s="415"/>
      <c r="AE65" s="416" t="s">
        <v>498</v>
      </c>
      <c r="AF65" s="417"/>
      <c r="AG65" s="417"/>
      <c r="AH65" s="418"/>
      <c r="AI65" s="416" t="s">
        <v>650</v>
      </c>
      <c r="AJ65" s="417"/>
      <c r="AK65" s="417"/>
      <c r="AL65" s="418"/>
      <c r="AM65" s="416" t="s">
        <v>466</v>
      </c>
      <c r="AN65" s="417"/>
      <c r="AO65" s="417"/>
      <c r="AP65" s="418"/>
      <c r="AQ65" s="425" t="s">
        <v>497</v>
      </c>
      <c r="AR65" s="426"/>
      <c r="AS65" s="426"/>
      <c r="AT65" s="427"/>
      <c r="AU65" s="425" t="s">
        <v>675</v>
      </c>
      <c r="AV65" s="426"/>
      <c r="AW65" s="426"/>
      <c r="AX65" s="428"/>
      <c r="AY65">
        <f>COUNTA($G$66)</f>
        <v>0</v>
      </c>
    </row>
    <row r="66" spans="1:51" ht="23.25" hidden="1" customHeight="1" x14ac:dyDescent="0.2">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2">
      <c r="A68" s="449" t="s">
        <v>663</v>
      </c>
      <c r="B68" s="450"/>
      <c r="C68" s="450"/>
      <c r="D68" s="450"/>
      <c r="E68" s="450"/>
      <c r="F68" s="451"/>
      <c r="G68" s="238" t="s">
        <v>664</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498</v>
      </c>
      <c r="AF68" s="429"/>
      <c r="AG68" s="429"/>
      <c r="AH68" s="429"/>
      <c r="AI68" s="429" t="s">
        <v>650</v>
      </c>
      <c r="AJ68" s="429"/>
      <c r="AK68" s="429"/>
      <c r="AL68" s="429"/>
      <c r="AM68" s="429" t="s">
        <v>466</v>
      </c>
      <c r="AN68" s="429"/>
      <c r="AO68" s="429"/>
      <c r="AP68" s="429"/>
      <c r="AQ68" s="430" t="s">
        <v>676</v>
      </c>
      <c r="AR68" s="431"/>
      <c r="AS68" s="431"/>
      <c r="AT68" s="431"/>
      <c r="AU68" s="431"/>
      <c r="AV68" s="431"/>
      <c r="AW68" s="431"/>
      <c r="AX68" s="432"/>
      <c r="AY68">
        <f>IF(SUBSTITUTE(SUBSTITUTE($G$69,"／",""),"　","")="",0,1)</f>
        <v>0</v>
      </c>
    </row>
    <row r="69" spans="1:51" ht="23.25" hidden="1" customHeight="1" x14ac:dyDescent="0.2">
      <c r="A69" s="452"/>
      <c r="B69" s="453"/>
      <c r="C69" s="453"/>
      <c r="D69" s="453"/>
      <c r="E69" s="453"/>
      <c r="F69" s="454"/>
      <c r="G69" s="408"/>
      <c r="H69" s="409"/>
      <c r="I69" s="409"/>
      <c r="J69" s="409"/>
      <c r="K69" s="409"/>
      <c r="L69" s="409"/>
      <c r="M69" s="409"/>
      <c r="N69" s="409"/>
      <c r="O69" s="409"/>
      <c r="P69" s="409"/>
      <c r="Q69" s="409"/>
      <c r="R69" s="409"/>
      <c r="S69" s="409"/>
      <c r="T69" s="409"/>
      <c r="U69" s="409"/>
      <c r="V69" s="409"/>
      <c r="W69" s="409"/>
      <c r="X69" s="409"/>
      <c r="Y69" s="433" t="s">
        <v>663</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2">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666</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2">
      <c r="A71" s="515" t="s">
        <v>314</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498</v>
      </c>
      <c r="AF71" s="429"/>
      <c r="AG71" s="429"/>
      <c r="AH71" s="429"/>
      <c r="AI71" s="429" t="s">
        <v>650</v>
      </c>
      <c r="AJ71" s="429"/>
      <c r="AK71" s="429"/>
      <c r="AL71" s="429"/>
      <c r="AM71" s="429" t="s">
        <v>466</v>
      </c>
      <c r="AN71" s="429"/>
      <c r="AO71" s="429"/>
      <c r="AP71" s="429"/>
      <c r="AQ71" s="470" t="s">
        <v>223</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2">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2">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2">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2">
      <c r="A76" s="473" t="s">
        <v>341</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498</v>
      </c>
      <c r="AF83" s="429"/>
      <c r="AG83" s="429"/>
      <c r="AH83" s="429"/>
      <c r="AI83" s="429" t="s">
        <v>650</v>
      </c>
      <c r="AJ83" s="429"/>
      <c r="AK83" s="429"/>
      <c r="AL83" s="429"/>
      <c r="AM83" s="429" t="s">
        <v>466</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498</v>
      </c>
      <c r="AF88" s="429"/>
      <c r="AG88" s="429"/>
      <c r="AH88" s="429"/>
      <c r="AI88" s="429" t="s">
        <v>650</v>
      </c>
      <c r="AJ88" s="429"/>
      <c r="AK88" s="429"/>
      <c r="AL88" s="429"/>
      <c r="AM88" s="429" t="s">
        <v>466</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498</v>
      </c>
      <c r="AF93" s="429"/>
      <c r="AG93" s="429"/>
      <c r="AH93" s="429"/>
      <c r="AI93" s="429" t="s">
        <v>650</v>
      </c>
      <c r="AJ93" s="429"/>
      <c r="AK93" s="429"/>
      <c r="AL93" s="429"/>
      <c r="AM93" s="429" t="s">
        <v>466</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662</v>
      </c>
      <c r="B99" s="332"/>
      <c r="C99" s="332"/>
      <c r="D99" s="332"/>
      <c r="E99" s="332"/>
      <c r="F99" s="333"/>
      <c r="G99" s="364" t="s">
        <v>654</v>
      </c>
      <c r="H99" s="365"/>
      <c r="I99" s="365"/>
      <c r="J99" s="365"/>
      <c r="K99" s="365"/>
      <c r="L99" s="365"/>
      <c r="M99" s="365"/>
      <c r="N99" s="365"/>
      <c r="O99" s="365"/>
      <c r="P99" s="366" t="s">
        <v>653</v>
      </c>
      <c r="Q99" s="365"/>
      <c r="R99" s="365"/>
      <c r="S99" s="365"/>
      <c r="T99" s="365"/>
      <c r="U99" s="365"/>
      <c r="V99" s="365"/>
      <c r="W99" s="365"/>
      <c r="X99" s="367"/>
      <c r="Y99" s="368"/>
      <c r="Z99" s="369"/>
      <c r="AA99" s="370"/>
      <c r="AB99" s="415" t="s">
        <v>11</v>
      </c>
      <c r="AC99" s="415"/>
      <c r="AD99" s="415"/>
      <c r="AE99" s="429" t="s">
        <v>498</v>
      </c>
      <c r="AF99" s="429"/>
      <c r="AG99" s="429"/>
      <c r="AH99" s="429"/>
      <c r="AI99" s="429" t="s">
        <v>650</v>
      </c>
      <c r="AJ99" s="429"/>
      <c r="AK99" s="429"/>
      <c r="AL99" s="429"/>
      <c r="AM99" s="429" t="s">
        <v>466</v>
      </c>
      <c r="AN99" s="429"/>
      <c r="AO99" s="429"/>
      <c r="AP99" s="429"/>
      <c r="AQ99" s="425" t="s">
        <v>497</v>
      </c>
      <c r="AR99" s="426"/>
      <c r="AS99" s="426"/>
      <c r="AT99" s="427"/>
      <c r="AU99" s="425" t="s">
        <v>675</v>
      </c>
      <c r="AV99" s="426"/>
      <c r="AW99" s="426"/>
      <c r="AX99" s="428"/>
      <c r="AY99">
        <f>COUNTA($G$100)</f>
        <v>0</v>
      </c>
    </row>
    <row r="100" spans="1:60" ht="23.25" hidden="1" customHeight="1" x14ac:dyDescent="0.2">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2">
      <c r="A102" s="473" t="s">
        <v>663</v>
      </c>
      <c r="B102" s="355"/>
      <c r="C102" s="355"/>
      <c r="D102" s="355"/>
      <c r="E102" s="355"/>
      <c r="F102" s="474"/>
      <c r="G102" s="238" t="s">
        <v>664</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498</v>
      </c>
      <c r="AF102" s="429"/>
      <c r="AG102" s="429"/>
      <c r="AH102" s="429"/>
      <c r="AI102" s="429" t="s">
        <v>650</v>
      </c>
      <c r="AJ102" s="429"/>
      <c r="AK102" s="429"/>
      <c r="AL102" s="429"/>
      <c r="AM102" s="429" t="s">
        <v>466</v>
      </c>
      <c r="AN102" s="429"/>
      <c r="AO102" s="429"/>
      <c r="AP102" s="429"/>
      <c r="AQ102" s="430" t="s">
        <v>676</v>
      </c>
      <c r="AR102" s="431"/>
      <c r="AS102" s="431"/>
      <c r="AT102" s="431"/>
      <c r="AU102" s="431"/>
      <c r="AV102" s="431"/>
      <c r="AW102" s="431"/>
      <c r="AX102" s="432"/>
      <c r="AY102">
        <f>IF(SUBSTITUTE(SUBSTITUTE($G$103,"／",""),"　","")="",0,1)</f>
        <v>0</v>
      </c>
    </row>
    <row r="103" spans="1:60" ht="23.25" hidden="1" customHeight="1" x14ac:dyDescent="0.2">
      <c r="A103" s="475"/>
      <c r="B103" s="337"/>
      <c r="C103" s="337"/>
      <c r="D103" s="337"/>
      <c r="E103" s="337"/>
      <c r="F103" s="476"/>
      <c r="G103" s="408"/>
      <c r="H103" s="409"/>
      <c r="I103" s="409"/>
      <c r="J103" s="409"/>
      <c r="K103" s="409"/>
      <c r="L103" s="409"/>
      <c r="M103" s="409"/>
      <c r="N103" s="409"/>
      <c r="O103" s="409"/>
      <c r="P103" s="409"/>
      <c r="Q103" s="409"/>
      <c r="R103" s="409"/>
      <c r="S103" s="409"/>
      <c r="T103" s="409"/>
      <c r="U103" s="409"/>
      <c r="V103" s="409"/>
      <c r="W103" s="409"/>
      <c r="X103" s="409"/>
      <c r="Y103" s="433" t="s">
        <v>663</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666</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2">
      <c r="A105" s="515" t="s">
        <v>314</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498</v>
      </c>
      <c r="AF105" s="429"/>
      <c r="AG105" s="429"/>
      <c r="AH105" s="429"/>
      <c r="AI105" s="429" t="s">
        <v>650</v>
      </c>
      <c r="AJ105" s="429"/>
      <c r="AK105" s="429"/>
      <c r="AL105" s="429"/>
      <c r="AM105" s="429" t="s">
        <v>466</v>
      </c>
      <c r="AN105" s="429"/>
      <c r="AO105" s="429"/>
      <c r="AP105" s="429"/>
      <c r="AQ105" s="470" t="s">
        <v>223</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3" t="s">
        <v>341</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498</v>
      </c>
      <c r="AF117" s="429"/>
      <c r="AG117" s="429"/>
      <c r="AH117" s="429"/>
      <c r="AI117" s="429" t="s">
        <v>650</v>
      </c>
      <c r="AJ117" s="429"/>
      <c r="AK117" s="429"/>
      <c r="AL117" s="429"/>
      <c r="AM117" s="429" t="s">
        <v>466</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498</v>
      </c>
      <c r="AF122" s="429"/>
      <c r="AG122" s="429"/>
      <c r="AH122" s="429"/>
      <c r="AI122" s="429" t="s">
        <v>650</v>
      </c>
      <c r="AJ122" s="429"/>
      <c r="AK122" s="429"/>
      <c r="AL122" s="429"/>
      <c r="AM122" s="429" t="s">
        <v>466</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498</v>
      </c>
      <c r="AF127" s="429"/>
      <c r="AG127" s="429"/>
      <c r="AH127" s="429"/>
      <c r="AI127" s="429" t="s">
        <v>650</v>
      </c>
      <c r="AJ127" s="429"/>
      <c r="AK127" s="429"/>
      <c r="AL127" s="429"/>
      <c r="AM127" s="429" t="s">
        <v>466</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662</v>
      </c>
      <c r="B133" s="332"/>
      <c r="C133" s="332"/>
      <c r="D133" s="332"/>
      <c r="E133" s="332"/>
      <c r="F133" s="333"/>
      <c r="G133" s="364" t="s">
        <v>654</v>
      </c>
      <c r="H133" s="365"/>
      <c r="I133" s="365"/>
      <c r="J133" s="365"/>
      <c r="K133" s="365"/>
      <c r="L133" s="365"/>
      <c r="M133" s="365"/>
      <c r="N133" s="365"/>
      <c r="O133" s="365"/>
      <c r="P133" s="366" t="s">
        <v>653</v>
      </c>
      <c r="Q133" s="365"/>
      <c r="R133" s="365"/>
      <c r="S133" s="365"/>
      <c r="T133" s="365"/>
      <c r="U133" s="365"/>
      <c r="V133" s="365"/>
      <c r="W133" s="365"/>
      <c r="X133" s="367"/>
      <c r="Y133" s="368"/>
      <c r="Z133" s="369"/>
      <c r="AA133" s="370"/>
      <c r="AB133" s="415" t="s">
        <v>11</v>
      </c>
      <c r="AC133" s="415"/>
      <c r="AD133" s="415"/>
      <c r="AE133" s="429" t="s">
        <v>498</v>
      </c>
      <c r="AF133" s="429"/>
      <c r="AG133" s="429"/>
      <c r="AH133" s="429"/>
      <c r="AI133" s="429" t="s">
        <v>650</v>
      </c>
      <c r="AJ133" s="429"/>
      <c r="AK133" s="429"/>
      <c r="AL133" s="429"/>
      <c r="AM133" s="429" t="s">
        <v>466</v>
      </c>
      <c r="AN133" s="429"/>
      <c r="AO133" s="429"/>
      <c r="AP133" s="429"/>
      <c r="AQ133" s="425" t="s">
        <v>497</v>
      </c>
      <c r="AR133" s="426"/>
      <c r="AS133" s="426"/>
      <c r="AT133" s="427"/>
      <c r="AU133" s="425" t="s">
        <v>675</v>
      </c>
      <c r="AV133" s="426"/>
      <c r="AW133" s="426"/>
      <c r="AX133" s="428"/>
      <c r="AY133">
        <f>COUNTA($G$134)</f>
        <v>0</v>
      </c>
    </row>
    <row r="134" spans="1:60" ht="23.25" hidden="1" customHeight="1" x14ac:dyDescent="0.2">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2">
      <c r="A136" s="473" t="s">
        <v>663</v>
      </c>
      <c r="B136" s="355"/>
      <c r="C136" s="355"/>
      <c r="D136" s="355"/>
      <c r="E136" s="355"/>
      <c r="F136" s="474"/>
      <c r="G136" s="238" t="s">
        <v>664</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498</v>
      </c>
      <c r="AF136" s="429"/>
      <c r="AG136" s="429"/>
      <c r="AH136" s="429"/>
      <c r="AI136" s="429" t="s">
        <v>650</v>
      </c>
      <c r="AJ136" s="429"/>
      <c r="AK136" s="429"/>
      <c r="AL136" s="429"/>
      <c r="AM136" s="429" t="s">
        <v>466</v>
      </c>
      <c r="AN136" s="429"/>
      <c r="AO136" s="429"/>
      <c r="AP136" s="429"/>
      <c r="AQ136" s="430" t="s">
        <v>676</v>
      </c>
      <c r="AR136" s="431"/>
      <c r="AS136" s="431"/>
      <c r="AT136" s="431"/>
      <c r="AU136" s="431"/>
      <c r="AV136" s="431"/>
      <c r="AW136" s="431"/>
      <c r="AX136" s="432"/>
      <c r="AY136">
        <f>IF(SUBSTITUTE(SUBSTITUTE($G$137,"／",""),"　","")="",0,1)</f>
        <v>0</v>
      </c>
    </row>
    <row r="137" spans="1:60" ht="23.25" hidden="1" customHeight="1" x14ac:dyDescent="0.2">
      <c r="A137" s="475"/>
      <c r="B137" s="337"/>
      <c r="C137" s="337"/>
      <c r="D137" s="337"/>
      <c r="E137" s="337"/>
      <c r="F137" s="476"/>
      <c r="G137" s="408" t="s">
        <v>665</v>
      </c>
      <c r="H137" s="409"/>
      <c r="I137" s="409"/>
      <c r="J137" s="409"/>
      <c r="K137" s="409"/>
      <c r="L137" s="409"/>
      <c r="M137" s="409"/>
      <c r="N137" s="409"/>
      <c r="O137" s="409"/>
      <c r="P137" s="409"/>
      <c r="Q137" s="409"/>
      <c r="R137" s="409"/>
      <c r="S137" s="409"/>
      <c r="T137" s="409"/>
      <c r="U137" s="409"/>
      <c r="V137" s="409"/>
      <c r="W137" s="409"/>
      <c r="X137" s="409"/>
      <c r="Y137" s="433" t="s">
        <v>663</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666</v>
      </c>
      <c r="Z138" s="413"/>
      <c r="AA138" s="414"/>
      <c r="AB138" s="439" t="s">
        <v>667</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2">
      <c r="A139" s="515" t="s">
        <v>314</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498</v>
      </c>
      <c r="AF139" s="429"/>
      <c r="AG139" s="429"/>
      <c r="AH139" s="429"/>
      <c r="AI139" s="429" t="s">
        <v>650</v>
      </c>
      <c r="AJ139" s="429"/>
      <c r="AK139" s="429"/>
      <c r="AL139" s="429"/>
      <c r="AM139" s="429" t="s">
        <v>466</v>
      </c>
      <c r="AN139" s="429"/>
      <c r="AO139" s="429"/>
      <c r="AP139" s="429"/>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3" t="s">
        <v>341</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498</v>
      </c>
      <c r="AF151" s="429"/>
      <c r="AG151" s="429"/>
      <c r="AH151" s="429"/>
      <c r="AI151" s="429" t="s">
        <v>650</v>
      </c>
      <c r="AJ151" s="429"/>
      <c r="AK151" s="429"/>
      <c r="AL151" s="429"/>
      <c r="AM151" s="429" t="s">
        <v>466</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498</v>
      </c>
      <c r="AF156" s="429"/>
      <c r="AG156" s="429"/>
      <c r="AH156" s="429"/>
      <c r="AI156" s="429" t="s">
        <v>650</v>
      </c>
      <c r="AJ156" s="429"/>
      <c r="AK156" s="429"/>
      <c r="AL156" s="429"/>
      <c r="AM156" s="429" t="s">
        <v>466</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498</v>
      </c>
      <c r="AF161" s="429"/>
      <c r="AG161" s="429"/>
      <c r="AH161" s="429"/>
      <c r="AI161" s="429" t="s">
        <v>650</v>
      </c>
      <c r="AJ161" s="429"/>
      <c r="AK161" s="429"/>
      <c r="AL161" s="429"/>
      <c r="AM161" s="429" t="s">
        <v>466</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662</v>
      </c>
      <c r="B167" s="332"/>
      <c r="C167" s="332"/>
      <c r="D167" s="332"/>
      <c r="E167" s="332"/>
      <c r="F167" s="333"/>
      <c r="G167" s="364" t="s">
        <v>654</v>
      </c>
      <c r="H167" s="365"/>
      <c r="I167" s="365"/>
      <c r="J167" s="365"/>
      <c r="K167" s="365"/>
      <c r="L167" s="365"/>
      <c r="M167" s="365"/>
      <c r="N167" s="365"/>
      <c r="O167" s="365"/>
      <c r="P167" s="366" t="s">
        <v>653</v>
      </c>
      <c r="Q167" s="365"/>
      <c r="R167" s="365"/>
      <c r="S167" s="365"/>
      <c r="T167" s="365"/>
      <c r="U167" s="365"/>
      <c r="V167" s="365"/>
      <c r="W167" s="365"/>
      <c r="X167" s="367"/>
      <c r="Y167" s="368"/>
      <c r="Z167" s="369"/>
      <c r="AA167" s="370"/>
      <c r="AB167" s="415" t="s">
        <v>11</v>
      </c>
      <c r="AC167" s="415"/>
      <c r="AD167" s="415"/>
      <c r="AE167" s="429" t="s">
        <v>498</v>
      </c>
      <c r="AF167" s="429"/>
      <c r="AG167" s="429"/>
      <c r="AH167" s="429"/>
      <c r="AI167" s="429" t="s">
        <v>650</v>
      </c>
      <c r="AJ167" s="429"/>
      <c r="AK167" s="429"/>
      <c r="AL167" s="429"/>
      <c r="AM167" s="429" t="s">
        <v>466</v>
      </c>
      <c r="AN167" s="429"/>
      <c r="AO167" s="429"/>
      <c r="AP167" s="429"/>
      <c r="AQ167" s="425" t="s">
        <v>497</v>
      </c>
      <c r="AR167" s="426"/>
      <c r="AS167" s="426"/>
      <c r="AT167" s="427"/>
      <c r="AU167" s="425" t="s">
        <v>675</v>
      </c>
      <c r="AV167" s="426"/>
      <c r="AW167" s="426"/>
      <c r="AX167" s="428"/>
      <c r="AY167">
        <f>COUNTA($G$168)</f>
        <v>0</v>
      </c>
    </row>
    <row r="168" spans="1:60" ht="23.25" hidden="1" customHeight="1" x14ac:dyDescent="0.2">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3" t="s">
        <v>663</v>
      </c>
      <c r="B170" s="355"/>
      <c r="C170" s="355"/>
      <c r="D170" s="355"/>
      <c r="E170" s="355"/>
      <c r="F170" s="474"/>
      <c r="G170" s="238" t="s">
        <v>664</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498</v>
      </c>
      <c r="AF170" s="429"/>
      <c r="AG170" s="429"/>
      <c r="AH170" s="429"/>
      <c r="AI170" s="429" t="s">
        <v>650</v>
      </c>
      <c r="AJ170" s="429"/>
      <c r="AK170" s="429"/>
      <c r="AL170" s="429"/>
      <c r="AM170" s="429" t="s">
        <v>466</v>
      </c>
      <c r="AN170" s="429"/>
      <c r="AO170" s="429"/>
      <c r="AP170" s="429"/>
      <c r="AQ170" s="430" t="s">
        <v>676</v>
      </c>
      <c r="AR170" s="431"/>
      <c r="AS170" s="431"/>
      <c r="AT170" s="431"/>
      <c r="AU170" s="431"/>
      <c r="AV170" s="431"/>
      <c r="AW170" s="431"/>
      <c r="AX170" s="432"/>
      <c r="AY170">
        <f>IF(SUBSTITUTE(SUBSTITUTE($G$171,"／",""),"　","")="",0,1)</f>
        <v>0</v>
      </c>
    </row>
    <row r="171" spans="1:60" ht="23.25" hidden="1" customHeight="1" x14ac:dyDescent="0.2">
      <c r="A171" s="475"/>
      <c r="B171" s="337"/>
      <c r="C171" s="337"/>
      <c r="D171" s="337"/>
      <c r="E171" s="337"/>
      <c r="F171" s="476"/>
      <c r="G171" s="408" t="s">
        <v>665</v>
      </c>
      <c r="H171" s="409"/>
      <c r="I171" s="409"/>
      <c r="J171" s="409"/>
      <c r="K171" s="409"/>
      <c r="L171" s="409"/>
      <c r="M171" s="409"/>
      <c r="N171" s="409"/>
      <c r="O171" s="409"/>
      <c r="P171" s="409"/>
      <c r="Q171" s="409"/>
      <c r="R171" s="409"/>
      <c r="S171" s="409"/>
      <c r="T171" s="409"/>
      <c r="U171" s="409"/>
      <c r="V171" s="409"/>
      <c r="W171" s="409"/>
      <c r="X171" s="409"/>
      <c r="Y171" s="433" t="s">
        <v>663</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666</v>
      </c>
      <c r="Z172" s="413"/>
      <c r="AA172" s="414"/>
      <c r="AB172" s="439" t="s">
        <v>667</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2">
      <c r="A173" s="515" t="s">
        <v>314</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498</v>
      </c>
      <c r="AF173" s="429"/>
      <c r="AG173" s="429"/>
      <c r="AH173" s="429"/>
      <c r="AI173" s="429" t="s">
        <v>650</v>
      </c>
      <c r="AJ173" s="429"/>
      <c r="AK173" s="429"/>
      <c r="AL173" s="429"/>
      <c r="AM173" s="429" t="s">
        <v>466</v>
      </c>
      <c r="AN173" s="429"/>
      <c r="AO173" s="429"/>
      <c r="AP173" s="429"/>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3" t="s">
        <v>341</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498</v>
      </c>
      <c r="AF185" s="429"/>
      <c r="AG185" s="429"/>
      <c r="AH185" s="429"/>
      <c r="AI185" s="429" t="s">
        <v>650</v>
      </c>
      <c r="AJ185" s="429"/>
      <c r="AK185" s="429"/>
      <c r="AL185" s="429"/>
      <c r="AM185" s="429" t="s">
        <v>466</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498</v>
      </c>
      <c r="AF190" s="429"/>
      <c r="AG190" s="429"/>
      <c r="AH190" s="429"/>
      <c r="AI190" s="429" t="s">
        <v>650</v>
      </c>
      <c r="AJ190" s="429"/>
      <c r="AK190" s="429"/>
      <c r="AL190" s="429"/>
      <c r="AM190" s="429" t="s">
        <v>466</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498</v>
      </c>
      <c r="AF195" s="429"/>
      <c r="AG195" s="429"/>
      <c r="AH195" s="429"/>
      <c r="AI195" s="429" t="s">
        <v>650</v>
      </c>
      <c r="AJ195" s="429"/>
      <c r="AK195" s="429"/>
      <c r="AL195" s="429"/>
      <c r="AM195" s="429" t="s">
        <v>466</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2">
      <c r="A200" s="593" t="s">
        <v>315</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311</v>
      </c>
      <c r="X200" s="567"/>
      <c r="Y200" s="570"/>
      <c r="Z200" s="570"/>
      <c r="AA200" s="571"/>
      <c r="AB200" s="564" t="s">
        <v>11</v>
      </c>
      <c r="AC200" s="561"/>
      <c r="AD200" s="562"/>
      <c r="AE200" s="429" t="s">
        <v>498</v>
      </c>
      <c r="AF200" s="429"/>
      <c r="AG200" s="429"/>
      <c r="AH200" s="429"/>
      <c r="AI200" s="429" t="s">
        <v>650</v>
      </c>
      <c r="AJ200" s="429"/>
      <c r="AK200" s="429"/>
      <c r="AL200" s="429"/>
      <c r="AM200" s="429" t="s">
        <v>466</v>
      </c>
      <c r="AN200" s="429"/>
      <c r="AO200" s="429"/>
      <c r="AP200" s="429"/>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331</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331</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332</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2">
      <c r="A205" s="578" t="s">
        <v>319</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330</v>
      </c>
      <c r="X205" s="588"/>
      <c r="Y205" s="552" t="s">
        <v>12</v>
      </c>
      <c r="Z205" s="552"/>
      <c r="AA205" s="553"/>
      <c r="AB205" s="554" t="s">
        <v>331</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331</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332</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2">
      <c r="A208" s="602" t="s">
        <v>315</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498</v>
      </c>
      <c r="AF208" s="151"/>
      <c r="AG208" s="151"/>
      <c r="AH208" s="151"/>
      <c r="AI208" s="429" t="s">
        <v>650</v>
      </c>
      <c r="AJ208" s="429"/>
      <c r="AK208" s="429"/>
      <c r="AL208" s="429"/>
      <c r="AM208" s="429" t="s">
        <v>466</v>
      </c>
      <c r="AN208" s="429"/>
      <c r="AO208" s="429"/>
      <c r="AP208" s="429"/>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2">
      <c r="A213" s="657" t="s">
        <v>344</v>
      </c>
      <c r="B213" s="658"/>
      <c r="C213" s="658"/>
      <c r="D213" s="658"/>
      <c r="E213" s="582" t="s">
        <v>304</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658</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310</v>
      </c>
      <c r="AP214" s="674"/>
      <c r="AQ214" s="674"/>
      <c r="AR214" s="96"/>
      <c r="AS214" s="673"/>
      <c r="AT214" s="674"/>
      <c r="AU214" s="674"/>
      <c r="AV214" s="674"/>
      <c r="AW214" s="674"/>
      <c r="AX214" s="675"/>
      <c r="AY214">
        <f>COUNTIF($AR$214,"☑")</f>
        <v>0</v>
      </c>
    </row>
    <row r="215" spans="1:51" ht="45" hidden="1" customHeight="1" x14ac:dyDescent="0.2">
      <c r="A215" s="663" t="s">
        <v>364</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2">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668</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669</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2">
      <c r="A218" s="665"/>
      <c r="B218" s="653"/>
      <c r="C218" s="650" t="s">
        <v>681</v>
      </c>
      <c r="D218" s="651"/>
      <c r="E218" s="467" t="s">
        <v>360</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2">
      <c r="A219" s="665"/>
      <c r="B219" s="653"/>
      <c r="C219" s="652"/>
      <c r="D219" s="653"/>
      <c r="E219" s="331"/>
      <c r="F219" s="333"/>
      <c r="G219" s="631" t="s">
        <v>682</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5">
      <c r="A220" s="665"/>
      <c r="B220" s="653"/>
      <c r="C220" s="652"/>
      <c r="D220" s="653"/>
      <c r="E220" s="334"/>
      <c r="F220" s="336"/>
      <c r="G220" s="631" t="s">
        <v>669</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4.4"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696</v>
      </c>
      <c r="AE223" s="719"/>
      <c r="AF223" s="719"/>
      <c r="AG223" s="720" t="s">
        <v>716</v>
      </c>
      <c r="AH223" s="721"/>
      <c r="AI223" s="721"/>
      <c r="AJ223" s="721"/>
      <c r="AK223" s="721"/>
      <c r="AL223" s="721"/>
      <c r="AM223" s="721"/>
      <c r="AN223" s="721"/>
      <c r="AO223" s="721"/>
      <c r="AP223" s="721"/>
      <c r="AQ223" s="721"/>
      <c r="AR223" s="721"/>
      <c r="AS223" s="721"/>
      <c r="AT223" s="721"/>
      <c r="AU223" s="721"/>
      <c r="AV223" s="721"/>
      <c r="AW223" s="721"/>
      <c r="AX223" s="722"/>
    </row>
    <row r="224" spans="1:51" ht="61.2"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696</v>
      </c>
      <c r="AE224" s="700"/>
      <c r="AF224" s="700"/>
      <c r="AG224" s="726" t="s">
        <v>717</v>
      </c>
      <c r="AH224" s="727"/>
      <c r="AI224" s="727"/>
      <c r="AJ224" s="727"/>
      <c r="AK224" s="727"/>
      <c r="AL224" s="727"/>
      <c r="AM224" s="727"/>
      <c r="AN224" s="727"/>
      <c r="AO224" s="727"/>
      <c r="AP224" s="727"/>
      <c r="AQ224" s="727"/>
      <c r="AR224" s="727"/>
      <c r="AS224" s="727"/>
      <c r="AT224" s="727"/>
      <c r="AU224" s="727"/>
      <c r="AV224" s="727"/>
      <c r="AW224" s="727"/>
      <c r="AX224" s="728"/>
    </row>
    <row r="225" spans="1:50" ht="62.4"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696</v>
      </c>
      <c r="AE225" s="733"/>
      <c r="AF225" s="733"/>
      <c r="AG225" s="690" t="s">
        <v>718</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696</v>
      </c>
      <c r="AE226" s="687"/>
      <c r="AF226" s="687"/>
      <c r="AG226" s="688" t="s">
        <v>719</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2">
      <c r="A227" s="677"/>
      <c r="B227" s="678"/>
      <c r="C227" s="692"/>
      <c r="D227" s="693"/>
      <c r="E227" s="696" t="s">
        <v>342</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714</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2">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714</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2">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696</v>
      </c>
      <c r="AE229" s="752"/>
      <c r="AF229" s="752"/>
      <c r="AG229" s="753" t="s">
        <v>720</v>
      </c>
      <c r="AH229" s="754"/>
      <c r="AI229" s="754"/>
      <c r="AJ229" s="754"/>
      <c r="AK229" s="754"/>
      <c r="AL229" s="754"/>
      <c r="AM229" s="754"/>
      <c r="AN229" s="754"/>
      <c r="AO229" s="754"/>
      <c r="AP229" s="754"/>
      <c r="AQ229" s="754"/>
      <c r="AR229" s="754"/>
      <c r="AS229" s="754"/>
      <c r="AT229" s="754"/>
      <c r="AU229" s="754"/>
      <c r="AV229" s="754"/>
      <c r="AW229" s="754"/>
      <c r="AX229" s="755"/>
    </row>
    <row r="230" spans="1:50" ht="55.2" customHeight="1" x14ac:dyDescent="0.2">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696</v>
      </c>
      <c r="AE230" s="700"/>
      <c r="AF230" s="700"/>
      <c r="AG230" s="726" t="s">
        <v>721</v>
      </c>
      <c r="AH230" s="727"/>
      <c r="AI230" s="727"/>
      <c r="AJ230" s="727"/>
      <c r="AK230" s="727"/>
      <c r="AL230" s="727"/>
      <c r="AM230" s="727"/>
      <c r="AN230" s="727"/>
      <c r="AO230" s="727"/>
      <c r="AP230" s="727"/>
      <c r="AQ230" s="727"/>
      <c r="AR230" s="727"/>
      <c r="AS230" s="727"/>
      <c r="AT230" s="727"/>
      <c r="AU230" s="727"/>
      <c r="AV230" s="727"/>
      <c r="AW230" s="727"/>
      <c r="AX230" s="728"/>
    </row>
    <row r="231" spans="1:50" ht="40.799999999999997" customHeight="1" x14ac:dyDescent="0.2">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696</v>
      </c>
      <c r="AE231" s="700"/>
      <c r="AF231" s="700"/>
      <c r="AG231" s="726" t="s">
        <v>722</v>
      </c>
      <c r="AH231" s="727"/>
      <c r="AI231" s="727"/>
      <c r="AJ231" s="727"/>
      <c r="AK231" s="727"/>
      <c r="AL231" s="727"/>
      <c r="AM231" s="727"/>
      <c r="AN231" s="727"/>
      <c r="AO231" s="727"/>
      <c r="AP231" s="727"/>
      <c r="AQ231" s="727"/>
      <c r="AR231" s="727"/>
      <c r="AS231" s="727"/>
      <c r="AT231" s="727"/>
      <c r="AU231" s="727"/>
      <c r="AV231" s="727"/>
      <c r="AW231" s="727"/>
      <c r="AX231" s="728"/>
    </row>
    <row r="232" spans="1:50" ht="40.799999999999997" customHeight="1" x14ac:dyDescent="0.2">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696</v>
      </c>
      <c r="AE232" s="700"/>
      <c r="AF232" s="700"/>
      <c r="AG232" s="726" t="s">
        <v>722</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7"/>
      <c r="B233" s="679"/>
      <c r="C233" s="746" t="s">
        <v>312</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715</v>
      </c>
      <c r="AE233" s="733"/>
      <c r="AF233" s="733"/>
      <c r="AG233" s="748" t="s">
        <v>697</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7"/>
      <c r="B234" s="679"/>
      <c r="C234" s="734" t="s">
        <v>313</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715</v>
      </c>
      <c r="AE234" s="700"/>
      <c r="AF234" s="701"/>
      <c r="AG234" s="726" t="s">
        <v>697</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0"/>
      <c r="B235" s="681"/>
      <c r="C235" s="737" t="s">
        <v>301</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696</v>
      </c>
      <c r="AE235" s="741"/>
      <c r="AF235" s="742"/>
      <c r="AG235" s="743" t="s">
        <v>723</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2">
      <c r="A236" s="137" t="s">
        <v>38</v>
      </c>
      <c r="B236" s="758"/>
      <c r="C236" s="759" t="s">
        <v>302</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715</v>
      </c>
      <c r="AE236" s="752"/>
      <c r="AF236" s="762"/>
      <c r="AG236" s="753" t="s">
        <v>697</v>
      </c>
      <c r="AH236" s="754"/>
      <c r="AI236" s="754"/>
      <c r="AJ236" s="754"/>
      <c r="AK236" s="754"/>
      <c r="AL236" s="754"/>
      <c r="AM236" s="754"/>
      <c r="AN236" s="754"/>
      <c r="AO236" s="754"/>
      <c r="AP236" s="754"/>
      <c r="AQ236" s="754"/>
      <c r="AR236" s="754"/>
      <c r="AS236" s="754"/>
      <c r="AT236" s="754"/>
      <c r="AU236" s="754"/>
      <c r="AV236" s="754"/>
      <c r="AW236" s="754"/>
      <c r="AX236" s="755"/>
    </row>
    <row r="237" spans="1:50" ht="53.4" customHeight="1" x14ac:dyDescent="0.2">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696</v>
      </c>
      <c r="AE237" s="767"/>
      <c r="AF237" s="767"/>
      <c r="AG237" s="726" t="s">
        <v>724</v>
      </c>
      <c r="AH237" s="727"/>
      <c r="AI237" s="727"/>
      <c r="AJ237" s="727"/>
      <c r="AK237" s="727"/>
      <c r="AL237" s="727"/>
      <c r="AM237" s="727"/>
      <c r="AN237" s="727"/>
      <c r="AO237" s="727"/>
      <c r="AP237" s="727"/>
      <c r="AQ237" s="727"/>
      <c r="AR237" s="727"/>
      <c r="AS237" s="727"/>
      <c r="AT237" s="727"/>
      <c r="AU237" s="727"/>
      <c r="AV237" s="727"/>
      <c r="AW237" s="727"/>
      <c r="AX237" s="728"/>
    </row>
    <row r="238" spans="1:50" ht="61.2" customHeight="1" x14ac:dyDescent="0.2">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696</v>
      </c>
      <c r="AE238" s="700"/>
      <c r="AF238" s="700"/>
      <c r="AG238" s="726" t="s">
        <v>725</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696</v>
      </c>
      <c r="AE239" s="700"/>
      <c r="AF239" s="700"/>
      <c r="AG239" s="756" t="s">
        <v>726</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715</v>
      </c>
      <c r="AE240" s="687"/>
      <c r="AF240" s="779"/>
      <c r="AG240" s="688" t="s">
        <v>697</v>
      </c>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hidden="1" customHeight="1" x14ac:dyDescent="0.2">
      <c r="A241" s="773"/>
      <c r="B241" s="774"/>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727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729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730</v>
      </c>
      <c r="B252" s="134"/>
      <c r="C252" s="134"/>
      <c r="D252" s="134"/>
      <c r="E252" s="135"/>
      <c r="F252" s="136" t="s">
        <v>731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730</v>
      </c>
      <c r="B254" s="134"/>
      <c r="C254" s="134"/>
      <c r="D254" s="134"/>
      <c r="E254" s="135"/>
      <c r="F254" s="787" t="s">
        <v>732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316</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hidden="1" customHeight="1" x14ac:dyDescent="0.2">
      <c r="A258" s="797" t="s">
        <v>358</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hidden="1" customHeight="1" x14ac:dyDescent="0.2">
      <c r="A259" s="151" t="s">
        <v>357</v>
      </c>
      <c r="B259" s="151"/>
      <c r="C259" s="151"/>
      <c r="D259" s="151"/>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hidden="1" customHeight="1" x14ac:dyDescent="0.2">
      <c r="A260" s="151" t="s">
        <v>356</v>
      </c>
      <c r="B260" s="151"/>
      <c r="C260" s="151"/>
      <c r="D260" s="151"/>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hidden="1" customHeight="1" x14ac:dyDescent="0.2">
      <c r="A261" s="151" t="s">
        <v>355</v>
      </c>
      <c r="B261" s="151"/>
      <c r="C261" s="151"/>
      <c r="D261" s="151"/>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hidden="1" customHeight="1" x14ac:dyDescent="0.2">
      <c r="A262" s="151" t="s">
        <v>354</v>
      </c>
      <c r="B262" s="151"/>
      <c r="C262" s="151"/>
      <c r="D262" s="151"/>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hidden="1" customHeight="1" x14ac:dyDescent="0.2">
      <c r="A263" s="151" t="s">
        <v>353</v>
      </c>
      <c r="B263" s="151"/>
      <c r="C263" s="151"/>
      <c r="D263" s="151"/>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hidden="1" customHeight="1" x14ac:dyDescent="0.2">
      <c r="A264" s="151" t="s">
        <v>352</v>
      </c>
      <c r="B264" s="151"/>
      <c r="C264" s="151"/>
      <c r="D264" s="151"/>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hidden="1" customHeight="1" x14ac:dyDescent="0.2">
      <c r="A265" s="151" t="s">
        <v>351</v>
      </c>
      <c r="B265" s="151"/>
      <c r="C265" s="151"/>
      <c r="D265" s="151"/>
      <c r="E265" s="783"/>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hidden="1" customHeight="1" x14ac:dyDescent="0.2">
      <c r="A266" s="151" t="s">
        <v>498</v>
      </c>
      <c r="B266" s="151"/>
      <c r="C266" s="151"/>
      <c r="D266" s="151"/>
      <c r="E266" s="802"/>
      <c r="F266" s="803"/>
      <c r="G266" s="803"/>
      <c r="H266" s="92" t="str">
        <f>IF(E266="","","-")</f>
        <v/>
      </c>
      <c r="I266" s="803"/>
      <c r="J266" s="803"/>
      <c r="K266" s="92" t="str">
        <f>IF(I266="","","-")</f>
        <v/>
      </c>
      <c r="L266" s="121"/>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678</v>
      </c>
      <c r="B267" s="151"/>
      <c r="C267" s="151"/>
      <c r="D267" s="151"/>
      <c r="E267" s="802" t="s">
        <v>690</v>
      </c>
      <c r="F267" s="803"/>
      <c r="G267" s="803"/>
      <c r="H267" s="92"/>
      <c r="I267" s="803" t="s">
        <v>794</v>
      </c>
      <c r="J267" s="803"/>
      <c r="K267" s="92"/>
      <c r="L267" s="121">
        <v>26</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466</v>
      </c>
      <c r="B268" s="151"/>
      <c r="C268" s="151"/>
      <c r="D268" s="151"/>
      <c r="E268" s="805">
        <v>2021</v>
      </c>
      <c r="F268" s="152"/>
      <c r="G268" s="803" t="s">
        <v>689</v>
      </c>
      <c r="H268" s="803"/>
      <c r="I268" s="803"/>
      <c r="J268" s="152">
        <v>20</v>
      </c>
      <c r="K268" s="152"/>
      <c r="L268" s="121">
        <v>435</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347</v>
      </c>
      <c r="B308" s="810"/>
      <c r="C308" s="810"/>
      <c r="D308" s="810"/>
      <c r="E308" s="810"/>
      <c r="F308" s="811"/>
      <c r="G308" s="815" t="s">
        <v>795</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796</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2">
      <c r="A310" s="812"/>
      <c r="B310" s="813"/>
      <c r="C310" s="813"/>
      <c r="D310" s="813"/>
      <c r="E310" s="813"/>
      <c r="F310" s="814"/>
      <c r="G310" s="836" t="s">
        <v>733</v>
      </c>
      <c r="H310" s="837"/>
      <c r="I310" s="837"/>
      <c r="J310" s="837"/>
      <c r="K310" s="838"/>
      <c r="L310" s="839" t="s">
        <v>735</v>
      </c>
      <c r="M310" s="840"/>
      <c r="N310" s="840"/>
      <c r="O310" s="840"/>
      <c r="P310" s="840"/>
      <c r="Q310" s="840"/>
      <c r="R310" s="840"/>
      <c r="S310" s="840"/>
      <c r="T310" s="840"/>
      <c r="U310" s="840"/>
      <c r="V310" s="840"/>
      <c r="W310" s="840"/>
      <c r="X310" s="841"/>
      <c r="Y310" s="842">
        <v>1</v>
      </c>
      <c r="Z310" s="843"/>
      <c r="AA310" s="843"/>
      <c r="AB310" s="844"/>
      <c r="AC310" s="836" t="s">
        <v>734</v>
      </c>
      <c r="AD310" s="837"/>
      <c r="AE310" s="837"/>
      <c r="AF310" s="837"/>
      <c r="AG310" s="838"/>
      <c r="AH310" s="839" t="s">
        <v>737</v>
      </c>
      <c r="AI310" s="840"/>
      <c r="AJ310" s="840"/>
      <c r="AK310" s="840"/>
      <c r="AL310" s="840"/>
      <c r="AM310" s="840"/>
      <c r="AN310" s="840"/>
      <c r="AO310" s="840"/>
      <c r="AP310" s="840"/>
      <c r="AQ310" s="840"/>
      <c r="AR310" s="840"/>
      <c r="AS310" s="840"/>
      <c r="AT310" s="841"/>
      <c r="AU310" s="842">
        <v>2</v>
      </c>
      <c r="AV310" s="843"/>
      <c r="AW310" s="843"/>
      <c r="AX310" s="845"/>
    </row>
    <row r="311" spans="1:50" ht="24.75" customHeight="1" x14ac:dyDescent="0.2">
      <c r="A311" s="812"/>
      <c r="B311" s="813"/>
      <c r="C311" s="813"/>
      <c r="D311" s="813"/>
      <c r="E311" s="813"/>
      <c r="F311" s="814"/>
      <c r="G311" s="822" t="s">
        <v>734</v>
      </c>
      <c r="H311" s="823"/>
      <c r="I311" s="823"/>
      <c r="J311" s="823"/>
      <c r="K311" s="824"/>
      <c r="L311" s="825" t="s">
        <v>736</v>
      </c>
      <c r="M311" s="826"/>
      <c r="N311" s="826"/>
      <c r="O311" s="826"/>
      <c r="P311" s="826"/>
      <c r="Q311" s="826"/>
      <c r="R311" s="826"/>
      <c r="S311" s="826"/>
      <c r="T311" s="826"/>
      <c r="U311" s="826"/>
      <c r="V311" s="826"/>
      <c r="W311" s="826"/>
      <c r="X311" s="827"/>
      <c r="Y311" s="828">
        <v>8</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9</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2</v>
      </c>
      <c r="AV320" s="852"/>
      <c r="AW320" s="852"/>
      <c r="AX320" s="854"/>
    </row>
    <row r="321" spans="1:51" ht="24.75" customHeight="1" x14ac:dyDescent="0.2">
      <c r="A321" s="812"/>
      <c r="B321" s="813"/>
      <c r="C321" s="813"/>
      <c r="D321" s="813"/>
      <c r="E321" s="813"/>
      <c r="F321" s="814"/>
      <c r="G321" s="815" t="s">
        <v>797</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1</v>
      </c>
    </row>
    <row r="322" spans="1:51" ht="24.75"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1</v>
      </c>
    </row>
    <row r="323" spans="1:51" ht="24.75" customHeight="1" x14ac:dyDescent="0.2">
      <c r="A323" s="812"/>
      <c r="B323" s="813"/>
      <c r="C323" s="813"/>
      <c r="D323" s="813"/>
      <c r="E323" s="813"/>
      <c r="F323" s="814"/>
      <c r="G323" s="836" t="s">
        <v>734</v>
      </c>
      <c r="H323" s="837"/>
      <c r="I323" s="837"/>
      <c r="J323" s="837"/>
      <c r="K323" s="838"/>
      <c r="L323" s="839" t="s">
        <v>738</v>
      </c>
      <c r="M323" s="840"/>
      <c r="N323" s="840"/>
      <c r="O323" s="840"/>
      <c r="P323" s="840"/>
      <c r="Q323" s="840"/>
      <c r="R323" s="840"/>
      <c r="S323" s="840"/>
      <c r="T323" s="840"/>
      <c r="U323" s="840"/>
      <c r="V323" s="840"/>
      <c r="W323" s="840"/>
      <c r="X323" s="841"/>
      <c r="Y323" s="842">
        <v>6</v>
      </c>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1</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1</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1</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1</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1</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1</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1</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1</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1</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1</v>
      </c>
    </row>
    <row r="333" spans="1:51" ht="24.75" customHeigh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6</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1</v>
      </c>
    </row>
    <row r="334" spans="1:51" ht="24.75" hidden="1" customHeight="1" x14ac:dyDescent="0.2">
      <c r="A334" s="812"/>
      <c r="B334" s="813"/>
      <c r="C334" s="813"/>
      <c r="D334" s="813"/>
      <c r="E334" s="813"/>
      <c r="F334" s="814"/>
      <c r="G334" s="815" t="s">
        <v>296</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297</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2">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5">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2">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2">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2">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55" t="s">
        <v>659</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310</v>
      </c>
      <c r="AM360" s="859"/>
      <c r="AN360" s="859"/>
      <c r="AO360" s="94" t="s">
        <v>739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309</v>
      </c>
      <c r="AD365" s="861"/>
      <c r="AE365" s="861"/>
      <c r="AF365" s="861"/>
      <c r="AG365" s="861"/>
      <c r="AH365" s="862" t="s">
        <v>328</v>
      </c>
      <c r="AI365" s="860"/>
      <c r="AJ365" s="860"/>
      <c r="AK365" s="860"/>
      <c r="AL365" s="860" t="s">
        <v>19</v>
      </c>
      <c r="AM365" s="860"/>
      <c r="AN365" s="860"/>
      <c r="AO365" s="864"/>
      <c r="AP365" s="885" t="s">
        <v>275</v>
      </c>
      <c r="AQ365" s="885"/>
      <c r="AR365" s="885"/>
      <c r="AS365" s="885"/>
      <c r="AT365" s="885"/>
      <c r="AU365" s="885"/>
      <c r="AV365" s="885"/>
      <c r="AW365" s="885"/>
      <c r="AX365" s="885"/>
    </row>
    <row r="366" spans="1:51" ht="59.4" customHeight="1" x14ac:dyDescent="0.2">
      <c r="A366" s="871">
        <v>1</v>
      </c>
      <c r="B366" s="871">
        <v>1</v>
      </c>
      <c r="C366" s="873" t="s">
        <v>740</v>
      </c>
      <c r="D366" s="873"/>
      <c r="E366" s="873"/>
      <c r="F366" s="873"/>
      <c r="G366" s="873"/>
      <c r="H366" s="873"/>
      <c r="I366" s="873"/>
      <c r="J366" s="874">
        <v>7200001013379</v>
      </c>
      <c r="K366" s="875"/>
      <c r="L366" s="875"/>
      <c r="M366" s="875"/>
      <c r="N366" s="875"/>
      <c r="O366" s="875"/>
      <c r="P366" s="877" t="s">
        <v>750</v>
      </c>
      <c r="Q366" s="877"/>
      <c r="R366" s="877"/>
      <c r="S366" s="877"/>
      <c r="T366" s="877"/>
      <c r="U366" s="877"/>
      <c r="V366" s="877"/>
      <c r="W366" s="877"/>
      <c r="X366" s="877"/>
      <c r="Y366" s="878">
        <v>10</v>
      </c>
      <c r="Z366" s="879"/>
      <c r="AA366" s="879"/>
      <c r="AB366" s="880"/>
      <c r="AC366" s="881" t="s">
        <v>760</v>
      </c>
      <c r="AD366" s="882"/>
      <c r="AE366" s="882"/>
      <c r="AF366" s="882"/>
      <c r="AG366" s="882"/>
      <c r="AH366" s="865" t="s">
        <v>697</v>
      </c>
      <c r="AI366" s="866"/>
      <c r="AJ366" s="866"/>
      <c r="AK366" s="866"/>
      <c r="AL366" s="867" t="s">
        <v>697</v>
      </c>
      <c r="AM366" s="868"/>
      <c r="AN366" s="868"/>
      <c r="AO366" s="869"/>
      <c r="AP366" s="870" t="s">
        <v>697</v>
      </c>
      <c r="AQ366" s="870"/>
      <c r="AR366" s="870"/>
      <c r="AS366" s="870"/>
      <c r="AT366" s="870"/>
      <c r="AU366" s="870"/>
      <c r="AV366" s="870"/>
      <c r="AW366" s="870"/>
      <c r="AX366" s="870"/>
    </row>
    <row r="367" spans="1:51" ht="45" customHeight="1" x14ac:dyDescent="0.2">
      <c r="A367" s="871">
        <v>2</v>
      </c>
      <c r="B367" s="871">
        <v>1</v>
      </c>
      <c r="C367" s="872" t="s">
        <v>741</v>
      </c>
      <c r="D367" s="873"/>
      <c r="E367" s="873"/>
      <c r="F367" s="873"/>
      <c r="G367" s="873"/>
      <c r="H367" s="873"/>
      <c r="I367" s="873"/>
      <c r="J367" s="874">
        <v>9500005005670</v>
      </c>
      <c r="K367" s="875"/>
      <c r="L367" s="875"/>
      <c r="M367" s="875"/>
      <c r="N367" s="875"/>
      <c r="O367" s="875"/>
      <c r="P367" s="877" t="s">
        <v>751</v>
      </c>
      <c r="Q367" s="877"/>
      <c r="R367" s="877"/>
      <c r="S367" s="877"/>
      <c r="T367" s="877"/>
      <c r="U367" s="877"/>
      <c r="V367" s="877"/>
      <c r="W367" s="877"/>
      <c r="X367" s="877"/>
      <c r="Y367" s="878">
        <v>10</v>
      </c>
      <c r="Z367" s="879"/>
      <c r="AA367" s="879"/>
      <c r="AB367" s="880"/>
      <c r="AC367" s="881" t="s">
        <v>760</v>
      </c>
      <c r="AD367" s="882"/>
      <c r="AE367" s="882"/>
      <c r="AF367" s="882"/>
      <c r="AG367" s="882"/>
      <c r="AH367" s="865" t="s">
        <v>697</v>
      </c>
      <c r="AI367" s="866"/>
      <c r="AJ367" s="866"/>
      <c r="AK367" s="866"/>
      <c r="AL367" s="867" t="s">
        <v>697</v>
      </c>
      <c r="AM367" s="868"/>
      <c r="AN367" s="868"/>
      <c r="AO367" s="869"/>
      <c r="AP367" s="870" t="s">
        <v>697</v>
      </c>
      <c r="AQ367" s="870"/>
      <c r="AR367" s="870"/>
      <c r="AS367" s="870"/>
      <c r="AT367" s="870"/>
      <c r="AU367" s="870"/>
      <c r="AV367" s="870"/>
      <c r="AW367" s="870"/>
      <c r="AX367" s="870"/>
      <c r="AY367">
        <f>COUNTA($C$367)</f>
        <v>1</v>
      </c>
    </row>
    <row r="368" spans="1:51" ht="48.6" customHeight="1" x14ac:dyDescent="0.2">
      <c r="A368" s="871">
        <v>3</v>
      </c>
      <c r="B368" s="871">
        <v>1</v>
      </c>
      <c r="C368" s="872" t="s">
        <v>742</v>
      </c>
      <c r="D368" s="873"/>
      <c r="E368" s="873"/>
      <c r="F368" s="873"/>
      <c r="G368" s="873"/>
      <c r="H368" s="873"/>
      <c r="I368" s="873"/>
      <c r="J368" s="874">
        <v>8430001022711</v>
      </c>
      <c r="K368" s="875"/>
      <c r="L368" s="875"/>
      <c r="M368" s="875"/>
      <c r="N368" s="875"/>
      <c r="O368" s="875"/>
      <c r="P368" s="876" t="s">
        <v>752</v>
      </c>
      <c r="Q368" s="877"/>
      <c r="R368" s="877"/>
      <c r="S368" s="877"/>
      <c r="T368" s="877"/>
      <c r="U368" s="877"/>
      <c r="V368" s="877"/>
      <c r="W368" s="877"/>
      <c r="X368" s="877"/>
      <c r="Y368" s="878">
        <v>10</v>
      </c>
      <c r="Z368" s="879"/>
      <c r="AA368" s="879"/>
      <c r="AB368" s="880"/>
      <c r="AC368" s="881" t="s">
        <v>760</v>
      </c>
      <c r="AD368" s="882"/>
      <c r="AE368" s="882"/>
      <c r="AF368" s="882"/>
      <c r="AG368" s="882"/>
      <c r="AH368" s="883" t="s">
        <v>697</v>
      </c>
      <c r="AI368" s="884"/>
      <c r="AJ368" s="884"/>
      <c r="AK368" s="884"/>
      <c r="AL368" s="867" t="s">
        <v>697</v>
      </c>
      <c r="AM368" s="868"/>
      <c r="AN368" s="868"/>
      <c r="AO368" s="869"/>
      <c r="AP368" s="870" t="s">
        <v>697</v>
      </c>
      <c r="AQ368" s="870"/>
      <c r="AR368" s="870"/>
      <c r="AS368" s="870"/>
      <c r="AT368" s="870"/>
      <c r="AU368" s="870"/>
      <c r="AV368" s="870"/>
      <c r="AW368" s="870"/>
      <c r="AX368" s="870"/>
      <c r="AY368">
        <f>COUNTA($C$368)</f>
        <v>1</v>
      </c>
    </row>
    <row r="369" spans="1:51" ht="81.599999999999994" customHeight="1" x14ac:dyDescent="0.2">
      <c r="A369" s="871">
        <v>4</v>
      </c>
      <c r="B369" s="871">
        <v>1</v>
      </c>
      <c r="C369" s="872" t="s">
        <v>743</v>
      </c>
      <c r="D369" s="873"/>
      <c r="E369" s="873"/>
      <c r="F369" s="873"/>
      <c r="G369" s="873"/>
      <c r="H369" s="873"/>
      <c r="I369" s="873"/>
      <c r="J369" s="874">
        <v>8010805001861</v>
      </c>
      <c r="K369" s="875"/>
      <c r="L369" s="875"/>
      <c r="M369" s="875"/>
      <c r="N369" s="875"/>
      <c r="O369" s="875"/>
      <c r="P369" s="876" t="s">
        <v>753</v>
      </c>
      <c r="Q369" s="877"/>
      <c r="R369" s="877"/>
      <c r="S369" s="877"/>
      <c r="T369" s="877"/>
      <c r="U369" s="877"/>
      <c r="V369" s="877"/>
      <c r="W369" s="877"/>
      <c r="X369" s="877"/>
      <c r="Y369" s="878">
        <v>10</v>
      </c>
      <c r="Z369" s="879"/>
      <c r="AA369" s="879"/>
      <c r="AB369" s="880"/>
      <c r="AC369" s="881" t="s">
        <v>760</v>
      </c>
      <c r="AD369" s="882"/>
      <c r="AE369" s="882"/>
      <c r="AF369" s="882"/>
      <c r="AG369" s="882"/>
      <c r="AH369" s="883" t="s">
        <v>697</v>
      </c>
      <c r="AI369" s="884"/>
      <c r="AJ369" s="884"/>
      <c r="AK369" s="884"/>
      <c r="AL369" s="867" t="s">
        <v>697</v>
      </c>
      <c r="AM369" s="868"/>
      <c r="AN369" s="868"/>
      <c r="AO369" s="869"/>
      <c r="AP369" s="870" t="s">
        <v>697</v>
      </c>
      <c r="AQ369" s="870"/>
      <c r="AR369" s="870"/>
      <c r="AS369" s="870"/>
      <c r="AT369" s="870"/>
      <c r="AU369" s="870"/>
      <c r="AV369" s="870"/>
      <c r="AW369" s="870"/>
      <c r="AX369" s="870"/>
      <c r="AY369">
        <f>COUNTA($C$369)</f>
        <v>1</v>
      </c>
    </row>
    <row r="370" spans="1:51" ht="74.400000000000006" customHeight="1" x14ac:dyDescent="0.2">
      <c r="A370" s="871">
        <v>5</v>
      </c>
      <c r="B370" s="871">
        <v>1</v>
      </c>
      <c r="C370" s="872" t="s">
        <v>744</v>
      </c>
      <c r="D370" s="873"/>
      <c r="E370" s="873"/>
      <c r="F370" s="873"/>
      <c r="G370" s="873"/>
      <c r="H370" s="873"/>
      <c r="I370" s="873"/>
      <c r="J370" s="874">
        <v>7360005004012</v>
      </c>
      <c r="K370" s="875"/>
      <c r="L370" s="875"/>
      <c r="M370" s="875"/>
      <c r="N370" s="875"/>
      <c r="O370" s="875"/>
      <c r="P370" s="877" t="s">
        <v>754</v>
      </c>
      <c r="Q370" s="877"/>
      <c r="R370" s="877"/>
      <c r="S370" s="877"/>
      <c r="T370" s="877"/>
      <c r="U370" s="877"/>
      <c r="V370" s="877"/>
      <c r="W370" s="877"/>
      <c r="X370" s="877"/>
      <c r="Y370" s="878">
        <v>9</v>
      </c>
      <c r="Z370" s="879"/>
      <c r="AA370" s="879"/>
      <c r="AB370" s="880"/>
      <c r="AC370" s="881" t="s">
        <v>760</v>
      </c>
      <c r="AD370" s="882"/>
      <c r="AE370" s="882"/>
      <c r="AF370" s="882"/>
      <c r="AG370" s="882"/>
      <c r="AH370" s="883" t="s">
        <v>697</v>
      </c>
      <c r="AI370" s="884"/>
      <c r="AJ370" s="884"/>
      <c r="AK370" s="884"/>
      <c r="AL370" s="867" t="s">
        <v>697</v>
      </c>
      <c r="AM370" s="868"/>
      <c r="AN370" s="868"/>
      <c r="AO370" s="869"/>
      <c r="AP370" s="870" t="s">
        <v>697</v>
      </c>
      <c r="AQ370" s="870"/>
      <c r="AR370" s="870"/>
      <c r="AS370" s="870"/>
      <c r="AT370" s="870"/>
      <c r="AU370" s="870"/>
      <c r="AV370" s="870"/>
      <c r="AW370" s="870"/>
      <c r="AX370" s="870"/>
      <c r="AY370">
        <f>COUNTA($C$370)</f>
        <v>1</v>
      </c>
    </row>
    <row r="371" spans="1:51" ht="66.599999999999994" customHeight="1" x14ac:dyDescent="0.2">
      <c r="A371" s="871">
        <v>6</v>
      </c>
      <c r="B371" s="871">
        <v>1</v>
      </c>
      <c r="C371" s="872" t="s">
        <v>745</v>
      </c>
      <c r="D371" s="873"/>
      <c r="E371" s="873"/>
      <c r="F371" s="873"/>
      <c r="G371" s="873"/>
      <c r="H371" s="873"/>
      <c r="I371" s="873"/>
      <c r="J371" s="874">
        <v>9120005020790</v>
      </c>
      <c r="K371" s="875"/>
      <c r="L371" s="875"/>
      <c r="M371" s="875"/>
      <c r="N371" s="875"/>
      <c r="O371" s="875"/>
      <c r="P371" s="877" t="s">
        <v>755</v>
      </c>
      <c r="Q371" s="877"/>
      <c r="R371" s="877"/>
      <c r="S371" s="877"/>
      <c r="T371" s="877"/>
      <c r="U371" s="877"/>
      <c r="V371" s="877"/>
      <c r="W371" s="877"/>
      <c r="X371" s="877"/>
      <c r="Y371" s="878">
        <v>9</v>
      </c>
      <c r="Z371" s="879"/>
      <c r="AA371" s="879"/>
      <c r="AB371" s="880"/>
      <c r="AC371" s="881" t="s">
        <v>760</v>
      </c>
      <c r="AD371" s="882"/>
      <c r="AE371" s="882"/>
      <c r="AF371" s="882"/>
      <c r="AG371" s="882"/>
      <c r="AH371" s="883" t="s">
        <v>697</v>
      </c>
      <c r="AI371" s="884"/>
      <c r="AJ371" s="884"/>
      <c r="AK371" s="884"/>
      <c r="AL371" s="867" t="s">
        <v>697</v>
      </c>
      <c r="AM371" s="868"/>
      <c r="AN371" s="868"/>
      <c r="AO371" s="869"/>
      <c r="AP371" s="870" t="s">
        <v>697</v>
      </c>
      <c r="AQ371" s="870"/>
      <c r="AR371" s="870"/>
      <c r="AS371" s="870"/>
      <c r="AT371" s="870"/>
      <c r="AU371" s="870"/>
      <c r="AV371" s="870"/>
      <c r="AW371" s="870"/>
      <c r="AX371" s="870"/>
      <c r="AY371">
        <f>COUNTA($C$371)</f>
        <v>1</v>
      </c>
    </row>
    <row r="372" spans="1:51" ht="90" customHeight="1" x14ac:dyDescent="0.2">
      <c r="A372" s="871">
        <v>7</v>
      </c>
      <c r="B372" s="871">
        <v>1</v>
      </c>
      <c r="C372" s="872" t="s">
        <v>746</v>
      </c>
      <c r="D372" s="873"/>
      <c r="E372" s="873"/>
      <c r="F372" s="873"/>
      <c r="G372" s="873"/>
      <c r="H372" s="873"/>
      <c r="I372" s="873"/>
      <c r="J372" s="874">
        <v>7290005001082</v>
      </c>
      <c r="K372" s="875"/>
      <c r="L372" s="875"/>
      <c r="M372" s="875"/>
      <c r="N372" s="875"/>
      <c r="O372" s="875"/>
      <c r="P372" s="877" t="s">
        <v>756</v>
      </c>
      <c r="Q372" s="877"/>
      <c r="R372" s="877"/>
      <c r="S372" s="877"/>
      <c r="T372" s="877"/>
      <c r="U372" s="877"/>
      <c r="V372" s="877"/>
      <c r="W372" s="877"/>
      <c r="X372" s="877"/>
      <c r="Y372" s="878">
        <v>7</v>
      </c>
      <c r="Z372" s="879"/>
      <c r="AA372" s="879"/>
      <c r="AB372" s="880"/>
      <c r="AC372" s="881" t="s">
        <v>760</v>
      </c>
      <c r="AD372" s="882"/>
      <c r="AE372" s="882"/>
      <c r="AF372" s="882"/>
      <c r="AG372" s="882"/>
      <c r="AH372" s="883" t="s">
        <v>697</v>
      </c>
      <c r="AI372" s="884"/>
      <c r="AJ372" s="884"/>
      <c r="AK372" s="884"/>
      <c r="AL372" s="867" t="s">
        <v>697</v>
      </c>
      <c r="AM372" s="868"/>
      <c r="AN372" s="868"/>
      <c r="AO372" s="869"/>
      <c r="AP372" s="870" t="s">
        <v>697</v>
      </c>
      <c r="AQ372" s="870"/>
      <c r="AR372" s="870"/>
      <c r="AS372" s="870"/>
      <c r="AT372" s="870"/>
      <c r="AU372" s="870"/>
      <c r="AV372" s="870"/>
      <c r="AW372" s="870"/>
      <c r="AX372" s="870"/>
      <c r="AY372">
        <f>COUNTA($C$372)</f>
        <v>1</v>
      </c>
    </row>
    <row r="373" spans="1:51" ht="64.2" customHeight="1" x14ac:dyDescent="0.2">
      <c r="A373" s="871">
        <v>8</v>
      </c>
      <c r="B373" s="871">
        <v>1</v>
      </c>
      <c r="C373" s="873" t="s">
        <v>747</v>
      </c>
      <c r="D373" s="873"/>
      <c r="E373" s="873"/>
      <c r="F373" s="873"/>
      <c r="G373" s="873"/>
      <c r="H373" s="873"/>
      <c r="I373" s="873"/>
      <c r="J373" s="874">
        <v>6010105001481</v>
      </c>
      <c r="K373" s="875"/>
      <c r="L373" s="875"/>
      <c r="M373" s="875"/>
      <c r="N373" s="875"/>
      <c r="O373" s="875"/>
      <c r="P373" s="877" t="s">
        <v>757</v>
      </c>
      <c r="Q373" s="877"/>
      <c r="R373" s="877"/>
      <c r="S373" s="877"/>
      <c r="T373" s="877"/>
      <c r="U373" s="877"/>
      <c r="V373" s="877"/>
      <c r="W373" s="877"/>
      <c r="X373" s="877"/>
      <c r="Y373" s="878">
        <v>6</v>
      </c>
      <c r="Z373" s="879"/>
      <c r="AA373" s="879"/>
      <c r="AB373" s="880"/>
      <c r="AC373" s="881" t="s">
        <v>760</v>
      </c>
      <c r="AD373" s="882"/>
      <c r="AE373" s="882"/>
      <c r="AF373" s="882"/>
      <c r="AG373" s="882"/>
      <c r="AH373" s="883" t="s">
        <v>697</v>
      </c>
      <c r="AI373" s="884"/>
      <c r="AJ373" s="884"/>
      <c r="AK373" s="884"/>
      <c r="AL373" s="867" t="s">
        <v>697</v>
      </c>
      <c r="AM373" s="868"/>
      <c r="AN373" s="868"/>
      <c r="AO373" s="869"/>
      <c r="AP373" s="870" t="s">
        <v>697</v>
      </c>
      <c r="AQ373" s="870"/>
      <c r="AR373" s="870"/>
      <c r="AS373" s="870"/>
      <c r="AT373" s="870"/>
      <c r="AU373" s="870"/>
      <c r="AV373" s="870"/>
      <c r="AW373" s="870"/>
      <c r="AX373" s="870"/>
      <c r="AY373">
        <f>COUNTA($C$373)</f>
        <v>1</v>
      </c>
    </row>
    <row r="374" spans="1:51" ht="45.6" customHeight="1" x14ac:dyDescent="0.2">
      <c r="A374" s="871">
        <v>9</v>
      </c>
      <c r="B374" s="871">
        <v>1</v>
      </c>
      <c r="C374" s="873" t="s">
        <v>748</v>
      </c>
      <c r="D374" s="873"/>
      <c r="E374" s="873"/>
      <c r="F374" s="873"/>
      <c r="G374" s="873"/>
      <c r="H374" s="873"/>
      <c r="I374" s="873"/>
      <c r="J374" s="874">
        <v>8140001116690</v>
      </c>
      <c r="K374" s="875"/>
      <c r="L374" s="875"/>
      <c r="M374" s="875"/>
      <c r="N374" s="875"/>
      <c r="O374" s="875"/>
      <c r="P374" s="877" t="s">
        <v>758</v>
      </c>
      <c r="Q374" s="877"/>
      <c r="R374" s="877"/>
      <c r="S374" s="877"/>
      <c r="T374" s="877"/>
      <c r="U374" s="877"/>
      <c r="V374" s="877"/>
      <c r="W374" s="877"/>
      <c r="X374" s="877"/>
      <c r="Y374" s="878">
        <v>5</v>
      </c>
      <c r="Z374" s="879"/>
      <c r="AA374" s="879"/>
      <c r="AB374" s="880"/>
      <c r="AC374" s="881" t="s">
        <v>760</v>
      </c>
      <c r="AD374" s="882"/>
      <c r="AE374" s="882"/>
      <c r="AF374" s="882"/>
      <c r="AG374" s="882"/>
      <c r="AH374" s="883" t="s">
        <v>697</v>
      </c>
      <c r="AI374" s="884"/>
      <c r="AJ374" s="884"/>
      <c r="AK374" s="884"/>
      <c r="AL374" s="867" t="s">
        <v>697</v>
      </c>
      <c r="AM374" s="868"/>
      <c r="AN374" s="868"/>
      <c r="AO374" s="869"/>
      <c r="AP374" s="870" t="s">
        <v>697</v>
      </c>
      <c r="AQ374" s="870"/>
      <c r="AR374" s="870"/>
      <c r="AS374" s="870"/>
      <c r="AT374" s="870"/>
      <c r="AU374" s="870"/>
      <c r="AV374" s="870"/>
      <c r="AW374" s="870"/>
      <c r="AX374" s="870"/>
      <c r="AY374">
        <f>COUNTA($C$374)</f>
        <v>1</v>
      </c>
    </row>
    <row r="375" spans="1:51" ht="42.6" customHeight="1" x14ac:dyDescent="0.2">
      <c r="A375" s="871">
        <v>10</v>
      </c>
      <c r="B375" s="871">
        <v>1</v>
      </c>
      <c r="C375" s="873" t="s">
        <v>749</v>
      </c>
      <c r="D375" s="873"/>
      <c r="E375" s="873"/>
      <c r="F375" s="873"/>
      <c r="G375" s="873"/>
      <c r="H375" s="873"/>
      <c r="I375" s="873"/>
      <c r="J375" s="874">
        <v>7340005001465</v>
      </c>
      <c r="K375" s="875"/>
      <c r="L375" s="875"/>
      <c r="M375" s="875"/>
      <c r="N375" s="875"/>
      <c r="O375" s="875"/>
      <c r="P375" s="877" t="s">
        <v>759</v>
      </c>
      <c r="Q375" s="877"/>
      <c r="R375" s="877"/>
      <c r="S375" s="877"/>
      <c r="T375" s="877"/>
      <c r="U375" s="877"/>
      <c r="V375" s="877"/>
      <c r="W375" s="877"/>
      <c r="X375" s="877"/>
      <c r="Y375" s="878">
        <v>4</v>
      </c>
      <c r="Z375" s="879"/>
      <c r="AA375" s="879"/>
      <c r="AB375" s="880"/>
      <c r="AC375" s="881" t="s">
        <v>760</v>
      </c>
      <c r="AD375" s="882"/>
      <c r="AE375" s="882"/>
      <c r="AF375" s="882"/>
      <c r="AG375" s="882"/>
      <c r="AH375" s="883" t="s">
        <v>697</v>
      </c>
      <c r="AI375" s="884"/>
      <c r="AJ375" s="884"/>
      <c r="AK375" s="884"/>
      <c r="AL375" s="867" t="s">
        <v>697</v>
      </c>
      <c r="AM375" s="868"/>
      <c r="AN375" s="868"/>
      <c r="AO375" s="869"/>
      <c r="AP375" s="870" t="s">
        <v>697</v>
      </c>
      <c r="AQ375" s="870"/>
      <c r="AR375" s="870"/>
      <c r="AS375" s="870"/>
      <c r="AT375" s="870"/>
      <c r="AU375" s="870"/>
      <c r="AV375" s="870"/>
      <c r="AW375" s="870"/>
      <c r="AX375" s="870"/>
      <c r="AY375">
        <f>COUNTA($C$375)</f>
        <v>1</v>
      </c>
    </row>
    <row r="376" spans="1:51" ht="30" hidden="1" customHeight="1" x14ac:dyDescent="0.2">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2">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2">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2">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2">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2">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2">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2">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2">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2">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2">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2">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2">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2">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2">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2">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2">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2">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2">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15.6" hidden="1" customHeight="1" x14ac:dyDescent="0.2">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309</v>
      </c>
      <c r="AD398" s="861"/>
      <c r="AE398" s="861"/>
      <c r="AF398" s="861"/>
      <c r="AG398" s="861"/>
      <c r="AH398" s="862" t="s">
        <v>328</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54.6" customHeight="1" x14ac:dyDescent="0.2">
      <c r="A399" s="871">
        <v>1</v>
      </c>
      <c r="B399" s="871">
        <v>1</v>
      </c>
      <c r="C399" s="873" t="s">
        <v>761</v>
      </c>
      <c r="D399" s="873"/>
      <c r="E399" s="873"/>
      <c r="F399" s="873"/>
      <c r="G399" s="873"/>
      <c r="H399" s="873"/>
      <c r="I399" s="873"/>
      <c r="J399" s="874">
        <v>5430001022391</v>
      </c>
      <c r="K399" s="875"/>
      <c r="L399" s="875"/>
      <c r="M399" s="875"/>
      <c r="N399" s="875"/>
      <c r="O399" s="875"/>
      <c r="P399" s="877" t="s">
        <v>768</v>
      </c>
      <c r="Q399" s="877"/>
      <c r="R399" s="877"/>
      <c r="S399" s="877"/>
      <c r="T399" s="877"/>
      <c r="U399" s="877"/>
      <c r="V399" s="877"/>
      <c r="W399" s="877"/>
      <c r="X399" s="877"/>
      <c r="Y399" s="878">
        <v>5</v>
      </c>
      <c r="Z399" s="879"/>
      <c r="AA399" s="879"/>
      <c r="AB399" s="880"/>
      <c r="AC399" s="881" t="s">
        <v>774</v>
      </c>
      <c r="AD399" s="882"/>
      <c r="AE399" s="882"/>
      <c r="AF399" s="882"/>
      <c r="AG399" s="882"/>
      <c r="AH399" s="865" t="s">
        <v>697</v>
      </c>
      <c r="AI399" s="866"/>
      <c r="AJ399" s="866"/>
      <c r="AK399" s="866"/>
      <c r="AL399" s="867" t="s">
        <v>697</v>
      </c>
      <c r="AM399" s="868"/>
      <c r="AN399" s="868"/>
      <c r="AO399" s="869"/>
      <c r="AP399" s="870" t="s">
        <v>697</v>
      </c>
      <c r="AQ399" s="870"/>
      <c r="AR399" s="870"/>
      <c r="AS399" s="870"/>
      <c r="AT399" s="870"/>
      <c r="AU399" s="870"/>
      <c r="AV399" s="870"/>
      <c r="AW399" s="870"/>
      <c r="AX399" s="870"/>
      <c r="AY399">
        <f>$AY$396</f>
        <v>1</v>
      </c>
    </row>
    <row r="400" spans="1:51" ht="30" customHeight="1" x14ac:dyDescent="0.2">
      <c r="A400" s="871">
        <v>2</v>
      </c>
      <c r="B400" s="871">
        <v>1</v>
      </c>
      <c r="C400" s="872" t="s">
        <v>762</v>
      </c>
      <c r="D400" s="873"/>
      <c r="E400" s="873"/>
      <c r="F400" s="873"/>
      <c r="G400" s="873"/>
      <c r="H400" s="873"/>
      <c r="I400" s="873"/>
      <c r="J400" s="874">
        <v>2010701017463</v>
      </c>
      <c r="K400" s="875"/>
      <c r="L400" s="875"/>
      <c r="M400" s="875"/>
      <c r="N400" s="875"/>
      <c r="O400" s="875"/>
      <c r="P400" s="877" t="s">
        <v>737</v>
      </c>
      <c r="Q400" s="877"/>
      <c r="R400" s="877"/>
      <c r="S400" s="877"/>
      <c r="T400" s="877"/>
      <c r="U400" s="877"/>
      <c r="V400" s="877"/>
      <c r="W400" s="877"/>
      <c r="X400" s="877"/>
      <c r="Y400" s="878">
        <v>2</v>
      </c>
      <c r="Z400" s="879"/>
      <c r="AA400" s="879"/>
      <c r="AB400" s="880"/>
      <c r="AC400" s="881" t="s">
        <v>774</v>
      </c>
      <c r="AD400" s="882"/>
      <c r="AE400" s="882"/>
      <c r="AF400" s="882"/>
      <c r="AG400" s="882"/>
      <c r="AH400" s="865" t="s">
        <v>697</v>
      </c>
      <c r="AI400" s="866"/>
      <c r="AJ400" s="866"/>
      <c r="AK400" s="866"/>
      <c r="AL400" s="867" t="s">
        <v>697</v>
      </c>
      <c r="AM400" s="868"/>
      <c r="AN400" s="868"/>
      <c r="AO400" s="869"/>
      <c r="AP400" s="870" t="s">
        <v>697</v>
      </c>
      <c r="AQ400" s="870"/>
      <c r="AR400" s="870"/>
      <c r="AS400" s="870"/>
      <c r="AT400" s="870"/>
      <c r="AU400" s="870"/>
      <c r="AV400" s="870"/>
      <c r="AW400" s="870"/>
      <c r="AX400" s="870"/>
      <c r="AY400">
        <f>COUNTA($C$400)</f>
        <v>1</v>
      </c>
    </row>
    <row r="401" spans="1:51" ht="30" customHeight="1" x14ac:dyDescent="0.2">
      <c r="A401" s="871">
        <v>3</v>
      </c>
      <c r="B401" s="871">
        <v>1</v>
      </c>
      <c r="C401" s="872" t="s">
        <v>763</v>
      </c>
      <c r="D401" s="873"/>
      <c r="E401" s="873"/>
      <c r="F401" s="873"/>
      <c r="G401" s="873"/>
      <c r="H401" s="873"/>
      <c r="I401" s="873"/>
      <c r="J401" s="874">
        <v>4330001007809</v>
      </c>
      <c r="K401" s="875"/>
      <c r="L401" s="875"/>
      <c r="M401" s="875"/>
      <c r="N401" s="875"/>
      <c r="O401" s="875"/>
      <c r="P401" s="876" t="s">
        <v>769</v>
      </c>
      <c r="Q401" s="877"/>
      <c r="R401" s="877"/>
      <c r="S401" s="877"/>
      <c r="T401" s="877"/>
      <c r="U401" s="877"/>
      <c r="V401" s="877"/>
      <c r="W401" s="877"/>
      <c r="X401" s="877"/>
      <c r="Y401" s="878">
        <v>0.5</v>
      </c>
      <c r="Z401" s="879"/>
      <c r="AA401" s="879"/>
      <c r="AB401" s="880"/>
      <c r="AC401" s="881" t="s">
        <v>774</v>
      </c>
      <c r="AD401" s="882"/>
      <c r="AE401" s="882"/>
      <c r="AF401" s="882"/>
      <c r="AG401" s="882"/>
      <c r="AH401" s="883" t="s">
        <v>697</v>
      </c>
      <c r="AI401" s="884"/>
      <c r="AJ401" s="884"/>
      <c r="AK401" s="884"/>
      <c r="AL401" s="867" t="s">
        <v>697</v>
      </c>
      <c r="AM401" s="868"/>
      <c r="AN401" s="868"/>
      <c r="AO401" s="869"/>
      <c r="AP401" s="870" t="s">
        <v>697</v>
      </c>
      <c r="AQ401" s="870"/>
      <c r="AR401" s="870"/>
      <c r="AS401" s="870"/>
      <c r="AT401" s="870"/>
      <c r="AU401" s="870"/>
      <c r="AV401" s="870"/>
      <c r="AW401" s="870"/>
      <c r="AX401" s="870"/>
      <c r="AY401">
        <f>COUNTA($C$401)</f>
        <v>1</v>
      </c>
    </row>
    <row r="402" spans="1:51" ht="30" customHeight="1" x14ac:dyDescent="0.2">
      <c r="A402" s="871">
        <v>4</v>
      </c>
      <c r="B402" s="871">
        <v>1</v>
      </c>
      <c r="C402" s="872" t="s">
        <v>764</v>
      </c>
      <c r="D402" s="873"/>
      <c r="E402" s="873"/>
      <c r="F402" s="873"/>
      <c r="G402" s="873"/>
      <c r="H402" s="873"/>
      <c r="I402" s="873"/>
      <c r="J402" s="874" t="s">
        <v>697</v>
      </c>
      <c r="K402" s="875"/>
      <c r="L402" s="875"/>
      <c r="M402" s="875"/>
      <c r="N402" s="875"/>
      <c r="O402" s="875"/>
      <c r="P402" s="876" t="s">
        <v>770</v>
      </c>
      <c r="Q402" s="877"/>
      <c r="R402" s="877"/>
      <c r="S402" s="877"/>
      <c r="T402" s="877"/>
      <c r="U402" s="877"/>
      <c r="V402" s="877"/>
      <c r="W402" s="877"/>
      <c r="X402" s="877"/>
      <c r="Y402" s="878">
        <v>0.4</v>
      </c>
      <c r="Z402" s="879"/>
      <c r="AA402" s="879"/>
      <c r="AB402" s="880"/>
      <c r="AC402" s="881" t="s">
        <v>774</v>
      </c>
      <c r="AD402" s="882"/>
      <c r="AE402" s="882"/>
      <c r="AF402" s="882"/>
      <c r="AG402" s="882"/>
      <c r="AH402" s="883" t="s">
        <v>697</v>
      </c>
      <c r="AI402" s="884"/>
      <c r="AJ402" s="884"/>
      <c r="AK402" s="884"/>
      <c r="AL402" s="867" t="s">
        <v>697</v>
      </c>
      <c r="AM402" s="868"/>
      <c r="AN402" s="868"/>
      <c r="AO402" s="869"/>
      <c r="AP402" s="870" t="s">
        <v>697</v>
      </c>
      <c r="AQ402" s="870"/>
      <c r="AR402" s="870"/>
      <c r="AS402" s="870"/>
      <c r="AT402" s="870"/>
      <c r="AU402" s="870"/>
      <c r="AV402" s="870"/>
      <c r="AW402" s="870"/>
      <c r="AX402" s="870"/>
      <c r="AY402">
        <f>COUNTA($C$402)</f>
        <v>1</v>
      </c>
    </row>
    <row r="403" spans="1:51" ht="30" customHeight="1" x14ac:dyDescent="0.2">
      <c r="A403" s="871">
        <v>5</v>
      </c>
      <c r="B403" s="871">
        <v>1</v>
      </c>
      <c r="C403" s="873" t="s">
        <v>765</v>
      </c>
      <c r="D403" s="873"/>
      <c r="E403" s="873"/>
      <c r="F403" s="873"/>
      <c r="G403" s="873"/>
      <c r="H403" s="873"/>
      <c r="I403" s="873"/>
      <c r="J403" s="874">
        <v>8010405011402</v>
      </c>
      <c r="K403" s="875"/>
      <c r="L403" s="875"/>
      <c r="M403" s="875"/>
      <c r="N403" s="875"/>
      <c r="O403" s="875"/>
      <c r="P403" s="877" t="s">
        <v>771</v>
      </c>
      <c r="Q403" s="877"/>
      <c r="R403" s="877"/>
      <c r="S403" s="877"/>
      <c r="T403" s="877"/>
      <c r="U403" s="877"/>
      <c r="V403" s="877"/>
      <c r="W403" s="877"/>
      <c r="X403" s="877"/>
      <c r="Y403" s="878">
        <v>0.3</v>
      </c>
      <c r="Z403" s="879"/>
      <c r="AA403" s="879"/>
      <c r="AB403" s="880"/>
      <c r="AC403" s="881" t="s">
        <v>774</v>
      </c>
      <c r="AD403" s="882"/>
      <c r="AE403" s="882"/>
      <c r="AF403" s="882"/>
      <c r="AG403" s="882"/>
      <c r="AH403" s="883" t="s">
        <v>697</v>
      </c>
      <c r="AI403" s="884"/>
      <c r="AJ403" s="884"/>
      <c r="AK403" s="884"/>
      <c r="AL403" s="867" t="s">
        <v>697</v>
      </c>
      <c r="AM403" s="868"/>
      <c r="AN403" s="868"/>
      <c r="AO403" s="869"/>
      <c r="AP403" s="870" t="s">
        <v>697</v>
      </c>
      <c r="AQ403" s="870"/>
      <c r="AR403" s="870"/>
      <c r="AS403" s="870"/>
      <c r="AT403" s="870"/>
      <c r="AU403" s="870"/>
      <c r="AV403" s="870"/>
      <c r="AW403" s="870"/>
      <c r="AX403" s="870"/>
      <c r="AY403">
        <f>COUNTA($C$403)</f>
        <v>1</v>
      </c>
    </row>
    <row r="404" spans="1:51" ht="30" customHeight="1" x14ac:dyDescent="0.2">
      <c r="A404" s="871">
        <v>6</v>
      </c>
      <c r="B404" s="871">
        <v>1</v>
      </c>
      <c r="C404" s="873" t="s">
        <v>766</v>
      </c>
      <c r="D404" s="873"/>
      <c r="E404" s="873"/>
      <c r="F404" s="873"/>
      <c r="G404" s="873"/>
      <c r="H404" s="873"/>
      <c r="I404" s="873"/>
      <c r="J404" s="874" t="s">
        <v>697</v>
      </c>
      <c r="K404" s="875"/>
      <c r="L404" s="875"/>
      <c r="M404" s="875"/>
      <c r="N404" s="875"/>
      <c r="O404" s="875"/>
      <c r="P404" s="877" t="s">
        <v>772</v>
      </c>
      <c r="Q404" s="877"/>
      <c r="R404" s="877"/>
      <c r="S404" s="877"/>
      <c r="T404" s="877"/>
      <c r="U404" s="877"/>
      <c r="V404" s="877"/>
      <c r="W404" s="877"/>
      <c r="X404" s="877"/>
      <c r="Y404" s="878">
        <v>0.2</v>
      </c>
      <c r="Z404" s="879"/>
      <c r="AA404" s="879"/>
      <c r="AB404" s="880"/>
      <c r="AC404" s="881" t="s">
        <v>774</v>
      </c>
      <c r="AD404" s="882"/>
      <c r="AE404" s="882"/>
      <c r="AF404" s="882"/>
      <c r="AG404" s="882"/>
      <c r="AH404" s="883" t="s">
        <v>697</v>
      </c>
      <c r="AI404" s="884"/>
      <c r="AJ404" s="884"/>
      <c r="AK404" s="884"/>
      <c r="AL404" s="867" t="s">
        <v>697</v>
      </c>
      <c r="AM404" s="868"/>
      <c r="AN404" s="868"/>
      <c r="AO404" s="869"/>
      <c r="AP404" s="870" t="s">
        <v>697</v>
      </c>
      <c r="AQ404" s="870"/>
      <c r="AR404" s="870"/>
      <c r="AS404" s="870"/>
      <c r="AT404" s="870"/>
      <c r="AU404" s="870"/>
      <c r="AV404" s="870"/>
      <c r="AW404" s="870"/>
      <c r="AX404" s="870"/>
      <c r="AY404">
        <f>COUNTA($C$404)</f>
        <v>1</v>
      </c>
    </row>
    <row r="405" spans="1:51" ht="30" customHeight="1" x14ac:dyDescent="0.2">
      <c r="A405" s="871">
        <v>7</v>
      </c>
      <c r="B405" s="871">
        <v>1</v>
      </c>
      <c r="C405" s="873" t="s">
        <v>767</v>
      </c>
      <c r="D405" s="873"/>
      <c r="E405" s="873"/>
      <c r="F405" s="873"/>
      <c r="G405" s="873"/>
      <c r="H405" s="873"/>
      <c r="I405" s="873"/>
      <c r="J405" s="874">
        <v>6021005009630</v>
      </c>
      <c r="K405" s="875"/>
      <c r="L405" s="875"/>
      <c r="M405" s="875"/>
      <c r="N405" s="875"/>
      <c r="O405" s="875"/>
      <c r="P405" s="877" t="s">
        <v>773</v>
      </c>
      <c r="Q405" s="877"/>
      <c r="R405" s="877"/>
      <c r="S405" s="877"/>
      <c r="T405" s="877"/>
      <c r="U405" s="877"/>
      <c r="V405" s="877"/>
      <c r="W405" s="877"/>
      <c r="X405" s="877"/>
      <c r="Y405" s="878">
        <v>0.1</v>
      </c>
      <c r="Z405" s="879"/>
      <c r="AA405" s="879"/>
      <c r="AB405" s="880"/>
      <c r="AC405" s="881" t="s">
        <v>774</v>
      </c>
      <c r="AD405" s="882"/>
      <c r="AE405" s="882"/>
      <c r="AF405" s="882"/>
      <c r="AG405" s="882"/>
      <c r="AH405" s="883" t="s">
        <v>697</v>
      </c>
      <c r="AI405" s="884"/>
      <c r="AJ405" s="884"/>
      <c r="AK405" s="884"/>
      <c r="AL405" s="867" t="s">
        <v>697</v>
      </c>
      <c r="AM405" s="868"/>
      <c r="AN405" s="868"/>
      <c r="AO405" s="869"/>
      <c r="AP405" s="870" t="s">
        <v>697</v>
      </c>
      <c r="AQ405" s="870"/>
      <c r="AR405" s="870"/>
      <c r="AS405" s="870"/>
      <c r="AT405" s="870"/>
      <c r="AU405" s="870"/>
      <c r="AV405" s="870"/>
      <c r="AW405" s="870"/>
      <c r="AX405" s="870"/>
      <c r="AY405">
        <f>COUNTA($C$405)</f>
        <v>1</v>
      </c>
    </row>
    <row r="406" spans="1:51" ht="30" hidden="1" customHeight="1" x14ac:dyDescent="0.2">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2">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2">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2">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2">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2">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2">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2">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2">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2">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2">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2">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2">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2">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2">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2">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2">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2">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2">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2">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2">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2">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2">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309</v>
      </c>
      <c r="AD431" s="861"/>
      <c r="AE431" s="861"/>
      <c r="AF431" s="861"/>
      <c r="AG431" s="861"/>
      <c r="AH431" s="862" t="s">
        <v>328</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0" customHeight="1" x14ac:dyDescent="0.2">
      <c r="A432" s="871">
        <v>1</v>
      </c>
      <c r="B432" s="871">
        <v>1</v>
      </c>
      <c r="C432" s="873" t="s">
        <v>775</v>
      </c>
      <c r="D432" s="873"/>
      <c r="E432" s="873"/>
      <c r="F432" s="873"/>
      <c r="G432" s="873"/>
      <c r="H432" s="873"/>
      <c r="I432" s="873"/>
      <c r="J432" s="874">
        <v>9011001042749</v>
      </c>
      <c r="K432" s="875"/>
      <c r="L432" s="875"/>
      <c r="M432" s="875"/>
      <c r="N432" s="875"/>
      <c r="O432" s="875"/>
      <c r="P432" s="877" t="s">
        <v>738</v>
      </c>
      <c r="Q432" s="877"/>
      <c r="R432" s="877"/>
      <c r="S432" s="877"/>
      <c r="T432" s="877"/>
      <c r="U432" s="877"/>
      <c r="V432" s="877"/>
      <c r="W432" s="877"/>
      <c r="X432" s="877"/>
      <c r="Y432" s="878">
        <v>6</v>
      </c>
      <c r="Z432" s="879"/>
      <c r="AA432" s="879"/>
      <c r="AB432" s="880"/>
      <c r="AC432" s="881" t="s">
        <v>774</v>
      </c>
      <c r="AD432" s="882"/>
      <c r="AE432" s="882"/>
      <c r="AF432" s="882"/>
      <c r="AG432" s="882"/>
      <c r="AH432" s="865" t="s">
        <v>697</v>
      </c>
      <c r="AI432" s="866"/>
      <c r="AJ432" s="866"/>
      <c r="AK432" s="866"/>
      <c r="AL432" s="867" t="s">
        <v>697</v>
      </c>
      <c r="AM432" s="868"/>
      <c r="AN432" s="868"/>
      <c r="AO432" s="869"/>
      <c r="AP432" s="870" t="s">
        <v>697</v>
      </c>
      <c r="AQ432" s="870"/>
      <c r="AR432" s="870"/>
      <c r="AS432" s="870"/>
      <c r="AT432" s="870"/>
      <c r="AU432" s="870"/>
      <c r="AV432" s="870"/>
      <c r="AW432" s="870"/>
      <c r="AX432" s="870"/>
      <c r="AY432">
        <f>$AY$429</f>
        <v>1</v>
      </c>
    </row>
    <row r="433" spans="1:51" ht="30" customHeight="1" x14ac:dyDescent="0.2">
      <c r="A433" s="871">
        <v>2</v>
      </c>
      <c r="B433" s="871">
        <v>1</v>
      </c>
      <c r="C433" s="873" t="s">
        <v>776</v>
      </c>
      <c r="D433" s="873"/>
      <c r="E433" s="873"/>
      <c r="F433" s="873"/>
      <c r="G433" s="873"/>
      <c r="H433" s="873"/>
      <c r="I433" s="873"/>
      <c r="J433" s="874">
        <v>1120001084252</v>
      </c>
      <c r="K433" s="875"/>
      <c r="L433" s="875"/>
      <c r="M433" s="875"/>
      <c r="N433" s="875"/>
      <c r="O433" s="875"/>
      <c r="P433" s="877" t="s">
        <v>785</v>
      </c>
      <c r="Q433" s="877"/>
      <c r="R433" s="877"/>
      <c r="S433" s="877"/>
      <c r="T433" s="877"/>
      <c r="U433" s="877"/>
      <c r="V433" s="877"/>
      <c r="W433" s="877"/>
      <c r="X433" s="877"/>
      <c r="Y433" s="878">
        <v>4</v>
      </c>
      <c r="Z433" s="879"/>
      <c r="AA433" s="879"/>
      <c r="AB433" s="880"/>
      <c r="AC433" s="881" t="s">
        <v>774</v>
      </c>
      <c r="AD433" s="882"/>
      <c r="AE433" s="882"/>
      <c r="AF433" s="882"/>
      <c r="AG433" s="882"/>
      <c r="AH433" s="865" t="s">
        <v>697</v>
      </c>
      <c r="AI433" s="866"/>
      <c r="AJ433" s="866"/>
      <c r="AK433" s="866"/>
      <c r="AL433" s="867" t="s">
        <v>697</v>
      </c>
      <c r="AM433" s="868"/>
      <c r="AN433" s="868"/>
      <c r="AO433" s="869"/>
      <c r="AP433" s="870" t="s">
        <v>697</v>
      </c>
      <c r="AQ433" s="870"/>
      <c r="AR433" s="870"/>
      <c r="AS433" s="870"/>
      <c r="AT433" s="870"/>
      <c r="AU433" s="870"/>
      <c r="AV433" s="870"/>
      <c r="AW433" s="870"/>
      <c r="AX433" s="870"/>
      <c r="AY433">
        <f>COUNTA($C$433)</f>
        <v>1</v>
      </c>
    </row>
    <row r="434" spans="1:51" ht="30" customHeight="1" x14ac:dyDescent="0.2">
      <c r="A434" s="871">
        <v>3</v>
      </c>
      <c r="B434" s="871">
        <v>1</v>
      </c>
      <c r="C434" s="872" t="s">
        <v>777</v>
      </c>
      <c r="D434" s="873"/>
      <c r="E434" s="873"/>
      <c r="F434" s="873"/>
      <c r="G434" s="873"/>
      <c r="H434" s="873"/>
      <c r="I434" s="873"/>
      <c r="J434" s="874">
        <v>6011001122207</v>
      </c>
      <c r="K434" s="875"/>
      <c r="L434" s="875"/>
      <c r="M434" s="875"/>
      <c r="N434" s="875"/>
      <c r="O434" s="875"/>
      <c r="P434" s="876" t="s">
        <v>786</v>
      </c>
      <c r="Q434" s="877"/>
      <c r="R434" s="877"/>
      <c r="S434" s="877"/>
      <c r="T434" s="877"/>
      <c r="U434" s="877"/>
      <c r="V434" s="877"/>
      <c r="W434" s="877"/>
      <c r="X434" s="877"/>
      <c r="Y434" s="878">
        <v>4</v>
      </c>
      <c r="Z434" s="879"/>
      <c r="AA434" s="879"/>
      <c r="AB434" s="880"/>
      <c r="AC434" s="881" t="s">
        <v>774</v>
      </c>
      <c r="AD434" s="882"/>
      <c r="AE434" s="882"/>
      <c r="AF434" s="882"/>
      <c r="AG434" s="882"/>
      <c r="AH434" s="883" t="s">
        <v>697</v>
      </c>
      <c r="AI434" s="884"/>
      <c r="AJ434" s="884"/>
      <c r="AK434" s="884"/>
      <c r="AL434" s="867" t="s">
        <v>697</v>
      </c>
      <c r="AM434" s="868"/>
      <c r="AN434" s="868"/>
      <c r="AO434" s="869"/>
      <c r="AP434" s="870" t="s">
        <v>697</v>
      </c>
      <c r="AQ434" s="870"/>
      <c r="AR434" s="870"/>
      <c r="AS434" s="870"/>
      <c r="AT434" s="870"/>
      <c r="AU434" s="870"/>
      <c r="AV434" s="870"/>
      <c r="AW434" s="870"/>
      <c r="AX434" s="870"/>
      <c r="AY434">
        <f>COUNTA($C$434)</f>
        <v>1</v>
      </c>
    </row>
    <row r="435" spans="1:51" ht="30" customHeight="1" x14ac:dyDescent="0.2">
      <c r="A435" s="871">
        <v>4</v>
      </c>
      <c r="B435" s="871">
        <v>1</v>
      </c>
      <c r="C435" s="872" t="s">
        <v>778</v>
      </c>
      <c r="D435" s="873"/>
      <c r="E435" s="873"/>
      <c r="F435" s="873"/>
      <c r="G435" s="873"/>
      <c r="H435" s="873"/>
      <c r="I435" s="873"/>
      <c r="J435" s="874">
        <v>9470005005154</v>
      </c>
      <c r="K435" s="875"/>
      <c r="L435" s="875"/>
      <c r="M435" s="875"/>
      <c r="N435" s="875"/>
      <c r="O435" s="875"/>
      <c r="P435" s="876" t="s">
        <v>787</v>
      </c>
      <c r="Q435" s="877"/>
      <c r="R435" s="877"/>
      <c r="S435" s="877"/>
      <c r="T435" s="877"/>
      <c r="U435" s="877"/>
      <c r="V435" s="877"/>
      <c r="W435" s="877"/>
      <c r="X435" s="877"/>
      <c r="Y435" s="878">
        <v>4</v>
      </c>
      <c r="Z435" s="879"/>
      <c r="AA435" s="879"/>
      <c r="AB435" s="880"/>
      <c r="AC435" s="881" t="s">
        <v>774</v>
      </c>
      <c r="AD435" s="882"/>
      <c r="AE435" s="882"/>
      <c r="AF435" s="882"/>
      <c r="AG435" s="882"/>
      <c r="AH435" s="883" t="s">
        <v>697</v>
      </c>
      <c r="AI435" s="884"/>
      <c r="AJ435" s="884"/>
      <c r="AK435" s="884"/>
      <c r="AL435" s="867" t="s">
        <v>697</v>
      </c>
      <c r="AM435" s="868"/>
      <c r="AN435" s="868"/>
      <c r="AO435" s="869"/>
      <c r="AP435" s="870" t="s">
        <v>697</v>
      </c>
      <c r="AQ435" s="870"/>
      <c r="AR435" s="870"/>
      <c r="AS435" s="870"/>
      <c r="AT435" s="870"/>
      <c r="AU435" s="870"/>
      <c r="AV435" s="870"/>
      <c r="AW435" s="870"/>
      <c r="AX435" s="870"/>
      <c r="AY435">
        <f>COUNTA($C$435)</f>
        <v>1</v>
      </c>
    </row>
    <row r="436" spans="1:51" ht="46.2" customHeight="1" x14ac:dyDescent="0.2">
      <c r="A436" s="871">
        <v>5</v>
      </c>
      <c r="B436" s="871">
        <v>1</v>
      </c>
      <c r="C436" s="873" t="s">
        <v>779</v>
      </c>
      <c r="D436" s="873"/>
      <c r="E436" s="873"/>
      <c r="F436" s="873"/>
      <c r="G436" s="873"/>
      <c r="H436" s="873"/>
      <c r="I436" s="873"/>
      <c r="J436" s="874">
        <v>6290001077796</v>
      </c>
      <c r="K436" s="875"/>
      <c r="L436" s="875"/>
      <c r="M436" s="875"/>
      <c r="N436" s="875"/>
      <c r="O436" s="875"/>
      <c r="P436" s="877" t="s">
        <v>788</v>
      </c>
      <c r="Q436" s="877"/>
      <c r="R436" s="877"/>
      <c r="S436" s="877"/>
      <c r="T436" s="877"/>
      <c r="U436" s="877"/>
      <c r="V436" s="877"/>
      <c r="W436" s="877"/>
      <c r="X436" s="877"/>
      <c r="Y436" s="878">
        <v>3</v>
      </c>
      <c r="Z436" s="879"/>
      <c r="AA436" s="879"/>
      <c r="AB436" s="880"/>
      <c r="AC436" s="881" t="s">
        <v>774</v>
      </c>
      <c r="AD436" s="882"/>
      <c r="AE436" s="882"/>
      <c r="AF436" s="882"/>
      <c r="AG436" s="882"/>
      <c r="AH436" s="883" t="s">
        <v>697</v>
      </c>
      <c r="AI436" s="884"/>
      <c r="AJ436" s="884"/>
      <c r="AK436" s="884"/>
      <c r="AL436" s="867" t="s">
        <v>697</v>
      </c>
      <c r="AM436" s="868"/>
      <c r="AN436" s="868"/>
      <c r="AO436" s="869"/>
      <c r="AP436" s="870" t="s">
        <v>697</v>
      </c>
      <c r="AQ436" s="870"/>
      <c r="AR436" s="870"/>
      <c r="AS436" s="870"/>
      <c r="AT436" s="870"/>
      <c r="AU436" s="870"/>
      <c r="AV436" s="870"/>
      <c r="AW436" s="870"/>
      <c r="AX436" s="870"/>
      <c r="AY436">
        <f>COUNTA($C$436)</f>
        <v>1</v>
      </c>
    </row>
    <row r="437" spans="1:51" ht="30" customHeight="1" x14ac:dyDescent="0.2">
      <c r="A437" s="871">
        <v>6</v>
      </c>
      <c r="B437" s="871">
        <v>1</v>
      </c>
      <c r="C437" s="873" t="s">
        <v>780</v>
      </c>
      <c r="D437" s="873"/>
      <c r="E437" s="873"/>
      <c r="F437" s="873"/>
      <c r="G437" s="873"/>
      <c r="H437" s="873"/>
      <c r="I437" s="873"/>
      <c r="J437" s="874">
        <v>3011101089183</v>
      </c>
      <c r="K437" s="875"/>
      <c r="L437" s="875"/>
      <c r="M437" s="875"/>
      <c r="N437" s="875"/>
      <c r="O437" s="875"/>
      <c r="P437" s="877" t="s">
        <v>789</v>
      </c>
      <c r="Q437" s="877"/>
      <c r="R437" s="877"/>
      <c r="S437" s="877"/>
      <c r="T437" s="877"/>
      <c r="U437" s="877"/>
      <c r="V437" s="877"/>
      <c r="W437" s="877"/>
      <c r="X437" s="877"/>
      <c r="Y437" s="878">
        <v>3</v>
      </c>
      <c r="Z437" s="879"/>
      <c r="AA437" s="879"/>
      <c r="AB437" s="880"/>
      <c r="AC437" s="881" t="s">
        <v>774</v>
      </c>
      <c r="AD437" s="882"/>
      <c r="AE437" s="882"/>
      <c r="AF437" s="882"/>
      <c r="AG437" s="882"/>
      <c r="AH437" s="883" t="s">
        <v>697</v>
      </c>
      <c r="AI437" s="884"/>
      <c r="AJ437" s="884"/>
      <c r="AK437" s="884"/>
      <c r="AL437" s="867" t="s">
        <v>697</v>
      </c>
      <c r="AM437" s="868"/>
      <c r="AN437" s="868"/>
      <c r="AO437" s="869"/>
      <c r="AP437" s="870" t="s">
        <v>697</v>
      </c>
      <c r="AQ437" s="870"/>
      <c r="AR437" s="870"/>
      <c r="AS437" s="870"/>
      <c r="AT437" s="870"/>
      <c r="AU437" s="870"/>
      <c r="AV437" s="870"/>
      <c r="AW437" s="870"/>
      <c r="AX437" s="870"/>
      <c r="AY437">
        <f>COUNTA($C$437)</f>
        <v>1</v>
      </c>
    </row>
    <row r="438" spans="1:51" ht="30" customHeight="1" x14ac:dyDescent="0.2">
      <c r="A438" s="871">
        <v>7</v>
      </c>
      <c r="B438" s="871">
        <v>1</v>
      </c>
      <c r="C438" s="873" t="s">
        <v>781</v>
      </c>
      <c r="D438" s="873"/>
      <c r="E438" s="873"/>
      <c r="F438" s="873"/>
      <c r="G438" s="873"/>
      <c r="H438" s="873"/>
      <c r="I438" s="873"/>
      <c r="J438" s="874">
        <v>5010405001703</v>
      </c>
      <c r="K438" s="875"/>
      <c r="L438" s="875"/>
      <c r="M438" s="875"/>
      <c r="N438" s="875"/>
      <c r="O438" s="875"/>
      <c r="P438" s="877" t="s">
        <v>790</v>
      </c>
      <c r="Q438" s="877"/>
      <c r="R438" s="877"/>
      <c r="S438" s="877"/>
      <c r="T438" s="877"/>
      <c r="U438" s="877"/>
      <c r="V438" s="877"/>
      <c r="W438" s="877"/>
      <c r="X438" s="877"/>
      <c r="Y438" s="878">
        <v>2</v>
      </c>
      <c r="Z438" s="879"/>
      <c r="AA438" s="879"/>
      <c r="AB438" s="880"/>
      <c r="AC438" s="881" t="s">
        <v>774</v>
      </c>
      <c r="AD438" s="882"/>
      <c r="AE438" s="882"/>
      <c r="AF438" s="882"/>
      <c r="AG438" s="882"/>
      <c r="AH438" s="883" t="s">
        <v>697</v>
      </c>
      <c r="AI438" s="884"/>
      <c r="AJ438" s="884"/>
      <c r="AK438" s="884"/>
      <c r="AL438" s="867" t="s">
        <v>697</v>
      </c>
      <c r="AM438" s="868"/>
      <c r="AN438" s="868"/>
      <c r="AO438" s="869"/>
      <c r="AP438" s="870" t="s">
        <v>697</v>
      </c>
      <c r="AQ438" s="870"/>
      <c r="AR438" s="870"/>
      <c r="AS438" s="870"/>
      <c r="AT438" s="870"/>
      <c r="AU438" s="870"/>
      <c r="AV438" s="870"/>
      <c r="AW438" s="870"/>
      <c r="AX438" s="870"/>
      <c r="AY438">
        <f>COUNTA($C$438)</f>
        <v>1</v>
      </c>
    </row>
    <row r="439" spans="1:51" ht="30" customHeight="1" x14ac:dyDescent="0.2">
      <c r="A439" s="871">
        <v>8</v>
      </c>
      <c r="B439" s="871">
        <v>1</v>
      </c>
      <c r="C439" s="873" t="s">
        <v>782</v>
      </c>
      <c r="D439" s="873"/>
      <c r="E439" s="873"/>
      <c r="F439" s="873"/>
      <c r="G439" s="873"/>
      <c r="H439" s="873"/>
      <c r="I439" s="873"/>
      <c r="J439" s="874">
        <v>5220005008301</v>
      </c>
      <c r="K439" s="875"/>
      <c r="L439" s="875"/>
      <c r="M439" s="875"/>
      <c r="N439" s="875"/>
      <c r="O439" s="875"/>
      <c r="P439" s="877" t="s">
        <v>791</v>
      </c>
      <c r="Q439" s="877"/>
      <c r="R439" s="877"/>
      <c r="S439" s="877"/>
      <c r="T439" s="877"/>
      <c r="U439" s="877"/>
      <c r="V439" s="877"/>
      <c r="W439" s="877"/>
      <c r="X439" s="877"/>
      <c r="Y439" s="878">
        <v>2</v>
      </c>
      <c r="Z439" s="879"/>
      <c r="AA439" s="879"/>
      <c r="AB439" s="880"/>
      <c r="AC439" s="881" t="s">
        <v>774</v>
      </c>
      <c r="AD439" s="882"/>
      <c r="AE439" s="882"/>
      <c r="AF439" s="882"/>
      <c r="AG439" s="882"/>
      <c r="AH439" s="883" t="s">
        <v>697</v>
      </c>
      <c r="AI439" s="884"/>
      <c r="AJ439" s="884"/>
      <c r="AK439" s="884"/>
      <c r="AL439" s="867" t="s">
        <v>697</v>
      </c>
      <c r="AM439" s="868"/>
      <c r="AN439" s="868"/>
      <c r="AO439" s="869"/>
      <c r="AP439" s="870" t="s">
        <v>697</v>
      </c>
      <c r="AQ439" s="870"/>
      <c r="AR439" s="870"/>
      <c r="AS439" s="870"/>
      <c r="AT439" s="870"/>
      <c r="AU439" s="870"/>
      <c r="AV439" s="870"/>
      <c r="AW439" s="870"/>
      <c r="AX439" s="870"/>
      <c r="AY439">
        <f>COUNTA($C$439)</f>
        <v>1</v>
      </c>
    </row>
    <row r="440" spans="1:51" ht="30" customHeight="1" x14ac:dyDescent="0.2">
      <c r="A440" s="871">
        <v>9</v>
      </c>
      <c r="B440" s="871">
        <v>1</v>
      </c>
      <c r="C440" s="873" t="s">
        <v>783</v>
      </c>
      <c r="D440" s="873"/>
      <c r="E440" s="873"/>
      <c r="F440" s="873"/>
      <c r="G440" s="873"/>
      <c r="H440" s="873"/>
      <c r="I440" s="873"/>
      <c r="J440" s="874">
        <v>4200001013530</v>
      </c>
      <c r="K440" s="875"/>
      <c r="L440" s="875"/>
      <c r="M440" s="875"/>
      <c r="N440" s="875"/>
      <c r="O440" s="875"/>
      <c r="P440" s="877" t="s">
        <v>792</v>
      </c>
      <c r="Q440" s="877"/>
      <c r="R440" s="877"/>
      <c r="S440" s="877"/>
      <c r="T440" s="877"/>
      <c r="U440" s="877"/>
      <c r="V440" s="877"/>
      <c r="W440" s="877"/>
      <c r="X440" s="877"/>
      <c r="Y440" s="878">
        <v>2</v>
      </c>
      <c r="Z440" s="879"/>
      <c r="AA440" s="879"/>
      <c r="AB440" s="880"/>
      <c r="AC440" s="881" t="s">
        <v>774</v>
      </c>
      <c r="AD440" s="882"/>
      <c r="AE440" s="882"/>
      <c r="AF440" s="882"/>
      <c r="AG440" s="882"/>
      <c r="AH440" s="883" t="s">
        <v>697</v>
      </c>
      <c r="AI440" s="884"/>
      <c r="AJ440" s="884"/>
      <c r="AK440" s="884"/>
      <c r="AL440" s="867" t="s">
        <v>697</v>
      </c>
      <c r="AM440" s="868"/>
      <c r="AN440" s="868"/>
      <c r="AO440" s="869"/>
      <c r="AP440" s="870" t="s">
        <v>697</v>
      </c>
      <c r="AQ440" s="870"/>
      <c r="AR440" s="870"/>
      <c r="AS440" s="870"/>
      <c r="AT440" s="870"/>
      <c r="AU440" s="870"/>
      <c r="AV440" s="870"/>
      <c r="AW440" s="870"/>
      <c r="AX440" s="870"/>
      <c r="AY440">
        <f>COUNTA($C$440)</f>
        <v>1</v>
      </c>
    </row>
    <row r="441" spans="1:51" ht="45" customHeight="1" x14ac:dyDescent="0.2">
      <c r="A441" s="871">
        <v>10</v>
      </c>
      <c r="B441" s="871">
        <v>1</v>
      </c>
      <c r="C441" s="873" t="s">
        <v>784</v>
      </c>
      <c r="D441" s="873"/>
      <c r="E441" s="873"/>
      <c r="F441" s="873"/>
      <c r="G441" s="873"/>
      <c r="H441" s="873"/>
      <c r="I441" s="873"/>
      <c r="J441" s="874">
        <v>3010401011971</v>
      </c>
      <c r="K441" s="875"/>
      <c r="L441" s="875"/>
      <c r="M441" s="875"/>
      <c r="N441" s="875"/>
      <c r="O441" s="875"/>
      <c r="P441" s="877" t="s">
        <v>793</v>
      </c>
      <c r="Q441" s="877"/>
      <c r="R441" s="877"/>
      <c r="S441" s="877"/>
      <c r="T441" s="877"/>
      <c r="U441" s="877"/>
      <c r="V441" s="877"/>
      <c r="W441" s="877"/>
      <c r="X441" s="877"/>
      <c r="Y441" s="878">
        <v>1</v>
      </c>
      <c r="Z441" s="879"/>
      <c r="AA441" s="879"/>
      <c r="AB441" s="880"/>
      <c r="AC441" s="881" t="s">
        <v>774</v>
      </c>
      <c r="AD441" s="882"/>
      <c r="AE441" s="882"/>
      <c r="AF441" s="882"/>
      <c r="AG441" s="882"/>
      <c r="AH441" s="883" t="s">
        <v>697</v>
      </c>
      <c r="AI441" s="884"/>
      <c r="AJ441" s="884"/>
      <c r="AK441" s="884"/>
      <c r="AL441" s="867" t="s">
        <v>697</v>
      </c>
      <c r="AM441" s="868"/>
      <c r="AN441" s="868"/>
      <c r="AO441" s="869"/>
      <c r="AP441" s="870" t="s">
        <v>697</v>
      </c>
      <c r="AQ441" s="870"/>
      <c r="AR441" s="870"/>
      <c r="AS441" s="870"/>
      <c r="AT441" s="870"/>
      <c r="AU441" s="870"/>
      <c r="AV441" s="870"/>
      <c r="AW441" s="870"/>
      <c r="AX441" s="870"/>
      <c r="AY441">
        <f>COUNTA($C$441)</f>
        <v>1</v>
      </c>
    </row>
    <row r="442" spans="1:51" ht="30" hidden="1" customHeight="1" x14ac:dyDescent="0.2">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2">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2">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2">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2">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2">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2">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2">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2">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2">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2">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2">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2">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2">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2">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2">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2">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2">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2">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2">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309</v>
      </c>
      <c r="AD464" s="861"/>
      <c r="AE464" s="861"/>
      <c r="AF464" s="861"/>
      <c r="AG464" s="861"/>
      <c r="AH464" s="862" t="s">
        <v>328</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2">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2">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2">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2">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2">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2">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2">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2">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2">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2">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2">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2">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2">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2">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2">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2">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2">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2">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2">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2">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2">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2">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2">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2">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2">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2">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2">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2">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2">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2">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309</v>
      </c>
      <c r="AD497" s="861"/>
      <c r="AE497" s="861"/>
      <c r="AF497" s="861"/>
      <c r="AG497" s="861"/>
      <c r="AH497" s="862" t="s">
        <v>328</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2">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2">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2">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2">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2">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2">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2">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2">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2">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2">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2">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2">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2">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2">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2">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2">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2">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2">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2">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2">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2">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2">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2">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2">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2">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2">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2">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2">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2">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2">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309</v>
      </c>
      <c r="AD530" s="861"/>
      <c r="AE530" s="861"/>
      <c r="AF530" s="861"/>
      <c r="AG530" s="861"/>
      <c r="AH530" s="862" t="s">
        <v>328</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2">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2">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2">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2">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2">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2">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2">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2">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2">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2">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2">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2">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2">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2">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2">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2">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2">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2">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2">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2">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2">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2">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2">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2">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2">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2">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2">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2">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2">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2">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309</v>
      </c>
      <c r="AD563" s="861"/>
      <c r="AE563" s="861"/>
      <c r="AF563" s="861"/>
      <c r="AG563" s="861"/>
      <c r="AH563" s="862" t="s">
        <v>328</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2">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2">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2">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2">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2">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2">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2">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2">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2">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2">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2">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2">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2">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2">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2">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2">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2">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2">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2">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2">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2">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2">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2">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2">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2">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2">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2">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2">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2">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2">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309</v>
      </c>
      <c r="AD596" s="861"/>
      <c r="AE596" s="861"/>
      <c r="AF596" s="861"/>
      <c r="AG596" s="861"/>
      <c r="AH596" s="862" t="s">
        <v>328</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2">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2">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2">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2">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2">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2">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2">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2">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2">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2">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2">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2">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2">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2">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2">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2">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2">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2">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2">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2">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2">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2">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2">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2">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2">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2">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2">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2">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2">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2">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2">
      <c r="A627" s="886" t="s">
        <v>660</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310</v>
      </c>
      <c r="AM627" s="890"/>
      <c r="AN627" s="890"/>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305</v>
      </c>
      <c r="AQ630" s="885"/>
      <c r="AR630" s="885"/>
      <c r="AS630" s="885"/>
      <c r="AT630" s="885"/>
      <c r="AU630" s="885"/>
      <c r="AV630" s="885"/>
      <c r="AW630" s="885"/>
      <c r="AX630" s="885"/>
    </row>
    <row r="631" spans="1:51" ht="30" hidden="1" customHeight="1" x14ac:dyDescent="0.2">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2">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2">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2">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2">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2">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2">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2">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2">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2">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2">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2">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2">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2">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2">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2">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2">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2">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2">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2">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2">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2">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2">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2">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2">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2">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2">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2">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2">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2">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16383" man="1"/>
    <brk id="248" max="16383" man="1"/>
    <brk id="307"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696</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696</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t="s">
        <v>696</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t="s">
        <v>696</v>
      </c>
      <c r="H31" s="13" t="str">
        <f t="shared" si="1"/>
        <v>特許特別会計</v>
      </c>
      <c r="I31" s="13" t="str">
        <f t="shared" si="5"/>
        <v>特許特別会計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特許特別会計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314</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369</v>
      </c>
      <c r="AF2" s="961"/>
      <c r="AG2" s="961"/>
      <c r="AH2" s="898"/>
      <c r="AI2" s="961" t="s">
        <v>465</v>
      </c>
      <c r="AJ2" s="961"/>
      <c r="AK2" s="961"/>
      <c r="AL2" s="898"/>
      <c r="AM2" s="961" t="s">
        <v>466</v>
      </c>
      <c r="AN2" s="961"/>
      <c r="AO2" s="961"/>
      <c r="AP2" s="898"/>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23" t="s">
        <v>341</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314</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369</v>
      </c>
      <c r="AF9" s="961"/>
      <c r="AG9" s="961"/>
      <c r="AH9" s="898"/>
      <c r="AI9" s="961" t="s">
        <v>465</v>
      </c>
      <c r="AJ9" s="961"/>
      <c r="AK9" s="961"/>
      <c r="AL9" s="898"/>
      <c r="AM9" s="961" t="s">
        <v>466</v>
      </c>
      <c r="AN9" s="961"/>
      <c r="AO9" s="961"/>
      <c r="AP9" s="898"/>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23" t="s">
        <v>341</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314</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369</v>
      </c>
      <c r="AF16" s="961"/>
      <c r="AG16" s="961"/>
      <c r="AH16" s="898"/>
      <c r="AI16" s="961" t="s">
        <v>465</v>
      </c>
      <c r="AJ16" s="961"/>
      <c r="AK16" s="961"/>
      <c r="AL16" s="898"/>
      <c r="AM16" s="961" t="s">
        <v>466</v>
      </c>
      <c r="AN16" s="961"/>
      <c r="AO16" s="961"/>
      <c r="AP16" s="898"/>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23" t="s">
        <v>341</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314</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369</v>
      </c>
      <c r="AF23" s="961"/>
      <c r="AG23" s="961"/>
      <c r="AH23" s="898"/>
      <c r="AI23" s="961" t="s">
        <v>465</v>
      </c>
      <c r="AJ23" s="961"/>
      <c r="AK23" s="961"/>
      <c r="AL23" s="898"/>
      <c r="AM23" s="961" t="s">
        <v>466</v>
      </c>
      <c r="AN23" s="961"/>
      <c r="AO23" s="961"/>
      <c r="AP23" s="898"/>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23" t="s">
        <v>341</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314</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369</v>
      </c>
      <c r="AF30" s="961"/>
      <c r="AG30" s="961"/>
      <c r="AH30" s="898"/>
      <c r="AI30" s="961" t="s">
        <v>465</v>
      </c>
      <c r="AJ30" s="961"/>
      <c r="AK30" s="961"/>
      <c r="AL30" s="898"/>
      <c r="AM30" s="961" t="s">
        <v>466</v>
      </c>
      <c r="AN30" s="961"/>
      <c r="AO30" s="961"/>
      <c r="AP30" s="898"/>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23" t="s">
        <v>341</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314</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369</v>
      </c>
      <c r="AF37" s="961"/>
      <c r="AG37" s="961"/>
      <c r="AH37" s="898"/>
      <c r="AI37" s="961" t="s">
        <v>465</v>
      </c>
      <c r="AJ37" s="961"/>
      <c r="AK37" s="961"/>
      <c r="AL37" s="898"/>
      <c r="AM37" s="961" t="s">
        <v>466</v>
      </c>
      <c r="AN37" s="961"/>
      <c r="AO37" s="961"/>
      <c r="AP37" s="898"/>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23" t="s">
        <v>341</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314</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369</v>
      </c>
      <c r="AF44" s="961"/>
      <c r="AG44" s="961"/>
      <c r="AH44" s="898"/>
      <c r="AI44" s="961" t="s">
        <v>465</v>
      </c>
      <c r="AJ44" s="961"/>
      <c r="AK44" s="961"/>
      <c r="AL44" s="898"/>
      <c r="AM44" s="961" t="s">
        <v>466</v>
      </c>
      <c r="AN44" s="961"/>
      <c r="AO44" s="961"/>
      <c r="AP44" s="898"/>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23" t="s">
        <v>341</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314</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369</v>
      </c>
      <c r="AF51" s="961"/>
      <c r="AG51" s="961"/>
      <c r="AH51" s="898"/>
      <c r="AI51" s="961" t="s">
        <v>465</v>
      </c>
      <c r="AJ51" s="961"/>
      <c r="AK51" s="961"/>
      <c r="AL51" s="898"/>
      <c r="AM51" s="961" t="s">
        <v>466</v>
      </c>
      <c r="AN51" s="961"/>
      <c r="AO51" s="961"/>
      <c r="AP51" s="898"/>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23" t="s">
        <v>341</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314</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369</v>
      </c>
      <c r="AF58" s="961"/>
      <c r="AG58" s="961"/>
      <c r="AH58" s="898"/>
      <c r="AI58" s="961" t="s">
        <v>465</v>
      </c>
      <c r="AJ58" s="961"/>
      <c r="AK58" s="961"/>
      <c r="AL58" s="898"/>
      <c r="AM58" s="961" t="s">
        <v>466</v>
      </c>
      <c r="AN58" s="961"/>
      <c r="AO58" s="961"/>
      <c r="AP58" s="898"/>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23" t="s">
        <v>341</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314</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369</v>
      </c>
      <c r="AF65" s="961"/>
      <c r="AG65" s="961"/>
      <c r="AH65" s="898"/>
      <c r="AI65" s="961" t="s">
        <v>465</v>
      </c>
      <c r="AJ65" s="961"/>
      <c r="AK65" s="961"/>
      <c r="AL65" s="898"/>
      <c r="AM65" s="961" t="s">
        <v>466</v>
      </c>
      <c r="AN65" s="961"/>
      <c r="AO65" s="961"/>
      <c r="AP65" s="898"/>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23" t="s">
        <v>341</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815" t="s">
        <v>327</v>
      </c>
      <c r="H2" s="816"/>
      <c r="I2" s="816"/>
      <c r="J2" s="816"/>
      <c r="K2" s="816"/>
      <c r="L2" s="816"/>
      <c r="M2" s="816"/>
      <c r="N2" s="816"/>
      <c r="O2" s="816"/>
      <c r="P2" s="816"/>
      <c r="Q2" s="816"/>
      <c r="R2" s="816"/>
      <c r="S2" s="816"/>
      <c r="T2" s="816"/>
      <c r="U2" s="816"/>
      <c r="V2" s="816"/>
      <c r="W2" s="816"/>
      <c r="X2" s="816"/>
      <c r="Y2" s="816"/>
      <c r="Z2" s="816"/>
      <c r="AA2" s="816"/>
      <c r="AB2" s="817"/>
      <c r="AC2" s="815"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2">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2">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2">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2">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2">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2">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2">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2">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2">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2">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5">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2">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2">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2">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2">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2">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2">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2">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2">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2">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2">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2">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5">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2">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2">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2">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2">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2">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2">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2">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2">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2">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2">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2">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5">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2">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2">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2">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2">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2">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2">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2">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2">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2">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2">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2">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5">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5"/>
    <row r="55" spans="1:51" ht="30" customHeight="1" x14ac:dyDescent="0.2">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2">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2">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2">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2">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2">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2">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2">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2">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2">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2">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5">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2">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2">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2">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2">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2">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2">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2">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2">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2">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2">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2">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5">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2">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2">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2">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2">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2">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2">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2">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2">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2">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2">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2">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5">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2">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2">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2">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2">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2">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2">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2">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2">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2">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2">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2">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5">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5"/>
    <row r="108" spans="1:51" ht="30" customHeight="1" x14ac:dyDescent="0.2">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2">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2">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2">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2">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2">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2">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2">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2">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2">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2">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5">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2">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2">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2">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2">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2">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2">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2">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2">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2">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2">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2">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5">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2">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2">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2">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2">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2">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2">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2">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2">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2">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2">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2">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5">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2">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2">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2">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2">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2">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2">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2">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2">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2">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2">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2">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5">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5"/>
    <row r="161" spans="1:51" ht="30" customHeight="1" x14ac:dyDescent="0.2">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2">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2">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2">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2">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2">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2">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2">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2">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2">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2">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5">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2">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2">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2">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2">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2">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2">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2">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2">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2">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2">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2">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5">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2">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2">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2">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2">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2">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2">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2">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2">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2">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2">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2">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5">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2">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2">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2">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2">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2">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2">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2">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2">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2">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2">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2">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5">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5"/>
    <row r="214" spans="1:51" ht="30" customHeight="1" x14ac:dyDescent="0.2">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2">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2">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2">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2">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2">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2">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2">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2">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2">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2">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5">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2">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2">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2">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2">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2">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2">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2">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2">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2">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2">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2">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5">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2">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2">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2">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2">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2">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2">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2">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2">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2">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2">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2">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5">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2">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2">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2">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2">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2">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2">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2">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2">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2">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2">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2">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5">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317</v>
      </c>
      <c r="Z3" s="863"/>
      <c r="AA3" s="863"/>
      <c r="AB3" s="863"/>
      <c r="AC3" s="987" t="s">
        <v>309</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2">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2">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2">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2">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2">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2">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2">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2">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2">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2">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2">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2">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2">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2">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2">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2">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2">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2">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2">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2">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2">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2">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2">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2">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2">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2">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2">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2">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2">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2">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317</v>
      </c>
      <c r="Z36" s="863"/>
      <c r="AA36" s="863"/>
      <c r="AB36" s="863"/>
      <c r="AC36" s="987" t="s">
        <v>309</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2">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2">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2">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2">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2">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2">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2">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2">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2">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2">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2">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2">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2">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2">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2">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2">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2">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2">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2">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2">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2">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2">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2">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2">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2">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2">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2">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2">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2">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2">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317</v>
      </c>
      <c r="Z69" s="863"/>
      <c r="AA69" s="863"/>
      <c r="AB69" s="863"/>
      <c r="AC69" s="987" t="s">
        <v>309</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2">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2">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2">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2">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2">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2">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2">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2">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2">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2">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2">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2">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2">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2">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2">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2">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2">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2">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2">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2">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2">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2">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2">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2">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2">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2">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2">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2">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2">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2">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317</v>
      </c>
      <c r="Z102" s="863"/>
      <c r="AA102" s="863"/>
      <c r="AB102" s="863"/>
      <c r="AC102" s="987" t="s">
        <v>309</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2">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2">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2">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2">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2">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2">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2">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2">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2">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2">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2">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2">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2">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2">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2">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2">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2">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2">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2">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2">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2">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2">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2">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2">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2">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2">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2">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2">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2">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2">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317</v>
      </c>
      <c r="Z135" s="863"/>
      <c r="AA135" s="863"/>
      <c r="AB135" s="863"/>
      <c r="AC135" s="987" t="s">
        <v>309</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2">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2">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2">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2">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2">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2">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2">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2">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2">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2">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2">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2">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2">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2">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2">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2">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2">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2">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2">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2">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2">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2">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2">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2">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2">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2">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2">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2">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2">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2">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317</v>
      </c>
      <c r="Z168" s="863"/>
      <c r="AA168" s="863"/>
      <c r="AB168" s="863"/>
      <c r="AC168" s="987" t="s">
        <v>309</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2">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2">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2">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2">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2">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2">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2">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2">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2">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2">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2">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2">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2">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2">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2">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2">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2">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2">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2">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2">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2">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2">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2">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2">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2">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2">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2">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2">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2">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2">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317</v>
      </c>
      <c r="Z201" s="863"/>
      <c r="AA201" s="863"/>
      <c r="AB201" s="863"/>
      <c r="AC201" s="987" t="s">
        <v>309</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2">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2">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2">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2">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2">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2">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2">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2">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2">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2">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2">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2">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2">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2">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2">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2">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2">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2">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2">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2">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2">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2">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2">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2">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2">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2">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2">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2">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2">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2">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317</v>
      </c>
      <c r="Z234" s="863"/>
      <c r="AA234" s="863"/>
      <c r="AB234" s="863"/>
      <c r="AC234" s="987" t="s">
        <v>309</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2">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2">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2">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2">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2">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2">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2">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2">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2">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2">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2">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2">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2">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2">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2">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2">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2">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2">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2">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2">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2">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2">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2">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2">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2">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2">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2">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2">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2">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2">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317</v>
      </c>
      <c r="Z267" s="863"/>
      <c r="AA267" s="863"/>
      <c r="AB267" s="863"/>
      <c r="AC267" s="987" t="s">
        <v>309</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2">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2">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2">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2">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2">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2">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2">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2">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2">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2">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2">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2">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2">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2">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2">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2">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2">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2">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2">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2">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2">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2">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2">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2">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2">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2">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2">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2">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2">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2">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317</v>
      </c>
      <c r="Z300" s="863"/>
      <c r="AA300" s="863"/>
      <c r="AB300" s="863"/>
      <c r="AC300" s="987" t="s">
        <v>309</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2">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2">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2">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2">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2">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2">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2">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2">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2">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2">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2">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2">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2">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2">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2">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2">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2">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2">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2">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2">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2">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2">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2">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2">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2">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2">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2">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2">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2">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2">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317</v>
      </c>
      <c r="Z333" s="863"/>
      <c r="AA333" s="863"/>
      <c r="AB333" s="863"/>
      <c r="AC333" s="987" t="s">
        <v>309</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2">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2">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2">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2">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2">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2">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2">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2">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2">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2">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2">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2">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2">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2">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2">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2">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2">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2">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2">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2">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2">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2">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2">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2">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2">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2">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2">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2">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2">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2">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317</v>
      </c>
      <c r="Z366" s="863"/>
      <c r="AA366" s="863"/>
      <c r="AB366" s="863"/>
      <c r="AC366" s="987" t="s">
        <v>309</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2">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2">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2">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2">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2">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2">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2">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2">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2">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2">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2">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2">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2">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2">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2">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2">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2">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2">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2">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2">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2">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2">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2">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2">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2">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2">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2">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2">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2">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2">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317</v>
      </c>
      <c r="Z399" s="863"/>
      <c r="AA399" s="863"/>
      <c r="AB399" s="863"/>
      <c r="AC399" s="987" t="s">
        <v>309</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2">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2">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2">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2">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2">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2">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2">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2">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2">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2">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2">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2">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2">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2">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2">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2">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2">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2">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2">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2">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2">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2">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2">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2">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2">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2">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2">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2">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2">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2">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317</v>
      </c>
      <c r="Z432" s="863"/>
      <c r="AA432" s="863"/>
      <c r="AB432" s="863"/>
      <c r="AC432" s="987" t="s">
        <v>309</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2">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2">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2">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2">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2">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2">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2">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2">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2">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2">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2">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2">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2">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2">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2">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2">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2">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2">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2">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2">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2">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2">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2">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2">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2">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2">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2">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2">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2">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2">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317</v>
      </c>
      <c r="Z465" s="863"/>
      <c r="AA465" s="863"/>
      <c r="AB465" s="863"/>
      <c r="AC465" s="987" t="s">
        <v>309</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2">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2">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2">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2">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2">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2">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2">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2">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2">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2">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2">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2">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2">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2">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2">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2">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2">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2">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2">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2">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2">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2">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2">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2">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2">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2">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2">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2">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2">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2">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317</v>
      </c>
      <c r="Z498" s="863"/>
      <c r="AA498" s="863"/>
      <c r="AB498" s="863"/>
      <c r="AC498" s="987" t="s">
        <v>309</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2">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2">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2">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2">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2">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2">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2">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2">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2">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2">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2">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2">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2">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2">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2">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2">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2">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2">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2">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2">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2">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2">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2">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2">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2">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2">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2">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2">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2">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2">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317</v>
      </c>
      <c r="Z531" s="863"/>
      <c r="AA531" s="863"/>
      <c r="AB531" s="863"/>
      <c r="AC531" s="987" t="s">
        <v>309</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2">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2">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2">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2">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2">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2">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2">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2">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2">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2">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2">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2">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2">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2">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2">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2">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2">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2">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2">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2">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2">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2">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2">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2">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2">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2">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2">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2">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2">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2">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317</v>
      </c>
      <c r="Z564" s="863"/>
      <c r="AA564" s="863"/>
      <c r="AB564" s="863"/>
      <c r="AC564" s="987" t="s">
        <v>309</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2">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2">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2">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2">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2">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2">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2">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2">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2">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2">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2">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2">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2">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2">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2">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2">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2">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2">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2">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2">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2">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2">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2">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2">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2">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2">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2">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2">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2">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2">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317</v>
      </c>
      <c r="Z597" s="863"/>
      <c r="AA597" s="863"/>
      <c r="AB597" s="863"/>
      <c r="AC597" s="987" t="s">
        <v>309</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2">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2">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2">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2">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2">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2">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2">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2">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2">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2">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2">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2">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2">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2">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2">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2">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2">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2">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2">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2">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2">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2">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2">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2">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2">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2">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2">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2">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2">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2">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317</v>
      </c>
      <c r="Z630" s="863"/>
      <c r="AA630" s="863"/>
      <c r="AB630" s="863"/>
      <c r="AC630" s="987" t="s">
        <v>309</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2">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2">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2">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2">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2">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2">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2">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2">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2">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2">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2">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2">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2">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2">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2">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2">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2">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2">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2">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2">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2">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2">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2">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2">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2">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2">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2">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2">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2">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2">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317</v>
      </c>
      <c r="Z663" s="863"/>
      <c r="AA663" s="863"/>
      <c r="AB663" s="863"/>
      <c r="AC663" s="987" t="s">
        <v>309</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2">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2">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2">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2">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2">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2">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2">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2">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2">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2">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2">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2">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2">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2">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2">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2">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2">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2">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2">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2">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2">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2">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2">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2">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2">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2">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2">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2">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2">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2">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317</v>
      </c>
      <c r="Z696" s="863"/>
      <c r="AA696" s="863"/>
      <c r="AB696" s="863"/>
      <c r="AC696" s="987" t="s">
        <v>309</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2">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2">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2">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2">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2">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2">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2">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2">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2">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2">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2">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2">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2">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2">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2">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2">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2">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2">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2">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2">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2">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2">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2">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2">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2">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2">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2">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2">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2">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2">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317</v>
      </c>
      <c r="Z729" s="863"/>
      <c r="AA729" s="863"/>
      <c r="AB729" s="863"/>
      <c r="AC729" s="987" t="s">
        <v>309</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2">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2">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2">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2">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2">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2">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2">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2">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2">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2">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2">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2">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2">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2">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2">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2">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2">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2">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2">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2">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2">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2">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2">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2">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2">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2">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2">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2">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2">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2">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317</v>
      </c>
      <c r="Z762" s="863"/>
      <c r="AA762" s="863"/>
      <c r="AB762" s="863"/>
      <c r="AC762" s="987" t="s">
        <v>309</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2">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2">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2">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2">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2">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2">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2">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2">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2">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2">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2">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2">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2">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2">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2">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2">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2">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2">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2">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2">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2">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2">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2">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2">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2">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2">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2">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2">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2">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2">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317</v>
      </c>
      <c r="Z795" s="863"/>
      <c r="AA795" s="863"/>
      <c r="AB795" s="863"/>
      <c r="AC795" s="987" t="s">
        <v>309</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2">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2">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2">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2">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2">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2">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2">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2">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2">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2">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2">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2">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2">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2">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2">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2">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2">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2">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2">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2">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2">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2">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2">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2">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2">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2">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2">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2">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2">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2">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317</v>
      </c>
      <c r="Z828" s="863"/>
      <c r="AA828" s="863"/>
      <c r="AB828" s="863"/>
      <c r="AC828" s="987" t="s">
        <v>309</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2">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2">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2">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2">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2">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2">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2">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2">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2">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2">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2">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2">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2">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2">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2">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2">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2">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2">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2">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2">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2">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2">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2">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2">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2">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2">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2">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2">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2">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2">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317</v>
      </c>
      <c r="Z861" s="863"/>
      <c r="AA861" s="863"/>
      <c r="AB861" s="863"/>
      <c r="AC861" s="987" t="s">
        <v>309</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2">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2">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2">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2">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2">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2">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2">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2">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2">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2">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2">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2">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2">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2">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2">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2">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2">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2">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2">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2">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2">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2">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2">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2">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2">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2">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2">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2">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2">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2">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317</v>
      </c>
      <c r="Z894" s="863"/>
      <c r="AA894" s="863"/>
      <c r="AB894" s="863"/>
      <c r="AC894" s="987" t="s">
        <v>309</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2">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2">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2">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2">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2">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2">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2">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2">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2">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2">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2">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2">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2">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2">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2">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2">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2">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2">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2">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2">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2">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2">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2">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2">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2">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2">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2">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2">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2">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2">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317</v>
      </c>
      <c r="Z927" s="863"/>
      <c r="AA927" s="863"/>
      <c r="AB927" s="863"/>
      <c r="AC927" s="987" t="s">
        <v>309</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2">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2">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2">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2">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2">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2">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2">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2">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2">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2">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2">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2">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2">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2">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2">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2">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2">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2">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2">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2">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2">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2">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2">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2">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2">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2">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2">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2">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2">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2">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317</v>
      </c>
      <c r="Z960" s="863"/>
      <c r="AA960" s="863"/>
      <c r="AB960" s="863"/>
      <c r="AC960" s="987" t="s">
        <v>309</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2">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2">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2">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2">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2">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2">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2">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2">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2">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2">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2">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2">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2">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2">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2">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2">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2">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2">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2">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2">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2">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2">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2">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2">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2">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2">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2">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2">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2">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2">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317</v>
      </c>
      <c r="Z993" s="863"/>
      <c r="AA993" s="863"/>
      <c r="AB993" s="863"/>
      <c r="AC993" s="987" t="s">
        <v>309</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2">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2">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2">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2">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2">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2">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2">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2">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2">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2">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2">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2">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2">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2">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2">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2">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2">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2">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2">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2">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2">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2">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2">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2">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2">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2">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2">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2">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2">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2">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317</v>
      </c>
      <c r="Z1026" s="863"/>
      <c r="AA1026" s="863"/>
      <c r="AB1026" s="863"/>
      <c r="AC1026" s="987" t="s">
        <v>309</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2">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2">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2">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2">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2">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2">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2">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2">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2">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2">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2">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2">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2">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2">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2">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2">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2">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2">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2">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2">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2">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2">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2">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2">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2">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2">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2">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2">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2">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2">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317</v>
      </c>
      <c r="Z1059" s="863"/>
      <c r="AA1059" s="863"/>
      <c r="AB1059" s="863"/>
      <c r="AC1059" s="987" t="s">
        <v>309</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2">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2">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2">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2">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2">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2">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2">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2">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2">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2">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2">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2">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2">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2">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2">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2">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2">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2">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2">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2">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2">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2">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2">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2">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2">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2">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2">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2">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2">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2">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317</v>
      </c>
      <c r="Z1092" s="863"/>
      <c r="AA1092" s="863"/>
      <c r="AB1092" s="863"/>
      <c r="AC1092" s="987" t="s">
        <v>309</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2">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2">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2">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2">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2">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2">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2">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2">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2">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2">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2">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2">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2">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2">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2">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2">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2">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2">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2">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2">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2">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2">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2">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2">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2">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2">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2">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2">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2">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2">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317</v>
      </c>
      <c r="Z1125" s="863"/>
      <c r="AA1125" s="863"/>
      <c r="AB1125" s="863"/>
      <c r="AC1125" s="987" t="s">
        <v>309</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2">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2">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2">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2">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2">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2">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2">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2">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2">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2">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2">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2">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2">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2">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2">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2">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2">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2">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2">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2">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2">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2">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2">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2">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2">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2">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2">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2">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2">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2">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317</v>
      </c>
      <c r="Z1158" s="863"/>
      <c r="AA1158" s="863"/>
      <c r="AB1158" s="863"/>
      <c r="AC1158" s="987" t="s">
        <v>309</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2">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2">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2">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2">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2">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2">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2">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2">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2">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2">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2">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2">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2">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2">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2">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2">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2">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2">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2">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2">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2">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2">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2">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2">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2">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2">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2">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2">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2">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2">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317</v>
      </c>
      <c r="Z1191" s="863"/>
      <c r="AA1191" s="863"/>
      <c r="AB1191" s="863"/>
      <c r="AC1191" s="987" t="s">
        <v>309</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2">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2">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2">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2">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2">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2">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2">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2">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2">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2">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2">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2">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2">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2">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2">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2">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2">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2">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2">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2">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2">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2">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2">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2">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2">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2">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2">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2">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2">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2">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317</v>
      </c>
      <c r="Z1224" s="863"/>
      <c r="AA1224" s="863"/>
      <c r="AB1224" s="863"/>
      <c r="AC1224" s="987" t="s">
        <v>309</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2">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2">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2">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2">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2">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2">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2">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2">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2">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2">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2">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2">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2">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2">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2">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2">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2">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2">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2">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2">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2">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2">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2">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2">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2">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2">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2">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2">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2">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2">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317</v>
      </c>
      <c r="Z1257" s="863"/>
      <c r="AA1257" s="863"/>
      <c r="AB1257" s="863"/>
      <c r="AC1257" s="987" t="s">
        <v>309</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2">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2">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2">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2">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2">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2">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2">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2">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2">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2">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2">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2">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2">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2">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2">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2">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2">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2">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2">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2">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2">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2">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2">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2">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2">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2">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2">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2">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2">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2">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317</v>
      </c>
      <c r="Z1290" s="863"/>
      <c r="AA1290" s="863"/>
      <c r="AB1290" s="863"/>
      <c r="AC1290" s="987" t="s">
        <v>309</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2">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2">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2">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2">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2">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2">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2">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2">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2">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2">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2">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2">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2">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2">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2">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2">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2">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2">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2">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2">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2">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2">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2">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2">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2">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2">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2">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2">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2">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2">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