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2ACCC1A2-4235-4E67-BFAA-94C9634ED9A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2" i="11"/>
  <c r="AY328" i="11"/>
  <c r="AY336" i="11"/>
  <c r="AY323" i="11"/>
  <c r="AY329" i="11"/>
  <c r="AY337" i="11"/>
  <c r="AY397" i="11"/>
  <c r="AY324" i="11"/>
  <c r="AY330" i="11"/>
  <c r="AY338" i="11"/>
  <c r="AY398" i="11"/>
  <c r="AY69"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5" i="11"/>
  <c r="AY202" i="11"/>
  <c r="AY198" i="11"/>
  <c r="AY174" i="11"/>
  <c r="AY175" i="11"/>
  <c r="AY178" i="11"/>
  <c r="AY172" i="11"/>
  <c r="AY151" i="11"/>
  <c r="AY152" i="11"/>
  <c r="AY154" i="11"/>
  <c r="AY142" i="11"/>
  <c r="AY144" i="11"/>
  <c r="AY141" i="11"/>
  <c r="AY130" i="11"/>
  <c r="AY124" i="11"/>
  <c r="AY118" i="11"/>
  <c r="AY113" i="11"/>
  <c r="AY119" i="11"/>
  <c r="AY125" i="11"/>
  <c r="AY131" i="11"/>
  <c r="AY155" i="11"/>
  <c r="AY145" i="11"/>
  <c r="AY137" i="11"/>
  <c r="AY179" i="11"/>
  <c r="AY206" i="11"/>
  <c r="AY212" i="11"/>
  <c r="AY114" i="11"/>
  <c r="AY120" i="11"/>
  <c r="AY126" i="11"/>
  <c r="AY140" i="11"/>
  <c r="AY201" i="11"/>
  <c r="AY207" i="11"/>
  <c r="AY213" i="11"/>
  <c r="AY115" i="11"/>
  <c r="AY128" i="11"/>
  <c r="AY163" i="11"/>
  <c r="AY134" i="11"/>
  <c r="AY176" i="11"/>
  <c r="AY193" i="11"/>
  <c r="AY203" i="11"/>
  <c r="AY209" i="11"/>
  <c r="AY121" i="11"/>
  <c r="AY100" i="11"/>
  <c r="AY116"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63" i="11" l="1"/>
  <c r="AY49" i="11"/>
  <c r="AY92" i="11"/>
  <c r="AY81" i="11"/>
  <c r="AY86" i="11"/>
  <c r="AY87" i="11"/>
  <c r="AY82" i="11"/>
  <c r="AY80" i="11"/>
  <c r="AY94" i="11"/>
  <c r="AY55" i="11"/>
  <c r="AY84" i="11"/>
  <c r="AY90" i="11"/>
  <c r="AY96"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<sst xmlns="http://schemas.openxmlformats.org/spreadsheetml/2006/main" count="2075" uniqueCount="767">
  <si>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</si>
  <si>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</si>
  <si>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</si>
  <si>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</si>
  <si>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</si>
  <si>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</si>
  <si>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</si>
  <si>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</si>
  <si>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</si>
  <si>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</si>
  <si>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</si>
  <si>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</si>
  <si>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</si>
  <si>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</si>
  <si>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</si>
  <si>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</si>
  <si>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</si>
  <si>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</si>
  <si>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</si>
  <si>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</si>
  <si>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</si>
  <si>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</si>
  <si>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</si>
  <si>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</si>
  <si>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</si>
  <si>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</si>
  <si>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</si>
  <si>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</si>
  <si>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</si>
  <si>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</si>
  <si>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</si>
  <si>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</si>
  <si>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</si>
  <si>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</si>
  <si>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</si>
  <si>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</si>
  <si>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</si>
  <si>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</si>
  <si>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</si>
  <si>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</si>
  <si>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</si>
  <si>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</si>
  <si>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</si>
  <si>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</si>
  <si>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</si>
  <si>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</si>
  <si>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</si>
  <si>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</si>
  <si>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</si>
  <si>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</si>
  <si>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</si>
  <si>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</si>
  <si>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</si>
  <si>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</si>
  <si>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</si>
  <si>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</si>
  <si>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</si>
  <si>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</si>
  <si>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</si>
  <si>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</si>
  <si>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</si>
  <si>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</si>
  <si>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</si>
  <si>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</si>
  <si>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</si>
  <si>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</si>
  <si>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</si>
  <si>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</si>
  <si>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</si>
  <si>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</si>
  <si>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</si>
  <si>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</si>
  <si>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</si>
  <si>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</si>
  <si>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</si>
  <si>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</si>
  <si>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</si>
  <si>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</si>
  <si>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</si>
  <si>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</si>
  <si>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</si>
  <si>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</si>
  <si>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</si>
  <si>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</si>
  <si>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</si>
  <si>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</si>
  <si>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</si>
  <si>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</si>
  <si>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</si>
  <si>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</si>
  <si>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</si>
  <si>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</si>
  <si>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</si>
  <si>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</si>
  <si>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</si>
  <si>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</si>
  <si>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</si>
  <si>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</si>
  <si>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</si>
  <si>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</si>
  <si>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</si>
  <si>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</si>
  <si>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</si>
  <si>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</si>
  <si>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</si>
  <si>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</si>
  <si>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</si>
  <si>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</si>
  <si>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</si>
  <si>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</si>
  <si>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</si>
  <si>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</si>
  <si>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</si>
  <si>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</si>
  <si>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</si>
  <si>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</si>
  <si>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</si>
  <si>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</si>
  <si>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</si>
  <si>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</si>
  <si>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</si>
  <si>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</si>
  <si>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</si>
  <si>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</si>
  <si>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</si>
  <si>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</si>
  <si>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</si>
  <si>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</si>
  <si>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</si>
  <si>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</si>
  <si>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</si>
  <si>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</si>
  <si>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</si>
  <si>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</si>
  <si>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</si>
  <si>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</si>
  <si>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</si>
  <si>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</si>
  <si>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</si>
  <si>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</si>
  <si>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</si>
  <si>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</si>
  <si>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</si>
  <si>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</si>
  <si>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</si>
  <si>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</si>
  <si>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</si>
  <si>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</si>
  <si>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</si>
  <si>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</si>
  <si>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</si>
  <si>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</si>
  <si>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</si>
  <si>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</si>
  <si>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</si>
  <si>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</si>
  <si>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</si>
  <si>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</si>
  <si>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</si>
  <si>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</si>
  <si>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</si>
  <si>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</si>
  <si>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</si>
  <si>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</si>
  <si>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</si>
  <si>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</si>
  <si>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</si>
  <si>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</si>
  <si>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</si>
  <si>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</si>
  <si>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</si>
  <si>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</si>
  <si>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</si>
  <si>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</si>
  <si>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</si>
  <si>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</si>
  <si>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</si>
  <si>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</si>
  <si>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</si>
  <si>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</si>
  <si>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</si>
  <si>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</si>
  <si>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</si>
  <si>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</si>
  <si>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</si>
  <si>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</si>
  <si>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</si>
  <si>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</si>
  <si>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</si>
  <si>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</si>
  <si>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</si>
  <si>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</si>
  <si>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</si>
  <si>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</si>
  <si>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</si>
  <si>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</si>
  <si>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</si>
  <si>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</si>
  <si>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</si>
  <si>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</si>
  <si>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</si>
  <si>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</si>
  <si>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</si>
  <si>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</si>
  <si>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</si>
  <si>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</si>
  <si>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</si>
  <si>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</si>
  <si>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</si>
  <si>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</si>
  <si>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</si>
  <si>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</si>
  <si>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</si>
  <si>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</si>
  <si>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</si>
  <si>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</si>
  <si>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</si>
  <si>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</si>
  <si>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</si>
  <si>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</si>
  <si>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</si>
  <si>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</si>
  <si>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</si>
  <si>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</si>
  <si>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</si>
  <si>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</si>
  <si>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</si>
  <si>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</si>
  <si>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</si>
  <si>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</si>
  <si>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</si>
  <si>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</si>
  <si>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</si>
  <si>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</si>
  <si>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</si>
  <si>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</si>
  <si>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</si>
  <si>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</si>
  <si>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</si>
  <si>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</si>
  <si>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</si>
  <si>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</si>
  <si>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</si>
  <si>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</si>
  <si>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</si>
  <si>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</si>
  <si>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</si>
  <si>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</si>
  <si>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</si>
  <si>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</si>
  <si>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</si>
  <si>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</si>
  <si>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</si>
  <si>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</si>
  <si>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</si>
  <si>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</si>
  <si>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</si>
  <si>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</si>
  <si>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</si>
  <si>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</si>
  <si>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</si>
  <si>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</si>
  <si>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</si>
  <si>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</si>
  <si>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</si>
  <si>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</si>
  <si>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</si>
  <si>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</si>
  <si>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</si>
  <si>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</si>
  <si>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</si>
  <si>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</si>
  <si>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</si>
  <si>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</si>
  <si>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</si>
  <si>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</si>
  <si>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</si>
  <si>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</si>
  <si>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</si>
  <si>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</si>
  <si>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</si>
  <si>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</si>
  <si>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</si>
  <si>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</si>
  <si>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</si>
  <si>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</si>
  <si>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</si>
  <si>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</si>
  <si>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</si>
  <si>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</si>
  <si>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</si>
  <si>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</si>
  <si>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</si>
  <si>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</si>
  <si>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</si>
  <si>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</si>
  <si>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</si>
  <si>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</si>
  <si>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</si>
  <si>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</si>
  <si>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</si>
  <si>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</si>
  <si>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</si>
  <si>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</si>
  <si>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</si>
  <si>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</si>
  <si>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</si>
  <si>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</si>
  <si>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</si>
  <si>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</si>
  <si>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</si>
  <si>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</si>
  <si>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</si>
  <si>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</si>
  <si>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</si>
  <si>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</si>
  <si>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</si>
  <si>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</si>
  <si>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</si>
  <si>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</si>
  <si>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</si>
  <si>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</si>
  <si>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</si>
  <si>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</si>
  <si>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</si>
  <si>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</si>
  <si>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</si>
  <si>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</si>
  <si>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</si>
  <si>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</si>
  <si>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</si>
  <si>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</si>
  <si>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</si>
  <si>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</si>
  <si>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</si>
  <si>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</si>
  <si>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</si>
  <si>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</si>
  <si>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</si>
  <si>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</si>
  <si>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</si>
  <si>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</si>
  <si>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</si>
  <si>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</si>
  <si>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</si>
  <si>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</si>
  <si>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</si>
  <si>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</si>
  <si>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</si>
  <si>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</si>
  <si>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</si>
  <si>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</si>
  <si>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</si>
  <si>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</si>
  <si>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</si>
  <si>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</si>
  <si>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</si>
  <si>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</si>
  <si>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</si>
  <si>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</si>
  <si>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</si>
  <si>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</si>
  <si>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</si>
  <si>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</si>
  <si>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</si>
  <si>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</si>
  <si>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</si>
  <si>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</si>
  <si>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</si>
  <si>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</si>
  <si>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</si>
  <si>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</si>
  <si>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</si>
  <si>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</si>
  <si>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</si>
  <si>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</si>
  <si>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</si>
  <si>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</si>
  <si>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</si>
  <si>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</si>
  <si>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</si>
  <si>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</si>
  <si>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</si>
  <si>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</si>
  <si>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</si>
  <si>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</si>
  <si>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</si>
  <si>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</si>
  <si>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</si>
  <si>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</si>
  <si>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</si>
  <si>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</si>
  <si>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</si>
  <si>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</si>
  <si>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</si>
  <si>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</si>
  <si>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</si>
  <si>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</si>
  <si>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</si>
  <si>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</si>
  <si>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</si>
  <si>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</si>
  <si>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</si>
  <si>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</si>
  <si>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</si>
  <si>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</si>
  <si>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</si>
  <si>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</si>
  <si>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</si>
  <si>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</si>
  <si>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</si>
  <si>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</si>
  <si>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</si>
  <si>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</si>
  <si>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</si>
  <si>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</si>
  <si>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</si>
  <si>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</si>
  <si>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</si>
  <si>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</si>
  <si>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</si>
  <si>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</si>
  <si>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</si>
  <si>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</si>
  <si>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</si>
  <si>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</si>
  <si>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</si>
  <si>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</si>
  <si>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</si>
  <si>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</si>
  <si>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</si>
  <si>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</si>
  <si>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</si>
  <si>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</si>
  <si>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</si>
  <si>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</si>
  <si>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</si>
  <si>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</si>
  <si>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</si>
  <si>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</si>
  <si>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</si>
  <si>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</si>
  <si>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</si>
  <si>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</si>
  <si>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</si>
  <si>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</si>
  <si>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</si>
  <si>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</si>
  <si>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</si>
  <si>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</si>
  <si>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</si>
  <si>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</si>
  <si>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</si>
  <si>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</si>
  <si>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</si>
  <si>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</si>
  <si>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</si>
  <si>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</si>
  <si>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</si>
  <si>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</si>
  <si>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</si>
  <si>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</si>
  <si>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</si>
  <si>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</si>
  <si>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</si>
  <si>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</si>
  <si>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</si>
  <si>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</si>
  <si>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</si>
  <si>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</si>
  <si>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</si>
  <si>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</si>
  <si>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</si>
  <si>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</si>
  <si>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</si>
  <si>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</si>
  <si>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</si>
  <si>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</si>
  <si>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</si>
  <si>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</si>
  <si>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</si>
  <si>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</si>
  <si>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</si>
  <si>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</si>
  <si>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</si>
  <si>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</si>
  <si>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</si>
  <si>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</si>
  <si>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</si>
  <si>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</si>
  <si>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</si>
  <si>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</si>
  <si>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</si>
  <si>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</si>
  <si>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</si>
  <si>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</si>
  <si>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</si>
  <si>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</si>
  <si>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</si>
  <si>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</si>
  <si>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</si>
  <si>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</si>
  <si>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</si>
  <si>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</si>
  <si>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</si>
  <si>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</si>
  <si>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</si>
  <si>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</si>
  <si>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</si>
  <si>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</si>
  <si>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</si>
  <si>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</si>
  <si>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</si>
  <si>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</si>
  <si>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</si>
  <si>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</si>
  <si>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</si>
  <si>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</si>
  <si>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</si>
  <si>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</si>
  <si>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</si>
  <si>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</si>
  <si>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</si>
  <si>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</si>
  <si>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</si>
  <si>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</si>
  <si>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</si>
  <si>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</si>
  <si>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</si>
  <si>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</si>
  <si>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</si>
  <si>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</si>
  <si>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</si>
  <si>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</si>
  <si>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</si>
  <si>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</si>
  <si>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</si>
  <si>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</si>
  <si>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</si>
  <si>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</si>
  <si>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</si>
  <si>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</si>
  <si>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</si>
  <si>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</si>
  <si>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</si>
  <si>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</si>
  <si>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</si>
  <si>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</si>
  <si>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</si>
  <si>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</si>
  <si>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</si>
  <si>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</si>
  <si>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</si>
  <si>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</si>
  <si>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</si>
  <si>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</si>
  <si>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</si>
  <si>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</si>
  <si>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</si>
  <si>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</si>
  <si>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</si>
  <si>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</si>
  <si>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</si>
  <si>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</si>
  <si>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</si>
  <si>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</si>
  <si>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</si>
  <si>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</si>
  <si>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</si>
  <si>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</si>
  <si>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</si>
  <si>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</si>
  <si>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</si>
  <si>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</si>
  <si>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</si>
  <si>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</si>
  <si>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</si>
  <si>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</si>
  <si>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</si>
  <si>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</si>
  <si>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</si>
  <si>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</si>
  <si>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</si>
  <si>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</si>
  <si>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</si>
  <si>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</si>
  <si>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</si>
  <si>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</si>
  <si>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</si>
  <si>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</si>
  <si>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</si>
  <si>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</si>
  <si>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</si>
  <si>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</si>
  <si>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</si>
  <si>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</si>
  <si>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</si>
  <si>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</si>
  <si>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</si>
  <si>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</si>
  <si>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</si>
  <si>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</si>
  <si>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</si>
  <si>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</si>
  <si>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</si>
  <si>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</si>
  <si>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</si>
  <si>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</si>
  <si>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</si>
  <si>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</si>
  <si>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</si>
  <si>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</si>
  <si>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</si>
  <si>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</si>
  <si>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</si>
  <si>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</si>
  <si>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</si>
  <si>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</si>
  <si>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</si>
  <si>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</si>
  <si>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</si>
  <si>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</si>
  <si>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</si>
  <si>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</si>
  <si>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</si>
  <si>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</si>
  <si>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</si>
  <si>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</si>
  <si>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</si>
  <si>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</si>
  <si>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</si>
  <si>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</si>
  <si>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</si>
  <si>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</si>
  <si>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</si>
  <si>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</si>
  <si>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</si>
  <si>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</si>
  <si>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</si>
  <si>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</si>
  <si>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</si>
  <si>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</si>
  <si>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</si>
  <si>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</si>
  <si>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</si>
  <si>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</si>
  <si>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</si>
  <si>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</si>
  <si>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</si>
  <si>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</si>
  <si>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</si>
  <si>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</si>
  <si>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</si>
  <si>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</si>
  <si>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</si>
  <si>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</si>
  <si>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</si>
  <si>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</si>
  <si>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</si>
  <si>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</si>
  <si>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</si>
  <si>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</si>
  <si>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</si>
  <si>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</si>
  <si>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</si>
  <si>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</si>
  <si>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</si>
  <si>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</si>
  <si>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</si>
  <si>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</si>
  <si>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</si>
  <si>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</si>
  <si>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</si>
  <si>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</si>
  <si>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</si>
  <si>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</si>
  <si>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</si>
  <si>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</si>
  <si>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</si>
  <si>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</si>
  <si>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</si>
  <si>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</si>
  <si>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</si>
  <si>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</si>
  <si>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</si>
  <si>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</si>
  <si>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</si>
  <si>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</si>
  <si>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</si>
  <si>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</si>
  <si>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</si>
  <si>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</si>
  <si>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</si>
  <si>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特許庁</t>
  </si>
  <si>
    <t>令和元年度</t>
  </si>
  <si>
    <t>令和5年度</t>
  </si>
  <si>
    <t>総務部　普及支援課</t>
  </si>
  <si>
    <t>課長　石井　善之</t>
  </si>
  <si>
    <t>○</t>
  </si>
  <si>
    <t>-</t>
  </si>
  <si>
    <t>知的財産推進計画２０２１（２０２１年７月１３日決定）</t>
  </si>
  <si>
    <t>中小企業等の知的財産を踏まえた事業の評価や経営課題に対する解決策をまとめた「知財ビジネス評価書・提案書」を金融機関へ提供し、「知財活用への気づき」を与えると共に、取引先への経営支援を促す。また、知財専門家と金融機関が共に経営支援の内容を検討し実践することで、対象企業の事業維持・拡大を目指す。</t>
  </si>
  <si>
    <t>令和５年度は以下の取組を実施予定。
・知財ビジネス評価書提供（中小企業の経営力の源泉となる技術力やブランド力等の知的財産と事業との関係性を評価したレポート）
・知財ビジネス提案書作成支援（知財ビジネス評価書を参考に、金融機関と知財専門家が中小企業に対して経営支援を実施）
・知財金融を普及させるための周知活動（ポータルサイト運営、イベント開催等）
・知財ビジネス評価書の有効性や金融機関における活用方法のアンケート調査</t>
  </si>
  <si>
    <t>中小企業等知的財産活用支援事業委託費</t>
  </si>
  <si>
    <t>知財ビジネス提案書・評価書を作成</t>
  </si>
  <si>
    <t>令和4年度は当初見込み件数を維持する。</t>
  </si>
  <si>
    <t>知財ビジネス提案書・評価書の作成件数</t>
  </si>
  <si>
    <t>件数</t>
  </si>
  <si>
    <t>執行額／対象案件数　　　　　</t>
    <phoneticPr fontId="5"/>
  </si>
  <si>
    <t>千円</t>
  </si>
  <si>
    <t>千円/件</t>
    <phoneticPr fontId="5"/>
  </si>
  <si>
    <t>144,622千円/167</t>
  </si>
  <si>
    <t>148,991千円/163</t>
  </si>
  <si>
    <t>113,601千円/171</t>
  </si>
  <si>
    <t>114,717千円/130</t>
  </si>
  <si>
    <t>令和元年度から令和5年度までの5年間で、知財を切り口とした経営支援が可能な金融機関を150機関とする。</t>
  </si>
  <si>
    <t>知財ビジネス提案書の作成により、知財に着目して取引先企業の事業性を理解し、経営支援を行った金融機関数。</t>
  </si>
  <si>
    <t>機関</t>
  </si>
  <si>
    <t>／　　　　　　　　　　</t>
    <phoneticPr fontId="5"/>
  </si>
  <si>
    <t>無</t>
  </si>
  <si>
    <t>‐</t>
  </si>
  <si>
    <t>△</t>
  </si>
  <si>
    <t>中小企業には、金融機関に知的財産を活用した事業を理解してもらい、資金調達や経営支援を受けたいというニーズがあり、一方で金融機関は、特許等の知的財産に着目してアドバイスを行うことに苦手意識を持っているため、両者に対する支援として知財金融がニーズを満たしている。</t>
  </si>
  <si>
    <t>一部の地方自治体では金融機関に対する知財意識向上の取組みを行っているが、全国に約５００機関存在する地域金融機関に効率的に働きかけるには、国による支援が必要。</t>
  </si>
  <si>
    <t>知的財産推進計画２０２１において、中小・ベンチャー企業における知財戦略の強化に関し、施策の方向性として知財ビジネス提案書の作成支援を行うことが記載されている。</t>
  </si>
  <si>
    <t>令和３年度は総合評価落札方式による競争入札を行い、事業説明会には５者が参加、４者から応募があり、内部と外部から構成される技術審査委員による審査を経て選定された。</t>
  </si>
  <si>
    <t>知財ビジネス提案書・評価書を金融機関が利用出来る機会を提供することで、地域金融機関に知財を切り口とした融資検討や成長支援提案をする意義を認識させ、定着させることにより、特許料等の制度利用者が地域金融機関から支援を受ける機会が増加する。</t>
  </si>
  <si>
    <t>知財ビジネス提案書・評価書作成費用の他、各案件の効果分析費用やポータルサイト運営等による周知コストも含まれており、効果的な事業実施のために妥当な水準と言える。</t>
  </si>
  <si>
    <t>事業を円滑に実施するため、金融機関向けの説明資料の作成や調査会社・専門家の適切な管理が出来る事業者を競争入札で落札することで合理的に実施している。</t>
  </si>
  <si>
    <t>予算は、知財ビジネス評価書作成費、調査・分析費、各種資料作成費、事務経費となっており、事業目的に即し真に必要なものに限定されている。なお、知財ビジネス評価書の作成作業については専門性の高い調査会社に一任することで、受託事業者が持ち合わせていない能力を補っている。</t>
  </si>
  <si>
    <t>企業ヒアリングの際にWEB実施を中心とすることで旅費を削減した。</t>
  </si>
  <si>
    <t>実績は目標に達しなかったものの、支援を実施した金融機関が７３まで増えたことは、本事業の一定程度の有効性を表しているものと認められる。</t>
  </si>
  <si>
    <t>競争入札（総合評価落札方式）により、最も効果的な実施内容を選定している。</t>
  </si>
  <si>
    <t>見込みに見合った実績となっている。</t>
  </si>
  <si>
    <t>知財ビジネス提案書・評価書を地域金融機関が活用し、中小企業へ経営支援を実施している。</t>
  </si>
  <si>
    <t>成果実績については、知財金融への取組が積極的な金融機関を中心に、知財金融への取組が組織的な取組として定着するよう注力して本事業を進めていたことから、新規機関数の増加が少ない傾向にある。
上記以外の各項目は問題なく、より効果的な事業実施を検討していく。</t>
  </si>
  <si>
    <t>今後も将来的な自走に向けて、知財金融への取組に積極的な金融機関を中心に事業を進めることが考えられ、知財に着目した経営支援を行う金融機関数を増加させる取り組みを引き続き実施するとともに、令和4年度は金融機関に対して知財ビジネス評価書・提案書を作成・活用する実践的な手法を周知するイベントを積極的に行うことで、より多くの金融機関が主体的に取り組めるよう働きかける。
その他の事項については、事業終了を見据え、限られた予算の中で施策の効率的な実施方法を検討する。</t>
  </si>
  <si>
    <t>外部有識者書面点検対象外</t>
  </si>
  <si>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</si>
  <si>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</si>
  <si>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引き続き事業の効果検証を実施し、必要に応じて事業を見直すことにより、効果的、効率的な予算執行に努める。</t>
  </si>
  <si>
    <t>人件費</t>
  </si>
  <si>
    <t>事業費</t>
  </si>
  <si>
    <t>外注費</t>
  </si>
  <si>
    <t>一般管理費</t>
  </si>
  <si>
    <t>業務を行う者の人件費</t>
  </si>
  <si>
    <t>ポータルサイトの運営費、アンケート調査費等</t>
  </si>
  <si>
    <t>知財ビジネス評価書・提案書作成費</t>
  </si>
  <si>
    <t>知財ビジネス評価書作成費</t>
  </si>
  <si>
    <t>　</t>
    <phoneticPr fontId="5"/>
  </si>
  <si>
    <t>PwCコンサルティング合同会社</t>
  </si>
  <si>
    <t>知財ビジネス評価書・提案書作成の包括的な受託業務等</t>
  </si>
  <si>
    <t>一般競争契約
（総合評価）</t>
  </si>
  <si>
    <t>正林国際特許商標事務所</t>
  </si>
  <si>
    <t>株式会社パテント・ファイナンス・コンサルティング</t>
  </si>
  <si>
    <t>IP Valuation特許事務所</t>
  </si>
  <si>
    <t>鈴木国際特許事務所</t>
  </si>
  <si>
    <t>株式会社モーニングブリーズ</t>
  </si>
  <si>
    <t>特定非営利活動法人日本動産鑑定</t>
  </si>
  <si>
    <t>特許業務法人IP-FOCUS</t>
  </si>
  <si>
    <t>株式会社工業市場研究所</t>
  </si>
  <si>
    <t>株式会社パソナグループ</t>
  </si>
  <si>
    <t>特許業務法人創成国際特許事務所</t>
  </si>
  <si>
    <t>知財ビジネス評価書作成</t>
  </si>
  <si>
    <t>随意契約
（その他）</t>
  </si>
  <si>
    <t>新31</t>
  </si>
  <si>
    <t>中小企業等知的財産活用支援事業委託費
（中小企業知財経営支援金融機能活用促進事業）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</si>
</sst>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0</xdr:rowOff>
    </xdr:from>
    <xdr:to>
      <xdr:col>38</xdr:col>
      <xdr:colOff>77936</xdr:colOff>
      <xdr:row>286</xdr:row>
      <xdr:rowOff>362270</xdr:rowOff>
    </xdr:to>
    <xdr:grpSp>
      <xdr:nvGrpSpPr>
        <xdr:cNvPr id="3" name="グループ化 2">
          <a:extLst>
            <a:ext uri="{FF2B5EF4-FFF2-40B4-BE49-F238E27FC236}">
              <a16:creationId xmlns:a16="http://schemas.microsoft.com/office/drawing/2014/main" id="{6039E6BC-3183-4FE3-9FE5-4507D7992D37}"/>
            </a:ext>
          </a:extLst>
        </xdr:cNvPr>
        <xdr:cNvGrpSpPr/>
      </xdr:nvGrpSpPr>
      <xdr:grpSpPr>
        <a:xfrm>
          <a:off x="2689412" y="34917529"/>
          <a:ext cx="4201700" cy="6734607"/>
          <a:chOff x="3400425" y="36128325"/>
          <a:chExt cx="4717172" cy="6592741"/>
        </a:xfrm>
      </xdr:grpSpPr>
      <xdr:grpSp>
        <xdr:nvGrpSpPr>
          <xdr:cNvPr id="4" name="グループ化 3">
            <a:extLst>
              <a:ext uri="{FF2B5EF4-FFF2-40B4-BE49-F238E27FC236}">
                <a16:creationId xmlns:a16="http://schemas.microsoft.com/office/drawing/2014/main" id="{03C67A6B-D9FC-4DBB-976A-399413053C89}"/>
              </a:ext>
            </a:extLst>
          </xdr:cNvPr>
          <xdr:cNvGrpSpPr/>
        </xdr:nvGrpSpPr>
        <xdr:grpSpPr>
          <a:xfrm>
            <a:off x="3400425" y="36128325"/>
            <a:ext cx="4717172" cy="6033824"/>
            <a:chOff x="4295782" y="35715823"/>
            <a:chExt cx="2655095" cy="5502960"/>
          </a:xfrm>
        </xdr:grpSpPr>
        <xdr:sp macro="" textlink="">
          <xdr:nvSpPr>
            <xdr:cNvPr id="7" name="Rectangle 1">
              <a:extLst>
                <a:ext uri="{FF2B5EF4-FFF2-40B4-BE49-F238E27FC236}">
                  <a16:creationId xmlns:a16="http://schemas.microsoft.com/office/drawing/2014/main" id="{A6AA1F9B-1C78-4ECC-AB3D-46118892A717}"/>
                </a:ext>
              </a:extLst>
            </xdr:cNvPr>
            <xdr:cNvSpPr>
              <a:spLocks noChangeArrowheads="1"/>
            </xdr:cNvSpPr>
          </xdr:nvSpPr>
          <xdr:spPr bwMode="auto">
            <a:xfrm>
              <a:off x="4605879" y="35715823"/>
              <a:ext cx="2047243" cy="711354"/>
            </a:xfrm>
            <a:prstGeom prst="rect">
              <a:avLst/>
            </a:prstGeom>
            <a:solidFill>
              <a:srgbClr val="FFFFFF"/>
            </a:solid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ja-JP" altLang="en-US" sz="1400" b="0" i="0" u="none" strike="noStrike" baseline="0">
                  <a:solidFill>
                    <a:srgbClr val="000000"/>
                  </a:solidFill>
                  <a:latin typeface="ＭＳ Ｐゴシック"/>
                  <a:ea typeface="ＭＳ Ｐゴシック"/>
                </a:rPr>
                <a:t>特許庁</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９６百万円</a:t>
              </a:r>
            </a:p>
          </xdr:txBody>
        </xdr:sp>
        <xdr:sp macro="" textlink="">
          <xdr:nvSpPr>
            <xdr:cNvPr id="8" name="大かっこ 21">
              <a:extLst>
                <a:ext uri="{FF2B5EF4-FFF2-40B4-BE49-F238E27FC236}">
                  <a16:creationId xmlns:a16="http://schemas.microsoft.com/office/drawing/2014/main" id="{ABFB87D3-8B35-432F-B835-578E55AD2864}"/>
                </a:ext>
              </a:extLst>
            </xdr:cNvPr>
            <xdr:cNvSpPr>
              <a:spLocks noChangeArrowheads="1"/>
            </xdr:cNvSpPr>
          </xdr:nvSpPr>
          <xdr:spPr bwMode="auto">
            <a:xfrm>
              <a:off x="4532465" y="36512467"/>
              <a:ext cx="2210638" cy="545541"/>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Rectangle 12">
              <a:extLst>
                <a:ext uri="{FF2B5EF4-FFF2-40B4-BE49-F238E27FC236}">
                  <a16:creationId xmlns:a16="http://schemas.microsoft.com/office/drawing/2014/main" id="{2ADD0287-6C3B-4660-AEC6-309FDD14047F}"/>
                </a:ext>
              </a:extLst>
            </xdr:cNvPr>
            <xdr:cNvSpPr>
              <a:spLocks noChangeArrowheads="1"/>
            </xdr:cNvSpPr>
          </xdr:nvSpPr>
          <xdr:spPr bwMode="auto">
            <a:xfrm>
              <a:off x="4639511" y="36512224"/>
              <a:ext cx="2017404" cy="56449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事業設計、実施事業者の入札、執行管理、確定検査</a:t>
              </a:r>
            </a:p>
          </xdr:txBody>
        </xdr:sp>
        <xdr:sp macro="" textlink="">
          <xdr:nvSpPr>
            <xdr:cNvPr id="10" name="Rectangle 1">
              <a:extLst>
                <a:ext uri="{FF2B5EF4-FFF2-40B4-BE49-F238E27FC236}">
                  <a16:creationId xmlns:a16="http://schemas.microsoft.com/office/drawing/2014/main" id="{583368F5-431A-4C19-8A9F-231B33422335}"/>
                </a:ext>
              </a:extLst>
            </xdr:cNvPr>
            <xdr:cNvSpPr>
              <a:spLocks noChangeArrowheads="1"/>
            </xdr:cNvSpPr>
          </xdr:nvSpPr>
          <xdr:spPr bwMode="auto">
            <a:xfrm>
              <a:off x="4490866" y="38122903"/>
              <a:ext cx="2297598" cy="579546"/>
            </a:xfrm>
            <a:prstGeom prst="rect">
              <a:avLst/>
            </a:prstGeom>
            <a:solidFill>
              <a:srgbClr val="FFFFFF"/>
            </a:solid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A.PwC</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コンサルティング合同会社</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700"/>
                </a:lnSpc>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９６百万円</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11" name="Rectangle 10">
              <a:extLst>
                <a:ext uri="{FF2B5EF4-FFF2-40B4-BE49-F238E27FC236}">
                  <a16:creationId xmlns:a16="http://schemas.microsoft.com/office/drawing/2014/main" id="{9678C7A9-E875-4D7E-95F8-91A6DE4F9B29}"/>
                </a:ext>
              </a:extLst>
            </xdr:cNvPr>
            <xdr:cNvSpPr>
              <a:spLocks noChangeArrowheads="1"/>
            </xdr:cNvSpPr>
          </xdr:nvSpPr>
          <xdr:spPr bwMode="auto">
            <a:xfrm>
              <a:off x="4588614" y="40563939"/>
              <a:ext cx="2120971" cy="6548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600"/>
                </a:lnSpc>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．民間調査会社、弁理士、中小企業診断士等（１９者）</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３２百万円</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12" name="大かっこ 22">
              <a:extLst>
                <a:ext uri="{FF2B5EF4-FFF2-40B4-BE49-F238E27FC236}">
                  <a16:creationId xmlns:a16="http://schemas.microsoft.com/office/drawing/2014/main" id="{F276C1FC-D539-485A-A122-5207DF06064F}"/>
                </a:ext>
              </a:extLst>
            </xdr:cNvPr>
            <xdr:cNvSpPr>
              <a:spLocks noChangeArrowheads="1"/>
            </xdr:cNvSpPr>
          </xdr:nvSpPr>
          <xdr:spPr bwMode="auto">
            <a:xfrm>
              <a:off x="4295782" y="38736671"/>
              <a:ext cx="2655095" cy="715956"/>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lnSpc>
                  <a:spcPts val="1300"/>
                </a:lnSpc>
                <a:defRPr sz="1000"/>
              </a:pPr>
              <a:r>
                <a:rPr lang="ja-JP" altLang="en-US" sz="1200">
                  <a:latin typeface="ＭＳ Ｐゴシック" panose="020B0600070205080204" pitchFamily="50" charset="-128"/>
                  <a:ea typeface="ＭＳ Ｐゴシック" panose="020B0600070205080204" pitchFamily="50" charset="-128"/>
                </a:rPr>
                <a:t>金融機関に対する公募説明資料作成、知財ビジネス提案書・評価書の提供、有識者委員会運営、パンフレット等改訂、ポータルサイト運営</a:t>
              </a:r>
            </a:p>
          </xdr:txBody>
        </xdr:sp>
        <xdr:cxnSp macro="">
          <xdr:nvCxnSpPr>
            <xdr:cNvPr id="13" name="直線矢印コネクタ 12">
              <a:extLst>
                <a:ext uri="{FF2B5EF4-FFF2-40B4-BE49-F238E27FC236}">
                  <a16:creationId xmlns:a16="http://schemas.microsoft.com/office/drawing/2014/main" id="{651E8433-3858-46ED-B846-C82E34555400}"/>
                </a:ext>
              </a:extLst>
            </xdr:cNvPr>
            <xdr:cNvCxnSpPr/>
          </xdr:nvCxnSpPr>
          <xdr:spPr>
            <a:xfrm>
              <a:off x="5647224" y="37098935"/>
              <a:ext cx="1977" cy="72462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679E16E0-D8E0-4C25-9CCC-65C83E131666}"/>
                </a:ext>
              </a:extLst>
            </xdr:cNvPr>
            <xdr:cNvCxnSpPr/>
          </xdr:nvCxnSpPr>
          <xdr:spPr>
            <a:xfrm flipH="1">
              <a:off x="5649201" y="39521132"/>
              <a:ext cx="4131" cy="655398"/>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D537A62C-5D47-4DE9-B6DF-A4D401380A99}"/>
                </a:ext>
              </a:extLst>
            </xdr:cNvPr>
            <xdr:cNvSpPr txBox="1"/>
          </xdr:nvSpPr>
          <xdr:spPr>
            <a:xfrm>
              <a:off x="4546390" y="37821705"/>
              <a:ext cx="2213418" cy="248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grpSp>
      <xdr:sp macro="" textlink="">
        <xdr:nvSpPr>
          <xdr:cNvPr id="5" name="テキスト ボックス 4">
            <a:extLst>
              <a:ext uri="{FF2B5EF4-FFF2-40B4-BE49-F238E27FC236}">
                <a16:creationId xmlns:a16="http://schemas.microsoft.com/office/drawing/2014/main" id="{970BCD36-2DE7-45A5-99FE-905FF912E720}"/>
              </a:ext>
            </a:extLst>
          </xdr:cNvPr>
          <xdr:cNvSpPr txBox="1"/>
        </xdr:nvSpPr>
        <xdr:spPr>
          <a:xfrm>
            <a:off x="3838575" y="41100375"/>
            <a:ext cx="3932473" cy="323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外注</a:t>
            </a:r>
          </a:p>
        </xdr:txBody>
      </xdr:sp>
      <xdr:sp macro="" textlink="">
        <xdr:nvSpPr>
          <xdr:cNvPr id="6" name="大かっこ 5">
            <a:extLst>
              <a:ext uri="{FF2B5EF4-FFF2-40B4-BE49-F238E27FC236}">
                <a16:creationId xmlns:a16="http://schemas.microsoft.com/office/drawing/2014/main" id="{9A0078F9-3BAA-4CA8-8041-EEA8F65651C4}"/>
              </a:ext>
            </a:extLst>
          </xdr:cNvPr>
          <xdr:cNvSpPr>
            <a:spLocks noChangeArrowheads="1"/>
          </xdr:cNvSpPr>
        </xdr:nvSpPr>
        <xdr:spPr bwMode="auto">
          <a:xfrm>
            <a:off x="4295775" y="42243375"/>
            <a:ext cx="3068427" cy="477691"/>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ctr" rtl="0">
              <a:lnSpc>
                <a:spcPts val="1500"/>
              </a:lnSpc>
              <a:defRPr sz="1000"/>
            </a:pPr>
            <a:r>
              <a:rPr lang="ja-JP" altLang="en-US" sz="1200">
                <a:latin typeface="ＭＳ Ｐゴシック" panose="020B0600070205080204" pitchFamily="50" charset="-128"/>
                <a:ea typeface="ＭＳ Ｐゴシック" panose="020B0600070205080204" pitchFamily="50" charset="-128"/>
              </a:rPr>
              <a:t>知財ビジネス評価書・提案書の作成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F664" sqref="BF66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367</v>
      </c>
      <c r="AJ2" s="848" t="s">
        <v>691</v>
      </c>
      <c r="AK2" s="848"/>
      <c r="AL2" s="848"/>
      <c r="AM2" s="848"/>
      <c r="AN2" s="90" t="s">
        <v>367</v>
      </c>
      <c r="AO2" s="848">
        <v>21</v>
      </c>
      <c r="AP2" s="848"/>
      <c r="AQ2" s="848"/>
      <c r="AR2" s="91" t="s">
        <v>367</v>
      </c>
      <c r="AS2" s="849">
        <v>413</v>
      </c>
      <c r="AT2" s="849"/>
      <c r="AU2" s="849"/>
      <c r="AV2" s="90" t="str">
        <f>IF(AW2="","","-")</f>
        <v/>
      </c>
      <c r="AW2" s="850"/>
      <c r="AX2" s="850"/>
    </row>
    <row r="3" spans="1:50" ht="21" customHeight="1" thickBot="1" x14ac:dyDescent="0.25">
      <c r="A3" s="851" t="s">
        <v>681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692</v>
      </c>
      <c r="AK3" s="853"/>
      <c r="AL3" s="853"/>
      <c r="AM3" s="853"/>
      <c r="AN3" s="853"/>
      <c r="AO3" s="853"/>
      <c r="AP3" s="853"/>
      <c r="AQ3" s="853"/>
      <c r="AR3" s="853"/>
      <c r="AS3" s="853"/>
      <c r="AT3" s="853"/>
      <c r="AU3" s="853"/>
      <c r="AV3" s="853"/>
      <c r="AW3" s="853"/>
      <c r="AX3" s="24" t="s">
        <v>61</v>
      </c>
    </row>
    <row r="4" spans="1:50" ht="24.75" customHeight="1" x14ac:dyDescent="0.2">
      <c r="A4" s="823" t="s">
        <v>23</v>
      </c>
      <c r="B4" s="824"/>
      <c r="C4" s="824"/>
      <c r="D4" s="824"/>
      <c r="E4" s="824"/>
      <c r="F4" s="824"/>
      <c r="G4" s="825" t="s">
        <v>766</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693</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2">
      <c r="A5" s="835" t="s">
        <v>63</v>
      </c>
      <c r="B5" s="836"/>
      <c r="C5" s="836"/>
      <c r="D5" s="836"/>
      <c r="E5" s="836"/>
      <c r="F5" s="837"/>
      <c r="G5" s="838" t="s">
        <v>694</v>
      </c>
      <c r="H5" s="839"/>
      <c r="I5" s="839"/>
      <c r="J5" s="839"/>
      <c r="K5" s="839"/>
      <c r="L5" s="839"/>
      <c r="M5" s="840" t="s">
        <v>62</v>
      </c>
      <c r="N5" s="841"/>
      <c r="O5" s="841"/>
      <c r="P5" s="841"/>
      <c r="Q5" s="841"/>
      <c r="R5" s="842"/>
      <c r="S5" s="843" t="s">
        <v>695</v>
      </c>
      <c r="T5" s="839"/>
      <c r="U5" s="839"/>
      <c r="V5" s="839"/>
      <c r="W5" s="839"/>
      <c r="X5" s="844"/>
      <c r="Y5" s="845" t="s">
        <v>3</v>
      </c>
      <c r="Z5" s="846"/>
      <c r="AA5" s="846"/>
      <c r="AB5" s="846"/>
      <c r="AC5" s="846"/>
      <c r="AD5" s="847"/>
      <c r="AE5" s="868" t="s">
        <v>696</v>
      </c>
      <c r="AF5" s="868"/>
      <c r="AG5" s="868"/>
      <c r="AH5" s="868"/>
      <c r="AI5" s="868"/>
      <c r="AJ5" s="868"/>
      <c r="AK5" s="868"/>
      <c r="AL5" s="868"/>
      <c r="AM5" s="868"/>
      <c r="AN5" s="868"/>
      <c r="AO5" s="868"/>
      <c r="AP5" s="869"/>
      <c r="AQ5" s="870" t="s">
        <v>697</v>
      </c>
      <c r="AR5" s="871"/>
      <c r="AS5" s="871"/>
      <c r="AT5" s="871"/>
      <c r="AU5" s="871"/>
      <c r="AV5" s="871"/>
      <c r="AW5" s="871"/>
      <c r="AX5" s="872"/>
    </row>
    <row r="6" spans="1:50" ht="39" customHeight="1" x14ac:dyDescent="0.2">
      <c r="A6" s="873" t="s">
        <v>4</v>
      </c>
      <c r="B6" s="874"/>
      <c r="C6" s="874"/>
      <c r="D6" s="874"/>
      <c r="E6" s="874"/>
      <c r="F6" s="874"/>
      <c r="G6" s="875" t="str">
        <f>入力規則等!F39</f>
        <v>特許特別会計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54" t="s">
        <v>20</v>
      </c>
      <c r="B7" s="855"/>
      <c r="C7" s="855"/>
      <c r="D7" s="855"/>
      <c r="E7" s="855"/>
      <c r="F7" s="856"/>
      <c r="G7" s="878" t="s">
        <v>699</v>
      </c>
      <c r="H7" s="879"/>
      <c r="I7" s="879"/>
      <c r="J7" s="879"/>
      <c r="K7" s="879"/>
      <c r="L7" s="879"/>
      <c r="M7" s="879"/>
      <c r="N7" s="879"/>
      <c r="O7" s="879"/>
      <c r="P7" s="879"/>
      <c r="Q7" s="879"/>
      <c r="R7" s="879"/>
      <c r="S7" s="879"/>
      <c r="T7" s="879"/>
      <c r="U7" s="879"/>
      <c r="V7" s="879"/>
      <c r="W7" s="879"/>
      <c r="X7" s="880"/>
      <c r="Y7" s="881" t="s">
        <v>352</v>
      </c>
      <c r="Z7" s="702"/>
      <c r="AA7" s="702"/>
      <c r="AB7" s="702"/>
      <c r="AC7" s="702"/>
      <c r="AD7" s="882"/>
      <c r="AE7" s="810" t="s">
        <v>700</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2">
      <c r="A8" s="854" t="s">
        <v>234</v>
      </c>
      <c r="B8" s="855"/>
      <c r="C8" s="855"/>
      <c r="D8" s="855"/>
      <c r="E8" s="855"/>
      <c r="F8" s="856"/>
      <c r="G8" s="857" t="str">
        <f>入力規則等!A27</f>
        <v>知的財産</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2">
      <c r="A9" s="783" t="s">
        <v>21</v>
      </c>
      <c r="B9" s="784"/>
      <c r="C9" s="784"/>
      <c r="D9" s="784"/>
      <c r="E9" s="784"/>
      <c r="F9" s="784"/>
      <c r="G9" s="865" t="s">
        <v>701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771" t="s">
        <v>28</v>
      </c>
      <c r="B10" s="772"/>
      <c r="C10" s="772"/>
      <c r="D10" s="772"/>
      <c r="E10" s="772"/>
      <c r="F10" s="772"/>
      <c r="G10" s="773" t="s">
        <v>702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771" t="s">
        <v>5</v>
      </c>
      <c r="B11" s="772"/>
      <c r="C11" s="772"/>
      <c r="D11" s="772"/>
      <c r="E11" s="772"/>
      <c r="F11" s="776"/>
      <c r="G11" s="777" t="str">
        <f>入力規則等!P10</f>
        <v>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2">
      <c r="A12" s="780" t="s">
        <v>22</v>
      </c>
      <c r="B12" s="781"/>
      <c r="C12" s="781"/>
      <c r="D12" s="781"/>
      <c r="E12" s="781"/>
      <c r="F12" s="782"/>
      <c r="G12" s="786"/>
      <c r="H12" s="787"/>
      <c r="I12" s="787"/>
      <c r="J12" s="787"/>
      <c r="K12" s="787"/>
      <c r="L12" s="787"/>
      <c r="M12" s="787"/>
      <c r="N12" s="787"/>
      <c r="O12" s="787"/>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6"/>
    </row>
    <row r="13" spans="1:50" ht="21" customHeight="1" x14ac:dyDescent="0.2">
      <c r="A13" s="322"/>
      <c r="B13" s="323"/>
      <c r="C13" s="323"/>
      <c r="D13" s="323"/>
      <c r="E13" s="323"/>
      <c r="F13" s="324"/>
      <c r="G13" s="800" t="s">
        <v>6</v>
      </c>
      <c r="H13" s="801"/>
      <c r="I13" s="817" t="s">
        <v>7</v>
      </c>
      <c r="J13" s="818"/>
      <c r="K13" s="818"/>
      <c r="L13" s="818"/>
      <c r="M13" s="818"/>
      <c r="N13" s="818"/>
      <c r="O13" s="819"/>
      <c r="P13" s="713">
        <v>153</v>
      </c>
      <c r="Q13" s="714"/>
      <c r="R13" s="714"/>
      <c r="S13" s="714"/>
      <c r="T13" s="714"/>
      <c r="U13" s="714"/>
      <c r="V13" s="715"/>
      <c r="W13" s="713">
        <v>153</v>
      </c>
      <c r="X13" s="714"/>
      <c r="Y13" s="714"/>
      <c r="Z13" s="714"/>
      <c r="AA13" s="714"/>
      <c r="AB13" s="714"/>
      <c r="AC13" s="715"/>
      <c r="AD13" s="713">
        <v>114</v>
      </c>
      <c r="AE13" s="714"/>
      <c r="AF13" s="714"/>
      <c r="AG13" s="714"/>
      <c r="AH13" s="714"/>
      <c r="AI13" s="714"/>
      <c r="AJ13" s="715"/>
      <c r="AK13" s="713">
        <v>114</v>
      </c>
      <c r="AL13" s="714"/>
      <c r="AM13" s="714"/>
      <c r="AN13" s="714"/>
      <c r="AO13" s="714"/>
      <c r="AP13" s="714"/>
      <c r="AQ13" s="715"/>
      <c r="AR13" s="748">
        <v>132</v>
      </c>
      <c r="AS13" s="749"/>
      <c r="AT13" s="749"/>
      <c r="AU13" s="749"/>
      <c r="AV13" s="749"/>
      <c r="AW13" s="749"/>
      <c r="AX13" s="820"/>
    </row>
    <row r="14" spans="1:50" ht="21" customHeight="1" x14ac:dyDescent="0.2">
      <c r="A14" s="322"/>
      <c r="B14" s="323"/>
      <c r="C14" s="323"/>
      <c r="D14" s="323"/>
      <c r="E14" s="323"/>
      <c r="F14" s="324"/>
      <c r="G14" s="802"/>
      <c r="H14" s="803"/>
      <c r="I14" s="795" t="s">
        <v>8</v>
      </c>
      <c r="J14" s="796"/>
      <c r="K14" s="796"/>
      <c r="L14" s="796"/>
      <c r="M14" s="796"/>
      <c r="N14" s="796"/>
      <c r="O14" s="797"/>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v>0</v>
      </c>
      <c r="AL14" s="714"/>
      <c r="AM14" s="714"/>
      <c r="AN14" s="714"/>
      <c r="AO14" s="714"/>
      <c r="AP14" s="714"/>
      <c r="AQ14" s="715"/>
      <c r="AR14" s="806"/>
      <c r="AS14" s="806"/>
      <c r="AT14" s="806"/>
      <c r="AU14" s="806"/>
      <c r="AV14" s="806"/>
      <c r="AW14" s="806"/>
      <c r="AX14" s="807"/>
    </row>
    <row r="15" spans="1:50" ht="21" customHeight="1" x14ac:dyDescent="0.2">
      <c r="A15" s="322"/>
      <c r="B15" s="323"/>
      <c r="C15" s="323"/>
      <c r="D15" s="323"/>
      <c r="E15" s="323"/>
      <c r="F15" s="324"/>
      <c r="G15" s="802"/>
      <c r="H15" s="803"/>
      <c r="I15" s="795" t="s">
        <v>48</v>
      </c>
      <c r="J15" s="808"/>
      <c r="K15" s="808"/>
      <c r="L15" s="808"/>
      <c r="M15" s="808"/>
      <c r="N15" s="808"/>
      <c r="O15" s="809"/>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699</v>
      </c>
      <c r="AL15" s="714"/>
      <c r="AM15" s="714"/>
      <c r="AN15" s="714"/>
      <c r="AO15" s="714"/>
      <c r="AP15" s="714"/>
      <c r="AQ15" s="715"/>
      <c r="AR15" s="713" t="s">
        <v>699</v>
      </c>
      <c r="AS15" s="714"/>
      <c r="AT15" s="714"/>
      <c r="AU15" s="714"/>
      <c r="AV15" s="714"/>
      <c r="AW15" s="714"/>
      <c r="AX15" s="821"/>
    </row>
    <row r="16" spans="1:50" ht="21" customHeight="1" x14ac:dyDescent="0.2">
      <c r="A16" s="322"/>
      <c r="B16" s="323"/>
      <c r="C16" s="323"/>
      <c r="D16" s="323"/>
      <c r="E16" s="323"/>
      <c r="F16" s="324"/>
      <c r="G16" s="802"/>
      <c r="H16" s="803"/>
      <c r="I16" s="795" t="s">
        <v>49</v>
      </c>
      <c r="J16" s="808"/>
      <c r="K16" s="808"/>
      <c r="L16" s="808"/>
      <c r="M16" s="808"/>
      <c r="N16" s="808"/>
      <c r="O16" s="809"/>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v>0</v>
      </c>
      <c r="AL16" s="714"/>
      <c r="AM16" s="714"/>
      <c r="AN16" s="714"/>
      <c r="AO16" s="714"/>
      <c r="AP16" s="714"/>
      <c r="AQ16" s="715"/>
      <c r="AR16" s="813"/>
      <c r="AS16" s="814"/>
      <c r="AT16" s="814"/>
      <c r="AU16" s="814"/>
      <c r="AV16" s="814"/>
      <c r="AW16" s="814"/>
      <c r="AX16" s="815"/>
    </row>
    <row r="17" spans="1:50" ht="24.75" customHeight="1" x14ac:dyDescent="0.2">
      <c r="A17" s="322"/>
      <c r="B17" s="323"/>
      <c r="C17" s="323"/>
      <c r="D17" s="323"/>
      <c r="E17" s="323"/>
      <c r="F17" s="324"/>
      <c r="G17" s="802"/>
      <c r="H17" s="803"/>
      <c r="I17" s="795" t="s">
        <v>47</v>
      </c>
      <c r="J17" s="796"/>
      <c r="K17" s="796"/>
      <c r="L17" s="796"/>
      <c r="M17" s="796"/>
      <c r="N17" s="796"/>
      <c r="O17" s="797"/>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v>0</v>
      </c>
      <c r="AL17" s="714"/>
      <c r="AM17" s="714"/>
      <c r="AN17" s="714"/>
      <c r="AO17" s="714"/>
      <c r="AP17" s="714"/>
      <c r="AQ17" s="715"/>
      <c r="AR17" s="798"/>
      <c r="AS17" s="798"/>
      <c r="AT17" s="798"/>
      <c r="AU17" s="798"/>
      <c r="AV17" s="798"/>
      <c r="AW17" s="798"/>
      <c r="AX17" s="799"/>
    </row>
    <row r="18" spans="1:50" ht="24.75" customHeight="1" x14ac:dyDescent="0.2">
      <c r="A18" s="322"/>
      <c r="B18" s="323"/>
      <c r="C18" s="323"/>
      <c r="D18" s="323"/>
      <c r="E18" s="323"/>
      <c r="F18" s="324"/>
      <c r="G18" s="804"/>
      <c r="H18" s="805"/>
      <c r="I18" s="788" t="s">
        <v>18</v>
      </c>
      <c r="J18" s="789"/>
      <c r="K18" s="789"/>
      <c r="L18" s="789"/>
      <c r="M18" s="789"/>
      <c r="N18" s="789"/>
      <c r="O18" s="790"/>
      <c r="P18" s="791">
        <f>SUM(P13:V17)</f>
        <v>153</v>
      </c>
      <c r="Q18" s="792"/>
      <c r="R18" s="792"/>
      <c r="S18" s="792"/>
      <c r="T18" s="792"/>
      <c r="U18" s="792"/>
      <c r="V18" s="793"/>
      <c r="W18" s="791">
        <f>SUM(W13:AC17)</f>
        <v>153</v>
      </c>
      <c r="X18" s="792"/>
      <c r="Y18" s="792"/>
      <c r="Z18" s="792"/>
      <c r="AA18" s="792"/>
      <c r="AB18" s="792"/>
      <c r="AC18" s="793"/>
      <c r="AD18" s="791">
        <f>SUM(AD13:AJ17)</f>
        <v>114</v>
      </c>
      <c r="AE18" s="792"/>
      <c r="AF18" s="792"/>
      <c r="AG18" s="792"/>
      <c r="AH18" s="792"/>
      <c r="AI18" s="792"/>
      <c r="AJ18" s="793"/>
      <c r="AK18" s="791">
        <f>SUM(AK13:AQ17)</f>
        <v>114</v>
      </c>
      <c r="AL18" s="792"/>
      <c r="AM18" s="792"/>
      <c r="AN18" s="792"/>
      <c r="AO18" s="792"/>
      <c r="AP18" s="792"/>
      <c r="AQ18" s="793"/>
      <c r="AR18" s="791">
        <f>SUM(AR13:AX17)</f>
        <v>132</v>
      </c>
      <c r="AS18" s="792"/>
      <c r="AT18" s="792"/>
      <c r="AU18" s="792"/>
      <c r="AV18" s="792"/>
      <c r="AW18" s="792"/>
      <c r="AX18" s="794"/>
    </row>
    <row r="19" spans="1:50" ht="24.75" customHeight="1" x14ac:dyDescent="0.2">
      <c r="A19" s="322"/>
      <c r="B19" s="323"/>
      <c r="C19" s="323"/>
      <c r="D19" s="323"/>
      <c r="E19" s="323"/>
      <c r="F19" s="324"/>
      <c r="G19" s="763" t="s">
        <v>9</v>
      </c>
      <c r="H19" s="764"/>
      <c r="I19" s="764"/>
      <c r="J19" s="764"/>
      <c r="K19" s="764"/>
      <c r="L19" s="764"/>
      <c r="M19" s="764"/>
      <c r="N19" s="764"/>
      <c r="O19" s="764"/>
      <c r="P19" s="713">
        <v>145</v>
      </c>
      <c r="Q19" s="714"/>
      <c r="R19" s="714"/>
      <c r="S19" s="714"/>
      <c r="T19" s="714"/>
      <c r="U19" s="714"/>
      <c r="V19" s="715"/>
      <c r="W19" s="713">
        <v>149</v>
      </c>
      <c r="X19" s="714"/>
      <c r="Y19" s="714"/>
      <c r="Z19" s="714"/>
      <c r="AA19" s="714"/>
      <c r="AB19" s="714"/>
      <c r="AC19" s="715"/>
      <c r="AD19" s="713">
        <v>96</v>
      </c>
      <c r="AE19" s="714"/>
      <c r="AF19" s="714"/>
      <c r="AG19" s="714"/>
      <c r="AH19" s="714"/>
      <c r="AI19" s="714"/>
      <c r="AJ19" s="715"/>
      <c r="AK19" s="760"/>
      <c r="AL19" s="760"/>
      <c r="AM19" s="760"/>
      <c r="AN19" s="760"/>
      <c r="AO19" s="760"/>
      <c r="AP19" s="760"/>
      <c r="AQ19" s="760"/>
      <c r="AR19" s="760"/>
      <c r="AS19" s="760"/>
      <c r="AT19" s="760"/>
      <c r="AU19" s="760"/>
      <c r="AV19" s="760"/>
      <c r="AW19" s="760"/>
      <c r="AX19" s="762"/>
    </row>
    <row r="20" spans="1:50" ht="24.75" customHeight="1" x14ac:dyDescent="0.2">
      <c r="A20" s="322"/>
      <c r="B20" s="323"/>
      <c r="C20" s="323"/>
      <c r="D20" s="323"/>
      <c r="E20" s="323"/>
      <c r="F20" s="324"/>
      <c r="G20" s="763" t="s">
        <v>10</v>
      </c>
      <c r="H20" s="764"/>
      <c r="I20" s="764"/>
      <c r="J20" s="764"/>
      <c r="K20" s="764"/>
      <c r="L20" s="764"/>
      <c r="M20" s="764"/>
      <c r="N20" s="764"/>
      <c r="O20" s="764"/>
      <c r="P20" s="759">
        <f>IF(P18=0, "-", SUM(P19)/P18)</f>
        <v>0.94771241830065356</v>
      </c>
      <c r="Q20" s="759"/>
      <c r="R20" s="759"/>
      <c r="S20" s="759"/>
      <c r="T20" s="759"/>
      <c r="U20" s="759"/>
      <c r="V20" s="759"/>
      <c r="W20" s="759">
        <f>IF(W18=0, "-", SUM(W19)/W18)</f>
        <v>0.97385620915032678</v>
      </c>
      <c r="X20" s="759"/>
      <c r="Y20" s="759"/>
      <c r="Z20" s="759"/>
      <c r="AA20" s="759"/>
      <c r="AB20" s="759"/>
      <c r="AC20" s="759"/>
      <c r="AD20" s="759">
        <f>IF(AD18=0, "-", SUM(AD19)/AD18)</f>
        <v>0.84210526315789469</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2">
      <c r="A21" s="783"/>
      <c r="B21" s="784"/>
      <c r="C21" s="784"/>
      <c r="D21" s="784"/>
      <c r="E21" s="784"/>
      <c r="F21" s="785"/>
      <c r="G21" s="757" t="s">
        <v>319</v>
      </c>
      <c r="H21" s="758"/>
      <c r="I21" s="758"/>
      <c r="J21" s="758"/>
      <c r="K21" s="758"/>
      <c r="L21" s="758"/>
      <c r="M21" s="758"/>
      <c r="N21" s="758"/>
      <c r="O21" s="758"/>
      <c r="P21" s="759">
        <f>IF(P19=0, "-", SUM(P19)/SUM(P13,P14))</f>
        <v>0.94771241830065356</v>
      </c>
      <c r="Q21" s="759"/>
      <c r="R21" s="759"/>
      <c r="S21" s="759"/>
      <c r="T21" s="759"/>
      <c r="U21" s="759"/>
      <c r="V21" s="759"/>
      <c r="W21" s="759">
        <f>IF(W19=0, "-", SUM(W19)/SUM(W13,W14))</f>
        <v>0.97385620915032678</v>
      </c>
      <c r="X21" s="759"/>
      <c r="Y21" s="759"/>
      <c r="Z21" s="759"/>
      <c r="AA21" s="759"/>
      <c r="AB21" s="759"/>
      <c r="AC21" s="759"/>
      <c r="AD21" s="759">
        <f>IF(AD19=0, "-", SUM(AD19)/SUM(AD13,AD14))</f>
        <v>0.84210526315789469</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2">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4"/>
    </row>
    <row r="23" spans="1:50" ht="25.5" customHeight="1" x14ac:dyDescent="0.2">
      <c r="A23" s="722"/>
      <c r="B23" s="723"/>
      <c r="C23" s="723"/>
      <c r="D23" s="723"/>
      <c r="E23" s="723"/>
      <c r="F23" s="724"/>
      <c r="G23" s="745" t="s">
        <v>703</v>
      </c>
      <c r="H23" s="746"/>
      <c r="I23" s="746"/>
      <c r="J23" s="746"/>
      <c r="K23" s="746"/>
      <c r="L23" s="746"/>
      <c r="M23" s="746"/>
      <c r="N23" s="746"/>
      <c r="O23" s="747"/>
      <c r="P23" s="748">
        <v>114</v>
      </c>
      <c r="Q23" s="749"/>
      <c r="R23" s="749"/>
      <c r="S23" s="749"/>
      <c r="T23" s="749"/>
      <c r="U23" s="749"/>
      <c r="V23" s="750"/>
      <c r="W23" s="748" t="s">
        <v>699</v>
      </c>
      <c r="X23" s="749"/>
      <c r="Y23" s="749"/>
      <c r="Z23" s="749"/>
      <c r="AA23" s="749"/>
      <c r="AB23" s="749"/>
      <c r="AC23" s="750"/>
      <c r="AD23" s="751" t="s">
        <v>699</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2">
      <c r="A28" s="722"/>
      <c r="B28" s="723"/>
      <c r="C28" s="723"/>
      <c r="D28" s="723"/>
      <c r="E28" s="723"/>
      <c r="F28" s="724"/>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114</v>
      </c>
      <c r="Q29" s="736"/>
      <c r="R29" s="736"/>
      <c r="S29" s="736"/>
      <c r="T29" s="736"/>
      <c r="U29" s="736"/>
      <c r="V29" s="737"/>
      <c r="W29" s="738">
        <f>AR13</f>
        <v>132</v>
      </c>
      <c r="X29" s="739"/>
      <c r="Y29" s="739"/>
      <c r="Z29" s="739"/>
      <c r="AA29" s="739"/>
      <c r="AB29" s="739"/>
      <c r="AC29" s="740"/>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2">
      <c r="A30" s="741" t="s">
        <v>663</v>
      </c>
      <c r="B30" s="742"/>
      <c r="C30" s="742"/>
      <c r="D30" s="742"/>
      <c r="E30" s="742"/>
      <c r="F30" s="743"/>
      <c r="G30" s="730" t="s">
        <v>704</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2">
      <c r="A32" s="663"/>
      <c r="B32" s="168"/>
      <c r="C32" s="168"/>
      <c r="D32" s="168"/>
      <c r="E32" s="168"/>
      <c r="F32" s="169"/>
      <c r="G32" s="649" t="s">
        <v>705</v>
      </c>
      <c r="H32" s="650"/>
      <c r="I32" s="650"/>
      <c r="J32" s="650"/>
      <c r="K32" s="650"/>
      <c r="L32" s="650"/>
      <c r="M32" s="650"/>
      <c r="N32" s="650"/>
      <c r="O32" s="650"/>
      <c r="P32" s="653" t="s">
        <v>706</v>
      </c>
      <c r="Q32" s="654"/>
      <c r="R32" s="654"/>
      <c r="S32" s="654"/>
      <c r="T32" s="654"/>
      <c r="U32" s="654"/>
      <c r="V32" s="654"/>
      <c r="W32" s="654"/>
      <c r="X32" s="655"/>
      <c r="Y32" s="659" t="s">
        <v>52</v>
      </c>
      <c r="Z32" s="660"/>
      <c r="AA32" s="661"/>
      <c r="AB32" s="662" t="s">
        <v>707</v>
      </c>
      <c r="AC32" s="662"/>
      <c r="AD32" s="662"/>
      <c r="AE32" s="631">
        <v>167</v>
      </c>
      <c r="AF32" s="631"/>
      <c r="AG32" s="631"/>
      <c r="AH32" s="631"/>
      <c r="AI32" s="631">
        <v>163</v>
      </c>
      <c r="AJ32" s="631"/>
      <c r="AK32" s="631"/>
      <c r="AL32" s="631"/>
      <c r="AM32" s="631">
        <v>171</v>
      </c>
      <c r="AN32" s="631"/>
      <c r="AO32" s="631"/>
      <c r="AP32" s="631"/>
      <c r="AQ32" s="631" t="s">
        <v>699</v>
      </c>
      <c r="AR32" s="631"/>
      <c r="AS32" s="631"/>
      <c r="AT32" s="631"/>
      <c r="AU32" s="632" t="s">
        <v>699</v>
      </c>
      <c r="AV32" s="633"/>
      <c r="AW32" s="633"/>
      <c r="AX32" s="634"/>
    </row>
    <row r="33" spans="1:51" ht="23.2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707</v>
      </c>
      <c r="AC33" s="662"/>
      <c r="AD33" s="662"/>
      <c r="AE33" s="631">
        <v>160</v>
      </c>
      <c r="AF33" s="631"/>
      <c r="AG33" s="631"/>
      <c r="AH33" s="631"/>
      <c r="AI33" s="631">
        <v>160</v>
      </c>
      <c r="AJ33" s="631"/>
      <c r="AK33" s="631"/>
      <c r="AL33" s="631"/>
      <c r="AM33" s="631">
        <v>110</v>
      </c>
      <c r="AN33" s="631"/>
      <c r="AO33" s="631"/>
      <c r="AP33" s="631"/>
      <c r="AQ33" s="631">
        <v>110</v>
      </c>
      <c r="AR33" s="631"/>
      <c r="AS33" s="631"/>
      <c r="AT33" s="631"/>
      <c r="AU33" s="632" t="s">
        <v>699</v>
      </c>
      <c r="AV33" s="633"/>
      <c r="AW33" s="633"/>
      <c r="AX33" s="634"/>
    </row>
    <row r="34" spans="1:51" ht="23.25" customHeight="1" x14ac:dyDescent="0.2">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2">
      <c r="A35" s="698"/>
      <c r="B35" s="699"/>
      <c r="C35" s="699"/>
      <c r="D35" s="699"/>
      <c r="E35" s="699"/>
      <c r="F35" s="700"/>
      <c r="G35" s="667" t="s">
        <v>708</v>
      </c>
      <c r="H35" s="668"/>
      <c r="I35" s="668"/>
      <c r="J35" s="668"/>
      <c r="K35" s="668"/>
      <c r="L35" s="668"/>
      <c r="M35" s="668"/>
      <c r="N35" s="668"/>
      <c r="O35" s="668"/>
      <c r="P35" s="668"/>
      <c r="Q35" s="668"/>
      <c r="R35" s="668"/>
      <c r="S35" s="668"/>
      <c r="T35" s="668"/>
      <c r="U35" s="668"/>
      <c r="V35" s="668"/>
      <c r="W35" s="668"/>
      <c r="X35" s="668"/>
      <c r="Y35" s="671" t="s">
        <v>665</v>
      </c>
      <c r="Z35" s="672"/>
      <c r="AA35" s="673"/>
      <c r="AB35" s="674" t="s">
        <v>709</v>
      </c>
      <c r="AC35" s="675"/>
      <c r="AD35" s="676"/>
      <c r="AE35" s="677">
        <v>866</v>
      </c>
      <c r="AF35" s="677"/>
      <c r="AG35" s="677"/>
      <c r="AH35" s="677"/>
      <c r="AI35" s="677">
        <v>914</v>
      </c>
      <c r="AJ35" s="677"/>
      <c r="AK35" s="677"/>
      <c r="AL35" s="677"/>
      <c r="AM35" s="677">
        <v>664</v>
      </c>
      <c r="AN35" s="677"/>
      <c r="AO35" s="677"/>
      <c r="AP35" s="677"/>
      <c r="AQ35" s="108">
        <v>882</v>
      </c>
      <c r="AR35" s="102"/>
      <c r="AS35" s="102"/>
      <c r="AT35" s="102"/>
      <c r="AU35" s="102"/>
      <c r="AV35" s="102"/>
      <c r="AW35" s="102"/>
      <c r="AX35" s="103"/>
    </row>
    <row r="36" spans="1:51" ht="36.6"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710</v>
      </c>
      <c r="AC36" s="628"/>
      <c r="AD36" s="629"/>
      <c r="AE36" s="630" t="s">
        <v>711</v>
      </c>
      <c r="AF36" s="630"/>
      <c r="AG36" s="630"/>
      <c r="AH36" s="630"/>
      <c r="AI36" s="630" t="s">
        <v>712</v>
      </c>
      <c r="AJ36" s="630"/>
      <c r="AK36" s="630"/>
      <c r="AL36" s="630"/>
      <c r="AM36" s="630" t="s">
        <v>713</v>
      </c>
      <c r="AN36" s="630"/>
      <c r="AO36" s="630"/>
      <c r="AP36" s="630"/>
      <c r="AQ36" s="630" t="s">
        <v>714</v>
      </c>
      <c r="AR36" s="630"/>
      <c r="AS36" s="630"/>
      <c r="AT36" s="630"/>
      <c r="AU36" s="630"/>
      <c r="AV36" s="630"/>
      <c r="AW36" s="630"/>
      <c r="AX36" s="666"/>
    </row>
    <row r="37" spans="1:51" ht="18.75" customHeight="1" x14ac:dyDescent="0.2">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4</v>
      </c>
      <c r="AR38" s="523"/>
      <c r="AS38" s="142" t="s">
        <v>224</v>
      </c>
      <c r="AT38" s="143"/>
      <c r="AU38" s="141">
        <v>5</v>
      </c>
      <c r="AV38" s="141"/>
      <c r="AW38" s="123" t="s">
        <v>170</v>
      </c>
      <c r="AX38" s="144"/>
    </row>
    <row r="39" spans="1:51" ht="23.25" customHeight="1" x14ac:dyDescent="0.2">
      <c r="A39" s="689"/>
      <c r="B39" s="687"/>
      <c r="C39" s="687"/>
      <c r="D39" s="687"/>
      <c r="E39" s="687"/>
      <c r="F39" s="688"/>
      <c r="G39" s="193" t="s">
        <v>715</v>
      </c>
      <c r="H39" s="194"/>
      <c r="I39" s="194"/>
      <c r="J39" s="194"/>
      <c r="K39" s="194"/>
      <c r="L39" s="194"/>
      <c r="M39" s="194"/>
      <c r="N39" s="194"/>
      <c r="O39" s="195"/>
      <c r="P39" s="146" t="s">
        <v>716</v>
      </c>
      <c r="Q39" s="146"/>
      <c r="R39" s="146"/>
      <c r="S39" s="146"/>
      <c r="T39" s="146"/>
      <c r="U39" s="146"/>
      <c r="V39" s="146"/>
      <c r="W39" s="146"/>
      <c r="X39" s="147"/>
      <c r="Y39" s="234" t="s">
        <v>12</v>
      </c>
      <c r="Z39" s="235"/>
      <c r="AA39" s="236"/>
      <c r="AB39" s="163" t="s">
        <v>717</v>
      </c>
      <c r="AC39" s="163"/>
      <c r="AD39" s="163"/>
      <c r="AE39" s="108">
        <v>45</v>
      </c>
      <c r="AF39" s="102"/>
      <c r="AG39" s="102"/>
      <c r="AH39" s="102"/>
      <c r="AI39" s="108">
        <v>63</v>
      </c>
      <c r="AJ39" s="102"/>
      <c r="AK39" s="102"/>
      <c r="AL39" s="102"/>
      <c r="AM39" s="108">
        <v>73</v>
      </c>
      <c r="AN39" s="102"/>
      <c r="AO39" s="102"/>
      <c r="AP39" s="102"/>
      <c r="AQ39" s="109" t="s">
        <v>699</v>
      </c>
      <c r="AR39" s="110"/>
      <c r="AS39" s="110"/>
      <c r="AT39" s="111"/>
      <c r="AU39" s="102" t="s">
        <v>699</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717</v>
      </c>
      <c r="AC40" s="107"/>
      <c r="AD40" s="107"/>
      <c r="AE40" s="108">
        <v>30</v>
      </c>
      <c r="AF40" s="102"/>
      <c r="AG40" s="102"/>
      <c r="AH40" s="102"/>
      <c r="AI40" s="108">
        <v>60</v>
      </c>
      <c r="AJ40" s="102"/>
      <c r="AK40" s="102"/>
      <c r="AL40" s="102"/>
      <c r="AM40" s="108">
        <v>90</v>
      </c>
      <c r="AN40" s="102"/>
      <c r="AO40" s="102"/>
      <c r="AP40" s="102"/>
      <c r="AQ40" s="109">
        <v>100</v>
      </c>
      <c r="AR40" s="110"/>
      <c r="AS40" s="110"/>
      <c r="AT40" s="111"/>
      <c r="AU40" s="102">
        <v>150</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150</v>
      </c>
      <c r="AF41" s="102"/>
      <c r="AG41" s="102"/>
      <c r="AH41" s="102"/>
      <c r="AI41" s="108">
        <v>105</v>
      </c>
      <c r="AJ41" s="102"/>
      <c r="AK41" s="102"/>
      <c r="AL41" s="102"/>
      <c r="AM41" s="108">
        <v>81</v>
      </c>
      <c r="AN41" s="102"/>
      <c r="AO41" s="102"/>
      <c r="AP41" s="102"/>
      <c r="AQ41" s="109" t="s">
        <v>699</v>
      </c>
      <c r="AR41" s="110"/>
      <c r="AS41" s="110"/>
      <c r="AT41" s="111"/>
      <c r="AU41" s="102" t="s">
        <v>699</v>
      </c>
      <c r="AV41" s="102"/>
      <c r="AW41" s="102"/>
      <c r="AX41" s="103"/>
    </row>
    <row r="42" spans="1:51" ht="31.2" customHeight="1" x14ac:dyDescent="0.2">
      <c r="A42" s="202" t="s">
        <v>343</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718</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hidden="1" customHeight="1" x14ac:dyDescent="0.2">
      <c r="A215" s="421" t="s">
        <v>366</v>
      </c>
      <c r="B215" s="422"/>
      <c r="C215" s="425" t="s">
        <v>227</v>
      </c>
      <c r="D215" s="422"/>
      <c r="E215" s="427" t="s">
        <v>243</v>
      </c>
      <c r="F215" s="428"/>
      <c r="G215" s="429"/>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hidden="1" customHeight="1" x14ac:dyDescent="0.2">
      <c r="A216" s="423"/>
      <c r="B216" s="424"/>
      <c r="C216" s="426"/>
      <c r="D216" s="424"/>
      <c r="E216" s="164" t="s">
        <v>242</v>
      </c>
      <c r="F216" s="166"/>
      <c r="G216" s="145"/>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hidden="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683</v>
      </c>
      <c r="D218" s="507"/>
      <c r="E218" s="164" t="s">
        <v>362</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2"/>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7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698</v>
      </c>
      <c r="AE223" s="467"/>
      <c r="AF223" s="467"/>
      <c r="AG223" s="468" t="s">
        <v>722</v>
      </c>
      <c r="AH223" s="469"/>
      <c r="AI223" s="469"/>
      <c r="AJ223" s="469"/>
      <c r="AK223" s="469"/>
      <c r="AL223" s="469"/>
      <c r="AM223" s="469"/>
      <c r="AN223" s="469"/>
      <c r="AO223" s="469"/>
      <c r="AP223" s="469"/>
      <c r="AQ223" s="469"/>
      <c r="AR223" s="469"/>
      <c r="AS223" s="469"/>
      <c r="AT223" s="469"/>
      <c r="AU223" s="469"/>
      <c r="AV223" s="469"/>
      <c r="AW223" s="469"/>
      <c r="AX223" s="470"/>
    </row>
    <row r="224" spans="1:51" ht="46.8"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698</v>
      </c>
      <c r="AE224" s="380"/>
      <c r="AF224" s="380"/>
      <c r="AG224" s="374" t="s">
        <v>723</v>
      </c>
      <c r="AH224" s="375"/>
      <c r="AI224" s="375"/>
      <c r="AJ224" s="375"/>
      <c r="AK224" s="375"/>
      <c r="AL224" s="375"/>
      <c r="AM224" s="375"/>
      <c r="AN224" s="375"/>
      <c r="AO224" s="375"/>
      <c r="AP224" s="375"/>
      <c r="AQ224" s="375"/>
      <c r="AR224" s="375"/>
      <c r="AS224" s="375"/>
      <c r="AT224" s="375"/>
      <c r="AU224" s="375"/>
      <c r="AV224" s="375"/>
      <c r="AW224" s="375"/>
      <c r="AX224" s="376"/>
    </row>
    <row r="225" spans="1:50" ht="47.4"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698</v>
      </c>
      <c r="AE225" s="417"/>
      <c r="AF225" s="417"/>
      <c r="AG225" s="402" t="s">
        <v>724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698</v>
      </c>
      <c r="AE226" s="398"/>
      <c r="AF226" s="398"/>
      <c r="AG226" s="400" t="s">
        <v>725</v>
      </c>
      <c r="AH226" s="146"/>
      <c r="AI226" s="146"/>
      <c r="AJ226" s="146"/>
      <c r="AK226" s="146"/>
      <c r="AL226" s="146"/>
      <c r="AM226" s="146"/>
      <c r="AN226" s="146"/>
      <c r="AO226" s="146"/>
      <c r="AP226" s="146"/>
      <c r="AQ226" s="146"/>
      <c r="AR226" s="146"/>
      <c r="AS226" s="146"/>
      <c r="AT226" s="146"/>
      <c r="AU226" s="146"/>
      <c r="AV226" s="146"/>
      <c r="AW226" s="146"/>
      <c r="AX226" s="401"/>
    </row>
    <row r="227" spans="1:50" ht="31.8" customHeight="1" x14ac:dyDescent="0.2">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71.400000000000006"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698</v>
      </c>
      <c r="AE229" s="364"/>
      <c r="AF229" s="364"/>
      <c r="AG229" s="366" t="s">
        <v>726</v>
      </c>
      <c r="AH229" s="367"/>
      <c r="AI229" s="367"/>
      <c r="AJ229" s="367"/>
      <c r="AK229" s="367"/>
      <c r="AL229" s="367"/>
      <c r="AM229" s="367"/>
      <c r="AN229" s="367"/>
      <c r="AO229" s="367"/>
      <c r="AP229" s="367"/>
      <c r="AQ229" s="367"/>
      <c r="AR229" s="367"/>
      <c r="AS229" s="367"/>
      <c r="AT229" s="367"/>
      <c r="AU229" s="367"/>
      <c r="AV229" s="367"/>
      <c r="AW229" s="367"/>
      <c r="AX229" s="368"/>
    </row>
    <row r="230" spans="1:50" ht="51.6"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698</v>
      </c>
      <c r="AE230" s="380"/>
      <c r="AF230" s="380"/>
      <c r="AG230" s="374" t="s">
        <v>727</v>
      </c>
      <c r="AH230" s="375"/>
      <c r="AI230" s="375"/>
      <c r="AJ230" s="375"/>
      <c r="AK230" s="375"/>
      <c r="AL230" s="375"/>
      <c r="AM230" s="375"/>
      <c r="AN230" s="375"/>
      <c r="AO230" s="375"/>
      <c r="AP230" s="375"/>
      <c r="AQ230" s="375"/>
      <c r="AR230" s="375"/>
      <c r="AS230" s="375"/>
      <c r="AT230" s="375"/>
      <c r="AU230" s="375"/>
      <c r="AV230" s="375"/>
      <c r="AW230" s="375"/>
      <c r="AX230" s="376"/>
    </row>
    <row r="231" spans="1:50" ht="51.6"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698</v>
      </c>
      <c r="AE231" s="380"/>
      <c r="AF231" s="380"/>
      <c r="AG231" s="374" t="s">
        <v>728</v>
      </c>
      <c r="AH231" s="375"/>
      <c r="AI231" s="375"/>
      <c r="AJ231" s="375"/>
      <c r="AK231" s="375"/>
      <c r="AL231" s="375"/>
      <c r="AM231" s="375"/>
      <c r="AN231" s="375"/>
      <c r="AO231" s="375"/>
      <c r="AP231" s="375"/>
      <c r="AQ231" s="375"/>
      <c r="AR231" s="375"/>
      <c r="AS231" s="375"/>
      <c r="AT231" s="375"/>
      <c r="AU231" s="375"/>
      <c r="AV231" s="375"/>
      <c r="AW231" s="375"/>
      <c r="AX231" s="376"/>
    </row>
    <row r="232" spans="1:50" ht="77.400000000000006"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698</v>
      </c>
      <c r="AE232" s="380"/>
      <c r="AF232" s="380"/>
      <c r="AG232" s="374" t="s">
        <v>729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720</v>
      </c>
      <c r="AE233" s="417"/>
      <c r="AF233" s="417"/>
      <c r="AG233" s="418" t="s">
        <v>699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720</v>
      </c>
      <c r="AE234" s="380"/>
      <c r="AF234" s="449"/>
      <c r="AG234" s="374" t="s">
        <v>699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698</v>
      </c>
      <c r="AE235" s="410"/>
      <c r="AF235" s="411"/>
      <c r="AG235" s="412" t="s">
        <v>730</v>
      </c>
      <c r="AH235" s="413"/>
      <c r="AI235" s="413"/>
      <c r="AJ235" s="413"/>
      <c r="AK235" s="413"/>
      <c r="AL235" s="413"/>
      <c r="AM235" s="413"/>
      <c r="AN235" s="413"/>
      <c r="AO235" s="413"/>
      <c r="AP235" s="413"/>
      <c r="AQ235" s="413"/>
      <c r="AR235" s="413"/>
      <c r="AS235" s="413"/>
      <c r="AT235" s="413"/>
      <c r="AU235" s="413"/>
      <c r="AV235" s="413"/>
      <c r="AW235" s="413"/>
      <c r="AX235" s="414"/>
    </row>
    <row r="236" spans="1:50" ht="42.6"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721</v>
      </c>
      <c r="AE236" s="364"/>
      <c r="AF236" s="365"/>
      <c r="AG236" s="366" t="s">
        <v>731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698</v>
      </c>
      <c r="AE237" s="373"/>
      <c r="AF237" s="373"/>
      <c r="AG237" s="374" t="s">
        <v>732</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698</v>
      </c>
      <c r="AE238" s="380"/>
      <c r="AF238" s="380"/>
      <c r="AG238" s="374" t="s">
        <v>733</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698</v>
      </c>
      <c r="AE239" s="380"/>
      <c r="AF239" s="380"/>
      <c r="AG239" s="404" t="s">
        <v>734</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720</v>
      </c>
      <c r="AE240" s="398"/>
      <c r="AF240" s="399"/>
      <c r="AG240" s="400" t="s">
        <v>699</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hidden="1" customHeight="1" x14ac:dyDescent="0.2">
      <c r="A241" s="390"/>
      <c r="B241" s="391"/>
      <c r="C241" s="901" t="s">
        <v>0</v>
      </c>
      <c r="D241" s="902"/>
      <c r="E241" s="902"/>
      <c r="F241" s="902"/>
      <c r="G241" s="902"/>
      <c r="H241" s="902"/>
      <c r="I241" s="902"/>
      <c r="J241" s="902"/>
      <c r="K241" s="902"/>
      <c r="L241" s="902"/>
      <c r="M241" s="902"/>
      <c r="N241" s="902"/>
      <c r="O241" s="898" t="s">
        <v>689</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885"/>
      <c r="D242" s="886"/>
      <c r="E242" s="383"/>
      <c r="F242" s="383"/>
      <c r="G242" s="383"/>
      <c r="H242" s="384"/>
      <c r="I242" s="384"/>
      <c r="J242" s="887"/>
      <c r="K242" s="887"/>
      <c r="L242" s="887"/>
      <c r="M242" s="384"/>
      <c r="N242" s="888"/>
      <c r="O242" s="889"/>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3"/>
      <c r="C247" s="313" t="s">
        <v>50</v>
      </c>
      <c r="D247" s="733"/>
      <c r="E247" s="733"/>
      <c r="F247" s="734"/>
      <c r="G247" s="916" t="s">
        <v>735</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5">
      <c r="A248" s="914"/>
      <c r="B248" s="915"/>
      <c r="C248" s="918" t="s">
        <v>54</v>
      </c>
      <c r="D248" s="919"/>
      <c r="E248" s="919"/>
      <c r="F248" s="920"/>
      <c r="G248" s="921" t="s">
        <v>736</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2">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5">
      <c r="A250" s="906" t="s">
        <v>737</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2">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5">
      <c r="A252" s="338" t="s">
        <v>738</v>
      </c>
      <c r="B252" s="339"/>
      <c r="C252" s="339"/>
      <c r="D252" s="339"/>
      <c r="E252" s="340"/>
      <c r="F252" s="912" t="s">
        <v>739</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2">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5">
      <c r="A254" s="338" t="s">
        <v>738</v>
      </c>
      <c r="B254" s="339"/>
      <c r="C254" s="339"/>
      <c r="D254" s="339"/>
      <c r="E254" s="340"/>
      <c r="F254" s="341" t="s">
        <v>740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360</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359</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358</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357</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356</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355</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354</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353</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500</v>
      </c>
      <c r="B266" s="271"/>
      <c r="C266" s="271"/>
      <c r="D266" s="271"/>
      <c r="E266" s="115" t="s">
        <v>692</v>
      </c>
      <c r="F266" s="101"/>
      <c r="G266" s="101"/>
      <c r="H266" s="92" t="str">
        <f>IF(E266="","","-")</f>
        <v>-</v>
      </c>
      <c r="I266" s="101" t="s">
        <v>765</v>
      </c>
      <c r="J266" s="101"/>
      <c r="K266" s="92" t="str">
        <f>IF(I266="","","-")</f>
        <v>-</v>
      </c>
      <c r="L266" s="116">
        <v>31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t="s">
        <v>692</v>
      </c>
      <c r="F267" s="101"/>
      <c r="G267" s="101"/>
      <c r="H267" s="92"/>
      <c r="I267" s="101"/>
      <c r="J267" s="101"/>
      <c r="K267" s="92"/>
      <c r="L267" s="116">
        <v>412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691</v>
      </c>
      <c r="H268" s="101"/>
      <c r="I268" s="101"/>
      <c r="J268" s="100">
        <v>20</v>
      </c>
      <c r="K268" s="100"/>
      <c r="L268" s="116">
        <v>430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2" customHeight="1" thickBot="1" x14ac:dyDescent="0.2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349</v>
      </c>
      <c r="B308" s="329"/>
      <c r="C308" s="329"/>
      <c r="D308" s="329"/>
      <c r="E308" s="329"/>
      <c r="F308" s="330"/>
      <c r="G308" s="309" t="s">
        <v>323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741</v>
      </c>
      <c r="H310" s="300"/>
      <c r="I310" s="300"/>
      <c r="J310" s="300"/>
      <c r="K310" s="301"/>
      <c r="L310" s="302" t="s">
        <v>745</v>
      </c>
      <c r="M310" s="303"/>
      <c r="N310" s="303"/>
      <c r="O310" s="303"/>
      <c r="P310" s="303"/>
      <c r="Q310" s="303"/>
      <c r="R310" s="303"/>
      <c r="S310" s="303"/>
      <c r="T310" s="303"/>
      <c r="U310" s="303"/>
      <c r="V310" s="303"/>
      <c r="W310" s="303"/>
      <c r="X310" s="304"/>
      <c r="Y310" s="305">
        <v>56</v>
      </c>
      <c r="Z310" s="306"/>
      <c r="AA310" s="306"/>
      <c r="AB310" s="307"/>
      <c r="AC310" s="299" t="s">
        <v>743</v>
      </c>
      <c r="AD310" s="300"/>
      <c r="AE310" s="300"/>
      <c r="AF310" s="300"/>
      <c r="AG310" s="301"/>
      <c r="AH310" s="302" t="s">
        <v>748</v>
      </c>
      <c r="AI310" s="303"/>
      <c r="AJ310" s="303"/>
      <c r="AK310" s="303"/>
      <c r="AL310" s="303"/>
      <c r="AM310" s="303"/>
      <c r="AN310" s="303"/>
      <c r="AO310" s="303"/>
      <c r="AP310" s="303"/>
      <c r="AQ310" s="303"/>
      <c r="AR310" s="303"/>
      <c r="AS310" s="303"/>
      <c r="AT310" s="304"/>
      <c r="AU310" s="305">
        <v>7</v>
      </c>
      <c r="AV310" s="306"/>
      <c r="AW310" s="306"/>
      <c r="AX310" s="308"/>
    </row>
    <row r="311" spans="1:50" ht="24.75" customHeight="1" x14ac:dyDescent="0.2">
      <c r="A311" s="331"/>
      <c r="B311" s="332"/>
      <c r="C311" s="332"/>
      <c r="D311" s="332"/>
      <c r="E311" s="332"/>
      <c r="F311" s="333"/>
      <c r="G311" s="289" t="s">
        <v>742</v>
      </c>
      <c r="H311" s="290"/>
      <c r="I311" s="290"/>
      <c r="J311" s="290"/>
      <c r="K311" s="291"/>
      <c r="L311" s="292" t="s">
        <v>746</v>
      </c>
      <c r="M311" s="293"/>
      <c r="N311" s="293"/>
      <c r="O311" s="293"/>
      <c r="P311" s="293"/>
      <c r="Q311" s="293"/>
      <c r="R311" s="293"/>
      <c r="S311" s="293"/>
      <c r="T311" s="293"/>
      <c r="U311" s="293"/>
      <c r="V311" s="293"/>
      <c r="W311" s="293"/>
      <c r="X311" s="294"/>
      <c r="Y311" s="295">
        <v>2</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t="s">
        <v>743</v>
      </c>
      <c r="H312" s="290"/>
      <c r="I312" s="290"/>
      <c r="J312" s="290"/>
      <c r="K312" s="291"/>
      <c r="L312" s="292" t="s">
        <v>747</v>
      </c>
      <c r="M312" s="293"/>
      <c r="N312" s="293"/>
      <c r="O312" s="293"/>
      <c r="P312" s="293"/>
      <c r="Q312" s="293"/>
      <c r="R312" s="293"/>
      <c r="S312" s="293"/>
      <c r="T312" s="293"/>
      <c r="U312" s="293"/>
      <c r="V312" s="293"/>
      <c r="W312" s="293"/>
      <c r="X312" s="294"/>
      <c r="Y312" s="295">
        <v>32</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1"/>
      <c r="B313" s="332"/>
      <c r="C313" s="332"/>
      <c r="D313" s="332"/>
      <c r="E313" s="332"/>
      <c r="F313" s="333"/>
      <c r="G313" s="289" t="s">
        <v>744</v>
      </c>
      <c r="H313" s="290"/>
      <c r="I313" s="290"/>
      <c r="J313" s="290"/>
      <c r="K313" s="291"/>
      <c r="L313" s="292" t="s">
        <v>699</v>
      </c>
      <c r="M313" s="293"/>
      <c r="N313" s="293"/>
      <c r="O313" s="293"/>
      <c r="P313" s="293"/>
      <c r="Q313" s="293"/>
      <c r="R313" s="293"/>
      <c r="S313" s="293"/>
      <c r="T313" s="293"/>
      <c r="U313" s="293"/>
      <c r="V313" s="293"/>
      <c r="W313" s="293"/>
      <c r="X313" s="294"/>
      <c r="Y313" s="295">
        <v>6</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96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7</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749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9" customHeight="1" x14ac:dyDescent="0.2">
      <c r="A366" s="245">
        <v>1</v>
      </c>
      <c r="B366" s="245">
        <v>1</v>
      </c>
      <c r="C366" s="265" t="s">
        <v>750</v>
      </c>
      <c r="D366" s="265"/>
      <c r="E366" s="265"/>
      <c r="F366" s="265"/>
      <c r="G366" s="265"/>
      <c r="H366" s="265"/>
      <c r="I366" s="265"/>
      <c r="J366" s="248">
        <v>1010401023102</v>
      </c>
      <c r="K366" s="249"/>
      <c r="L366" s="249"/>
      <c r="M366" s="249"/>
      <c r="N366" s="249"/>
      <c r="O366" s="249"/>
      <c r="P366" s="250" t="s">
        <v>751</v>
      </c>
      <c r="Q366" s="250"/>
      <c r="R366" s="250"/>
      <c r="S366" s="250"/>
      <c r="T366" s="250"/>
      <c r="U366" s="250"/>
      <c r="V366" s="250"/>
      <c r="W366" s="250"/>
      <c r="X366" s="250"/>
      <c r="Y366" s="251">
        <v>96</v>
      </c>
      <c r="Z366" s="252"/>
      <c r="AA366" s="252"/>
      <c r="AB366" s="253"/>
      <c r="AC366" s="237" t="s">
        <v>752</v>
      </c>
      <c r="AD366" s="238"/>
      <c r="AE366" s="238"/>
      <c r="AF366" s="238"/>
      <c r="AG366" s="238"/>
      <c r="AH366" s="268">
        <v>4</v>
      </c>
      <c r="AI366" s="269"/>
      <c r="AJ366" s="269"/>
      <c r="AK366" s="269"/>
      <c r="AL366" s="241" t="s">
        <v>699</v>
      </c>
      <c r="AM366" s="242"/>
      <c r="AN366" s="242"/>
      <c r="AO366" s="243"/>
      <c r="AP366" s="244" t="s">
        <v>699</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5" t="s">
        <v>753</v>
      </c>
      <c r="D399" s="265"/>
      <c r="E399" s="265"/>
      <c r="F399" s="265"/>
      <c r="G399" s="265"/>
      <c r="H399" s="265"/>
      <c r="I399" s="265"/>
      <c r="J399" s="248" t="s">
        <v>699</v>
      </c>
      <c r="K399" s="249"/>
      <c r="L399" s="249"/>
      <c r="M399" s="249"/>
      <c r="N399" s="249"/>
      <c r="O399" s="249"/>
      <c r="P399" s="250" t="s">
        <v>763</v>
      </c>
      <c r="Q399" s="250"/>
      <c r="R399" s="250"/>
      <c r="S399" s="250"/>
      <c r="T399" s="250"/>
      <c r="U399" s="250"/>
      <c r="V399" s="250"/>
      <c r="W399" s="250"/>
      <c r="X399" s="250"/>
      <c r="Y399" s="251">
        <v>7</v>
      </c>
      <c r="Z399" s="252"/>
      <c r="AA399" s="252"/>
      <c r="AB399" s="253"/>
      <c r="AC399" s="237" t="s">
        <v>764</v>
      </c>
      <c r="AD399" s="238"/>
      <c r="AE399" s="238"/>
      <c r="AF399" s="238"/>
      <c r="AG399" s="238"/>
      <c r="AH399" s="268" t="s">
        <v>699</v>
      </c>
      <c r="AI399" s="269"/>
      <c r="AJ399" s="269"/>
      <c r="AK399" s="269"/>
      <c r="AL399" s="241" t="s">
        <v>699</v>
      </c>
      <c r="AM399" s="242"/>
      <c r="AN399" s="242"/>
      <c r="AO399" s="243"/>
      <c r="AP399" s="244" t="s">
        <v>699</v>
      </c>
      <c r="AQ399" s="244"/>
      <c r="AR399" s="244"/>
      <c r="AS399" s="244"/>
      <c r="AT399" s="244"/>
      <c r="AU399" s="244"/>
      <c r="AV399" s="244"/>
      <c r="AW399" s="244"/>
      <c r="AX399" s="244"/>
      <c r="AY399">
        <f>$AY$396</f>
        <v>1</v>
      </c>
    </row>
    <row r="400" spans="1:51" ht="45.6" customHeight="1" x14ac:dyDescent="0.2">
      <c r="A400" s="245">
        <v>2</v>
      </c>
      <c r="B400" s="245">
        <v>1</v>
      </c>
      <c r="C400" s="266" t="s">
        <v>754</v>
      </c>
      <c r="D400" s="265"/>
      <c r="E400" s="265"/>
      <c r="F400" s="265"/>
      <c r="G400" s="265"/>
      <c r="H400" s="265"/>
      <c r="I400" s="265"/>
      <c r="J400" s="248">
        <v>7010401062268</v>
      </c>
      <c r="K400" s="249"/>
      <c r="L400" s="249"/>
      <c r="M400" s="249"/>
      <c r="N400" s="249"/>
      <c r="O400" s="249"/>
      <c r="P400" s="250" t="s">
        <v>763</v>
      </c>
      <c r="Q400" s="250"/>
      <c r="R400" s="250"/>
      <c r="S400" s="250"/>
      <c r="T400" s="250"/>
      <c r="U400" s="250"/>
      <c r="V400" s="250"/>
      <c r="W400" s="250"/>
      <c r="X400" s="250"/>
      <c r="Y400" s="251">
        <v>4</v>
      </c>
      <c r="Z400" s="252"/>
      <c r="AA400" s="252"/>
      <c r="AB400" s="253"/>
      <c r="AC400" s="237" t="s">
        <v>764</v>
      </c>
      <c r="AD400" s="238"/>
      <c r="AE400" s="238"/>
      <c r="AF400" s="238"/>
      <c r="AG400" s="238"/>
      <c r="AH400" s="268" t="s">
        <v>699</v>
      </c>
      <c r="AI400" s="269"/>
      <c r="AJ400" s="269"/>
      <c r="AK400" s="269"/>
      <c r="AL400" s="241" t="s">
        <v>699</v>
      </c>
      <c r="AM400" s="242"/>
      <c r="AN400" s="242"/>
      <c r="AO400" s="243"/>
      <c r="AP400" s="244" t="s">
        <v>699</v>
      </c>
      <c r="AQ400" s="244"/>
      <c r="AR400" s="244"/>
      <c r="AS400" s="244"/>
      <c r="AT400" s="244"/>
      <c r="AU400" s="244"/>
      <c r="AV400" s="244"/>
      <c r="AW400" s="244"/>
      <c r="AX400" s="244"/>
      <c r="AY400">
        <f>COUNTA($C$400)</f>
        <v>1</v>
      </c>
    </row>
    <row r="401" spans="1:51" ht="30" customHeight="1" x14ac:dyDescent="0.2">
      <c r="A401" s="245">
        <v>3</v>
      </c>
      <c r="B401" s="245">
        <v>1</v>
      </c>
      <c r="C401" s="266" t="s">
        <v>755</v>
      </c>
      <c r="D401" s="265"/>
      <c r="E401" s="265"/>
      <c r="F401" s="265"/>
      <c r="G401" s="265"/>
      <c r="H401" s="265"/>
      <c r="I401" s="265"/>
      <c r="J401" s="248" t="s">
        <v>699</v>
      </c>
      <c r="K401" s="249"/>
      <c r="L401" s="249"/>
      <c r="M401" s="249"/>
      <c r="N401" s="249"/>
      <c r="O401" s="249"/>
      <c r="P401" s="267" t="s">
        <v>763</v>
      </c>
      <c r="Q401" s="250"/>
      <c r="R401" s="250"/>
      <c r="S401" s="250"/>
      <c r="T401" s="250"/>
      <c r="U401" s="250"/>
      <c r="V401" s="250"/>
      <c r="W401" s="250"/>
      <c r="X401" s="250"/>
      <c r="Y401" s="251">
        <v>4</v>
      </c>
      <c r="Z401" s="252"/>
      <c r="AA401" s="252"/>
      <c r="AB401" s="253"/>
      <c r="AC401" s="237" t="s">
        <v>764</v>
      </c>
      <c r="AD401" s="238"/>
      <c r="AE401" s="238"/>
      <c r="AF401" s="238"/>
      <c r="AG401" s="238"/>
      <c r="AH401" s="239" t="s">
        <v>699</v>
      </c>
      <c r="AI401" s="240"/>
      <c r="AJ401" s="240"/>
      <c r="AK401" s="240"/>
      <c r="AL401" s="241" t="s">
        <v>699</v>
      </c>
      <c r="AM401" s="242"/>
      <c r="AN401" s="242"/>
      <c r="AO401" s="243"/>
      <c r="AP401" s="244" t="s">
        <v>699</v>
      </c>
      <c r="AQ401" s="244"/>
      <c r="AR401" s="244"/>
      <c r="AS401" s="244"/>
      <c r="AT401" s="244"/>
      <c r="AU401" s="244"/>
      <c r="AV401" s="244"/>
      <c r="AW401" s="244"/>
      <c r="AX401" s="244"/>
      <c r="AY401">
        <f>COUNTA($C$401)</f>
        <v>1</v>
      </c>
    </row>
    <row r="402" spans="1:51" ht="30" customHeight="1" x14ac:dyDescent="0.2">
      <c r="A402" s="245">
        <v>4</v>
      </c>
      <c r="B402" s="245">
        <v>1</v>
      </c>
      <c r="C402" s="266" t="s">
        <v>756</v>
      </c>
      <c r="D402" s="265"/>
      <c r="E402" s="265"/>
      <c r="F402" s="265"/>
      <c r="G402" s="265"/>
      <c r="H402" s="265"/>
      <c r="I402" s="265"/>
      <c r="J402" s="248" t="s">
        <v>699</v>
      </c>
      <c r="K402" s="249"/>
      <c r="L402" s="249"/>
      <c r="M402" s="249"/>
      <c r="N402" s="249"/>
      <c r="O402" s="249"/>
      <c r="P402" s="267" t="s">
        <v>763</v>
      </c>
      <c r="Q402" s="250"/>
      <c r="R402" s="250"/>
      <c r="S402" s="250"/>
      <c r="T402" s="250"/>
      <c r="U402" s="250"/>
      <c r="V402" s="250"/>
      <c r="W402" s="250"/>
      <c r="X402" s="250"/>
      <c r="Y402" s="251">
        <v>4</v>
      </c>
      <c r="Z402" s="252"/>
      <c r="AA402" s="252"/>
      <c r="AB402" s="253"/>
      <c r="AC402" s="237" t="s">
        <v>764</v>
      </c>
      <c r="AD402" s="238"/>
      <c r="AE402" s="238"/>
      <c r="AF402" s="238"/>
      <c r="AG402" s="238"/>
      <c r="AH402" s="239" t="s">
        <v>699</v>
      </c>
      <c r="AI402" s="240"/>
      <c r="AJ402" s="240"/>
      <c r="AK402" s="240"/>
      <c r="AL402" s="241" t="s">
        <v>699</v>
      </c>
      <c r="AM402" s="242"/>
      <c r="AN402" s="242"/>
      <c r="AO402" s="243"/>
      <c r="AP402" s="244" t="s">
        <v>699</v>
      </c>
      <c r="AQ402" s="244"/>
      <c r="AR402" s="244"/>
      <c r="AS402" s="244"/>
      <c r="AT402" s="244"/>
      <c r="AU402" s="244"/>
      <c r="AV402" s="244"/>
      <c r="AW402" s="244"/>
      <c r="AX402" s="244"/>
      <c r="AY402">
        <f>COUNTA($C$402)</f>
        <v>1</v>
      </c>
    </row>
    <row r="403" spans="1:51" ht="30" customHeight="1" x14ac:dyDescent="0.2">
      <c r="A403" s="245">
        <v>5</v>
      </c>
      <c r="B403" s="245">
        <v>1</v>
      </c>
      <c r="C403" s="265" t="s">
        <v>757</v>
      </c>
      <c r="D403" s="265"/>
      <c r="E403" s="265"/>
      <c r="F403" s="265"/>
      <c r="G403" s="265"/>
      <c r="H403" s="265"/>
      <c r="I403" s="265"/>
      <c r="J403" s="248">
        <v>7021001054002</v>
      </c>
      <c r="K403" s="249"/>
      <c r="L403" s="249"/>
      <c r="M403" s="249"/>
      <c r="N403" s="249"/>
      <c r="O403" s="249"/>
      <c r="P403" s="250" t="s">
        <v>763</v>
      </c>
      <c r="Q403" s="250"/>
      <c r="R403" s="250"/>
      <c r="S403" s="250"/>
      <c r="T403" s="250"/>
      <c r="U403" s="250"/>
      <c r="V403" s="250"/>
      <c r="W403" s="250"/>
      <c r="X403" s="250"/>
      <c r="Y403" s="251">
        <v>4</v>
      </c>
      <c r="Z403" s="252"/>
      <c r="AA403" s="252"/>
      <c r="AB403" s="253"/>
      <c r="AC403" s="237" t="s">
        <v>764</v>
      </c>
      <c r="AD403" s="238"/>
      <c r="AE403" s="238"/>
      <c r="AF403" s="238"/>
      <c r="AG403" s="238"/>
      <c r="AH403" s="239" t="s">
        <v>699</v>
      </c>
      <c r="AI403" s="240"/>
      <c r="AJ403" s="240"/>
      <c r="AK403" s="240"/>
      <c r="AL403" s="241" t="s">
        <v>699</v>
      </c>
      <c r="AM403" s="242"/>
      <c r="AN403" s="242"/>
      <c r="AO403" s="243"/>
      <c r="AP403" s="244" t="s">
        <v>699</v>
      </c>
      <c r="AQ403" s="244"/>
      <c r="AR403" s="244"/>
      <c r="AS403" s="244"/>
      <c r="AT403" s="244"/>
      <c r="AU403" s="244"/>
      <c r="AV403" s="244"/>
      <c r="AW403" s="244"/>
      <c r="AX403" s="244"/>
      <c r="AY403">
        <f>COUNTA($C$403)</f>
        <v>1</v>
      </c>
    </row>
    <row r="404" spans="1:51" ht="30" customHeight="1" x14ac:dyDescent="0.2">
      <c r="A404" s="245">
        <v>6</v>
      </c>
      <c r="B404" s="245">
        <v>1</v>
      </c>
      <c r="C404" s="265" t="s">
        <v>758</v>
      </c>
      <c r="D404" s="265"/>
      <c r="E404" s="265"/>
      <c r="F404" s="265"/>
      <c r="G404" s="265"/>
      <c r="H404" s="265"/>
      <c r="I404" s="265"/>
      <c r="J404" s="248">
        <v>1010005012328</v>
      </c>
      <c r="K404" s="249"/>
      <c r="L404" s="249"/>
      <c r="M404" s="249"/>
      <c r="N404" s="249"/>
      <c r="O404" s="249"/>
      <c r="P404" s="250" t="s">
        <v>763</v>
      </c>
      <c r="Q404" s="250"/>
      <c r="R404" s="250"/>
      <c r="S404" s="250"/>
      <c r="T404" s="250"/>
      <c r="U404" s="250"/>
      <c r="V404" s="250"/>
      <c r="W404" s="250"/>
      <c r="X404" s="250"/>
      <c r="Y404" s="251">
        <v>2</v>
      </c>
      <c r="Z404" s="252"/>
      <c r="AA404" s="252"/>
      <c r="AB404" s="253"/>
      <c r="AC404" s="237" t="s">
        <v>764</v>
      </c>
      <c r="AD404" s="238"/>
      <c r="AE404" s="238"/>
      <c r="AF404" s="238"/>
      <c r="AG404" s="238"/>
      <c r="AH404" s="239" t="s">
        <v>699</v>
      </c>
      <c r="AI404" s="240"/>
      <c r="AJ404" s="240"/>
      <c r="AK404" s="240"/>
      <c r="AL404" s="241" t="s">
        <v>699</v>
      </c>
      <c r="AM404" s="242"/>
      <c r="AN404" s="242"/>
      <c r="AO404" s="243"/>
      <c r="AP404" s="244" t="s">
        <v>699</v>
      </c>
      <c r="AQ404" s="244"/>
      <c r="AR404" s="244"/>
      <c r="AS404" s="244"/>
      <c r="AT404" s="244"/>
      <c r="AU404" s="244"/>
      <c r="AV404" s="244"/>
      <c r="AW404" s="244"/>
      <c r="AX404" s="244"/>
      <c r="AY404">
        <f>COUNTA($C$404)</f>
        <v>1</v>
      </c>
    </row>
    <row r="405" spans="1:51" ht="30" customHeight="1" x14ac:dyDescent="0.2">
      <c r="A405" s="245">
        <v>7</v>
      </c>
      <c r="B405" s="245">
        <v>1</v>
      </c>
      <c r="C405" s="265" t="s">
        <v>759</v>
      </c>
      <c r="D405" s="265"/>
      <c r="E405" s="265"/>
      <c r="F405" s="265"/>
      <c r="G405" s="265"/>
      <c r="H405" s="265"/>
      <c r="I405" s="265"/>
      <c r="J405" s="248">
        <v>7011105006899</v>
      </c>
      <c r="K405" s="249"/>
      <c r="L405" s="249"/>
      <c r="M405" s="249"/>
      <c r="N405" s="249"/>
      <c r="O405" s="249"/>
      <c r="P405" s="250" t="s">
        <v>763</v>
      </c>
      <c r="Q405" s="250"/>
      <c r="R405" s="250"/>
      <c r="S405" s="250"/>
      <c r="T405" s="250"/>
      <c r="U405" s="250"/>
      <c r="V405" s="250"/>
      <c r="W405" s="250"/>
      <c r="X405" s="250"/>
      <c r="Y405" s="251">
        <v>2</v>
      </c>
      <c r="Z405" s="252"/>
      <c r="AA405" s="252"/>
      <c r="AB405" s="253"/>
      <c r="AC405" s="237" t="s">
        <v>764</v>
      </c>
      <c r="AD405" s="238"/>
      <c r="AE405" s="238"/>
      <c r="AF405" s="238"/>
      <c r="AG405" s="238"/>
      <c r="AH405" s="239" t="s">
        <v>699</v>
      </c>
      <c r="AI405" s="240"/>
      <c r="AJ405" s="240"/>
      <c r="AK405" s="240"/>
      <c r="AL405" s="241" t="s">
        <v>699</v>
      </c>
      <c r="AM405" s="242"/>
      <c r="AN405" s="242"/>
      <c r="AO405" s="243"/>
      <c r="AP405" s="244" t="s">
        <v>699</v>
      </c>
      <c r="AQ405" s="244"/>
      <c r="AR405" s="244"/>
      <c r="AS405" s="244"/>
      <c r="AT405" s="244"/>
      <c r="AU405" s="244"/>
      <c r="AV405" s="244"/>
      <c r="AW405" s="244"/>
      <c r="AX405" s="244"/>
      <c r="AY405">
        <f>COUNTA($C$405)</f>
        <v>1</v>
      </c>
    </row>
    <row r="406" spans="1:51" ht="30" customHeight="1" x14ac:dyDescent="0.2">
      <c r="A406" s="245">
        <v>8</v>
      </c>
      <c r="B406" s="245">
        <v>1</v>
      </c>
      <c r="C406" s="265" t="s">
        <v>760</v>
      </c>
      <c r="D406" s="265"/>
      <c r="E406" s="265"/>
      <c r="F406" s="265"/>
      <c r="G406" s="265"/>
      <c r="H406" s="265"/>
      <c r="I406" s="265"/>
      <c r="J406" s="248">
        <v>3010401009628</v>
      </c>
      <c r="K406" s="249"/>
      <c r="L406" s="249"/>
      <c r="M406" s="249"/>
      <c r="N406" s="249"/>
      <c r="O406" s="249"/>
      <c r="P406" s="250" t="s">
        <v>763</v>
      </c>
      <c r="Q406" s="250"/>
      <c r="R406" s="250"/>
      <c r="S406" s="250"/>
      <c r="T406" s="250"/>
      <c r="U406" s="250"/>
      <c r="V406" s="250"/>
      <c r="W406" s="250"/>
      <c r="X406" s="250"/>
      <c r="Y406" s="251">
        <v>2</v>
      </c>
      <c r="Z406" s="252"/>
      <c r="AA406" s="252"/>
      <c r="AB406" s="253"/>
      <c r="AC406" s="237" t="s">
        <v>764</v>
      </c>
      <c r="AD406" s="238"/>
      <c r="AE406" s="238"/>
      <c r="AF406" s="238"/>
      <c r="AG406" s="238"/>
      <c r="AH406" s="239" t="s">
        <v>699</v>
      </c>
      <c r="AI406" s="240"/>
      <c r="AJ406" s="240"/>
      <c r="AK406" s="240"/>
      <c r="AL406" s="241" t="s">
        <v>699</v>
      </c>
      <c r="AM406" s="242"/>
      <c r="AN406" s="242"/>
      <c r="AO406" s="243"/>
      <c r="AP406" s="244" t="s">
        <v>699</v>
      </c>
      <c r="AQ406" s="244"/>
      <c r="AR406" s="244"/>
      <c r="AS406" s="244"/>
      <c r="AT406" s="244"/>
      <c r="AU406" s="244"/>
      <c r="AV406" s="244"/>
      <c r="AW406" s="244"/>
      <c r="AX406" s="244"/>
      <c r="AY406">
        <f>COUNTA($C$406)</f>
        <v>1</v>
      </c>
    </row>
    <row r="407" spans="1:51" ht="30" customHeight="1" x14ac:dyDescent="0.2">
      <c r="A407" s="245">
        <v>9</v>
      </c>
      <c r="B407" s="245">
        <v>1</v>
      </c>
      <c r="C407" s="265" t="s">
        <v>761</v>
      </c>
      <c r="D407" s="265"/>
      <c r="E407" s="265"/>
      <c r="F407" s="265"/>
      <c r="G407" s="265"/>
      <c r="H407" s="265"/>
      <c r="I407" s="265"/>
      <c r="J407" s="248">
        <v>6010001114024</v>
      </c>
      <c r="K407" s="249"/>
      <c r="L407" s="249"/>
      <c r="M407" s="249"/>
      <c r="N407" s="249"/>
      <c r="O407" s="249"/>
      <c r="P407" s="250" t="s">
        <v>763</v>
      </c>
      <c r="Q407" s="250"/>
      <c r="R407" s="250"/>
      <c r="S407" s="250"/>
      <c r="T407" s="250"/>
      <c r="U407" s="250"/>
      <c r="V407" s="250"/>
      <c r="W407" s="250"/>
      <c r="X407" s="250"/>
      <c r="Y407" s="251">
        <v>2</v>
      </c>
      <c r="Z407" s="252"/>
      <c r="AA407" s="252"/>
      <c r="AB407" s="253"/>
      <c r="AC407" s="237" t="s">
        <v>764</v>
      </c>
      <c r="AD407" s="238"/>
      <c r="AE407" s="238"/>
      <c r="AF407" s="238"/>
      <c r="AG407" s="238"/>
      <c r="AH407" s="239" t="s">
        <v>699</v>
      </c>
      <c r="AI407" s="240"/>
      <c r="AJ407" s="240"/>
      <c r="AK407" s="240"/>
      <c r="AL407" s="241" t="s">
        <v>699</v>
      </c>
      <c r="AM407" s="242"/>
      <c r="AN407" s="242"/>
      <c r="AO407" s="243"/>
      <c r="AP407" s="244" t="s">
        <v>699</v>
      </c>
      <c r="AQ407" s="244"/>
      <c r="AR407" s="244"/>
      <c r="AS407" s="244"/>
      <c r="AT407" s="244"/>
      <c r="AU407" s="244"/>
      <c r="AV407" s="244"/>
      <c r="AW407" s="244"/>
      <c r="AX407" s="244"/>
      <c r="AY407">
        <f>COUNTA($C$407)</f>
        <v>1</v>
      </c>
    </row>
    <row r="408" spans="1:51" ht="30" customHeight="1" x14ac:dyDescent="0.2">
      <c r="A408" s="245">
        <v>10</v>
      </c>
      <c r="B408" s="245">
        <v>1</v>
      </c>
      <c r="C408" s="265" t="s">
        <v>762</v>
      </c>
      <c r="D408" s="265"/>
      <c r="E408" s="265"/>
      <c r="F408" s="265"/>
      <c r="G408" s="265"/>
      <c r="H408" s="265"/>
      <c r="I408" s="265"/>
      <c r="J408" s="248">
        <v>7011105003921</v>
      </c>
      <c r="K408" s="249"/>
      <c r="L408" s="249"/>
      <c r="M408" s="249"/>
      <c r="N408" s="249"/>
      <c r="O408" s="249"/>
      <c r="P408" s="250" t="s">
        <v>763</v>
      </c>
      <c r="Q408" s="250"/>
      <c r="R408" s="250"/>
      <c r="S408" s="250"/>
      <c r="T408" s="250"/>
      <c r="U408" s="250"/>
      <c r="V408" s="250"/>
      <c r="W408" s="250"/>
      <c r="X408" s="250"/>
      <c r="Y408" s="251">
        <v>1</v>
      </c>
      <c r="Z408" s="252"/>
      <c r="AA408" s="252"/>
      <c r="AB408" s="253"/>
      <c r="AC408" s="237" t="s">
        <v>764</v>
      </c>
      <c r="AD408" s="238"/>
      <c r="AE408" s="238"/>
      <c r="AF408" s="238"/>
      <c r="AG408" s="238"/>
      <c r="AH408" s="239" t="s">
        <v>699</v>
      </c>
      <c r="AI408" s="240"/>
      <c r="AJ408" s="240"/>
      <c r="AK408" s="240"/>
      <c r="AL408" s="241" t="s">
        <v>699</v>
      </c>
      <c r="AM408" s="242"/>
      <c r="AN408" s="242"/>
      <c r="AO408" s="243"/>
      <c r="AP408" s="244" t="s">
        <v>699</v>
      </c>
      <c r="AQ408" s="244"/>
      <c r="AR408" s="244"/>
      <c r="AS408" s="244"/>
      <c r="AT408" s="244"/>
      <c r="AU408" s="244"/>
      <c r="AV408" s="244"/>
      <c r="AW408" s="244"/>
      <c r="AX408" s="244"/>
      <c r="AY408">
        <f>COUNTA($C$408)</f>
        <v>1</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54" max="16383" man="1"/>
    <brk id="2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698</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
      </c>
      <c r="K11" s="14" t="s">
        <v>106</v>
      </c>
      <c r="L11" s="15" t="s">
        <v>698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t="s">
        <v>698</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知的財産</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t="s">
        <v>698</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371</v>
      </c>
      <c r="AF2" s="923"/>
      <c r="AG2" s="923"/>
      <c r="AH2" s="128"/>
      <c r="AI2" s="923" t="s">
        <v>467</v>
      </c>
      <c r="AJ2" s="923"/>
      <c r="AK2" s="923"/>
      <c r="AL2" s="128"/>
      <c r="AM2" s="923" t="s">
        <v>468</v>
      </c>
      <c r="AN2" s="923"/>
      <c r="AO2" s="923"/>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1"/>
      <c r="Z3" s="932"/>
      <c r="AA3" s="933"/>
      <c r="AB3" s="937"/>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1"/>
      <c r="I4" s="941"/>
      <c r="J4" s="941"/>
      <c r="K4" s="941"/>
      <c r="L4" s="941"/>
      <c r="M4" s="941"/>
      <c r="N4" s="941"/>
      <c r="O4" s="942"/>
      <c r="P4" s="146"/>
      <c r="Q4" s="654"/>
      <c r="R4" s="654"/>
      <c r="S4" s="654"/>
      <c r="T4" s="654"/>
      <c r="U4" s="654"/>
      <c r="V4" s="654"/>
      <c r="W4" s="654"/>
      <c r="X4" s="655"/>
      <c r="Y4" s="927" t="s">
        <v>12</v>
      </c>
      <c r="Z4" s="928"/>
      <c r="AA4" s="929"/>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6"/>
      <c r="H6" s="947"/>
      <c r="I6" s="947"/>
      <c r="J6" s="947"/>
      <c r="K6" s="947"/>
      <c r="L6" s="947"/>
      <c r="M6" s="947"/>
      <c r="N6" s="947"/>
      <c r="O6" s="948"/>
      <c r="P6" s="657"/>
      <c r="Q6" s="657"/>
      <c r="R6" s="657"/>
      <c r="S6" s="657"/>
      <c r="T6" s="657"/>
      <c r="U6" s="657"/>
      <c r="V6" s="657"/>
      <c r="W6" s="657"/>
      <c r="X6" s="658"/>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3" t="s">
        <v>343</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371</v>
      </c>
      <c r="AF9" s="923"/>
      <c r="AG9" s="923"/>
      <c r="AH9" s="128"/>
      <c r="AI9" s="923" t="s">
        <v>467</v>
      </c>
      <c r="AJ9" s="923"/>
      <c r="AK9" s="923"/>
      <c r="AL9" s="128"/>
      <c r="AM9" s="923" t="s">
        <v>468</v>
      </c>
      <c r="AN9" s="923"/>
      <c r="AO9" s="923"/>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1"/>
      <c r="Z10" s="932"/>
      <c r="AA10" s="933"/>
      <c r="AB10" s="937"/>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1"/>
      <c r="I11" s="941"/>
      <c r="J11" s="941"/>
      <c r="K11" s="941"/>
      <c r="L11" s="941"/>
      <c r="M11" s="941"/>
      <c r="N11" s="941"/>
      <c r="O11" s="942"/>
      <c r="P11" s="146"/>
      <c r="Q11" s="654"/>
      <c r="R11" s="654"/>
      <c r="S11" s="654"/>
      <c r="T11" s="654"/>
      <c r="U11" s="654"/>
      <c r="V11" s="654"/>
      <c r="W11" s="654"/>
      <c r="X11" s="655"/>
      <c r="Y11" s="927" t="s">
        <v>12</v>
      </c>
      <c r="Z11" s="928"/>
      <c r="AA11" s="929"/>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8"/>
      <c r="B13" s="939"/>
      <c r="C13" s="939"/>
      <c r="D13" s="939"/>
      <c r="E13" s="939"/>
      <c r="F13" s="940"/>
      <c r="G13" s="946"/>
      <c r="H13" s="947"/>
      <c r="I13" s="947"/>
      <c r="J13" s="947"/>
      <c r="K13" s="947"/>
      <c r="L13" s="947"/>
      <c r="M13" s="947"/>
      <c r="N13" s="947"/>
      <c r="O13" s="948"/>
      <c r="P13" s="657"/>
      <c r="Q13" s="657"/>
      <c r="R13" s="657"/>
      <c r="S13" s="657"/>
      <c r="T13" s="657"/>
      <c r="U13" s="657"/>
      <c r="V13" s="657"/>
      <c r="W13" s="657"/>
      <c r="X13" s="658"/>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3" t="s">
        <v>343</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371</v>
      </c>
      <c r="AF16" s="923"/>
      <c r="AG16" s="923"/>
      <c r="AH16" s="128"/>
      <c r="AI16" s="923" t="s">
        <v>467</v>
      </c>
      <c r="AJ16" s="923"/>
      <c r="AK16" s="923"/>
      <c r="AL16" s="128"/>
      <c r="AM16" s="923" t="s">
        <v>468</v>
      </c>
      <c r="AN16" s="923"/>
      <c r="AO16" s="923"/>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1"/>
      <c r="Z17" s="932"/>
      <c r="AA17" s="933"/>
      <c r="AB17" s="937"/>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1"/>
      <c r="I18" s="941"/>
      <c r="J18" s="941"/>
      <c r="K18" s="941"/>
      <c r="L18" s="941"/>
      <c r="M18" s="941"/>
      <c r="N18" s="941"/>
      <c r="O18" s="942"/>
      <c r="P18" s="146"/>
      <c r="Q18" s="654"/>
      <c r="R18" s="654"/>
      <c r="S18" s="654"/>
      <c r="T18" s="654"/>
      <c r="U18" s="654"/>
      <c r="V18" s="654"/>
      <c r="W18" s="654"/>
      <c r="X18" s="655"/>
      <c r="Y18" s="927" t="s">
        <v>12</v>
      </c>
      <c r="Z18" s="928"/>
      <c r="AA18" s="929"/>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8"/>
      <c r="B20" s="939"/>
      <c r="C20" s="939"/>
      <c r="D20" s="939"/>
      <c r="E20" s="939"/>
      <c r="F20" s="940"/>
      <c r="G20" s="946"/>
      <c r="H20" s="947"/>
      <c r="I20" s="947"/>
      <c r="J20" s="947"/>
      <c r="K20" s="947"/>
      <c r="L20" s="947"/>
      <c r="M20" s="947"/>
      <c r="N20" s="947"/>
      <c r="O20" s="948"/>
      <c r="P20" s="657"/>
      <c r="Q20" s="657"/>
      <c r="R20" s="657"/>
      <c r="S20" s="657"/>
      <c r="T20" s="657"/>
      <c r="U20" s="657"/>
      <c r="V20" s="657"/>
      <c r="W20" s="657"/>
      <c r="X20" s="658"/>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3" t="s">
        <v>343</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371</v>
      </c>
      <c r="AF23" s="923"/>
      <c r="AG23" s="923"/>
      <c r="AH23" s="128"/>
      <c r="AI23" s="923" t="s">
        <v>467</v>
      </c>
      <c r="AJ23" s="923"/>
      <c r="AK23" s="923"/>
      <c r="AL23" s="128"/>
      <c r="AM23" s="923" t="s">
        <v>468</v>
      </c>
      <c r="AN23" s="923"/>
      <c r="AO23" s="923"/>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1"/>
      <c r="Z24" s="932"/>
      <c r="AA24" s="933"/>
      <c r="AB24" s="937"/>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1"/>
      <c r="I25" s="941"/>
      <c r="J25" s="941"/>
      <c r="K25" s="941"/>
      <c r="L25" s="941"/>
      <c r="M25" s="941"/>
      <c r="N25" s="941"/>
      <c r="O25" s="942"/>
      <c r="P25" s="146"/>
      <c r="Q25" s="654"/>
      <c r="R25" s="654"/>
      <c r="S25" s="654"/>
      <c r="T25" s="654"/>
      <c r="U25" s="654"/>
      <c r="V25" s="654"/>
      <c r="W25" s="654"/>
      <c r="X25" s="655"/>
      <c r="Y25" s="927" t="s">
        <v>12</v>
      </c>
      <c r="Z25" s="928"/>
      <c r="AA25" s="929"/>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8"/>
      <c r="B27" s="939"/>
      <c r="C27" s="939"/>
      <c r="D27" s="939"/>
      <c r="E27" s="939"/>
      <c r="F27" s="940"/>
      <c r="G27" s="946"/>
      <c r="H27" s="947"/>
      <c r="I27" s="947"/>
      <c r="J27" s="947"/>
      <c r="K27" s="947"/>
      <c r="L27" s="947"/>
      <c r="M27" s="947"/>
      <c r="N27" s="947"/>
      <c r="O27" s="948"/>
      <c r="P27" s="657"/>
      <c r="Q27" s="657"/>
      <c r="R27" s="657"/>
      <c r="S27" s="657"/>
      <c r="T27" s="657"/>
      <c r="U27" s="657"/>
      <c r="V27" s="657"/>
      <c r="W27" s="657"/>
      <c r="X27" s="658"/>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3" t="s">
        <v>343</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371</v>
      </c>
      <c r="AF30" s="923"/>
      <c r="AG30" s="923"/>
      <c r="AH30" s="128"/>
      <c r="AI30" s="923" t="s">
        <v>467</v>
      </c>
      <c r="AJ30" s="923"/>
      <c r="AK30" s="923"/>
      <c r="AL30" s="128"/>
      <c r="AM30" s="923" t="s">
        <v>468</v>
      </c>
      <c r="AN30" s="923"/>
      <c r="AO30" s="923"/>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1"/>
      <c r="Z31" s="932"/>
      <c r="AA31" s="933"/>
      <c r="AB31" s="937"/>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1"/>
      <c r="I32" s="941"/>
      <c r="J32" s="941"/>
      <c r="K32" s="941"/>
      <c r="L32" s="941"/>
      <c r="M32" s="941"/>
      <c r="N32" s="941"/>
      <c r="O32" s="942"/>
      <c r="P32" s="146"/>
      <c r="Q32" s="654"/>
      <c r="R32" s="654"/>
      <c r="S32" s="654"/>
      <c r="T32" s="654"/>
      <c r="U32" s="654"/>
      <c r="V32" s="654"/>
      <c r="W32" s="654"/>
      <c r="X32" s="655"/>
      <c r="Y32" s="927" t="s">
        <v>12</v>
      </c>
      <c r="Z32" s="928"/>
      <c r="AA32" s="929"/>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8"/>
      <c r="B34" s="939"/>
      <c r="C34" s="939"/>
      <c r="D34" s="939"/>
      <c r="E34" s="939"/>
      <c r="F34" s="940"/>
      <c r="G34" s="946"/>
      <c r="H34" s="947"/>
      <c r="I34" s="947"/>
      <c r="J34" s="947"/>
      <c r="K34" s="947"/>
      <c r="L34" s="947"/>
      <c r="M34" s="947"/>
      <c r="N34" s="947"/>
      <c r="O34" s="948"/>
      <c r="P34" s="657"/>
      <c r="Q34" s="657"/>
      <c r="R34" s="657"/>
      <c r="S34" s="657"/>
      <c r="T34" s="657"/>
      <c r="U34" s="657"/>
      <c r="V34" s="657"/>
      <c r="W34" s="657"/>
      <c r="X34" s="658"/>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3" t="s">
        <v>343</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371</v>
      </c>
      <c r="AF37" s="923"/>
      <c r="AG37" s="923"/>
      <c r="AH37" s="128"/>
      <c r="AI37" s="923" t="s">
        <v>467</v>
      </c>
      <c r="AJ37" s="923"/>
      <c r="AK37" s="923"/>
      <c r="AL37" s="128"/>
      <c r="AM37" s="923" t="s">
        <v>468</v>
      </c>
      <c r="AN37" s="923"/>
      <c r="AO37" s="923"/>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1"/>
      <c r="Z38" s="932"/>
      <c r="AA38" s="933"/>
      <c r="AB38" s="937"/>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1"/>
      <c r="I39" s="941"/>
      <c r="J39" s="941"/>
      <c r="K39" s="941"/>
      <c r="L39" s="941"/>
      <c r="M39" s="941"/>
      <c r="N39" s="941"/>
      <c r="O39" s="942"/>
      <c r="P39" s="146"/>
      <c r="Q39" s="654"/>
      <c r="R39" s="654"/>
      <c r="S39" s="654"/>
      <c r="T39" s="654"/>
      <c r="U39" s="654"/>
      <c r="V39" s="654"/>
      <c r="W39" s="654"/>
      <c r="X39" s="655"/>
      <c r="Y39" s="927" t="s">
        <v>12</v>
      </c>
      <c r="Z39" s="928"/>
      <c r="AA39" s="929"/>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8"/>
      <c r="B41" s="939"/>
      <c r="C41" s="939"/>
      <c r="D41" s="939"/>
      <c r="E41" s="939"/>
      <c r="F41" s="940"/>
      <c r="G41" s="946"/>
      <c r="H41" s="947"/>
      <c r="I41" s="947"/>
      <c r="J41" s="947"/>
      <c r="K41" s="947"/>
      <c r="L41" s="947"/>
      <c r="M41" s="947"/>
      <c r="N41" s="947"/>
      <c r="O41" s="948"/>
      <c r="P41" s="657"/>
      <c r="Q41" s="657"/>
      <c r="R41" s="657"/>
      <c r="S41" s="657"/>
      <c r="T41" s="657"/>
      <c r="U41" s="657"/>
      <c r="V41" s="657"/>
      <c r="W41" s="657"/>
      <c r="X41" s="658"/>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3" t="s">
        <v>343</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371</v>
      </c>
      <c r="AF44" s="923"/>
      <c r="AG44" s="923"/>
      <c r="AH44" s="128"/>
      <c r="AI44" s="923" t="s">
        <v>467</v>
      </c>
      <c r="AJ44" s="923"/>
      <c r="AK44" s="923"/>
      <c r="AL44" s="128"/>
      <c r="AM44" s="923" t="s">
        <v>468</v>
      </c>
      <c r="AN44" s="923"/>
      <c r="AO44" s="923"/>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1"/>
      <c r="Z45" s="932"/>
      <c r="AA45" s="933"/>
      <c r="AB45" s="937"/>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1"/>
      <c r="I46" s="941"/>
      <c r="J46" s="941"/>
      <c r="K46" s="941"/>
      <c r="L46" s="941"/>
      <c r="M46" s="941"/>
      <c r="N46" s="941"/>
      <c r="O46" s="942"/>
      <c r="P46" s="146"/>
      <c r="Q46" s="654"/>
      <c r="R46" s="654"/>
      <c r="S46" s="654"/>
      <c r="T46" s="654"/>
      <c r="U46" s="654"/>
      <c r="V46" s="654"/>
      <c r="W46" s="654"/>
      <c r="X46" s="655"/>
      <c r="Y46" s="927" t="s">
        <v>12</v>
      </c>
      <c r="Z46" s="928"/>
      <c r="AA46" s="929"/>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8"/>
      <c r="B48" s="939"/>
      <c r="C48" s="939"/>
      <c r="D48" s="939"/>
      <c r="E48" s="939"/>
      <c r="F48" s="940"/>
      <c r="G48" s="946"/>
      <c r="H48" s="947"/>
      <c r="I48" s="947"/>
      <c r="J48" s="947"/>
      <c r="K48" s="947"/>
      <c r="L48" s="947"/>
      <c r="M48" s="947"/>
      <c r="N48" s="947"/>
      <c r="O48" s="948"/>
      <c r="P48" s="657"/>
      <c r="Q48" s="657"/>
      <c r="R48" s="657"/>
      <c r="S48" s="657"/>
      <c r="T48" s="657"/>
      <c r="U48" s="657"/>
      <c r="V48" s="657"/>
      <c r="W48" s="657"/>
      <c r="X48" s="658"/>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3" t="s">
        <v>343</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371</v>
      </c>
      <c r="AF51" s="923"/>
      <c r="AG51" s="923"/>
      <c r="AH51" s="128"/>
      <c r="AI51" s="923" t="s">
        <v>467</v>
      </c>
      <c r="AJ51" s="923"/>
      <c r="AK51" s="923"/>
      <c r="AL51" s="128"/>
      <c r="AM51" s="923" t="s">
        <v>468</v>
      </c>
      <c r="AN51" s="923"/>
      <c r="AO51" s="923"/>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1"/>
      <c r="Z52" s="932"/>
      <c r="AA52" s="933"/>
      <c r="AB52" s="937"/>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1"/>
      <c r="I53" s="941"/>
      <c r="J53" s="941"/>
      <c r="K53" s="941"/>
      <c r="L53" s="941"/>
      <c r="M53" s="941"/>
      <c r="N53" s="941"/>
      <c r="O53" s="942"/>
      <c r="P53" s="146"/>
      <c r="Q53" s="654"/>
      <c r="R53" s="654"/>
      <c r="S53" s="654"/>
      <c r="T53" s="654"/>
      <c r="U53" s="654"/>
      <c r="V53" s="654"/>
      <c r="W53" s="654"/>
      <c r="X53" s="655"/>
      <c r="Y53" s="927" t="s">
        <v>12</v>
      </c>
      <c r="Z53" s="928"/>
      <c r="AA53" s="929"/>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8"/>
      <c r="B55" s="939"/>
      <c r="C55" s="939"/>
      <c r="D55" s="939"/>
      <c r="E55" s="939"/>
      <c r="F55" s="940"/>
      <c r="G55" s="946"/>
      <c r="H55" s="947"/>
      <c r="I55" s="947"/>
      <c r="J55" s="947"/>
      <c r="K55" s="947"/>
      <c r="L55" s="947"/>
      <c r="M55" s="947"/>
      <c r="N55" s="947"/>
      <c r="O55" s="948"/>
      <c r="P55" s="657"/>
      <c r="Q55" s="657"/>
      <c r="R55" s="657"/>
      <c r="S55" s="657"/>
      <c r="T55" s="657"/>
      <c r="U55" s="657"/>
      <c r="V55" s="657"/>
      <c r="W55" s="657"/>
      <c r="X55" s="658"/>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3" t="s">
        <v>343</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371</v>
      </c>
      <c r="AF58" s="923"/>
      <c r="AG58" s="923"/>
      <c r="AH58" s="128"/>
      <c r="AI58" s="923" t="s">
        <v>467</v>
      </c>
      <c r="AJ58" s="923"/>
      <c r="AK58" s="923"/>
      <c r="AL58" s="128"/>
      <c r="AM58" s="923" t="s">
        <v>468</v>
      </c>
      <c r="AN58" s="923"/>
      <c r="AO58" s="923"/>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1"/>
      <c r="Z59" s="932"/>
      <c r="AA59" s="933"/>
      <c r="AB59" s="937"/>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1"/>
      <c r="I60" s="941"/>
      <c r="J60" s="941"/>
      <c r="K60" s="941"/>
      <c r="L60" s="941"/>
      <c r="M60" s="941"/>
      <c r="N60" s="941"/>
      <c r="O60" s="942"/>
      <c r="P60" s="146"/>
      <c r="Q60" s="654"/>
      <c r="R60" s="654"/>
      <c r="S60" s="654"/>
      <c r="T60" s="654"/>
      <c r="U60" s="654"/>
      <c r="V60" s="654"/>
      <c r="W60" s="654"/>
      <c r="X60" s="655"/>
      <c r="Y60" s="927" t="s">
        <v>12</v>
      </c>
      <c r="Z60" s="928"/>
      <c r="AA60" s="929"/>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8"/>
      <c r="B62" s="939"/>
      <c r="C62" s="939"/>
      <c r="D62" s="939"/>
      <c r="E62" s="939"/>
      <c r="F62" s="940"/>
      <c r="G62" s="946"/>
      <c r="H62" s="947"/>
      <c r="I62" s="947"/>
      <c r="J62" s="947"/>
      <c r="K62" s="947"/>
      <c r="L62" s="947"/>
      <c r="M62" s="947"/>
      <c r="N62" s="947"/>
      <c r="O62" s="948"/>
      <c r="P62" s="657"/>
      <c r="Q62" s="657"/>
      <c r="R62" s="657"/>
      <c r="S62" s="657"/>
      <c r="T62" s="657"/>
      <c r="U62" s="657"/>
      <c r="V62" s="657"/>
      <c r="W62" s="657"/>
      <c r="X62" s="658"/>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3" t="s">
        <v>343</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371</v>
      </c>
      <c r="AF65" s="923"/>
      <c r="AG65" s="923"/>
      <c r="AH65" s="128"/>
      <c r="AI65" s="923" t="s">
        <v>467</v>
      </c>
      <c r="AJ65" s="923"/>
      <c r="AK65" s="923"/>
      <c r="AL65" s="128"/>
      <c r="AM65" s="923" t="s">
        <v>468</v>
      </c>
      <c r="AN65" s="923"/>
      <c r="AO65" s="923"/>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1"/>
      <c r="Z66" s="932"/>
      <c r="AA66" s="933"/>
      <c r="AB66" s="937"/>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1"/>
      <c r="I67" s="941"/>
      <c r="J67" s="941"/>
      <c r="K67" s="941"/>
      <c r="L67" s="941"/>
      <c r="M67" s="941"/>
      <c r="N67" s="941"/>
      <c r="O67" s="942"/>
      <c r="P67" s="146"/>
      <c r="Q67" s="654"/>
      <c r="R67" s="654"/>
      <c r="S67" s="654"/>
      <c r="T67" s="654"/>
      <c r="U67" s="654"/>
      <c r="V67" s="654"/>
      <c r="W67" s="654"/>
      <c r="X67" s="655"/>
      <c r="Y67" s="927" t="s">
        <v>12</v>
      </c>
      <c r="Z67" s="928"/>
      <c r="AA67" s="929"/>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8"/>
      <c r="B69" s="939"/>
      <c r="C69" s="939"/>
      <c r="D69" s="939"/>
      <c r="E69" s="939"/>
      <c r="F69" s="940"/>
      <c r="G69" s="946"/>
      <c r="H69" s="947"/>
      <c r="I69" s="947"/>
      <c r="J69" s="947"/>
      <c r="K69" s="947"/>
      <c r="L69" s="947"/>
      <c r="M69" s="947"/>
      <c r="N69" s="947"/>
      <c r="O69" s="948"/>
      <c r="P69" s="657"/>
      <c r="Q69" s="657"/>
      <c r="R69" s="657"/>
      <c r="S69" s="657"/>
      <c r="T69" s="657"/>
      <c r="U69" s="657"/>
      <c r="V69" s="657"/>
      <c r="W69" s="657"/>
      <c r="X69" s="658"/>
      <c r="Y69" s="190" t="s">
        <v>13</v>
      </c>
      <c r="Z69" s="924"/>
      <c r="AA69" s="925"/>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3" t="s">
        <v>343</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2" t="s">
        <v>26</v>
      </c>
      <c r="B2" s="963"/>
      <c r="C2" s="963"/>
      <c r="D2" s="963"/>
      <c r="E2" s="963"/>
      <c r="F2" s="964"/>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2">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5"/>
    <row r="55" spans="1:51" ht="30" customHeight="1" x14ac:dyDescent="0.2">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5"/>
    <row r="108" spans="1:51" ht="30" customHeight="1" x14ac:dyDescent="0.2">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5"/>
    <row r="161" spans="1:51" ht="30" customHeight="1" x14ac:dyDescent="0.2">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5"/>
    <row r="214" spans="1:51" ht="30" customHeight="1" x14ac:dyDescent="0.2">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318</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2">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318</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2">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318</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2">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318</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2">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318</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2">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318</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2">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318</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2">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318</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2">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318</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2">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318</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2">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318</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2">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318</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2">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318</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2">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318</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2">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318</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2">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318</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2">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318</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2">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318</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2">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318</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2">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318</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2">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318</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2">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318</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2">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318</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2">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318</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2">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318</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2">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318</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2">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318</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2">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318</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2">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318</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2">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318</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2">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318</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2">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318</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2">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318</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2">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318</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2">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318</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2">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318</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2">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318</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2">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318</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2">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318</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2">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318</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2">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