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D44C90C5-42C3-41AA-A5F7-A1AC1ED83904}"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37" i="11"/>
  <c r="AY338" i="11"/>
  <c r="AY323" i="11"/>
  <c r="AY324" i="11"/>
  <c r="AY329" i="11"/>
  <c r="AY327" i="11"/>
  <c r="AY333" i="11"/>
  <c r="AY322" i="11"/>
  <c r="AY328" i="11"/>
  <c r="AY336" i="11"/>
  <c r="AY69" i="11"/>
  <c r="AY330" i="11"/>
  <c r="AY325" i="11"/>
  <c r="AY331" i="11"/>
  <c r="AY340" i="11"/>
  <c r="AY326" i="11"/>
  <c r="AY341" i="11"/>
  <c r="AY66" i="11"/>
  <c r="AY75" i="11"/>
  <c r="AY73" i="11"/>
  <c r="AY77" i="11"/>
  <c r="AY74" i="11"/>
  <c r="AY72" i="11"/>
  <c r="AY335" i="11"/>
  <c r="AY214" i="11"/>
  <c r="AY208" i="11"/>
  <c r="AY209" i="11" s="1"/>
  <c r="AY202" i="1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8" i="11" s="1"/>
  <c r="AY99" i="11"/>
  <c r="AY100" i="11" s="1"/>
  <c r="AY98" i="11"/>
  <c r="AY102" i="11"/>
  <c r="AY104" i="11" s="1"/>
  <c r="AY204" i="11" l="1"/>
  <c r="AY175" i="11"/>
  <c r="AY177" i="11"/>
  <c r="AY171" i="11"/>
  <c r="AY153" i="11"/>
  <c r="AY155" i="11"/>
  <c r="AY151" i="11"/>
  <c r="AY141" i="11"/>
  <c r="AY143" i="11"/>
  <c r="AY137" i="11"/>
  <c r="AY125" i="11"/>
  <c r="AY123" i="11"/>
  <c r="AY113" i="11"/>
  <c r="AY120" i="11"/>
  <c r="AY114" i="11"/>
  <c r="AY121" i="11"/>
  <c r="AY115" i="11"/>
  <c r="AY116" i="11"/>
  <c r="AY117" i="11"/>
  <c r="AY119" i="11"/>
  <c r="AY101" i="11"/>
  <c r="AY129" i="11"/>
  <c r="AY164" i="11"/>
  <c r="AY135" i="11"/>
  <c r="AY210" i="11"/>
  <c r="AY124" i="11"/>
  <c r="AY130" i="11"/>
  <c r="AY154" i="11"/>
  <c r="AY144" i="11"/>
  <c r="AY178" i="11"/>
  <c r="AY198" i="11"/>
  <c r="AY205" i="11"/>
  <c r="AY211" i="11"/>
  <c r="AY145" i="11"/>
  <c r="AY179" i="11"/>
  <c r="AY206" i="11"/>
  <c r="AY212" i="11"/>
  <c r="AY131" i="11"/>
  <c r="AY140" i="11"/>
  <c r="AY174"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82" i="11"/>
  <c r="AY81" i="11"/>
  <c r="AY83" i="11"/>
  <c r="AY86" i="11"/>
  <c r="AY87" i="11"/>
  <c r="AY80" i="11"/>
  <c r="AY63" i="11"/>
  <c r="AY55" i="11"/>
  <c r="AY49" i="11"/>
  <c r="AY92" i="11"/>
  <c r="AY90" i="11"/>
  <c r="AY89"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<sst xmlns="http://schemas.openxmlformats.org/spreadsheetml/2006/main" count="2058" uniqueCount="763">
  <si>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</si>
  <si>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</si>
  <si>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</si>
  <si>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</si>
  <si>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</si>
  <si>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</si>
  <si>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</si>
  <si>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</si>
  <si>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</si>
  <si>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</si>
  <si>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</si>
  <si>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</si>
  <si>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</si>
  <si>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</si>
  <si>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</si>
  <si>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</si>
  <si>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</si>
  <si>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</si>
  <si>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</si>
  <si>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</si>
  <si>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</si>
  <si>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</si>
  <si>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</si>
  <si>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</si>
  <si>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</si>
  <si>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</si>
  <si>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</si>
  <si>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</si>
  <si>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</si>
  <si>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</si>
  <si>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</si>
  <si>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</si>
  <si>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</si>
  <si>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</si>
  <si>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</si>
  <si>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</si>
  <si>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</si>
  <si>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</si>
  <si>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</si>
  <si>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</si>
  <si>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</si>
  <si>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</si>
  <si>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</si>
  <si>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</si>
  <si>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</si>
  <si>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</si>
  <si>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</si>
  <si>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</si>
  <si>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</si>
  <si>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</si>
  <si>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</si>
  <si>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</si>
  <si>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</si>
  <si>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</si>
  <si>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</si>
  <si>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</si>
  <si>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</si>
  <si>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</si>
  <si>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</si>
  <si>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</si>
  <si>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</si>
  <si>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</si>
  <si>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</si>
  <si>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</si>
  <si>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</si>
  <si>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</si>
  <si>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</si>
  <si>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</si>
  <si>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</si>
  <si>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</si>
  <si>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</si>
  <si>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</si>
  <si>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</si>
  <si>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</si>
  <si>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</si>
  <si>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</si>
  <si>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</si>
  <si>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</si>
  <si>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</si>
  <si>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</si>
  <si>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</si>
  <si>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</si>
  <si>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</si>
  <si>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</si>
  <si>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</si>
  <si>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</si>
  <si>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</si>
  <si>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</si>
  <si>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</si>
  <si>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</si>
  <si>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</si>
  <si>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</si>
  <si>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</si>
  <si>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</si>
  <si>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</si>
  <si>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</si>
  <si>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</si>
  <si>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</si>
  <si>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</si>
  <si>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</si>
  <si>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</si>
  <si>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</si>
  <si>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</si>
  <si>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</si>
  <si>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</si>
  <si>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</si>
  <si>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</si>
  <si>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</si>
  <si>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</si>
  <si>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</si>
  <si>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</si>
  <si>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</si>
  <si>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</si>
  <si>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</si>
  <si>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</si>
  <si>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</si>
  <si>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</si>
  <si>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</si>
  <si>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</si>
  <si>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</si>
  <si>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</si>
  <si>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</si>
  <si>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</si>
  <si>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</si>
  <si>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</si>
  <si>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</si>
  <si>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</si>
  <si>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</si>
  <si>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</si>
  <si>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</si>
  <si>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</si>
  <si>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</si>
  <si>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</si>
  <si>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</si>
  <si>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</si>
  <si>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</si>
  <si>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</si>
  <si>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</si>
  <si>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</si>
  <si>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</si>
  <si>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</si>
  <si>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</si>
  <si>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</si>
  <si>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</si>
  <si>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</si>
  <si>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</si>
  <si>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</si>
  <si>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</si>
  <si>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</si>
  <si>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</si>
  <si>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</si>
  <si>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</si>
  <si>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</si>
  <si>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</si>
  <si>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</si>
  <si>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</si>
  <si>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</si>
  <si>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</si>
  <si>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</si>
  <si>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</si>
  <si>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</si>
  <si>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</si>
  <si>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</si>
  <si>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</si>
  <si>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</si>
  <si>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</si>
  <si>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</si>
  <si>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</si>
  <si>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</si>
  <si>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</si>
  <si>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</si>
  <si>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</si>
  <si>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</si>
  <si>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</si>
  <si>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</si>
  <si>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</si>
  <si>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</si>
  <si>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</si>
  <si>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</si>
  <si>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</si>
  <si>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</si>
  <si>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</si>
  <si>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</si>
  <si>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</si>
  <si>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</si>
  <si>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</si>
  <si>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</si>
  <si>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</si>
  <si>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</si>
  <si>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</si>
  <si>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</si>
  <si>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</si>
  <si>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</si>
  <si>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</si>
  <si>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</si>
  <si>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</si>
  <si>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</si>
  <si>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</si>
  <si>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</si>
  <si>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</si>
  <si>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</si>
  <si>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</si>
  <si>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</si>
  <si>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</si>
  <si>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</si>
  <si>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</si>
  <si>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</si>
  <si>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</si>
  <si>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</si>
  <si>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</si>
  <si>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</si>
  <si>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</si>
  <si>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</si>
  <si>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</si>
  <si>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</si>
  <si>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</si>
  <si>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</si>
  <si>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</si>
  <si>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</si>
  <si>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</si>
  <si>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</si>
  <si>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</si>
  <si>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</si>
  <si>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</si>
  <si>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</si>
  <si>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</si>
  <si>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</si>
  <si>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</si>
  <si>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</si>
  <si>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</si>
  <si>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</si>
  <si>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</si>
  <si>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</si>
  <si>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</si>
  <si>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</si>
  <si>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</si>
  <si>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</si>
  <si>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</si>
  <si>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</si>
  <si>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</si>
  <si>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</si>
  <si>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</si>
  <si>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</si>
  <si>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</si>
  <si>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</si>
  <si>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</si>
  <si>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</si>
  <si>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</si>
  <si>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</si>
  <si>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</si>
  <si>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</si>
  <si>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</si>
  <si>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</si>
  <si>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</si>
  <si>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</si>
  <si>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</si>
  <si>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</si>
  <si>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</si>
  <si>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</si>
  <si>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</si>
  <si>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</si>
  <si>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</si>
  <si>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</si>
  <si>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</si>
  <si>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</si>
  <si>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</si>
  <si>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</si>
  <si>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</si>
  <si>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</si>
  <si>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</si>
  <si>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</si>
  <si>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</si>
  <si>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</si>
  <si>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</si>
  <si>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</si>
  <si>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</si>
  <si>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</si>
  <si>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</si>
  <si>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</si>
  <si>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</si>
  <si>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</si>
  <si>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</si>
  <si>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</si>
  <si>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</si>
  <si>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</si>
  <si>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</si>
  <si>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</si>
  <si>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</si>
  <si>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</si>
  <si>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</si>
  <si>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</si>
  <si>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</si>
  <si>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</si>
  <si>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</si>
  <si>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</si>
  <si>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</si>
  <si>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</si>
  <si>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</si>
  <si>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</si>
  <si>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</si>
  <si>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</si>
  <si>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</si>
  <si>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</si>
  <si>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</si>
  <si>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</si>
  <si>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</si>
  <si>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</si>
  <si>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</si>
  <si>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</si>
  <si>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</si>
  <si>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</si>
  <si>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</si>
  <si>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</si>
  <si>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</si>
  <si>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</si>
  <si>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</si>
  <si>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</si>
  <si>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</si>
  <si>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</si>
  <si>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</si>
  <si>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</si>
  <si>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</si>
  <si>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</si>
  <si>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</si>
  <si>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</si>
  <si>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</si>
  <si>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</si>
  <si>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</si>
  <si>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</si>
  <si>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</si>
  <si>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</si>
  <si>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</si>
  <si>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</si>
  <si>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</si>
  <si>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</si>
  <si>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</si>
  <si>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</si>
  <si>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</si>
  <si>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</si>
  <si>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</si>
  <si>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</si>
  <si>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</si>
  <si>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</si>
  <si>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</si>
  <si>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</si>
  <si>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</si>
  <si>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</si>
  <si>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</si>
  <si>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</si>
  <si>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</si>
  <si>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</si>
  <si>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</si>
  <si>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</si>
  <si>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</si>
  <si>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</si>
  <si>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</si>
  <si>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</si>
  <si>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</si>
  <si>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</si>
  <si>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</si>
  <si>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</si>
  <si>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</si>
  <si>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</si>
  <si>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</si>
  <si>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</si>
  <si>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</si>
  <si>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</si>
  <si>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</si>
  <si>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</si>
  <si>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</si>
  <si>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</si>
  <si>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</si>
  <si>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</si>
  <si>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</si>
  <si>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</si>
  <si>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</si>
  <si>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</si>
  <si>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</si>
  <si>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</si>
  <si>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</si>
  <si>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</si>
  <si>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</si>
  <si>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</si>
  <si>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</si>
  <si>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</si>
  <si>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</si>
  <si>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</si>
  <si>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</si>
  <si>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</si>
  <si>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</si>
  <si>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</si>
  <si>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</si>
  <si>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</si>
  <si>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</si>
  <si>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</si>
  <si>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</si>
  <si>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</si>
  <si>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</si>
  <si>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</si>
  <si>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</si>
  <si>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</si>
  <si>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</si>
  <si>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</si>
  <si>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</si>
  <si>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</si>
  <si>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</si>
  <si>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</si>
  <si>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</si>
  <si>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</si>
  <si>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</si>
  <si>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</si>
  <si>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</si>
  <si>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</si>
  <si>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</si>
  <si>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</si>
  <si>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</si>
  <si>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</si>
  <si>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</si>
  <si>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</si>
  <si>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</si>
  <si>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</si>
  <si>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</si>
  <si>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</si>
  <si>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</si>
  <si>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</si>
  <si>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</si>
  <si>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</si>
  <si>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</si>
  <si>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</si>
  <si>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</si>
  <si>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</si>
  <si>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</si>
  <si>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</si>
  <si>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</si>
  <si>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</si>
  <si>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</si>
  <si>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</si>
  <si>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</si>
  <si>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</si>
  <si>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</si>
  <si>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</si>
  <si>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</si>
  <si>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</si>
  <si>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</si>
  <si>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</si>
  <si>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</si>
  <si>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</si>
  <si>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</si>
  <si>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</si>
  <si>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</si>
  <si>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</si>
  <si>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</si>
  <si>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</si>
  <si>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</si>
  <si>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</si>
  <si>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</si>
  <si>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</si>
  <si>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</si>
  <si>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</si>
  <si>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</si>
  <si>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</si>
  <si>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</si>
  <si>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</si>
  <si>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</si>
  <si>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</si>
  <si>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</si>
  <si>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</si>
  <si>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</si>
  <si>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</si>
  <si>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</si>
  <si>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</si>
  <si>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</si>
  <si>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</si>
  <si>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</si>
  <si>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</si>
  <si>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</si>
  <si>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</si>
  <si>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</si>
  <si>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</si>
  <si>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</si>
  <si>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</si>
  <si>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</si>
  <si>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</si>
  <si>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</si>
  <si>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</si>
  <si>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</si>
  <si>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</si>
  <si>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</si>
  <si>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</si>
  <si>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</si>
  <si>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</si>
  <si>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</si>
  <si>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</si>
  <si>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</si>
  <si>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</si>
  <si>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</si>
  <si>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</si>
  <si>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</si>
  <si>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</si>
  <si>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</si>
  <si>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</si>
  <si>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</si>
  <si>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</si>
  <si>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</si>
  <si>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</si>
  <si>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</si>
  <si>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</si>
  <si>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</si>
  <si>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</si>
  <si>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</si>
  <si>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</si>
  <si>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</si>
  <si>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</si>
  <si>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</si>
  <si>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</si>
  <si>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</si>
  <si>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</si>
  <si>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</si>
  <si>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</si>
  <si>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</si>
  <si>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</si>
  <si>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</si>
  <si>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</si>
  <si>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</si>
  <si>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</si>
  <si>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</si>
  <si>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</si>
  <si>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</si>
  <si>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</si>
  <si>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</si>
  <si>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</si>
  <si>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</si>
  <si>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</si>
  <si>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</si>
  <si>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</si>
  <si>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</si>
  <si>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</si>
  <si>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</si>
  <si>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</si>
  <si>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</si>
  <si>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</si>
  <si>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</si>
  <si>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</si>
  <si>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</si>
  <si>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</si>
  <si>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</si>
  <si>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</si>
  <si>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</si>
  <si>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</si>
  <si>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</si>
  <si>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</si>
  <si>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</si>
  <si>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</si>
  <si>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</si>
  <si>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</si>
  <si>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</si>
  <si>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</si>
  <si>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</si>
  <si>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</si>
  <si>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</si>
  <si>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</si>
  <si>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</si>
  <si>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</si>
  <si>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</si>
  <si>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</si>
  <si>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</si>
  <si>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</si>
  <si>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</si>
  <si>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</si>
  <si>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</si>
  <si>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</si>
  <si>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</si>
  <si>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</si>
  <si>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</si>
  <si>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</si>
  <si>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</si>
  <si>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</si>
  <si>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</si>
  <si>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</si>
  <si>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</si>
  <si>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</si>
  <si>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</si>
  <si>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</si>
  <si>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</si>
  <si>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</si>
  <si>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</si>
  <si>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</si>
  <si>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</si>
  <si>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</si>
  <si>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</si>
  <si>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</si>
  <si>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</si>
  <si>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</si>
  <si>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</si>
  <si>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</si>
  <si>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</si>
  <si>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</si>
  <si>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</si>
  <si>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</si>
  <si>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</si>
  <si>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</si>
  <si>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</si>
  <si>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</si>
  <si>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</si>
  <si>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</si>
  <si>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</si>
  <si>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</si>
  <si>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</si>
  <si>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</si>
  <si>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</si>
  <si>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</si>
  <si>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</si>
  <si>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</si>
  <si>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</si>
  <si>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</si>
  <si>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</si>
  <si>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</si>
  <si>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</si>
  <si>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</si>
  <si>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</si>
  <si>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</si>
  <si>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</si>
  <si>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</si>
  <si>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</si>
  <si>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</si>
  <si>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</si>
  <si>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</si>
  <si>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</si>
  <si>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</si>
  <si>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</si>
  <si>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</si>
  <si>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</si>
  <si>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</si>
  <si>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</si>
  <si>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</si>
  <si>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</si>
  <si>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</si>
  <si>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</si>
  <si>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</si>
  <si>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</si>
  <si>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</si>
  <si>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</si>
  <si>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</si>
  <si>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</si>
  <si>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</si>
  <si>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</si>
  <si>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</si>
  <si>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</si>
  <si>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</si>
  <si>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</si>
  <si>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</si>
  <si>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</si>
  <si>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</si>
  <si>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</si>
  <si>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</si>
  <si>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</si>
  <si>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</si>
  <si>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</si>
  <si>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</si>
  <si>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</si>
  <si>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</si>
  <si>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</si>
  <si>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</si>
  <si>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</si>
  <si>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</si>
  <si>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</si>
  <si>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</si>
  <si>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</si>
  <si>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</si>
  <si>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</si>
  <si>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</si>
  <si>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</si>
  <si>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</si>
  <si>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</si>
  <si>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</si>
  <si>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</si>
  <si>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</si>
  <si>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</si>
  <si>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</si>
  <si>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</si>
  <si>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</si>
  <si>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</si>
  <si>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</si>
  <si>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</si>
  <si>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</si>
  <si>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</si>
  <si>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</si>
  <si>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</si>
  <si>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</si>
  <si>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</si>
  <si>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</si>
  <si>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</si>
  <si>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地域知財普及啓発推進事業</t>
  </si>
  <si>
    <t>特許庁</t>
  </si>
  <si>
    <t>令和3年度</t>
  </si>
  <si>
    <t>令和7年度</t>
  </si>
  <si>
    <t>総務部　普及支援課</t>
  </si>
  <si>
    <t>課長　石井　善之</t>
  </si>
  <si>
    <t>○</t>
  </si>
  <si>
    <t>-</t>
  </si>
  <si>
    <t>知的財産に関する基本方針（平成25年6月7日閣議決定）
知財政策ビジョン（平成25年6月7日知的財産戦略本部決定）
知的財産推進計画2020（令和2年5月27日知的財産戦略本部決定）
第2次地域知財活性化行動計画（令和2年7月15日特許庁策定）</t>
  </si>
  <si>
    <t>ビジネスや経営における知的財産の重要性に気付いていない中堅・中小企業を対象に、経営における知的財産戦略等の普及啓発を目的として、知財レベルの底上げを図る。</t>
  </si>
  <si>
    <t>経営における知的財産戦略等にかかわるセミナー等イベントを全国各地で開催する。開催にあたっては、開催地域における産業特性や重点施策・課題を踏まえて、地域のニーズに沿ったテーマを設定し、経済産業局・沖縄総合事務局や開催地の自治体、独立行政法人工業所有権情報・研修館、商工会・商工会議所、中小企業支援機関、金融機関等の地域の支援機関等との連携を図ることで、効率的かつ波及効果の高い普及啓発イベントとなるよう事業を展開する。</t>
  </si>
  <si>
    <t>中小企業等知的財産活用支援事業委託費</t>
  </si>
  <si>
    <t>ビジネスや経営における知的財産の重要性に気付いていない中堅・中小企業を対象に、経営における知的財産戦略等にかかわるセミナー等イベントを全国各地で開催。</t>
  </si>
  <si>
    <t>令和3年度から令和5年度までの5年間の事業であり、当事業で実施するセミナー等イベントへの参加者数を毎年度3,300名以上を目指す。</t>
  </si>
  <si>
    <t>当事業で実施するセミナー等イベントへの参加者数</t>
  </si>
  <si>
    <t>人</t>
  </si>
  <si>
    <t>執行額（X)／参加者数（Y)　　　　　　</t>
    <phoneticPr fontId="5"/>
  </si>
  <si>
    <t>円/人</t>
  </si>
  <si>
    <t>Ｘ/Ｙ</t>
    <phoneticPr fontId="5"/>
  </si>
  <si>
    <t>67,550,113/3908</t>
  </si>
  <si>
    <t>81,407,000/3,300</t>
  </si>
  <si>
    <t>企業経営において知的財産活動を必要不可欠な活動として実践している中小企業割合を40％（平成30年時点で30％）にすることを目指す。</t>
  </si>
  <si>
    <t>企業経営において知的財産活動を必要不可欠な活動として実践している中小企業割合</t>
  </si>
  <si>
    <t>第2次地域知財活性化行動計画（令和2年7月特許庁策定）</t>
  </si>
  <si>
    <t>無</t>
  </si>
  <si>
    <t>‐</t>
  </si>
  <si>
    <t>地方における知的財産にかかわる普及啓発イベントは地方自治体や企業からのニーズがあり、本事業はそれらに資するものであると考える。</t>
  </si>
  <si>
    <t>ビジネスや経営における知的財産の重要性に気付いていない中堅・中小企業への普及啓発は、特定の都道府県のみではなく、全国各地において実施する必要があることから、地方自治体ではなく、国が主体的に取り組むべきものである。
また、経済産業局・沖縄総合事務局や開催地の自治体、独立行政法人工業所有権情報・研修館、商工会・商工会議所、中小企業支援機関、金融機関等の地域の支援機関等との連携は、民間事業者では困難であり事業を委ねることはできない。</t>
  </si>
  <si>
    <t>第2次地域知財活性化行動計画に定める地域KPIに資することを目的とした重要度の高い事業であり、政策体系の中でも優先度は高い。</t>
  </si>
  <si>
    <t>複数の事業者に事前にヒアリングを行い、複数の事業者からの応札を得た。</t>
  </si>
  <si>
    <t>本事業の対象となる中堅・中小企業は、出願・審査等の手続のための料金を負担しており、受益者との負担関係は、妥当であると考えられる。</t>
  </si>
  <si>
    <t>事業実施に係る会場費、講師謝金、旅費、広報費などを含めたものであり、単位当たりのコストとして妥当な水準と言える。</t>
  </si>
  <si>
    <t>実績報告をもって確定検査を行うこととしており、経費の必要性を十分に精査している。</t>
  </si>
  <si>
    <t>ビジネスや経営における知的財産の重要性に気付いていない中堅・中小企業等の意識啓発に要する費目・使途に支出を限定するなど、厳正な管理を行っている。</t>
  </si>
  <si>
    <t>各地で開催する事業を中央の事業者がとりまとめるため、実施におけるコストが効率化できている。</t>
  </si>
  <si>
    <t>各地域において、ビジネスや経営における知的財産の重要性に気付いていない中堅・中小企業等への意識啓発は本事業内容でしか行えないものであり、代替手段はない。</t>
  </si>
  <si>
    <t>令和3年度の活動実績は見込みにおおむね見合っている。</t>
  </si>
  <si>
    <t>令和3年度の活動実績は見込みに見合ったものになっており、本事業の有効性が認められる。
また、事業の効率性についても複数の事業者から応札を得ており、十分な競争性が確保されている。</t>
  </si>
  <si>
    <t>アンケート結果等を分析することで、より効率的・効果的な運営に努める。</t>
  </si>
  <si>
    <t>①特許庁なので「実施庁評価」でやるべきではないか。開催実績の評価。②行政事業レビューで見るのであれば、資金の流れと委託した業者の選定の適正化、業務のアウトプットの数字になるが、それでは成果を見るのが難しい。③またアウトプット（セミナーやイベント参加者数）と、成果/アウトカム（知財活動実践企業）との連関を知る作業は、政策評価の仕事。この事業活動の前提どのものを考える作業になるからである。</t>
  </si>
  <si>
    <t>事業内容の
一部改善</t>
  </si>
  <si>
    <t>有識者のご指摘を踏まえて、所要の対応を行うこと。</t>
  </si>
  <si>
    <t>現状通り</t>
  </si>
  <si>
    <t>実施庁目標に照らして適正な事業かどうかは引き続き検討しつつ、実施事業者の調達に当たっては今後も一般競争入札（総合評価落札方式）に付すなど、資金の流れや業者選定の適正化に努める。</t>
  </si>
  <si>
    <t>事業費</t>
  </si>
  <si>
    <t>人件費</t>
  </si>
  <si>
    <t>一般管理費</t>
  </si>
  <si>
    <t>セミナー等開催費、HP構築費等</t>
  </si>
  <si>
    <t>業務を行う者の人件費</t>
  </si>
  <si>
    <t>外注費</t>
  </si>
  <si>
    <t>会場借料、機材借料、各種資料印刷費、通信運搬費、会議費、イベント運営費</t>
  </si>
  <si>
    <t>　</t>
    <phoneticPr fontId="5"/>
  </si>
  <si>
    <t>株式会社KADOKAWA</t>
  </si>
  <si>
    <t>知的財産権制度・施策等に関する普及啓発セミナーの開催</t>
  </si>
  <si>
    <t>一般競争契約
（総合評価）</t>
  </si>
  <si>
    <t>株式会社フロンティアインターナショナル</t>
  </si>
  <si>
    <t>株式会社角川アスキー総合研究所</t>
  </si>
  <si>
    <t>株式会社ジェイアール東日本企画</t>
  </si>
  <si>
    <t>ミツバ綜合印刷株式会社</t>
  </si>
  <si>
    <t>キンコーズ・ジャパン株式会社</t>
  </si>
  <si>
    <t>会場・機材手配、各種
資料準備、イベント準備及び運営</t>
  </si>
  <si>
    <t>講師招へい、
専用WEBサイト開設・運営</t>
  </si>
  <si>
    <t>広報（WEB広告、SNS等）</t>
  </si>
  <si>
    <t>事業報告書印刷</t>
  </si>
  <si>
    <t>納品用DVD作成</t>
  </si>
  <si>
    <t>随意契約
（その他）</t>
  </si>
  <si>
    <t>随意契約
（企画競争）</t>
  </si>
  <si>
    <t>2021</t>
  </si>
  <si>
    <t>新21</t>
  </si>
  <si>
    <t>A.株式会社KADOKAWA</t>
    <phoneticPr fontId="5"/>
  </si>
  <si>
    <t>B.株式会社フロンティアインターナショナル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</si>
</sst>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112059</xdr:colOff>
      <xdr:row>269</xdr:row>
      <xdr:rowOff>0</xdr:rowOff>
    </xdr:from>
    <xdr:to>
      <xdr:col>35</xdr:col>
      <xdr:colOff>9189</xdr:colOff>
      <xdr:row>287</xdr:row>
      <xdr:rowOff>328557</xdr:rowOff>
    </xdr:to>
    <xdr:grpSp>
      <xdr:nvGrpSpPr>
        <xdr:cNvPr id="3" name="グループ化 2">
          <a:extLst>
            <a:ext uri="{FF2B5EF4-FFF2-40B4-BE49-F238E27FC236}">
              <a16:creationId xmlns:a16="http://schemas.microsoft.com/office/drawing/2014/main" id="{BB497498-9B58-4C51-BBCB-5ECB625D88FB}"/>
            </a:ext>
          </a:extLst>
        </xdr:cNvPr>
        <xdr:cNvGrpSpPr/>
      </xdr:nvGrpSpPr>
      <xdr:grpSpPr>
        <a:xfrm>
          <a:off x="3339353" y="37311106"/>
          <a:ext cx="2945130" cy="7365851"/>
          <a:chOff x="4124325" y="39928800"/>
          <a:chExt cx="3326130" cy="7231380"/>
        </a:xfrm>
      </xdr:grpSpPr>
      <xdr:sp macro="" textlink="">
        <xdr:nvSpPr>
          <xdr:cNvPr id="4" name="Rectangle 1">
            <a:extLst>
              <a:ext uri="{FF2B5EF4-FFF2-40B4-BE49-F238E27FC236}">
                <a16:creationId xmlns:a16="http://schemas.microsoft.com/office/drawing/2014/main" id="{32714823-99CF-45FC-A34A-902874753E82}"/>
              </a:ext>
            </a:extLst>
          </xdr:cNvPr>
          <xdr:cNvSpPr>
            <a:spLocks noChangeArrowheads="1"/>
          </xdr:cNvSpPr>
        </xdr:nvSpPr>
        <xdr:spPr bwMode="auto">
          <a:xfrm>
            <a:off x="4610100" y="39928800"/>
            <a:ext cx="2046677" cy="904117"/>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68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xnSp macro="">
        <xdr:nvCxnSpPr>
          <xdr:cNvPr id="5" name="直線矢印コネクタ 4">
            <a:extLst>
              <a:ext uri="{FF2B5EF4-FFF2-40B4-BE49-F238E27FC236}">
                <a16:creationId xmlns:a16="http://schemas.microsoft.com/office/drawing/2014/main" id="{3139872B-04C2-4FDC-BD7D-67B973083B3B}"/>
              </a:ext>
            </a:extLst>
          </xdr:cNvPr>
          <xdr:cNvCxnSpPr/>
        </xdr:nvCxnSpPr>
        <xdr:spPr>
          <a:xfrm flipH="1">
            <a:off x="5686425" y="40843200"/>
            <a:ext cx="0" cy="97114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6" name="Text Box 63">
            <a:extLst>
              <a:ext uri="{FF2B5EF4-FFF2-40B4-BE49-F238E27FC236}">
                <a16:creationId xmlns:a16="http://schemas.microsoft.com/office/drawing/2014/main" id="{31796780-8EEF-4107-9BC0-4963FD22938C}"/>
              </a:ext>
            </a:extLst>
          </xdr:cNvPr>
          <xdr:cNvSpPr txBox="1">
            <a:spLocks noChangeArrowheads="1"/>
          </xdr:cNvSpPr>
        </xdr:nvSpPr>
        <xdr:spPr bwMode="auto">
          <a:xfrm>
            <a:off x="4171950" y="41776650"/>
            <a:ext cx="3162300" cy="457200"/>
          </a:xfrm>
          <a:prstGeom prst="rect">
            <a:avLst/>
          </a:prstGeom>
          <a:noFill/>
          <a:ln w="9525">
            <a:noFill/>
            <a:miter lim="800000"/>
            <a:headEnd/>
            <a:tailEnd/>
          </a:ln>
        </xdr:spPr>
        <xdr:txBody>
          <a:bodyPr vertOverflow="clip" wrap="square" lIns="27432" tIns="18288" rIns="0" bIns="0" anchor="ctr" upright="1"/>
          <a:lstStyle/>
          <a:p>
            <a:pPr algn="ctr" rtl="0" eaLnBrk="1" fontAlgn="auto" latinLnBrk="0" hangingPunct="1"/>
            <a:r>
              <a:rPr lang="ja-JP" altLang="ja-JP" sz="1100" b="0" i="0" baseline="0">
                <a:effectLst/>
                <a:latin typeface="+mn-lt"/>
                <a:ea typeface="+mn-ea"/>
                <a:cs typeface="+mn-cs"/>
              </a:rPr>
              <a:t>委託【一般競争入札（総合評価落札方式）</a:t>
            </a:r>
            <a:r>
              <a:rPr lang="en-US" altLang="ja-JP" sz="1100" b="0" i="0" baseline="0">
                <a:effectLst/>
                <a:latin typeface="+mn-lt"/>
                <a:ea typeface="+mn-ea"/>
                <a:cs typeface="+mn-cs"/>
              </a:rPr>
              <a:t>】</a:t>
            </a:r>
            <a:endParaRPr lang="ja-JP" altLang="ja-JP">
              <a:effectLst/>
            </a:endParaRPr>
          </a:p>
        </xdr:txBody>
      </xdr:sp>
      <xdr:grpSp>
        <xdr:nvGrpSpPr>
          <xdr:cNvPr id="7" name="グループ化 6">
            <a:extLst>
              <a:ext uri="{FF2B5EF4-FFF2-40B4-BE49-F238E27FC236}">
                <a16:creationId xmlns:a16="http://schemas.microsoft.com/office/drawing/2014/main" id="{D7293107-1709-4C96-98F5-128C0715243F}"/>
              </a:ext>
            </a:extLst>
          </xdr:cNvPr>
          <xdr:cNvGrpSpPr/>
        </xdr:nvGrpSpPr>
        <xdr:grpSpPr>
          <a:xfrm>
            <a:off x="4124325" y="43058715"/>
            <a:ext cx="3326130" cy="2775585"/>
            <a:chOff x="3739515" y="38738175"/>
            <a:chExt cx="3310890" cy="3644265"/>
          </a:xfrm>
        </xdr:grpSpPr>
        <xdr:sp macro="" textlink="">
          <xdr:nvSpPr>
            <xdr:cNvPr id="11" name="Text Box 63">
              <a:extLst>
                <a:ext uri="{FF2B5EF4-FFF2-40B4-BE49-F238E27FC236}">
                  <a16:creationId xmlns:a16="http://schemas.microsoft.com/office/drawing/2014/main" id="{A4BA84A0-7D9E-465A-9A2F-4997F05F87A2}"/>
                </a:ext>
              </a:extLst>
            </xdr:cNvPr>
            <xdr:cNvSpPr txBox="1">
              <a:spLocks noChangeArrowheads="1"/>
            </xdr:cNvSpPr>
          </xdr:nvSpPr>
          <xdr:spPr bwMode="auto">
            <a:xfrm>
              <a:off x="3964305" y="38829615"/>
              <a:ext cx="2937825" cy="355282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経営における知的財産戦略等にかかわるセミナー等イベントを全国各地で開催する。開催にあたっては、開催地域における産業特性や重点施策・課題を踏まえて、地域のニーズに沿ったテーマを設定し、経済産業局・沖縄総合事務局や開催地の自治体、独立行政法人工業所有権情報・研修館、商工会・商工会議所、中小企業支援機関、金融機関等の地域の支援機関等との連携を図ることで、効率的かつ波及効果の高い普及啓発イベントとなるよう事業を展開する。</a:t>
              </a:r>
            </a:p>
          </xdr:txBody>
        </xdr:sp>
        <xdr:sp macro="" textlink="">
          <xdr:nvSpPr>
            <xdr:cNvPr id="12" name="大かっこ 11">
              <a:extLst>
                <a:ext uri="{FF2B5EF4-FFF2-40B4-BE49-F238E27FC236}">
                  <a16:creationId xmlns:a16="http://schemas.microsoft.com/office/drawing/2014/main" id="{9A272CB0-747B-4E98-852F-3B3C8419E810}"/>
                </a:ext>
              </a:extLst>
            </xdr:cNvPr>
            <xdr:cNvSpPr>
              <a:spLocks noChangeArrowheads="1"/>
            </xdr:cNvSpPr>
          </xdr:nvSpPr>
          <xdr:spPr bwMode="auto">
            <a:xfrm>
              <a:off x="3739515" y="38738175"/>
              <a:ext cx="3310890" cy="2809875"/>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8" name="Rectangle 1">
            <a:extLst>
              <a:ext uri="{FF2B5EF4-FFF2-40B4-BE49-F238E27FC236}">
                <a16:creationId xmlns:a16="http://schemas.microsoft.com/office/drawing/2014/main" id="{25127633-4409-4884-A5CA-F408CDFD6DD1}"/>
              </a:ext>
            </a:extLst>
          </xdr:cNvPr>
          <xdr:cNvSpPr>
            <a:spLocks noChangeArrowheads="1"/>
          </xdr:cNvSpPr>
        </xdr:nvSpPr>
        <xdr:spPr bwMode="auto">
          <a:xfrm>
            <a:off x="4552950" y="42167175"/>
            <a:ext cx="2339590" cy="686755"/>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KADOKAWA</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68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xnSp macro="">
        <xdr:nvCxnSpPr>
          <xdr:cNvPr id="9" name="直線矢印コネクタ 8">
            <a:extLst>
              <a:ext uri="{FF2B5EF4-FFF2-40B4-BE49-F238E27FC236}">
                <a16:creationId xmlns:a16="http://schemas.microsoft.com/office/drawing/2014/main" id="{5BF72216-8761-4AF8-ADD7-E11FBA259058}"/>
              </a:ext>
            </a:extLst>
          </xdr:cNvPr>
          <xdr:cNvCxnSpPr/>
        </xdr:nvCxnSpPr>
        <xdr:spPr>
          <a:xfrm>
            <a:off x="5702690" y="45319950"/>
            <a:ext cx="0" cy="962254"/>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10" name="Rectangle 1">
            <a:extLst>
              <a:ext uri="{FF2B5EF4-FFF2-40B4-BE49-F238E27FC236}">
                <a16:creationId xmlns:a16="http://schemas.microsoft.com/office/drawing/2014/main" id="{036F111B-A18F-4DA1-AD77-1B7002009217}"/>
              </a:ext>
            </a:extLst>
          </xdr:cNvPr>
          <xdr:cNvSpPr>
            <a:spLocks noChangeArrowheads="1"/>
          </xdr:cNvSpPr>
        </xdr:nvSpPr>
        <xdr:spPr bwMode="auto">
          <a:xfrm>
            <a:off x="4629150" y="46270993"/>
            <a:ext cx="2343400" cy="889187"/>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外注先</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Q678" sqref="Q67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366</v>
      </c>
      <c r="AJ2" s="848" t="s">
        <v>690</v>
      </c>
      <c r="AK2" s="848"/>
      <c r="AL2" s="848"/>
      <c r="AM2" s="848"/>
      <c r="AN2" s="90" t="s">
        <v>366</v>
      </c>
      <c r="AO2" s="848">
        <v>21</v>
      </c>
      <c r="AP2" s="848"/>
      <c r="AQ2" s="848"/>
      <c r="AR2" s="91" t="s">
        <v>366</v>
      </c>
      <c r="AS2" s="849">
        <v>414</v>
      </c>
      <c r="AT2" s="849"/>
      <c r="AU2" s="849"/>
      <c r="AV2" s="90" t="str">
        <f>IF(AW2="","","-")</f>
        <v/>
      </c>
      <c r="AW2" s="850"/>
      <c r="AX2" s="850"/>
    </row>
    <row r="3" spans="1:50" ht="21" customHeight="1" thickBot="1" x14ac:dyDescent="0.25">
      <c r="A3" s="851" t="s">
        <v>680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691</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692</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693</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694</v>
      </c>
      <c r="H5" s="839"/>
      <c r="I5" s="839"/>
      <c r="J5" s="839"/>
      <c r="K5" s="839"/>
      <c r="L5" s="839"/>
      <c r="M5" s="840" t="s">
        <v>62</v>
      </c>
      <c r="N5" s="841"/>
      <c r="O5" s="841"/>
      <c r="P5" s="841"/>
      <c r="Q5" s="841"/>
      <c r="R5" s="842"/>
      <c r="S5" s="843" t="s">
        <v>695</v>
      </c>
      <c r="T5" s="839"/>
      <c r="U5" s="839"/>
      <c r="V5" s="839"/>
      <c r="W5" s="839"/>
      <c r="X5" s="844"/>
      <c r="Y5" s="845" t="s">
        <v>3</v>
      </c>
      <c r="Z5" s="846"/>
      <c r="AA5" s="846"/>
      <c r="AB5" s="846"/>
      <c r="AC5" s="846"/>
      <c r="AD5" s="847"/>
      <c r="AE5" s="868" t="s">
        <v>696</v>
      </c>
      <c r="AF5" s="868"/>
      <c r="AG5" s="868"/>
      <c r="AH5" s="868"/>
      <c r="AI5" s="868"/>
      <c r="AJ5" s="868"/>
      <c r="AK5" s="868"/>
      <c r="AL5" s="868"/>
      <c r="AM5" s="868"/>
      <c r="AN5" s="868"/>
      <c r="AO5" s="868"/>
      <c r="AP5" s="869"/>
      <c r="AQ5" s="870" t="s">
        <v>697</v>
      </c>
      <c r="AR5" s="871"/>
      <c r="AS5" s="871"/>
      <c r="AT5" s="871"/>
      <c r="AU5" s="871"/>
      <c r="AV5" s="871"/>
      <c r="AW5" s="871"/>
      <c r="AX5" s="872"/>
    </row>
    <row r="6" spans="1:50" ht="39" customHeight="1" x14ac:dyDescent="0.2">
      <c r="A6" s="873" t="s">
        <v>4</v>
      </c>
      <c r="B6" s="874"/>
      <c r="C6" s="874"/>
      <c r="D6" s="874"/>
      <c r="E6" s="874"/>
      <c r="F6" s="874"/>
      <c r="G6" s="875" t="str">
        <f>入力規則等!F39</f>
        <v>特許特別会計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04.4" customHeight="1" x14ac:dyDescent="0.2">
      <c r="A7" s="854" t="s">
        <v>20</v>
      </c>
      <c r="B7" s="855"/>
      <c r="C7" s="855"/>
      <c r="D7" s="855"/>
      <c r="E7" s="855"/>
      <c r="F7" s="856"/>
      <c r="G7" s="878" t="s">
        <v>699</v>
      </c>
      <c r="H7" s="879"/>
      <c r="I7" s="879"/>
      <c r="J7" s="879"/>
      <c r="K7" s="879"/>
      <c r="L7" s="879"/>
      <c r="M7" s="879"/>
      <c r="N7" s="879"/>
      <c r="O7" s="879"/>
      <c r="P7" s="879"/>
      <c r="Q7" s="879"/>
      <c r="R7" s="879"/>
      <c r="S7" s="879"/>
      <c r="T7" s="879"/>
      <c r="U7" s="879"/>
      <c r="V7" s="879"/>
      <c r="W7" s="879"/>
      <c r="X7" s="880"/>
      <c r="Y7" s="881" t="s">
        <v>351</v>
      </c>
      <c r="Z7" s="702"/>
      <c r="AA7" s="702"/>
      <c r="AB7" s="702"/>
      <c r="AC7" s="702"/>
      <c r="AD7" s="882"/>
      <c r="AE7" s="810" t="s">
        <v>700</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234</v>
      </c>
      <c r="B8" s="855"/>
      <c r="C8" s="855"/>
      <c r="D8" s="855"/>
      <c r="E8" s="855"/>
      <c r="F8" s="856"/>
      <c r="G8" s="857" t="str">
        <f>入力規則等!A27</f>
        <v>知的財産</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83" t="s">
        <v>21</v>
      </c>
      <c r="B9" s="784"/>
      <c r="C9" s="784"/>
      <c r="D9" s="784"/>
      <c r="E9" s="784"/>
      <c r="F9" s="784"/>
      <c r="G9" s="865" t="s">
        <v>701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702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6"/>
    </row>
    <row r="13" spans="1:50" ht="21" customHeight="1" x14ac:dyDescent="0.2">
      <c r="A13" s="322"/>
      <c r="B13" s="323"/>
      <c r="C13" s="323"/>
      <c r="D13" s="323"/>
      <c r="E13" s="323"/>
      <c r="F13" s="324"/>
      <c r="G13" s="800" t="s">
        <v>6</v>
      </c>
      <c r="H13" s="801"/>
      <c r="I13" s="817" t="s">
        <v>7</v>
      </c>
      <c r="J13" s="818"/>
      <c r="K13" s="818"/>
      <c r="L13" s="818"/>
      <c r="M13" s="818"/>
      <c r="N13" s="818"/>
      <c r="O13" s="819"/>
      <c r="P13" s="713" t="s">
        <v>699</v>
      </c>
      <c r="Q13" s="714"/>
      <c r="R13" s="714"/>
      <c r="S13" s="714"/>
      <c r="T13" s="714"/>
      <c r="U13" s="714"/>
      <c r="V13" s="715"/>
      <c r="W13" s="713" t="s">
        <v>699</v>
      </c>
      <c r="X13" s="714"/>
      <c r="Y13" s="714"/>
      <c r="Z13" s="714"/>
      <c r="AA13" s="714"/>
      <c r="AB13" s="714"/>
      <c r="AC13" s="715"/>
      <c r="AD13" s="713">
        <v>81</v>
      </c>
      <c r="AE13" s="714"/>
      <c r="AF13" s="714"/>
      <c r="AG13" s="714"/>
      <c r="AH13" s="714"/>
      <c r="AI13" s="714"/>
      <c r="AJ13" s="715"/>
      <c r="AK13" s="713">
        <v>81</v>
      </c>
      <c r="AL13" s="714"/>
      <c r="AM13" s="714"/>
      <c r="AN13" s="714"/>
      <c r="AO13" s="714"/>
      <c r="AP13" s="714"/>
      <c r="AQ13" s="715"/>
      <c r="AR13" s="748">
        <v>81</v>
      </c>
      <c r="AS13" s="749"/>
      <c r="AT13" s="749"/>
      <c r="AU13" s="749"/>
      <c r="AV13" s="749"/>
      <c r="AW13" s="749"/>
      <c r="AX13" s="820"/>
    </row>
    <row r="14" spans="1:50" ht="21" customHeight="1" x14ac:dyDescent="0.2">
      <c r="A14" s="322"/>
      <c r="B14" s="323"/>
      <c r="C14" s="323"/>
      <c r="D14" s="323"/>
      <c r="E14" s="323"/>
      <c r="F14" s="324"/>
      <c r="G14" s="802"/>
      <c r="H14" s="803"/>
      <c r="I14" s="795" t="s">
        <v>8</v>
      </c>
      <c r="J14" s="796"/>
      <c r="K14" s="796"/>
      <c r="L14" s="796"/>
      <c r="M14" s="796"/>
      <c r="N14" s="796"/>
      <c r="O14" s="797"/>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6"/>
      <c r="AS14" s="806"/>
      <c r="AT14" s="806"/>
      <c r="AU14" s="806"/>
      <c r="AV14" s="806"/>
      <c r="AW14" s="806"/>
      <c r="AX14" s="807"/>
    </row>
    <row r="15" spans="1:50" ht="21" customHeight="1" x14ac:dyDescent="0.2">
      <c r="A15" s="322"/>
      <c r="B15" s="323"/>
      <c r="C15" s="323"/>
      <c r="D15" s="323"/>
      <c r="E15" s="323"/>
      <c r="F15" s="324"/>
      <c r="G15" s="802"/>
      <c r="H15" s="803"/>
      <c r="I15" s="795" t="s">
        <v>48</v>
      </c>
      <c r="J15" s="808"/>
      <c r="K15" s="808"/>
      <c r="L15" s="808"/>
      <c r="M15" s="808"/>
      <c r="N15" s="808"/>
      <c r="O15" s="809"/>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699</v>
      </c>
      <c r="AS15" s="714"/>
      <c r="AT15" s="714"/>
      <c r="AU15" s="714"/>
      <c r="AV15" s="714"/>
      <c r="AW15" s="714"/>
      <c r="AX15" s="821"/>
    </row>
    <row r="16" spans="1:50" ht="21" customHeight="1" x14ac:dyDescent="0.2">
      <c r="A16" s="322"/>
      <c r="B16" s="323"/>
      <c r="C16" s="323"/>
      <c r="D16" s="323"/>
      <c r="E16" s="323"/>
      <c r="F16" s="324"/>
      <c r="G16" s="802"/>
      <c r="H16" s="803"/>
      <c r="I16" s="795" t="s">
        <v>49</v>
      </c>
      <c r="J16" s="808"/>
      <c r="K16" s="808"/>
      <c r="L16" s="808"/>
      <c r="M16" s="808"/>
      <c r="N16" s="808"/>
      <c r="O16" s="809"/>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3"/>
      <c r="AS16" s="814"/>
      <c r="AT16" s="814"/>
      <c r="AU16" s="814"/>
      <c r="AV16" s="814"/>
      <c r="AW16" s="814"/>
      <c r="AX16" s="815"/>
    </row>
    <row r="17" spans="1:50" ht="24.75" customHeight="1" x14ac:dyDescent="0.2">
      <c r="A17" s="322"/>
      <c r="B17" s="323"/>
      <c r="C17" s="323"/>
      <c r="D17" s="323"/>
      <c r="E17" s="323"/>
      <c r="F17" s="324"/>
      <c r="G17" s="802"/>
      <c r="H17" s="803"/>
      <c r="I17" s="795" t="s">
        <v>47</v>
      </c>
      <c r="J17" s="796"/>
      <c r="K17" s="796"/>
      <c r="L17" s="796"/>
      <c r="M17" s="796"/>
      <c r="N17" s="796"/>
      <c r="O17" s="797"/>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798"/>
      <c r="AS17" s="798"/>
      <c r="AT17" s="798"/>
      <c r="AU17" s="798"/>
      <c r="AV17" s="798"/>
      <c r="AW17" s="798"/>
      <c r="AX17" s="799"/>
    </row>
    <row r="18" spans="1:50" ht="24.75" customHeight="1" x14ac:dyDescent="0.2">
      <c r="A18" s="322"/>
      <c r="B18" s="323"/>
      <c r="C18" s="323"/>
      <c r="D18" s="323"/>
      <c r="E18" s="323"/>
      <c r="F18" s="324"/>
      <c r="G18" s="804"/>
      <c r="H18" s="805"/>
      <c r="I18" s="788" t="s">
        <v>18</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81</v>
      </c>
      <c r="AE18" s="792"/>
      <c r="AF18" s="792"/>
      <c r="AG18" s="792"/>
      <c r="AH18" s="792"/>
      <c r="AI18" s="792"/>
      <c r="AJ18" s="793"/>
      <c r="AK18" s="791">
        <f>SUM(AK13:AQ17)</f>
        <v>81</v>
      </c>
      <c r="AL18" s="792"/>
      <c r="AM18" s="792"/>
      <c r="AN18" s="792"/>
      <c r="AO18" s="792"/>
      <c r="AP18" s="792"/>
      <c r="AQ18" s="793"/>
      <c r="AR18" s="791">
        <f>SUM(AR13:AX17)</f>
        <v>81</v>
      </c>
      <c r="AS18" s="792"/>
      <c r="AT18" s="792"/>
      <c r="AU18" s="792"/>
      <c r="AV18" s="792"/>
      <c r="AW18" s="792"/>
      <c r="AX18" s="794"/>
    </row>
    <row r="19" spans="1:50" ht="24.75" customHeight="1" x14ac:dyDescent="0.2">
      <c r="A19" s="322"/>
      <c r="B19" s="323"/>
      <c r="C19" s="323"/>
      <c r="D19" s="323"/>
      <c r="E19" s="323"/>
      <c r="F19" s="324"/>
      <c r="G19" s="763" t="s">
        <v>9</v>
      </c>
      <c r="H19" s="764"/>
      <c r="I19" s="764"/>
      <c r="J19" s="764"/>
      <c r="K19" s="764"/>
      <c r="L19" s="764"/>
      <c r="M19" s="764"/>
      <c r="N19" s="764"/>
      <c r="O19" s="764"/>
      <c r="P19" s="713">
        <v>0</v>
      </c>
      <c r="Q19" s="714"/>
      <c r="R19" s="714"/>
      <c r="S19" s="714"/>
      <c r="T19" s="714"/>
      <c r="U19" s="714"/>
      <c r="V19" s="715"/>
      <c r="W19" s="713">
        <v>0</v>
      </c>
      <c r="X19" s="714"/>
      <c r="Y19" s="714"/>
      <c r="Z19" s="714"/>
      <c r="AA19" s="714"/>
      <c r="AB19" s="714"/>
      <c r="AC19" s="715"/>
      <c r="AD19" s="713">
        <v>68</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2">
      <c r="A20" s="322"/>
      <c r="B20" s="323"/>
      <c r="C20" s="323"/>
      <c r="D20" s="323"/>
      <c r="E20" s="323"/>
      <c r="F20" s="324"/>
      <c r="G20" s="763" t="s">
        <v>10</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f>IF(AD18=0, "-", SUM(AD19)/AD18)</f>
        <v>0.83950617283950613</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319</v>
      </c>
      <c r="H21" s="758"/>
      <c r="I21" s="758"/>
      <c r="J21" s="758"/>
      <c r="K21" s="758"/>
      <c r="L21" s="758"/>
      <c r="M21" s="758"/>
      <c r="N21" s="758"/>
      <c r="O21" s="758"/>
      <c r="P21" s="759" t="str">
        <f>IF(P19=0, "-", SUM(P19)/SUM(P13,P14))</f>
        <v>-</v>
      </c>
      <c r="Q21" s="759"/>
      <c r="R21" s="759"/>
      <c r="S21" s="759"/>
      <c r="T21" s="759"/>
      <c r="U21" s="759"/>
      <c r="V21" s="759"/>
      <c r="W21" s="759" t="str">
        <f>IF(W19=0, "-", SUM(W19)/SUM(W13,W14))</f>
        <v>-</v>
      </c>
      <c r="X21" s="759"/>
      <c r="Y21" s="759"/>
      <c r="Z21" s="759"/>
      <c r="AA21" s="759"/>
      <c r="AB21" s="759"/>
      <c r="AC21" s="759"/>
      <c r="AD21" s="759">
        <f>IF(AD19=0, "-", SUM(AD19)/SUM(AD13,AD14))</f>
        <v>0.83950617283950613</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9" t="s">
        <v>675</v>
      </c>
      <c r="B22" s="720"/>
      <c r="C22" s="720"/>
      <c r="D22" s="720"/>
      <c r="E22" s="720"/>
      <c r="F22" s="721"/>
      <c r="G22" s="725" t="s">
        <v>309</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25.5" customHeight="1" x14ac:dyDescent="0.2">
      <c r="A23" s="722"/>
      <c r="B23" s="723"/>
      <c r="C23" s="723"/>
      <c r="D23" s="723"/>
      <c r="E23" s="723"/>
      <c r="F23" s="724"/>
      <c r="G23" s="745" t="s">
        <v>703</v>
      </c>
      <c r="H23" s="746"/>
      <c r="I23" s="746"/>
      <c r="J23" s="746"/>
      <c r="K23" s="746"/>
      <c r="L23" s="746"/>
      <c r="M23" s="746"/>
      <c r="N23" s="746"/>
      <c r="O23" s="747"/>
      <c r="P23" s="748">
        <v>81</v>
      </c>
      <c r="Q23" s="749"/>
      <c r="R23" s="749"/>
      <c r="S23" s="749"/>
      <c r="T23" s="749"/>
      <c r="U23" s="749"/>
      <c r="V23" s="750"/>
      <c r="W23" s="748">
        <v>81</v>
      </c>
      <c r="X23" s="749"/>
      <c r="Y23" s="749"/>
      <c r="Z23" s="749"/>
      <c r="AA23" s="749"/>
      <c r="AB23" s="749"/>
      <c r="AC23" s="750"/>
      <c r="AD23" s="751" t="s">
        <v>699</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2"/>
      <c r="B28" s="723"/>
      <c r="C28" s="723"/>
      <c r="D28" s="723"/>
      <c r="E28" s="723"/>
      <c r="F28" s="724"/>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81</v>
      </c>
      <c r="Q29" s="736"/>
      <c r="R29" s="736"/>
      <c r="S29" s="736"/>
      <c r="T29" s="736"/>
      <c r="U29" s="736"/>
      <c r="V29" s="737"/>
      <c r="W29" s="738">
        <f>AR13</f>
        <v>81</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41" t="s">
        <v>662</v>
      </c>
      <c r="B30" s="742"/>
      <c r="C30" s="742"/>
      <c r="D30" s="742"/>
      <c r="E30" s="742"/>
      <c r="F30" s="743"/>
      <c r="G30" s="730" t="s">
        <v>704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45.6" customHeight="1" x14ac:dyDescent="0.2">
      <c r="A32" s="663"/>
      <c r="B32" s="168"/>
      <c r="C32" s="168"/>
      <c r="D32" s="168"/>
      <c r="E32" s="168"/>
      <c r="F32" s="169"/>
      <c r="G32" s="649" t="s">
        <v>705</v>
      </c>
      <c r="H32" s="650"/>
      <c r="I32" s="650"/>
      <c r="J32" s="650"/>
      <c r="K32" s="650"/>
      <c r="L32" s="650"/>
      <c r="M32" s="650"/>
      <c r="N32" s="650"/>
      <c r="O32" s="650"/>
      <c r="P32" s="653" t="s">
        <v>706</v>
      </c>
      <c r="Q32" s="654"/>
      <c r="R32" s="654"/>
      <c r="S32" s="654"/>
      <c r="T32" s="654"/>
      <c r="U32" s="654"/>
      <c r="V32" s="654"/>
      <c r="W32" s="654"/>
      <c r="X32" s="655"/>
      <c r="Y32" s="659" t="s">
        <v>52</v>
      </c>
      <c r="Z32" s="660"/>
      <c r="AA32" s="661"/>
      <c r="AB32" s="662" t="s">
        <v>707</v>
      </c>
      <c r="AC32" s="662"/>
      <c r="AD32" s="662"/>
      <c r="AE32" s="631" t="s">
        <v>699</v>
      </c>
      <c r="AF32" s="631"/>
      <c r="AG32" s="631"/>
      <c r="AH32" s="631"/>
      <c r="AI32" s="631" t="s">
        <v>699</v>
      </c>
      <c r="AJ32" s="631"/>
      <c r="AK32" s="631"/>
      <c r="AL32" s="631"/>
      <c r="AM32" s="631">
        <v>3908</v>
      </c>
      <c r="AN32" s="631"/>
      <c r="AO32" s="631"/>
      <c r="AP32" s="631"/>
      <c r="AQ32" s="631" t="s">
        <v>699</v>
      </c>
      <c r="AR32" s="631"/>
      <c r="AS32" s="631"/>
      <c r="AT32" s="631"/>
      <c r="AU32" s="632" t="s">
        <v>699</v>
      </c>
      <c r="AV32" s="633"/>
      <c r="AW32" s="633"/>
      <c r="AX32" s="634"/>
    </row>
    <row r="33" spans="1:51" ht="41.4"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t="s">
        <v>699</v>
      </c>
      <c r="AF33" s="631"/>
      <c r="AG33" s="631"/>
      <c r="AH33" s="631"/>
      <c r="AI33" s="631" t="s">
        <v>699</v>
      </c>
      <c r="AJ33" s="631"/>
      <c r="AK33" s="631"/>
      <c r="AL33" s="631"/>
      <c r="AM33" s="631">
        <v>3300</v>
      </c>
      <c r="AN33" s="631"/>
      <c r="AO33" s="631"/>
      <c r="AP33" s="631"/>
      <c r="AQ33" s="631">
        <v>3300</v>
      </c>
      <c r="AR33" s="631"/>
      <c r="AS33" s="631"/>
      <c r="AT33" s="631"/>
      <c r="AU33" s="632">
        <v>3300</v>
      </c>
      <c r="AV33" s="633"/>
      <c r="AW33" s="633"/>
      <c r="AX33" s="634"/>
    </row>
    <row r="34" spans="1:51" ht="23.25" customHeight="1" x14ac:dyDescent="0.2">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2">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664</v>
      </c>
      <c r="Z35" s="672"/>
      <c r="AA35" s="673"/>
      <c r="AB35" s="674" t="s">
        <v>709</v>
      </c>
      <c r="AC35" s="675"/>
      <c r="AD35" s="676"/>
      <c r="AE35" s="677" t="s">
        <v>699</v>
      </c>
      <c r="AF35" s="677"/>
      <c r="AG35" s="677"/>
      <c r="AH35" s="677"/>
      <c r="AI35" s="677" t="s">
        <v>699</v>
      </c>
      <c r="AJ35" s="677"/>
      <c r="AK35" s="677"/>
      <c r="AL35" s="677"/>
      <c r="AM35" s="677">
        <v>17285</v>
      </c>
      <c r="AN35" s="677"/>
      <c r="AO35" s="677"/>
      <c r="AP35" s="677"/>
      <c r="AQ35" s="108">
        <v>24669</v>
      </c>
      <c r="AR35" s="102"/>
      <c r="AS35" s="102"/>
      <c r="AT35" s="102"/>
      <c r="AU35" s="102"/>
      <c r="AV35" s="102"/>
      <c r="AW35" s="102"/>
      <c r="AX35" s="103"/>
    </row>
    <row r="36" spans="1:51" ht="35.4"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710</v>
      </c>
      <c r="AC36" s="628"/>
      <c r="AD36" s="629"/>
      <c r="AE36" s="630" t="s">
        <v>699</v>
      </c>
      <c r="AF36" s="630"/>
      <c r="AG36" s="630"/>
      <c r="AH36" s="630"/>
      <c r="AI36" s="630" t="s">
        <v>699</v>
      </c>
      <c r="AJ36" s="630"/>
      <c r="AK36" s="630"/>
      <c r="AL36" s="630"/>
      <c r="AM36" s="630" t="s">
        <v>711</v>
      </c>
      <c r="AN36" s="630"/>
      <c r="AO36" s="630"/>
      <c r="AP36" s="630"/>
      <c r="AQ36" s="630" t="s">
        <v>712</v>
      </c>
      <c r="AR36" s="630"/>
      <c r="AS36" s="630"/>
      <c r="AT36" s="630"/>
      <c r="AU36" s="630"/>
      <c r="AV36" s="630"/>
      <c r="AW36" s="630"/>
      <c r="AX36" s="666"/>
    </row>
    <row r="37" spans="1:51" ht="18.75" customHeight="1" x14ac:dyDescent="0.2">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7</v>
      </c>
      <c r="AV38" s="141"/>
      <c r="AW38" s="123" t="s">
        <v>170</v>
      </c>
      <c r="AX38" s="144"/>
    </row>
    <row r="39" spans="1:51" ht="23.25" customHeight="1" x14ac:dyDescent="0.2">
      <c r="A39" s="689"/>
      <c r="B39" s="687"/>
      <c r="C39" s="687"/>
      <c r="D39" s="687"/>
      <c r="E39" s="687"/>
      <c r="F39" s="688"/>
      <c r="G39" s="193" t="s">
        <v>713</v>
      </c>
      <c r="H39" s="194"/>
      <c r="I39" s="194"/>
      <c r="J39" s="194"/>
      <c r="K39" s="194"/>
      <c r="L39" s="194"/>
      <c r="M39" s="194"/>
      <c r="N39" s="194"/>
      <c r="O39" s="195"/>
      <c r="P39" s="146" t="s">
        <v>714</v>
      </c>
      <c r="Q39" s="146"/>
      <c r="R39" s="146"/>
      <c r="S39" s="146"/>
      <c r="T39" s="146"/>
      <c r="U39" s="146"/>
      <c r="V39" s="146"/>
      <c r="W39" s="146"/>
      <c r="X39" s="147"/>
      <c r="Y39" s="234" t="s">
        <v>12</v>
      </c>
      <c r="Z39" s="235"/>
      <c r="AA39" s="236"/>
      <c r="AB39" s="163" t="s">
        <v>333</v>
      </c>
      <c r="AC39" s="163"/>
      <c r="AD39" s="163"/>
      <c r="AE39" s="108" t="s">
        <v>699</v>
      </c>
      <c r="AF39" s="102"/>
      <c r="AG39" s="102"/>
      <c r="AH39" s="102"/>
      <c r="AI39" s="108" t="s">
        <v>699</v>
      </c>
      <c r="AJ39" s="102"/>
      <c r="AK39" s="102"/>
      <c r="AL39" s="102"/>
      <c r="AM39" s="108" t="s">
        <v>699</v>
      </c>
      <c r="AN39" s="102"/>
      <c r="AO39" s="102"/>
      <c r="AP39" s="102"/>
      <c r="AQ39" s="109" t="s">
        <v>699</v>
      </c>
      <c r="AR39" s="110"/>
      <c r="AS39" s="110"/>
      <c r="AT39" s="111"/>
      <c r="AU39" s="102" t="s">
        <v>699</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333</v>
      </c>
      <c r="AC40" s="107"/>
      <c r="AD40" s="107"/>
      <c r="AE40" s="108" t="s">
        <v>699</v>
      </c>
      <c r="AF40" s="102"/>
      <c r="AG40" s="102"/>
      <c r="AH40" s="102"/>
      <c r="AI40" s="108" t="s">
        <v>699</v>
      </c>
      <c r="AJ40" s="102"/>
      <c r="AK40" s="102"/>
      <c r="AL40" s="102"/>
      <c r="AM40" s="108" t="s">
        <v>699</v>
      </c>
      <c r="AN40" s="102"/>
      <c r="AO40" s="102"/>
      <c r="AP40" s="102"/>
      <c r="AQ40" s="109" t="s">
        <v>699</v>
      </c>
      <c r="AR40" s="110"/>
      <c r="AS40" s="110"/>
      <c r="AT40" s="111"/>
      <c r="AU40" s="102">
        <v>40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38.4" customHeight="1" x14ac:dyDescent="0.2">
      <c r="A42" s="202" t="s">
        <v>342</v>
      </c>
      <c r="B42" s="165"/>
      <c r="C42" s="165"/>
      <c r="D42" s="165"/>
      <c r="E42" s="165"/>
      <c r="F42" s="166"/>
      <c r="G42" s="204" t="s">
        <v>715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345</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hidden="1" customHeight="1" x14ac:dyDescent="0.2">
      <c r="A215" s="421" t="s">
        <v>365</v>
      </c>
      <c r="B215" s="422"/>
      <c r="C215" s="425" t="s">
        <v>227</v>
      </c>
      <c r="D215" s="422"/>
      <c r="E215" s="427" t="s">
        <v>243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2">
      <c r="A216" s="423"/>
      <c r="B216" s="424"/>
      <c r="C216" s="426"/>
      <c r="D216" s="424"/>
      <c r="E216" s="164" t="s">
        <v>242</v>
      </c>
      <c r="F216" s="166"/>
      <c r="G216" s="145"/>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682</v>
      </c>
      <c r="D218" s="507"/>
      <c r="E218" s="164" t="s">
        <v>361</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2.2"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698</v>
      </c>
      <c r="AE223" s="467"/>
      <c r="AF223" s="467"/>
      <c r="AG223" s="468" t="s">
        <v>718</v>
      </c>
      <c r="AH223" s="469"/>
      <c r="AI223" s="469"/>
      <c r="AJ223" s="469"/>
      <c r="AK223" s="469"/>
      <c r="AL223" s="469"/>
      <c r="AM223" s="469"/>
      <c r="AN223" s="469"/>
      <c r="AO223" s="469"/>
      <c r="AP223" s="469"/>
      <c r="AQ223" s="469"/>
      <c r="AR223" s="469"/>
      <c r="AS223" s="469"/>
      <c r="AT223" s="469"/>
      <c r="AU223" s="469"/>
      <c r="AV223" s="469"/>
      <c r="AW223" s="469"/>
      <c r="AX223" s="470"/>
    </row>
    <row r="224" spans="1:51" ht="172.2"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698</v>
      </c>
      <c r="AE224" s="380"/>
      <c r="AF224" s="380"/>
      <c r="AG224" s="374" t="s">
        <v>719</v>
      </c>
      <c r="AH224" s="375"/>
      <c r="AI224" s="375"/>
      <c r="AJ224" s="375"/>
      <c r="AK224" s="375"/>
      <c r="AL224" s="375"/>
      <c r="AM224" s="375"/>
      <c r="AN224" s="375"/>
      <c r="AO224" s="375"/>
      <c r="AP224" s="375"/>
      <c r="AQ224" s="375"/>
      <c r="AR224" s="375"/>
      <c r="AS224" s="375"/>
      <c r="AT224" s="375"/>
      <c r="AU224" s="375"/>
      <c r="AV224" s="375"/>
      <c r="AW224" s="375"/>
      <c r="AX224" s="376"/>
    </row>
    <row r="225" spans="1:50" ht="55.2"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698</v>
      </c>
      <c r="AE225" s="417"/>
      <c r="AF225" s="417"/>
      <c r="AG225" s="402" t="s">
        <v>720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698</v>
      </c>
      <c r="AE226" s="398"/>
      <c r="AF226" s="398"/>
      <c r="AG226" s="400" t="s">
        <v>721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3.4"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698</v>
      </c>
      <c r="AE229" s="364"/>
      <c r="AF229" s="364"/>
      <c r="AG229" s="366" t="s">
        <v>722</v>
      </c>
      <c r="AH229" s="367"/>
      <c r="AI229" s="367"/>
      <c r="AJ229" s="367"/>
      <c r="AK229" s="367"/>
      <c r="AL229" s="367"/>
      <c r="AM229" s="367"/>
      <c r="AN229" s="367"/>
      <c r="AO229" s="367"/>
      <c r="AP229" s="367"/>
      <c r="AQ229" s="367"/>
      <c r="AR229" s="367"/>
      <c r="AS229" s="367"/>
      <c r="AT229" s="367"/>
      <c r="AU229" s="367"/>
      <c r="AV229" s="367"/>
      <c r="AW229" s="367"/>
      <c r="AX229" s="368"/>
    </row>
    <row r="230" spans="1:50" ht="54"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698</v>
      </c>
      <c r="AE230" s="380"/>
      <c r="AF230" s="380"/>
      <c r="AG230" s="374" t="s">
        <v>723</v>
      </c>
      <c r="AH230" s="375"/>
      <c r="AI230" s="375"/>
      <c r="AJ230" s="375"/>
      <c r="AK230" s="375"/>
      <c r="AL230" s="375"/>
      <c r="AM230" s="375"/>
      <c r="AN230" s="375"/>
      <c r="AO230" s="375"/>
      <c r="AP230" s="375"/>
      <c r="AQ230" s="375"/>
      <c r="AR230" s="375"/>
      <c r="AS230" s="375"/>
      <c r="AT230" s="375"/>
      <c r="AU230" s="375"/>
      <c r="AV230" s="375"/>
      <c r="AW230" s="375"/>
      <c r="AX230" s="376"/>
    </row>
    <row r="231" spans="1:50" ht="53.4"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698</v>
      </c>
      <c r="AE231" s="380"/>
      <c r="AF231" s="380"/>
      <c r="AG231" s="374" t="s">
        <v>724</v>
      </c>
      <c r="AH231" s="375"/>
      <c r="AI231" s="375"/>
      <c r="AJ231" s="375"/>
      <c r="AK231" s="375"/>
      <c r="AL231" s="375"/>
      <c r="AM231" s="375"/>
      <c r="AN231" s="375"/>
      <c r="AO231" s="375"/>
      <c r="AP231" s="375"/>
      <c r="AQ231" s="375"/>
      <c r="AR231" s="375"/>
      <c r="AS231" s="375"/>
      <c r="AT231" s="375"/>
      <c r="AU231" s="375"/>
      <c r="AV231" s="375"/>
      <c r="AW231" s="375"/>
      <c r="AX231" s="376"/>
    </row>
    <row r="232" spans="1:50" ht="53.4"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698</v>
      </c>
      <c r="AE232" s="380"/>
      <c r="AF232" s="380"/>
      <c r="AG232" s="374" t="s">
        <v>725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717</v>
      </c>
      <c r="AE233" s="417"/>
      <c r="AF233" s="417"/>
      <c r="AG233" s="418" t="s">
        <v>699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717</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34.799999999999997"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698</v>
      </c>
      <c r="AE235" s="410"/>
      <c r="AF235" s="411"/>
      <c r="AG235" s="412" t="s">
        <v>726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t="s">
        <v>699</v>
      </c>
      <c r="AH236" s="367"/>
      <c r="AI236" s="367"/>
      <c r="AJ236" s="367"/>
      <c r="AK236" s="367"/>
      <c r="AL236" s="367"/>
      <c r="AM236" s="367"/>
      <c r="AN236" s="367"/>
      <c r="AO236" s="367"/>
      <c r="AP236" s="367"/>
      <c r="AQ236" s="367"/>
      <c r="AR236" s="367"/>
      <c r="AS236" s="367"/>
      <c r="AT236" s="367"/>
      <c r="AU236" s="367"/>
      <c r="AV236" s="367"/>
      <c r="AW236" s="367"/>
      <c r="AX236" s="368"/>
    </row>
    <row r="237" spans="1:50" ht="62.4"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698</v>
      </c>
      <c r="AE237" s="373"/>
      <c r="AF237" s="373"/>
      <c r="AG237" s="374" t="s">
        <v>727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698</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717</v>
      </c>
      <c r="AE239" s="380"/>
      <c r="AF239" s="380"/>
      <c r="AG239" s="404" t="s">
        <v>699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717</v>
      </c>
      <c r="AE240" s="398"/>
      <c r="AF240" s="399"/>
      <c r="AG240" s="400" t="s">
        <v>699</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hidden="1" customHeight="1" x14ac:dyDescent="0.2">
      <c r="A241" s="390"/>
      <c r="B241" s="391"/>
      <c r="C241" s="901" t="s">
        <v>0</v>
      </c>
      <c r="D241" s="902"/>
      <c r="E241" s="902"/>
      <c r="F241" s="902"/>
      <c r="G241" s="902"/>
      <c r="H241" s="902"/>
      <c r="I241" s="902"/>
      <c r="J241" s="902"/>
      <c r="K241" s="902"/>
      <c r="L241" s="902"/>
      <c r="M241" s="902"/>
      <c r="N241" s="902"/>
      <c r="O241" s="898" t="s">
        <v>688</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3"/>
      <c r="E247" s="733"/>
      <c r="F247" s="734"/>
      <c r="G247" s="916" t="s">
        <v>729</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730</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731</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38" t="s">
        <v>732</v>
      </c>
      <c r="B252" s="339"/>
      <c r="C252" s="339"/>
      <c r="D252" s="339"/>
      <c r="E252" s="340"/>
      <c r="F252" s="912" t="s">
        <v>733</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38" t="s">
        <v>734</v>
      </c>
      <c r="B254" s="339"/>
      <c r="C254" s="339"/>
      <c r="D254" s="339"/>
      <c r="E254" s="340"/>
      <c r="F254" s="341" t="s">
        <v>735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t="s">
        <v>759</v>
      </c>
      <c r="F268" s="100"/>
      <c r="G268" s="101" t="s">
        <v>690</v>
      </c>
      <c r="H268" s="101"/>
      <c r="I268" s="101"/>
      <c r="J268" s="100" t="s">
        <v>760</v>
      </c>
      <c r="K268" s="100"/>
      <c r="L268" s="116">
        <v>34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348</v>
      </c>
      <c r="B308" s="329"/>
      <c r="C308" s="329"/>
      <c r="D308" s="329"/>
      <c r="E308" s="329"/>
      <c r="F308" s="330"/>
      <c r="G308" s="309" t="s">
        <v>761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736</v>
      </c>
      <c r="H310" s="300"/>
      <c r="I310" s="300"/>
      <c r="J310" s="300"/>
      <c r="K310" s="301"/>
      <c r="L310" s="302" t="s">
        <v>739</v>
      </c>
      <c r="M310" s="303"/>
      <c r="N310" s="303"/>
      <c r="O310" s="303"/>
      <c r="P310" s="303"/>
      <c r="Q310" s="303"/>
      <c r="R310" s="303"/>
      <c r="S310" s="303"/>
      <c r="T310" s="303"/>
      <c r="U310" s="303"/>
      <c r="V310" s="303"/>
      <c r="W310" s="303"/>
      <c r="X310" s="304"/>
      <c r="Y310" s="305">
        <v>53.3</v>
      </c>
      <c r="Z310" s="306"/>
      <c r="AA310" s="306"/>
      <c r="AB310" s="307"/>
      <c r="AC310" s="299" t="s">
        <v>741</v>
      </c>
      <c r="AD310" s="300"/>
      <c r="AE310" s="300"/>
      <c r="AF310" s="300"/>
      <c r="AG310" s="301"/>
      <c r="AH310" s="302" t="s">
        <v>742</v>
      </c>
      <c r="AI310" s="303"/>
      <c r="AJ310" s="303"/>
      <c r="AK310" s="303"/>
      <c r="AL310" s="303"/>
      <c r="AM310" s="303"/>
      <c r="AN310" s="303"/>
      <c r="AO310" s="303"/>
      <c r="AP310" s="303"/>
      <c r="AQ310" s="303"/>
      <c r="AR310" s="303"/>
      <c r="AS310" s="303"/>
      <c r="AT310" s="304"/>
      <c r="AU310" s="305">
        <v>29.8</v>
      </c>
      <c r="AV310" s="306"/>
      <c r="AW310" s="306"/>
      <c r="AX310" s="308"/>
    </row>
    <row r="311" spans="1:50" ht="24.75" customHeight="1" x14ac:dyDescent="0.2">
      <c r="A311" s="331"/>
      <c r="B311" s="332"/>
      <c r="C311" s="332"/>
      <c r="D311" s="332"/>
      <c r="E311" s="332"/>
      <c r="F311" s="333"/>
      <c r="G311" s="289" t="s">
        <v>737</v>
      </c>
      <c r="H311" s="290"/>
      <c r="I311" s="290"/>
      <c r="J311" s="290"/>
      <c r="K311" s="291"/>
      <c r="L311" s="292" t="s">
        <v>740</v>
      </c>
      <c r="M311" s="293"/>
      <c r="N311" s="293"/>
      <c r="O311" s="293"/>
      <c r="P311" s="293"/>
      <c r="Q311" s="293"/>
      <c r="R311" s="293"/>
      <c r="S311" s="293"/>
      <c r="T311" s="293"/>
      <c r="U311" s="293"/>
      <c r="V311" s="293"/>
      <c r="W311" s="293"/>
      <c r="X311" s="294"/>
      <c r="Y311" s="295">
        <v>12.8</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t="s">
        <v>738</v>
      </c>
      <c r="H312" s="290"/>
      <c r="I312" s="290"/>
      <c r="J312" s="290"/>
      <c r="K312" s="291"/>
      <c r="L312" s="292" t="s">
        <v>738</v>
      </c>
      <c r="M312" s="293"/>
      <c r="N312" s="293"/>
      <c r="O312" s="293"/>
      <c r="P312" s="293"/>
      <c r="Q312" s="293"/>
      <c r="R312" s="293"/>
      <c r="S312" s="293"/>
      <c r="T312" s="293"/>
      <c r="U312" s="293"/>
      <c r="V312" s="293"/>
      <c r="W312" s="293"/>
      <c r="X312" s="294"/>
      <c r="Y312" s="295">
        <v>1.4</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67.5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29.8</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743</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58.2" customHeight="1" x14ac:dyDescent="0.2">
      <c r="A366" s="245">
        <v>1</v>
      </c>
      <c r="B366" s="245">
        <v>1</v>
      </c>
      <c r="C366" s="265" t="s">
        <v>744</v>
      </c>
      <c r="D366" s="265"/>
      <c r="E366" s="265"/>
      <c r="F366" s="265"/>
      <c r="G366" s="265"/>
      <c r="H366" s="265"/>
      <c r="I366" s="265"/>
      <c r="J366" s="248">
        <v>2010001163289</v>
      </c>
      <c r="K366" s="249"/>
      <c r="L366" s="249"/>
      <c r="M366" s="249"/>
      <c r="N366" s="249"/>
      <c r="O366" s="249"/>
      <c r="P366" s="250" t="s">
        <v>745</v>
      </c>
      <c r="Q366" s="250"/>
      <c r="R366" s="250"/>
      <c r="S366" s="250"/>
      <c r="T366" s="250"/>
      <c r="U366" s="250"/>
      <c r="V366" s="250"/>
      <c r="W366" s="250"/>
      <c r="X366" s="250"/>
      <c r="Y366" s="251">
        <v>67.5</v>
      </c>
      <c r="Z366" s="252"/>
      <c r="AA366" s="252"/>
      <c r="AB366" s="253"/>
      <c r="AC366" s="237" t="s">
        <v>746</v>
      </c>
      <c r="AD366" s="238"/>
      <c r="AE366" s="238"/>
      <c r="AF366" s="238"/>
      <c r="AG366" s="238"/>
      <c r="AH366" s="268">
        <v>5</v>
      </c>
      <c r="AI366" s="269"/>
      <c r="AJ366" s="269"/>
      <c r="AK366" s="269"/>
      <c r="AL366" s="241" t="s">
        <v>699</v>
      </c>
      <c r="AM366" s="242"/>
      <c r="AN366" s="242"/>
      <c r="AO366" s="243"/>
      <c r="AP366" s="244" t="s">
        <v>699</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1" customHeight="1" x14ac:dyDescent="0.2">
      <c r="A399" s="245">
        <v>1</v>
      </c>
      <c r="B399" s="245">
        <v>1</v>
      </c>
      <c r="C399" s="265" t="s">
        <v>747</v>
      </c>
      <c r="D399" s="265"/>
      <c r="E399" s="265"/>
      <c r="F399" s="265"/>
      <c r="G399" s="265"/>
      <c r="H399" s="265"/>
      <c r="I399" s="265"/>
      <c r="J399" s="248">
        <v>4011001031764</v>
      </c>
      <c r="K399" s="249"/>
      <c r="L399" s="249"/>
      <c r="M399" s="249"/>
      <c r="N399" s="249"/>
      <c r="O399" s="249"/>
      <c r="P399" s="250" t="s">
        <v>752</v>
      </c>
      <c r="Q399" s="250"/>
      <c r="R399" s="250"/>
      <c r="S399" s="250"/>
      <c r="T399" s="250"/>
      <c r="U399" s="250"/>
      <c r="V399" s="250"/>
      <c r="W399" s="250"/>
      <c r="X399" s="250"/>
      <c r="Y399" s="251">
        <v>29.8</v>
      </c>
      <c r="Z399" s="252"/>
      <c r="AA399" s="252"/>
      <c r="AB399" s="253"/>
      <c r="AC399" s="237" t="s">
        <v>757</v>
      </c>
      <c r="AD399" s="238"/>
      <c r="AE399" s="238"/>
      <c r="AF399" s="238"/>
      <c r="AG399" s="238"/>
      <c r="AH399" s="268" t="s">
        <v>699</v>
      </c>
      <c r="AI399" s="269"/>
      <c r="AJ399" s="269"/>
      <c r="AK399" s="269"/>
      <c r="AL399" s="241" t="s">
        <v>699</v>
      </c>
      <c r="AM399" s="242"/>
      <c r="AN399" s="242"/>
      <c r="AO399" s="243"/>
      <c r="AP399" s="244" t="s">
        <v>699</v>
      </c>
      <c r="AQ399" s="244"/>
      <c r="AR399" s="244"/>
      <c r="AS399" s="244"/>
      <c r="AT399" s="244"/>
      <c r="AU399" s="244"/>
      <c r="AV399" s="244"/>
      <c r="AW399" s="244"/>
      <c r="AX399" s="244"/>
      <c r="AY399">
        <f>$AY$396</f>
        <v>1</v>
      </c>
    </row>
    <row r="400" spans="1:51" ht="30" customHeight="1" x14ac:dyDescent="0.2">
      <c r="A400" s="245">
        <v>2</v>
      </c>
      <c r="B400" s="245">
        <v>1</v>
      </c>
      <c r="C400" s="266" t="s">
        <v>748</v>
      </c>
      <c r="D400" s="265"/>
      <c r="E400" s="265"/>
      <c r="F400" s="265"/>
      <c r="G400" s="265"/>
      <c r="H400" s="265"/>
      <c r="I400" s="265"/>
      <c r="J400" s="248">
        <v>9010001067748</v>
      </c>
      <c r="K400" s="249"/>
      <c r="L400" s="249"/>
      <c r="M400" s="249"/>
      <c r="N400" s="249"/>
      <c r="O400" s="249"/>
      <c r="P400" s="250" t="s">
        <v>753</v>
      </c>
      <c r="Q400" s="250"/>
      <c r="R400" s="250"/>
      <c r="S400" s="250"/>
      <c r="T400" s="250"/>
      <c r="U400" s="250"/>
      <c r="V400" s="250"/>
      <c r="W400" s="250"/>
      <c r="X400" s="250"/>
      <c r="Y400" s="251">
        <v>12.3</v>
      </c>
      <c r="Z400" s="252"/>
      <c r="AA400" s="252"/>
      <c r="AB400" s="253"/>
      <c r="AC400" s="237" t="s">
        <v>757</v>
      </c>
      <c r="AD400" s="238"/>
      <c r="AE400" s="238"/>
      <c r="AF400" s="238"/>
      <c r="AG400" s="238"/>
      <c r="AH400" s="268" t="s">
        <v>699</v>
      </c>
      <c r="AI400" s="269"/>
      <c r="AJ400" s="269"/>
      <c r="AK400" s="269"/>
      <c r="AL400" s="241" t="s">
        <v>699</v>
      </c>
      <c r="AM400" s="242"/>
      <c r="AN400" s="242"/>
      <c r="AO400" s="243"/>
      <c r="AP400" s="244" t="s">
        <v>699</v>
      </c>
      <c r="AQ400" s="244"/>
      <c r="AR400" s="244"/>
      <c r="AS400" s="244"/>
      <c r="AT400" s="244"/>
      <c r="AU400" s="244"/>
      <c r="AV400" s="244"/>
      <c r="AW400" s="244"/>
      <c r="AX400" s="244"/>
      <c r="AY400">
        <f>COUNTA($C$400)</f>
        <v>1</v>
      </c>
    </row>
    <row r="401" spans="1:51" ht="30" customHeight="1" x14ac:dyDescent="0.2">
      <c r="A401" s="245">
        <v>3</v>
      </c>
      <c r="B401" s="245">
        <v>1</v>
      </c>
      <c r="C401" s="266" t="s">
        <v>749</v>
      </c>
      <c r="D401" s="265"/>
      <c r="E401" s="265"/>
      <c r="F401" s="265"/>
      <c r="G401" s="265"/>
      <c r="H401" s="265"/>
      <c r="I401" s="265"/>
      <c r="J401" s="248">
        <v>7011001029649</v>
      </c>
      <c r="K401" s="249"/>
      <c r="L401" s="249"/>
      <c r="M401" s="249"/>
      <c r="N401" s="249"/>
      <c r="O401" s="249"/>
      <c r="P401" s="267" t="s">
        <v>754</v>
      </c>
      <c r="Q401" s="250"/>
      <c r="R401" s="250"/>
      <c r="S401" s="250"/>
      <c r="T401" s="250"/>
      <c r="U401" s="250"/>
      <c r="V401" s="250"/>
      <c r="W401" s="250"/>
      <c r="X401" s="250"/>
      <c r="Y401" s="251">
        <v>10.6</v>
      </c>
      <c r="Z401" s="252"/>
      <c r="AA401" s="252"/>
      <c r="AB401" s="253"/>
      <c r="AC401" s="237" t="s">
        <v>758</v>
      </c>
      <c r="AD401" s="238"/>
      <c r="AE401" s="238"/>
      <c r="AF401" s="238"/>
      <c r="AG401" s="238"/>
      <c r="AH401" s="239" t="s">
        <v>699</v>
      </c>
      <c r="AI401" s="240"/>
      <c r="AJ401" s="240"/>
      <c r="AK401" s="240"/>
      <c r="AL401" s="241" t="s">
        <v>699</v>
      </c>
      <c r="AM401" s="242"/>
      <c r="AN401" s="242"/>
      <c r="AO401" s="243"/>
      <c r="AP401" s="244" t="s">
        <v>699</v>
      </c>
      <c r="AQ401" s="244"/>
      <c r="AR401" s="244"/>
      <c r="AS401" s="244"/>
      <c r="AT401" s="244"/>
      <c r="AU401" s="244"/>
      <c r="AV401" s="244"/>
      <c r="AW401" s="244"/>
      <c r="AX401" s="244"/>
      <c r="AY401">
        <f>COUNTA($C$401)</f>
        <v>1</v>
      </c>
    </row>
    <row r="402" spans="1:51" ht="30" customHeight="1" x14ac:dyDescent="0.2">
      <c r="A402" s="245">
        <v>4</v>
      </c>
      <c r="B402" s="245">
        <v>1</v>
      </c>
      <c r="C402" s="266" t="s">
        <v>750</v>
      </c>
      <c r="D402" s="265"/>
      <c r="E402" s="265"/>
      <c r="F402" s="265"/>
      <c r="G402" s="265"/>
      <c r="H402" s="265"/>
      <c r="I402" s="265"/>
      <c r="J402" s="248">
        <v>5010001097212</v>
      </c>
      <c r="K402" s="249"/>
      <c r="L402" s="249"/>
      <c r="M402" s="249"/>
      <c r="N402" s="249"/>
      <c r="O402" s="249"/>
      <c r="P402" s="267" t="s">
        <v>755</v>
      </c>
      <c r="Q402" s="250"/>
      <c r="R402" s="250"/>
      <c r="S402" s="250"/>
      <c r="T402" s="250"/>
      <c r="U402" s="250"/>
      <c r="V402" s="250"/>
      <c r="W402" s="250"/>
      <c r="X402" s="250"/>
      <c r="Y402" s="251">
        <v>0.2</v>
      </c>
      <c r="Z402" s="252"/>
      <c r="AA402" s="252"/>
      <c r="AB402" s="253"/>
      <c r="AC402" s="237" t="s">
        <v>757</v>
      </c>
      <c r="AD402" s="238"/>
      <c r="AE402" s="238"/>
      <c r="AF402" s="238"/>
      <c r="AG402" s="238"/>
      <c r="AH402" s="239" t="s">
        <v>699</v>
      </c>
      <c r="AI402" s="240"/>
      <c r="AJ402" s="240"/>
      <c r="AK402" s="240"/>
      <c r="AL402" s="241" t="s">
        <v>699</v>
      </c>
      <c r="AM402" s="242"/>
      <c r="AN402" s="242"/>
      <c r="AO402" s="243"/>
      <c r="AP402" s="244" t="s">
        <v>699</v>
      </c>
      <c r="AQ402" s="244"/>
      <c r="AR402" s="244"/>
      <c r="AS402" s="244"/>
      <c r="AT402" s="244"/>
      <c r="AU402" s="244"/>
      <c r="AV402" s="244"/>
      <c r="AW402" s="244"/>
      <c r="AX402" s="244"/>
      <c r="AY402">
        <f>COUNTA($C$402)</f>
        <v>1</v>
      </c>
    </row>
    <row r="403" spans="1:51" ht="30" customHeight="1" x14ac:dyDescent="0.2">
      <c r="A403" s="245">
        <v>5</v>
      </c>
      <c r="B403" s="245">
        <v>1</v>
      </c>
      <c r="C403" s="265" t="s">
        <v>751</v>
      </c>
      <c r="D403" s="265"/>
      <c r="E403" s="265"/>
      <c r="F403" s="265"/>
      <c r="G403" s="265"/>
      <c r="H403" s="265"/>
      <c r="I403" s="265"/>
      <c r="J403" s="248">
        <v>5010401007547</v>
      </c>
      <c r="K403" s="249"/>
      <c r="L403" s="249"/>
      <c r="M403" s="249"/>
      <c r="N403" s="249"/>
      <c r="O403" s="249"/>
      <c r="P403" s="250" t="s">
        <v>756</v>
      </c>
      <c r="Q403" s="250"/>
      <c r="R403" s="250"/>
      <c r="S403" s="250"/>
      <c r="T403" s="250"/>
      <c r="U403" s="250"/>
      <c r="V403" s="250"/>
      <c r="W403" s="250"/>
      <c r="X403" s="250"/>
      <c r="Y403" s="251">
        <v>0.1</v>
      </c>
      <c r="Z403" s="252"/>
      <c r="AA403" s="252"/>
      <c r="AB403" s="253"/>
      <c r="AC403" s="237" t="s">
        <v>757</v>
      </c>
      <c r="AD403" s="238"/>
      <c r="AE403" s="238"/>
      <c r="AF403" s="238"/>
      <c r="AG403" s="238"/>
      <c r="AH403" s="239" t="s">
        <v>699</v>
      </c>
      <c r="AI403" s="240"/>
      <c r="AJ403" s="240"/>
      <c r="AK403" s="240"/>
      <c r="AL403" s="241" t="s">
        <v>699</v>
      </c>
      <c r="AM403" s="242"/>
      <c r="AN403" s="242"/>
      <c r="AO403" s="243"/>
      <c r="AP403" s="244" t="s">
        <v>699</v>
      </c>
      <c r="AQ403" s="244"/>
      <c r="AR403" s="244"/>
      <c r="AS403" s="244"/>
      <c r="AT403" s="244"/>
      <c r="AU403" s="244"/>
      <c r="AV403" s="244"/>
      <c r="AW403" s="244"/>
      <c r="AX403" s="244"/>
      <c r="AY403">
        <f>COUNTA($C$403)</f>
        <v>1</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t="s">
        <v>698</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t="s">
        <v>698</v>
      </c>
      <c r="H31" s="13" t="str">
        <f t="shared" si="1"/>
        <v>特許特別会計</v>
      </c>
      <c r="I31" s="13" t="str">
        <f t="shared" si="5"/>
        <v>特許特別会計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特許特別会計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370</v>
      </c>
      <c r="AF2" s="923"/>
      <c r="AG2" s="923"/>
      <c r="AH2" s="128"/>
      <c r="AI2" s="923" t="s">
        <v>466</v>
      </c>
      <c r="AJ2" s="923"/>
      <c r="AK2" s="923"/>
      <c r="AL2" s="128"/>
      <c r="AM2" s="923" t="s">
        <v>467</v>
      </c>
      <c r="AN2" s="923"/>
      <c r="AO2" s="923"/>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342</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370</v>
      </c>
      <c r="AF9" s="923"/>
      <c r="AG9" s="923"/>
      <c r="AH9" s="128"/>
      <c r="AI9" s="923" t="s">
        <v>466</v>
      </c>
      <c r="AJ9" s="923"/>
      <c r="AK9" s="923"/>
      <c r="AL9" s="128"/>
      <c r="AM9" s="923" t="s">
        <v>467</v>
      </c>
      <c r="AN9" s="923"/>
      <c r="AO9" s="923"/>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342</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370</v>
      </c>
      <c r="AF16" s="923"/>
      <c r="AG16" s="923"/>
      <c r="AH16" s="128"/>
      <c r="AI16" s="923" t="s">
        <v>466</v>
      </c>
      <c r="AJ16" s="923"/>
      <c r="AK16" s="923"/>
      <c r="AL16" s="128"/>
      <c r="AM16" s="923" t="s">
        <v>467</v>
      </c>
      <c r="AN16" s="923"/>
      <c r="AO16" s="923"/>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342</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370</v>
      </c>
      <c r="AF23" s="923"/>
      <c r="AG23" s="923"/>
      <c r="AH23" s="128"/>
      <c r="AI23" s="923" t="s">
        <v>466</v>
      </c>
      <c r="AJ23" s="923"/>
      <c r="AK23" s="923"/>
      <c r="AL23" s="128"/>
      <c r="AM23" s="923" t="s">
        <v>467</v>
      </c>
      <c r="AN23" s="923"/>
      <c r="AO23" s="923"/>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342</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370</v>
      </c>
      <c r="AF30" s="923"/>
      <c r="AG30" s="923"/>
      <c r="AH30" s="128"/>
      <c r="AI30" s="923" t="s">
        <v>466</v>
      </c>
      <c r="AJ30" s="923"/>
      <c r="AK30" s="923"/>
      <c r="AL30" s="128"/>
      <c r="AM30" s="923" t="s">
        <v>467</v>
      </c>
      <c r="AN30" s="923"/>
      <c r="AO30" s="923"/>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342</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370</v>
      </c>
      <c r="AF37" s="923"/>
      <c r="AG37" s="923"/>
      <c r="AH37" s="128"/>
      <c r="AI37" s="923" t="s">
        <v>466</v>
      </c>
      <c r="AJ37" s="923"/>
      <c r="AK37" s="923"/>
      <c r="AL37" s="128"/>
      <c r="AM37" s="923" t="s">
        <v>467</v>
      </c>
      <c r="AN37" s="923"/>
      <c r="AO37" s="923"/>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342</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370</v>
      </c>
      <c r="AF44" s="923"/>
      <c r="AG44" s="923"/>
      <c r="AH44" s="128"/>
      <c r="AI44" s="923" t="s">
        <v>466</v>
      </c>
      <c r="AJ44" s="923"/>
      <c r="AK44" s="923"/>
      <c r="AL44" s="128"/>
      <c r="AM44" s="923" t="s">
        <v>467</v>
      </c>
      <c r="AN44" s="923"/>
      <c r="AO44" s="923"/>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342</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370</v>
      </c>
      <c r="AF51" s="923"/>
      <c r="AG51" s="923"/>
      <c r="AH51" s="128"/>
      <c r="AI51" s="923" t="s">
        <v>466</v>
      </c>
      <c r="AJ51" s="923"/>
      <c r="AK51" s="923"/>
      <c r="AL51" s="128"/>
      <c r="AM51" s="923" t="s">
        <v>467</v>
      </c>
      <c r="AN51" s="923"/>
      <c r="AO51" s="923"/>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342</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370</v>
      </c>
      <c r="AF58" s="923"/>
      <c r="AG58" s="923"/>
      <c r="AH58" s="128"/>
      <c r="AI58" s="923" t="s">
        <v>466</v>
      </c>
      <c r="AJ58" s="923"/>
      <c r="AK58" s="923"/>
      <c r="AL58" s="128"/>
      <c r="AM58" s="923" t="s">
        <v>467</v>
      </c>
      <c r="AN58" s="923"/>
      <c r="AO58" s="923"/>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342</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370</v>
      </c>
      <c r="AF65" s="923"/>
      <c r="AG65" s="923"/>
      <c r="AH65" s="128"/>
      <c r="AI65" s="923" t="s">
        <v>466</v>
      </c>
      <c r="AJ65" s="923"/>
      <c r="AK65" s="923"/>
      <c r="AL65" s="128"/>
      <c r="AM65" s="923" t="s">
        <v>467</v>
      </c>
      <c r="AN65" s="923"/>
      <c r="AO65" s="923"/>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342</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318</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318</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318</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318</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318</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318</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318</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318</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318</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318</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318</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318</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318</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318</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318</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318</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318</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318</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318</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318</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318</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318</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318</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318</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318</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318</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318</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318</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318</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318</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318</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318</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318</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318</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318</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318</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318</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318</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318</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318</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