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Ｒ５新規要求/"/>
    </mc:Choice>
  </mc:AlternateContent>
  <xr:revisionPtr revIDLastSave="301" documentId="13_ncr:1_{2DFEEC76-479A-4FD3-8EB9-00D8CDD1125E}" xr6:coauthVersionLast="47" xr6:coauthVersionMax="47" xr10:uidLastSave="{32EB55B5-A94A-4756-97CF-78BE7022B7A1}"/>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1" i="11"/>
  <c r="AY336" i="11"/>
  <c r="AY340" i="11"/>
  <c r="AY337" i="11"/>
  <c r="AY338" i="11"/>
  <c r="AY329" i="11"/>
  <c r="AY330" i="11"/>
  <c r="AY331" i="11"/>
  <c r="AY323" i="11"/>
  <c r="AY324" i="11"/>
  <c r="AY325" i="11"/>
  <c r="AY327" i="11"/>
  <c r="AY333" i="11"/>
  <c r="AY69" i="11"/>
  <c r="AY326" i="11"/>
  <c r="AY322" i="11"/>
  <c r="AY328"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4" i="11" s="1"/>
  <c r="AY112" i="11"/>
  <c r="AY118" i="11" s="1"/>
  <c r="AY99" i="11"/>
  <c r="AY100" i="11" s="1"/>
  <c r="AY98" i="11"/>
  <c r="AY102" i="11"/>
  <c r="AY104" i="11" s="1"/>
  <c r="AY201" i="11" l="1"/>
  <c r="AY202" i="11"/>
  <c r="AY207" i="11"/>
  <c r="AY175" i="11"/>
  <c r="AY174" i="11"/>
  <c r="AY141" i="11"/>
  <c r="AY140" i="11"/>
  <c r="AY137" i="11"/>
  <c r="AY126" i="11"/>
  <c r="AY125" i="11"/>
  <c r="AY116" i="11"/>
  <c r="AY113" i="11"/>
  <c r="AY115" i="11"/>
  <c r="AY119" i="11"/>
  <c r="AY120" i="11"/>
  <c r="AY121" i="11"/>
  <c r="AY114" i="11"/>
  <c r="AY151" i="11"/>
  <c r="AY128" i="11"/>
  <c r="AY152" i="11"/>
  <c r="AY163" i="11"/>
  <c r="AY142" i="11"/>
  <c r="AY134" i="11"/>
  <c r="AY101" i="11"/>
  <c r="AY117" i="11"/>
  <c r="AY123" i="11"/>
  <c r="AY129" i="11"/>
  <c r="AY153" i="11"/>
  <c r="AY164" i="11"/>
  <c r="AY143" i="11"/>
  <c r="AY171" i="11"/>
  <c r="AY177" i="11"/>
  <c r="AY204" i="11"/>
  <c r="AY210" i="11"/>
  <c r="AY130" i="11"/>
  <c r="AY154" i="11"/>
  <c r="AY144" i="11"/>
  <c r="AY178" i="11"/>
  <c r="AY198" i="11"/>
  <c r="AY205" i="11"/>
  <c r="AY211" i="11"/>
  <c r="AY155" i="11"/>
  <c r="AY179" i="11"/>
  <c r="AY206" i="11"/>
  <c r="AY212" i="11"/>
  <c r="AY21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7" i="11" s="1"/>
  <c r="AY44" i="11"/>
  <c r="AY52" i="11" s="1"/>
  <c r="AY63" i="11" l="1"/>
  <c r="AY95" i="11"/>
  <c r="AY97" i="11"/>
  <c r="AY96" i="11"/>
  <c r="AY83" i="11"/>
  <c r="AY82" i="11"/>
  <c r="AY55" i="11"/>
  <c r="AY89" i="11"/>
  <c r="AY90" i="11"/>
  <c r="AY84" i="11"/>
  <c r="AY79" i="11"/>
  <c r="AY85" i="11"/>
  <c r="AY91" i="11"/>
  <c r="AY80" i="11"/>
  <c r="AY86"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<sst xmlns="http://schemas.openxmlformats.org/spreadsheetml/2006/main" count="1978" uniqueCount="724">
  <si>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</si>
  <si>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</si>
  <si>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</si>
  <si>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</si>
  <si>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</si>
  <si>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</si>
  <si>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</si>
  <si>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</si>
  <si>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</si>
  <si>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スポーツDX促進事業</t>
  </si>
  <si>
    <t>担当部局庁</t>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</si>
  <si>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</si>
  <si>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</si>
  <si>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</si>
  <si>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</si>
  <si>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</si>
  <si>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</si>
  <si>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 xml:space="preserve">サービス政策課											</t>
  </si>
  <si>
    <t xml:space="preserve">課長　岡田　智裕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</si>
  <si>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</si>
  <si>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</si>
  <si>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</si>
  <si>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</si>
  <si>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</si>
  <si>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</si>
  <si>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興業が制限されたコロナ禍において、スポーツ産業も大幅に収益が落ち込みましたが、世界のスポーツ産業の中には、web3,0経済を取り込んだ新しいサービス等の拡大を背景にコンテンツ産業、データ産業へと変貌し、収益拡大につなげている例もあります。
・我が国でも、スポーツ産業をコンテンツ産業、データ産業として拡大していくことが肝要であり、官民一体の市場環境整備に向けた取り組みを進めます。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</si>
  <si>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</si>
  <si>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・本事業では、スポーツリーグ・クラブ、サービス提供側の企業、学者・法曹界をはじめとする有識者等と連携し、以下の取組を行います。
 （１）スポーツ×DX実証事業　
スポーツDXによる新しいサービスを創出・普及展開するため、スポーツリーグ・クラブでコンテンツやデータを活用した新しいサービス展開に向けて解消すべきスポーツ分野独特の課題等に係る技術的実証を行い、法的に整理すべき課題（肖像権やパブリシティ権、データの権利を元にした収益分配等）について整理し、適正な契約等の在り方について研究会で検討します。
 （２）海外需要創出促進事業　
スポーツコンテンツ自体の海外進出と共に、スポーツDXでの新しいサービスが市場拡大の期待されるグローバルな市場にリーチできるように、主要対象国でのサービス展開にあたっての法制度を調査します。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</si>
  <si>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</si>
  <si>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</si>
  <si>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</si>
  <si>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</si>
  <si>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</si>
  <si>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</si>
  <si>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</si>
  <si>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</si>
  <si>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</si>
  <si>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</si>
  <si>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</si>
  <si>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</si>
  <si>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</si>
  <si>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</si>
  <si>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</si>
  <si>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</si>
  <si>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</si>
  <si>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</si>
  <si>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</si>
  <si>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</si>
  <si>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</si>
  <si>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</si>
  <si>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サービス産業強化事業委託費</t>
  </si>
  <si>
    <t>新規要求
重要政策推進枠：300百万円</t>
  </si>
  <si>
    <t>活動内容
（アクティビティ）</t>
    <phoneticPr fontId="5"/>
  </si>
  <si>
    <t>事業者がプロスポーツクラブやプロリーグと連携し、NFTやブロックチェーン等をはじめとするスポーツDXによる新しいサービスを展開するにあたって、スポーツ分野特有の技術的な課題等を解決するための実証事業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</si>
  <si>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</si>
  <si>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</si>
  <si>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</si>
  <si>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</si>
  <si>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</si>
  <si>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</si>
  <si>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</si>
  <si>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令和５年から令和７年までの３年間の事業であり、最終的にはスポーツリーグ/クラブ発の新しいサービス創出を目指す</t>
  </si>
  <si>
    <t>実証事業の件数</t>
  </si>
  <si>
    <t>活動実績</t>
    <rPh sb="0" eb="2">
      <t>カツドウ</t>
    </rPh>
    <rPh sb="2" eb="4">
      <t>ジッセキ</t>
    </rPh>
    <phoneticPr fontId="5"/>
  </si>
  <si>
    <t>実証数</t>
    <rPh sb="0" eb="2">
      <t>ジッショウ</t>
    </rPh>
    <rPh sb="2" eb="3">
      <t>スウ</t>
    </rPh>
    <phoneticPr fontId="5"/>
  </si>
  <si>
    <t>当初見込み</t>
    <phoneticPr fontId="5"/>
  </si>
  <si>
    <t>実証数</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</si>
  <si>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</si>
  <si>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</si>
  <si>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</si>
  <si>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実証委託費総額（X）／サービス創出数（Y)　　　　　　　</t>
    <phoneticPr fontId="5"/>
  </si>
  <si>
    <t>百万円</t>
    <rPh sb="0" eb="2">
      <t>ヒャクマン</t>
    </rPh>
    <rPh sb="2" eb="3">
      <t>エン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</si>
  <si>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</si>
  <si>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</si>
  <si>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</si>
  <si>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</si>
  <si>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</si>
  <si>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</si>
  <si>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</si>
  <si>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</si>
  <si>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</si>
  <si>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令和７年度までにスポーツ産業の市場規模を15兆円にする</t>
  </si>
  <si>
    <t>スポーツGDP</t>
  </si>
  <si>
    <t>成果実績</t>
    <rPh sb="0" eb="2">
      <t>セイカ</t>
    </rPh>
    <rPh sb="2" eb="4">
      <t>ジッセキ</t>
    </rPh>
    <phoneticPr fontId="5"/>
  </si>
  <si>
    <t>目標値</t>
    <rPh sb="0" eb="3">
      <t>モクヒョウチ</t>
    </rPh>
    <phoneticPr fontId="5"/>
  </si>
  <si>
    <t>兆円</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</si>
  <si>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</si>
  <si>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</si>
  <si>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</si>
  <si>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株式会社日本政策投資銀行「わが国スポーツ産業の経済規模推計」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</si>
  <si>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</si>
  <si>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</si>
  <si>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</si>
  <si>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</si>
  <si>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</si>
  <si>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</si>
  <si>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</si>
  <si>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</si>
  <si>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スポーツコンテンツ自体の海外進出と共に、スポーツDXでの新しいサービスが市場拡大の期待されるグローバルな市場にリーチできるように、主要対象国でのサービス展開にあたっての法制度を調査。</t>
  </si>
  <si>
    <t>年間３ヵ国の調査を行う</t>
  </si>
  <si>
    <t>実施調査数</t>
  </si>
  <si>
    <t>執行額（X）／調査実施数（Y）　　　　　</t>
  </si>
  <si>
    <t>現況状態の把握、各国の当該サービス展開に障壁となり得る法制度の調査のため</t>
  </si>
  <si>
    <t>調査の実施及びとりまとめ報告書の作成（調査に係る調達件数に対する調査完了の割合）</t>
  </si>
  <si>
    <t>ヵ国</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</si>
  <si>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</si>
  <si>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</si>
  <si>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</si>
  <si>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</si>
  <si>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</si>
  <si>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</si>
  <si>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</si>
  <si>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</si>
  <si>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</si>
  <si>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</si>
  <si>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</si>
  <si>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</si>
  <si>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</si>
  <si>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</si>
  <si>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</si>
  <si>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</si>
  <si>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</si>
  <si>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</si>
  <si>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</si>
  <si>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</si>
  <si>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</si>
  <si>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</si>
  <si>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</si>
  <si>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</si>
  <si>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</si>
  <si>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</si>
  <si>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</si>
  <si>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</si>
  <si>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</si>
  <si>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</si>
  <si>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</si>
  <si>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</si>
  <si>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</si>
  <si>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コロナ禍でスポーツ産業の収益が大幅に落ち込んでいる中、スポーツDXによるコンテンツ産業・データ産業として拡大していくことが求められており、社会のニーズに対応している。</t>
  </si>
  <si>
    <t>地方自治体、民間等に委ねることができない事業なのか。</t>
    <phoneticPr fontId="5"/>
  </si>
  <si>
    <t>国内外でスポーツDXのサービスが展開されるビジネス環境を整備することを目指すものであり、技術的・法的に新たに整理すべき課題が多いことから、国が主導する必要がある。</t>
  </si>
  <si>
    <t>政策目的の達成手段として必要かつ適切な事業か。政策体系の中で優先度の高い事業か。</t>
    <phoneticPr fontId="5"/>
  </si>
  <si>
    <t>スポーツ産業の拡大に必要な実証・調査を実施するものであり、スポーツ産業の成長産業化に資するため優先度が高い事業である。</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</si>
  <si>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</si>
  <si>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</si>
  <si>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</si>
  <si>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</si>
  <si>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</si>
  <si>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</si>
  <si>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</si>
  <si>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</si>
  <si>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</si>
  <si>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</si>
  <si>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</si>
  <si>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</si>
  <si>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</si>
  <si>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</si>
  <si>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</si>
  <si>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</si>
  <si>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</si>
  <si>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</si>
  <si>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</si>
  <si>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</si>
  <si>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</si>
  <si>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</si>
  <si>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</si>
  <si>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</si>
  <si>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</si>
  <si>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</si>
  <si>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</si>
  <si>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</si>
  <si>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</si>
  <si>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</si>
  <si>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</si>
  <si>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</si>
  <si>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</si>
  <si>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</si>
  <si>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</si>
  <si>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</si>
  <si>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</si>
  <si>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</si>
  <si>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</si>
  <si>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</si>
  <si>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</si>
  <si>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</si>
  <si>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</si>
  <si>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</si>
  <si>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</si>
  <si>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</si>
  <si>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</si>
  <si>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</si>
  <si>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</si>
  <si>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</si>
  <si>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</si>
  <si>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</si>
  <si>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</si>
  <si>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</si>
  <si>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</si>
  <si>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</si>
  <si>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</si>
  <si>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</si>
  <si>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</si>
  <si>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</si>
  <si>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</si>
  <si>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</si>
  <si>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</si>
  <si>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</si>
  <si>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</si>
  <si>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</si>
  <si>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</si>
  <si>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</si>
  <si>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</si>
  <si>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</si>
  <si>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</si>
  <si>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</si>
  <si>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</si>
  <si>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</si>
  <si>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</si>
  <si>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</si>
  <si>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</si>
  <si>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</si>
  <si>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</si>
  <si>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</si>
  <si>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</si>
  <si>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</si>
  <si>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</si>
  <si>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</si>
  <si>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</si>
  <si>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</si>
  <si>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</si>
  <si>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</si>
  <si>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</si>
  <si>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</si>
  <si>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</si>
  <si>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</si>
  <si>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</si>
  <si>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</si>
  <si>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</si>
  <si>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</si>
  <si>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</si>
  <si>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</si>
  <si>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</si>
  <si>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</si>
  <si>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</si>
  <si>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</si>
  <si>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</si>
  <si>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</si>
  <si>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</si>
  <si>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</si>
  <si>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</si>
  <si>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</si>
  <si>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</si>
  <si>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</si>
  <si>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</si>
  <si>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</si>
  <si>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</si>
  <si>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</si>
  <si>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</si>
  <si>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</si>
  <si>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</si>
  <si>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</si>
  <si>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</si>
  <si>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</si>
  <si>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</si>
  <si>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</si>
  <si>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</si>
  <si>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</si>
  <si>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</si>
  <si>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</si>
  <si>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</si>
  <si>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</si>
  <si>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</si>
  <si>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</si>
  <si>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</si>
  <si>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</si>
  <si>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</si>
  <si>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</si>
  <si>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</si>
  <si>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</si>
  <si>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</si>
  <si>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</si>
  <si>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</si>
  <si>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</si>
  <si>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</si>
  <si>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</si>
  <si>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</si>
  <si>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</si>
  <si>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</si>
  <si>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</si>
  <si>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</si>
  <si>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</si>
  <si>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</si>
  <si>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</si>
  <si>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</si>
  <si>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</si>
  <si>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</si>
  <si>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</si>
  <si>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</si>
  <si>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</si>
  <si>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</si>
  <si>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</si>
  <si>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</si>
  <si>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</si>
  <si>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</si>
  <si>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</si>
  <si>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</si>
  <si>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</si>
  <si>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</si>
  <si>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</si>
  <si>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</si>
  <si>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</si>
  <si>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</si>
  <si>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</si>
  <si>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</si>
  <si>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</si>
  <si>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</si>
  <si>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</si>
  <si>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</si>
  <si>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</si>
  <si>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</si>
  <si>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</si>
  <si>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</si>
  <si>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</si>
  <si>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</si>
  <si>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</si>
  <si>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</si>
  <si>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</si>
  <si>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</si>
  <si>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</si>
  <si>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</si>
  <si>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</si>
  <si>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</si>
  <si>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</si>
  <si>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</si>
  <si>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</si>
  <si>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</si>
  <si>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</si>
  <si>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</si>
  <si>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</si>
  <si>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</si>
  <si>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</si>
  <si>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</si>
  <si>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</si>
  <si>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</si>
  <si>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</si>
  <si>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</si>
  <si>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</si>
  <si>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</si>
  <si>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</si>
  <si>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</si>
  <si>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</si>
  <si>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</si>
  <si>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</si>
  <si>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</si>
  <si>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</si>
  <si>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</si>
  <si>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</si>
  <si>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</si>
  <si>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</si>
  <si>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</si>
  <si>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</si>
  <si>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</si>
  <si>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</si>
  <si>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</si>
  <si>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</si>
  <si>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</si>
  <si>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</si>
  <si>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</si>
  <si>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</si>
  <si>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</si>
  <si>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</si>
  <si>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</si>
  <si>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</si>
  <si>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</si>
  <si>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</si>
  <si>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</si>
  <si>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</si>
  <si>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</si>
  <si>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</si>
  <si>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</si>
  <si>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</si>
  <si>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</si>
  <si>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</si>
  <si>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</si>
  <si>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</si>
  <si>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</si>
  <si>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</si>
  <si>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</si>
  <si>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</si>
  <si>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</si>
  <si>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</si>
  <si>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</si>
  <si>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</si>
  <si>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</si>
  <si>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</si>
  <si>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</si>
  <si>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</si>
  <si>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</si>
  <si>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</si>
  <si>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</si>
  <si>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</si>
  <si>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</si>
  <si>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</si>
  <si>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</si>
  <si>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</si>
  <si>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</si>
  <si>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</si>
  <si>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</si>
  <si>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</si>
  <si>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</si>
  <si>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</si>
  <si>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</si>
  <si>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</si>
  <si>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</si>
  <si>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</si>
  <si>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</si>
  <si>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</si>
  <si>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</si>
  <si>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</si>
  <si>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</si>
  <si>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</si>
  <si>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</si>
  <si>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</si>
  <si>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</si>
  <si>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</si>
  <si>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</si>
  <si>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</si>
  <si>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</si>
  <si>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</si>
  <si>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</si>
  <si>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</si>
  <si>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</si>
  <si>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</si>
  <si>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</si>
  <si>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</si>
  <si>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</si>
  <si>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</si>
  <si>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</si>
  <si>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</si>
  <si>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</si>
  <si>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</si>
  <si>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</si>
  <si>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</si>
  <si>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</si>
  <si>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</si>
  <si>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</si>
  <si>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</si>
  <si>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</si>
  <si>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</si>
  <si>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</si>
  <si>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</si>
  <si>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</si>
  <si>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</si>
  <si>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</si>
  <si>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</si>
  <si>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</si>
  <si>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</si>
  <si>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</si>
  <si>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</si>
  <si>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</si>
  <si>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</si>
  <si>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</si>
  <si>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</si>
  <si>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</si>
  <si>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</si>
  <si>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</si>
  <si>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</si>
  <si>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</si>
  <si>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</si>
  <si>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</si>
  <si>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</si>
  <si>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</si>
  <si>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</si>
  <si>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</si>
  <si>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</si>
  <si>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</si>
  <si>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</si>
  <si>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</si>
  <si>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</si>
  <si>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</si>
  <si>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</si>
  <si>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</si>
  <si>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</si>
  <si>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</si>
  <si>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</si>
  <si>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</si>
  <si>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</si>
  <si>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</si>
  <si>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</si>
  <si>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</si>
  <si>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</si>
  <si>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</si>
  <si>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</si>
  <si>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</si>
  <si>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</si>
  <si>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</si>
  <si>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</si>
  <si>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</si>
  <si>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</si>
  <si>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</si>
  <si>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</si>
  <si>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</si>
  <si>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</si>
  <si>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</si>
  <si>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</si>
  <si>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</si>
  <si>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</si>
  <si>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</si>
  <si>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</si>
  <si>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</si>
  <si>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</si>
  <si>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</si>
  <si>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</si>
  <si>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</si>
  <si>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</si>
  <si>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</si>
  <si>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</si>
  <si>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</si>
  <si>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</si>
  <si>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</si>
  <si>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</si>
  <si>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</si>
  <si>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</si>
  <si>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</si>
  <si>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</si>
  <si>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</si>
  <si>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</si>
  <si>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</si>
  <si>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</si>
  <si>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</si>
  <si>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</si>
  <si>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</si>
  <si>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</si>
  <si>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</si>
  <si>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</si>
  <si>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</si>
  <si>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</si>
  <si>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</si>
  <si>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</si>
  <si>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</si>
  <si>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</si>
  <si>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</si>
  <si>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</si>
  <si>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</si>
  <si>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</si>
  <si>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</si>
  <si>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</si>
  <si>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</si>
  <si>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</si>
  <si>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</si>
  <si>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</si>
  <si>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</si>
  <si>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</si>
  <si>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</si>
  <si>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</si>
  <si>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</si>
  <si>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</si>
  <si>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</si>
  <si>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</si>
  <si>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</si>
  <si>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</si>
  <si>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</si>
  <si>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</si>
  <si>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</si>
  <si>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</si>
  <si>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</si>
  <si>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</si>
  <si>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</si>
  <si>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</si>
  <si>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</si>
  <si>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</si>
  <si>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</si>
  <si>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</si>
  <si>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</si>
  <si>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</si>
  <si>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</si>
  <si>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</si>
  <si>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</si>
  <si>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</si>
  <si>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</si>
  <si>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</si>
  <si>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</si>
  <si>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</si>
  <si>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</si>
  <si>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</si>
  <si>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</si>
  <si>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</si>
  <si>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</si>
  <si>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</si>
  <si>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</si>
  <si>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</si>
  <si>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</si>
  <si>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</si>
  <si>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</si>
  <si>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</si>
  <si>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</si>
  <si>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</si>
  <si>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</si>
  <si>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</si>
  <si>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</si>
  <si>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</si>
  <si>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</si>
  <si>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</si>
  <si>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</si>
  <si>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</si>
  <si>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</si>
  <si>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</si>
  <si>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</si>
  <si>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</si>
  <si>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</si>
  <si>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</si>
  <si>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</si>
  <si>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</si>
  <si>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</si>
  <si>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</si>
  <si>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</si>
  <si>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</si>
  <si>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</si>
  <si>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</si>
  <si>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</si>
  <si>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</si>
  <si>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</si>
  <si>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</si>
  <si>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</si>
  <si>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</si>
  <si>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</si>
  <si>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</si>
  <si>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</si>
  <si>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</si>
  <si>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</si>
  <si>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</si>
  <si>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</si>
  <si>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</si>
  <si>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</si>
  <si>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</si>
  <si>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</si>
  <si>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</si>
  <si>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</si>
  <si>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</si>
  <si>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</si>
  <si>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</si>
  <si>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</si>
  <si>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</si>
  <si>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</si>
  <si>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</si>
  <si>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</si>
  <si>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</si>
  <si>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</si>
  <si>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</si>
  <si>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</si>
  <si>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</si>
  <si>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</si>
  <si>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</si>
  <si>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</si>
  <si>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</si>
  <si>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</si>
  <si>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</si>
  <si>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</si>
  <si>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</si>
  <si>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</si>
  <si>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</si>
  <si>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</si>
  <si>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</si>
  <si>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</si>
  <si>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</si>
  <si>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</si>
  <si>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</si>
  <si>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</si>
  <si>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</si>
  <si>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</si>
  <si>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</si>
  <si>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</si>
  <si>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</si>
  <si>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</si>
  <si>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</si>
  <si>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</si>
  <si>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</si>
  <si>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</si>
  <si>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</si>
  <si>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</si>
  <si>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</si>
  <si>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</si>
  <si>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</si>
  <si>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</si>
  <si>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</si>
  <si>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</si>
  <si>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</si>
  <si>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</si>
  <si>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</si>
  <si>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</si>
  <si>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</si>
  <si>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</si>
  <si>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</si>
  <si>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</si>
  <si>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</si>
  <si>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</si>
  <si>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</si>
  <si>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</si>
  <si>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</si>
  <si>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</si>
  <si>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</si>
  <si>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</si>
  <si>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</si>
  <si>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</si>
  <si>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</si>
  <si>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</si>
  <si>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</si>
  <si>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</si>
  <si>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</si>
  <si>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</si>
  <si>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</si>
  <si>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</si>
  <si>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</si>
  <si>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</si>
  <si>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</si>
  <si>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</si>
  <si>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</si>
  <si>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</si>
  <si>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</si>
  <si>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</si>
  <si>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</si>
  <si>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</si>
  <si>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</si>
  <si>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商務サービスグループ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</si>
</sst>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6350</xdr:colOff>
      <xdr:row>307</xdr:row>
      <xdr:rowOff>6350</xdr:rowOff>
    </xdr:to>
    <xdr:pic>
      <xdr:nvPicPr>
        <xdr:cNvPr id="1025" name="Picture 1">
          <a:extLst>
            <a:ext uri="{FF2B5EF4-FFF2-40B4-BE49-F238E27FC236}">
              <a16:creationId xmlns:a16="http://schemas.microsoft.com/office/drawing/2014/main" id="{D700B797-C8E6-45A5-AE93-BE63E4DB9D89}"/>
            </a:ext>
            <a:ext uri="{147F2762-F138-4A5C-976F-8EAC2B608ADB}">
              <a16:predDERef xmlns:a16="http://schemas.microsoft.com/office/drawing/2014/main" pred="{ECA68DEE-2DA1-B6FF-40E1-B7354243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8601550"/>
          <a:ext cx="8610600" cy="1380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95250</xdr:colOff>
      <xdr:row>270</xdr:row>
      <xdr:rowOff>314325</xdr:rowOff>
    </xdr:from>
    <xdr:to>
      <xdr:col>42</xdr:col>
      <xdr:colOff>158750</xdr:colOff>
      <xdr:row>280</xdr:row>
      <xdr:rowOff>190500</xdr:rowOff>
    </xdr:to>
    <xdr:pic>
      <xdr:nvPicPr>
        <xdr:cNvPr id="6" name="図 5">
          <a:extLst>
            <a:ext uri="{FF2B5EF4-FFF2-40B4-BE49-F238E27FC236}">
              <a16:creationId xmlns:a16="http://schemas.microsoft.com/office/drawing/2014/main" id="{E054301E-460E-1F00-FB35-96EBB506050F}"/>
            </a:ext>
            <a:ext uri="{147F2762-F138-4A5C-976F-8EAC2B608ADB}">
              <a16:predDERef xmlns:a16="http://schemas.microsoft.com/office/drawing/2014/main" pred="{D700B797-C8E6-45A5-AE93-BE63E4DB9D89}"/>
            </a:ext>
          </a:extLst>
        </xdr:cNvPr>
        <xdr:cNvPicPr>
          <a:picLocks noChangeAspect="1"/>
        </xdr:cNvPicPr>
      </xdr:nvPicPr>
      <xdr:blipFill>
        <a:blip xmlns:r="http://schemas.openxmlformats.org/officeDocument/2006/relationships" r:embed="rId2"/>
        <a:stretch>
          <a:fillRect/>
        </a:stretch>
      </xdr:blipFill>
      <xdr:spPr>
        <a:xfrm>
          <a:off x="2695575" y="71618475"/>
          <a:ext cx="5867400" cy="3400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E4" sqref="AE4:AP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6">
        <v>2022</v>
      </c>
      <c r="AE2" s="816"/>
      <c r="AF2" s="816"/>
      <c r="AG2" s="816"/>
      <c r="AH2" s="816"/>
      <c r="AI2" s="80" t="s">
        <v>1</v>
      </c>
      <c r="AJ2" s="816" t="s">
        <v>2</v>
      </c>
      <c r="AK2" s="816"/>
      <c r="AL2" s="816"/>
      <c r="AM2" s="816"/>
      <c r="AN2" s="80" t="s">
        <v>1</v>
      </c>
      <c r="AO2" s="816" t="s">
        <v>3</v>
      </c>
      <c r="AP2" s="816"/>
      <c r="AQ2" s="816"/>
      <c r="AR2" s="80" t="s">
        <v>1</v>
      </c>
      <c r="AS2" s="817">
        <v>7</v>
      </c>
      <c r="AT2" s="817"/>
      <c r="AU2" s="817"/>
      <c r="AV2" s="80" t="str">
        <f>IF(AW2="","","-")</f>
        <v/>
      </c>
      <c r="AW2" s="818"/>
      <c r="AX2" s="818"/>
    </row>
    <row r="3" spans="1:50" ht="21" customHeight="1" thickBot="1" x14ac:dyDescent="0.25">
      <c r="A3" s="819" t="s">
        <v>4</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5</v>
      </c>
      <c r="AJ3" s="821" t="s">
        <v>6</v>
      </c>
      <c r="AK3" s="821"/>
      <c r="AL3" s="821"/>
      <c r="AM3" s="821"/>
      <c r="AN3" s="821"/>
      <c r="AO3" s="821"/>
      <c r="AP3" s="821"/>
      <c r="AQ3" s="821"/>
      <c r="AR3" s="821"/>
      <c r="AS3" s="821"/>
      <c r="AT3" s="821"/>
      <c r="AU3" s="821"/>
      <c r="AV3" s="821"/>
      <c r="AW3" s="821"/>
      <c r="AX3" s="22" t="s">
        <v>7</v>
      </c>
    </row>
    <row r="4" spans="1:50" ht="24.75" customHeight="1" x14ac:dyDescent="0.2">
      <c r="A4" s="792" t="s">
        <v>8</v>
      </c>
      <c r="B4" s="793"/>
      <c r="C4" s="793"/>
      <c r="D4" s="793"/>
      <c r="E4" s="793"/>
      <c r="F4" s="793"/>
      <c r="G4" s="794" t="s">
        <v>9</v>
      </c>
      <c r="H4" s="795"/>
      <c r="I4" s="795"/>
      <c r="J4" s="795"/>
      <c r="K4" s="795"/>
      <c r="L4" s="795"/>
      <c r="M4" s="795"/>
      <c r="N4" s="795"/>
      <c r="O4" s="795"/>
      <c r="P4" s="795"/>
      <c r="Q4" s="795"/>
      <c r="R4" s="795"/>
      <c r="S4" s="795"/>
      <c r="T4" s="795"/>
      <c r="U4" s="795"/>
      <c r="V4" s="795"/>
      <c r="W4" s="795"/>
      <c r="X4" s="795"/>
      <c r="Y4" s="796" t="s">
        <v>10</v>
      </c>
      <c r="Z4" s="797"/>
      <c r="AA4" s="797"/>
      <c r="AB4" s="797"/>
      <c r="AC4" s="797"/>
      <c r="AD4" s="798"/>
      <c r="AE4" s="799" t="s">
        <v>723</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2">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2">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2">
      <c r="A7" s="822" t="s">
        <v>20</v>
      </c>
      <c r="B7" s="823"/>
      <c r="C7" s="823"/>
      <c r="D7" s="823"/>
      <c r="E7" s="823"/>
      <c r="F7" s="824"/>
      <c r="G7" s="846" t="s">
        <v>1</v>
      </c>
      <c r="H7" s="847"/>
      <c r="I7" s="847"/>
      <c r="J7" s="847"/>
      <c r="K7" s="847"/>
      <c r="L7" s="847"/>
      <c r="M7" s="847"/>
      <c r="N7" s="847"/>
      <c r="O7" s="847"/>
      <c r="P7" s="847"/>
      <c r="Q7" s="847"/>
      <c r="R7" s="847"/>
      <c r="S7" s="847"/>
      <c r="T7" s="847"/>
      <c r="U7" s="847"/>
      <c r="V7" s="847"/>
      <c r="W7" s="847"/>
      <c r="X7" s="848"/>
      <c r="Y7" s="849" t="s">
        <v>21</v>
      </c>
      <c r="Z7" s="672"/>
      <c r="AA7" s="672"/>
      <c r="AB7" s="672"/>
      <c r="AC7" s="672"/>
      <c r="AD7" s="850"/>
      <c r="AE7" s="779" t="s">
        <v>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2">
      <c r="A8" s="822" t="s">
        <v>22</v>
      </c>
      <c r="B8" s="823"/>
      <c r="C8" s="823"/>
      <c r="D8" s="823"/>
      <c r="E8" s="823"/>
      <c r="F8" s="824"/>
      <c r="G8" s="825" t="str">
        <f>入力規則等!A27</f>
        <v>科学技術・イノベーション</v>
      </c>
      <c r="H8" s="826"/>
      <c r="I8" s="826"/>
      <c r="J8" s="826"/>
      <c r="K8" s="826"/>
      <c r="L8" s="826"/>
      <c r="M8" s="826"/>
      <c r="N8" s="826"/>
      <c r="O8" s="826"/>
      <c r="P8" s="826"/>
      <c r="Q8" s="826"/>
      <c r="R8" s="826"/>
      <c r="S8" s="826"/>
      <c r="T8" s="826"/>
      <c r="U8" s="826"/>
      <c r="V8" s="826"/>
      <c r="W8" s="826"/>
      <c r="X8" s="827"/>
      <c r="Y8" s="828" t="s">
        <v>23</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96.75" customHeight="1" x14ac:dyDescent="0.2">
      <c r="A9" s="752" t="s">
        <v>24</v>
      </c>
      <c r="B9" s="753"/>
      <c r="C9" s="753"/>
      <c r="D9" s="753"/>
      <c r="E9" s="753"/>
      <c r="F9" s="753"/>
      <c r="G9" s="833" t="s">
        <v>25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0.5" customHeight="1" x14ac:dyDescent="0.2">
      <c r="A10" s="740" t="s">
        <v>26</v>
      </c>
      <c r="B10" s="741"/>
      <c r="C10" s="741"/>
      <c r="D10" s="741"/>
      <c r="E10" s="741"/>
      <c r="F10" s="741"/>
      <c r="G10" s="742" t="s">
        <v>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740" t="s">
        <v>28</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2">
      <c r="A12" s="749" t="s">
        <v>29</v>
      </c>
      <c r="B12" s="750"/>
      <c r="C12" s="750"/>
      <c r="D12" s="750"/>
      <c r="E12" s="750"/>
      <c r="F12" s="751"/>
      <c r="G12" s="755"/>
      <c r="H12" s="756"/>
      <c r="I12" s="756"/>
      <c r="J12" s="756"/>
      <c r="K12" s="756"/>
      <c r="L12" s="756"/>
      <c r="M12" s="756"/>
      <c r="N12" s="756"/>
      <c r="O12" s="756"/>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5"/>
    </row>
    <row r="13" spans="1:50" ht="21" customHeight="1" x14ac:dyDescent="0.2">
      <c r="A13" s="305"/>
      <c r="B13" s="306"/>
      <c r="C13" s="306"/>
      <c r="D13" s="306"/>
      <c r="E13" s="306"/>
      <c r="F13" s="307"/>
      <c r="G13" s="769" t="s">
        <v>35</v>
      </c>
      <c r="H13" s="770"/>
      <c r="I13" s="786" t="s">
        <v>36</v>
      </c>
      <c r="J13" s="787"/>
      <c r="K13" s="787"/>
      <c r="L13" s="787"/>
      <c r="M13" s="787"/>
      <c r="N13" s="787"/>
      <c r="O13" s="788"/>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7">
        <v>300</v>
      </c>
      <c r="AS13" s="718"/>
      <c r="AT13" s="718"/>
      <c r="AU13" s="718"/>
      <c r="AV13" s="718"/>
      <c r="AW13" s="718"/>
      <c r="AX13" s="789"/>
    </row>
    <row r="14" spans="1:50" ht="21" customHeight="1" x14ac:dyDescent="0.2">
      <c r="A14" s="305"/>
      <c r="B14" s="306"/>
      <c r="C14" s="306"/>
      <c r="D14" s="306"/>
      <c r="E14" s="306"/>
      <c r="F14" s="307"/>
      <c r="G14" s="771"/>
      <c r="H14" s="772"/>
      <c r="I14" s="764" t="s">
        <v>37</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2">
      <c r="A15" s="305"/>
      <c r="B15" s="306"/>
      <c r="C15" s="306"/>
      <c r="D15" s="306"/>
      <c r="E15" s="306"/>
      <c r="F15" s="307"/>
      <c r="G15" s="771"/>
      <c r="H15" s="772"/>
      <c r="I15" s="764" t="s">
        <v>38</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2">
      <c r="A16" s="305"/>
      <c r="B16" s="306"/>
      <c r="C16" s="306"/>
      <c r="D16" s="306"/>
      <c r="E16" s="306"/>
      <c r="F16" s="307"/>
      <c r="G16" s="771"/>
      <c r="H16" s="772"/>
      <c r="I16" s="764" t="s">
        <v>39</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2">
      <c r="A17" s="305"/>
      <c r="B17" s="306"/>
      <c r="C17" s="306"/>
      <c r="D17" s="306"/>
      <c r="E17" s="306"/>
      <c r="F17" s="307"/>
      <c r="G17" s="771"/>
      <c r="H17" s="772"/>
      <c r="I17" s="764" t="s">
        <v>40</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2">
      <c r="A18" s="305"/>
      <c r="B18" s="306"/>
      <c r="C18" s="306"/>
      <c r="D18" s="306"/>
      <c r="E18" s="306"/>
      <c r="F18" s="307"/>
      <c r="G18" s="773"/>
      <c r="H18" s="774"/>
      <c r="I18" s="757" t="s">
        <v>41</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0</v>
      </c>
      <c r="AE18" s="761"/>
      <c r="AF18" s="761"/>
      <c r="AG18" s="761"/>
      <c r="AH18" s="761"/>
      <c r="AI18" s="761"/>
      <c r="AJ18" s="762"/>
      <c r="AK18" s="760">
        <f>SUM(AK13:AQ17)</f>
        <v>0</v>
      </c>
      <c r="AL18" s="761"/>
      <c r="AM18" s="761"/>
      <c r="AN18" s="761"/>
      <c r="AO18" s="761"/>
      <c r="AP18" s="761"/>
      <c r="AQ18" s="762"/>
      <c r="AR18" s="760">
        <f>SUM(AR13:AX17)</f>
        <v>300</v>
      </c>
      <c r="AS18" s="761"/>
      <c r="AT18" s="761"/>
      <c r="AU18" s="761"/>
      <c r="AV18" s="761"/>
      <c r="AW18" s="761"/>
      <c r="AX18" s="763"/>
    </row>
    <row r="19" spans="1:50" ht="24.75" customHeight="1" x14ac:dyDescent="0.2">
      <c r="A19" s="305"/>
      <c r="B19" s="306"/>
      <c r="C19" s="306"/>
      <c r="D19" s="306"/>
      <c r="E19" s="306"/>
      <c r="F19" s="307"/>
      <c r="G19" s="732" t="s">
        <v>42</v>
      </c>
      <c r="H19" s="733"/>
      <c r="I19" s="733"/>
      <c r="J19" s="733"/>
      <c r="K19" s="733"/>
      <c r="L19" s="733"/>
      <c r="M19" s="733"/>
      <c r="N19" s="733"/>
      <c r="O19" s="733"/>
      <c r="P19" s="683" t="s">
        <v>1</v>
      </c>
      <c r="Q19" s="684"/>
      <c r="R19" s="684"/>
      <c r="S19" s="684"/>
      <c r="T19" s="684"/>
      <c r="U19" s="684"/>
      <c r="V19" s="685"/>
      <c r="W19" s="683" t="s">
        <v>1</v>
      </c>
      <c r="X19" s="684"/>
      <c r="Y19" s="684"/>
      <c r="Z19" s="684"/>
      <c r="AA19" s="684"/>
      <c r="AB19" s="684"/>
      <c r="AC19" s="685"/>
      <c r="AD19" s="683" t="s">
        <v>1</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2">
      <c r="A20" s="305"/>
      <c r="B20" s="306"/>
      <c r="C20" s="306"/>
      <c r="D20" s="306"/>
      <c r="E20" s="306"/>
      <c r="F20" s="307"/>
      <c r="G20" s="732" t="s">
        <v>43</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t="str">
        <f>IF(AD18=0, "-", SUM(AD19)/AD18)</f>
        <v>-</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2">
      <c r="A21" s="752"/>
      <c r="B21" s="753"/>
      <c r="C21" s="753"/>
      <c r="D21" s="753"/>
      <c r="E21" s="753"/>
      <c r="F21" s="754"/>
      <c r="G21" s="726" t="s">
        <v>44</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t="e">
        <f>IF(AD19=0, "-", SUM(AD19)/SUM(AD13,AD14))</f>
        <v>#DIV/0!</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2">
      <c r="A22" s="689" t="s">
        <v>45</v>
      </c>
      <c r="B22" s="690"/>
      <c r="C22" s="690"/>
      <c r="D22" s="690"/>
      <c r="E22" s="690"/>
      <c r="F22" s="691"/>
      <c r="G22" s="695" t="s">
        <v>46</v>
      </c>
      <c r="H22" s="540"/>
      <c r="I22" s="540"/>
      <c r="J22" s="540"/>
      <c r="K22" s="540"/>
      <c r="L22" s="540"/>
      <c r="M22" s="540"/>
      <c r="N22" s="540"/>
      <c r="O22" s="541"/>
      <c r="P22" s="696" t="s">
        <v>47</v>
      </c>
      <c r="Q22" s="540"/>
      <c r="R22" s="540"/>
      <c r="S22" s="540"/>
      <c r="T22" s="540"/>
      <c r="U22" s="540"/>
      <c r="V22" s="541"/>
      <c r="W22" s="696" t="s">
        <v>48</v>
      </c>
      <c r="X22" s="540"/>
      <c r="Y22" s="540"/>
      <c r="Z22" s="540"/>
      <c r="AA22" s="540"/>
      <c r="AB22" s="540"/>
      <c r="AC22" s="541"/>
      <c r="AD22" s="696" t="s">
        <v>49</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2">
      <c r="A23" s="692"/>
      <c r="B23" s="693"/>
      <c r="C23" s="693"/>
      <c r="D23" s="693"/>
      <c r="E23" s="693"/>
      <c r="F23" s="694"/>
      <c r="G23" s="714" t="s">
        <v>50</v>
      </c>
      <c r="H23" s="715"/>
      <c r="I23" s="715"/>
      <c r="J23" s="715"/>
      <c r="K23" s="715"/>
      <c r="L23" s="715"/>
      <c r="M23" s="715"/>
      <c r="N23" s="715"/>
      <c r="O23" s="716"/>
      <c r="P23" s="717">
        <v>0</v>
      </c>
      <c r="Q23" s="718"/>
      <c r="R23" s="718"/>
      <c r="S23" s="718"/>
      <c r="T23" s="718"/>
      <c r="U23" s="718"/>
      <c r="V23" s="719"/>
      <c r="W23" s="717">
        <v>300</v>
      </c>
      <c r="X23" s="718"/>
      <c r="Y23" s="718"/>
      <c r="Z23" s="718"/>
      <c r="AA23" s="718"/>
      <c r="AB23" s="718"/>
      <c r="AC23" s="719"/>
      <c r="AD23" s="720" t="s">
        <v>51</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2">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2">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2">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2">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2">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5">
      <c r="A29" s="692"/>
      <c r="B29" s="693"/>
      <c r="C29" s="693"/>
      <c r="D29" s="693"/>
      <c r="E29" s="693"/>
      <c r="F29" s="694"/>
      <c r="G29" s="296" t="s">
        <v>41</v>
      </c>
      <c r="H29" s="666"/>
      <c r="I29" s="666"/>
      <c r="J29" s="666"/>
      <c r="K29" s="666"/>
      <c r="L29" s="666"/>
      <c r="M29" s="666"/>
      <c r="N29" s="666"/>
      <c r="O29" s="703"/>
      <c r="P29" s="704" t="str">
        <f>AK13</f>
        <v>-</v>
      </c>
      <c r="Q29" s="705"/>
      <c r="R29" s="705"/>
      <c r="S29" s="705"/>
      <c r="T29" s="705"/>
      <c r="U29" s="705"/>
      <c r="V29" s="706"/>
      <c r="W29" s="707">
        <f>AR13</f>
        <v>300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2">
      <c r="A30" s="710" t="s">
        <v>52</v>
      </c>
      <c r="B30" s="711"/>
      <c r="C30" s="711"/>
      <c r="D30" s="711"/>
      <c r="E30" s="711"/>
      <c r="F30" s="712"/>
      <c r="G30" s="700"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2">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30</v>
      </c>
      <c r="AF31" s="681"/>
      <c r="AG31" s="681"/>
      <c r="AH31" s="682"/>
      <c r="AI31" s="120" t="s">
        <v>31</v>
      </c>
      <c r="AJ31" s="681"/>
      <c r="AK31" s="681"/>
      <c r="AL31" s="682"/>
      <c r="AM31" s="120" t="s">
        <v>58</v>
      </c>
      <c r="AN31" s="681"/>
      <c r="AO31" s="681"/>
      <c r="AP31" s="682"/>
      <c r="AQ31" s="610" t="s">
        <v>59</v>
      </c>
      <c r="AR31" s="611"/>
      <c r="AS31" s="611"/>
      <c r="AT31" s="612"/>
      <c r="AU31" s="610" t="s">
        <v>60</v>
      </c>
      <c r="AV31" s="611"/>
      <c r="AW31" s="611"/>
      <c r="AX31" s="620"/>
    </row>
    <row r="32" spans="1:50" ht="41.25" customHeight="1" x14ac:dyDescent="0.2">
      <c r="A32" s="506"/>
      <c r="B32" s="157"/>
      <c r="C32" s="157"/>
      <c r="D32" s="157"/>
      <c r="E32" s="157"/>
      <c r="F32" s="158"/>
      <c r="G32" s="621" t="s">
        <v>61</v>
      </c>
      <c r="H32" s="622"/>
      <c r="I32" s="622"/>
      <c r="J32" s="622"/>
      <c r="K32" s="622"/>
      <c r="L32" s="622"/>
      <c r="M32" s="622"/>
      <c r="N32" s="622"/>
      <c r="O32" s="622"/>
      <c r="P32" s="625" t="s">
        <v>62</v>
      </c>
      <c r="Q32" s="626"/>
      <c r="R32" s="626"/>
      <c r="S32" s="626"/>
      <c r="T32" s="626"/>
      <c r="U32" s="626"/>
      <c r="V32" s="626"/>
      <c r="W32" s="626"/>
      <c r="X32" s="627"/>
      <c r="Y32" s="631" t="s">
        <v>63</v>
      </c>
      <c r="Z32" s="632"/>
      <c r="AA32" s="633"/>
      <c r="AB32" s="152" t="s">
        <v>64</v>
      </c>
      <c r="AC32" s="634"/>
      <c r="AD32" s="634"/>
      <c r="AE32" s="603">
        <v>0</v>
      </c>
      <c r="AF32" s="603"/>
      <c r="AG32" s="603"/>
      <c r="AH32" s="603"/>
      <c r="AI32" s="603">
        <v>0</v>
      </c>
      <c r="AJ32" s="603"/>
      <c r="AK32" s="603"/>
      <c r="AL32" s="603"/>
      <c r="AM32" s="603">
        <v>0</v>
      </c>
      <c r="AN32" s="603"/>
      <c r="AO32" s="603"/>
      <c r="AP32" s="603"/>
      <c r="AQ32" s="603">
        <v>0</v>
      </c>
      <c r="AR32" s="603"/>
      <c r="AS32" s="603"/>
      <c r="AT32" s="603"/>
      <c r="AU32" s="604">
        <v>0</v>
      </c>
      <c r="AV32" s="605"/>
      <c r="AW32" s="605"/>
      <c r="AX32" s="606"/>
    </row>
    <row r="33" spans="1:51" ht="41.25" customHeight="1" x14ac:dyDescent="0.2">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152" t="s">
        <v>66</v>
      </c>
      <c r="AC33" s="634"/>
      <c r="AD33" s="634"/>
      <c r="AE33" s="603">
        <v>0</v>
      </c>
      <c r="AF33" s="603"/>
      <c r="AG33" s="603"/>
      <c r="AH33" s="603"/>
      <c r="AI33" s="603">
        <v>0</v>
      </c>
      <c r="AJ33" s="603"/>
      <c r="AK33" s="603"/>
      <c r="AL33" s="603"/>
      <c r="AM33" s="603">
        <v>0</v>
      </c>
      <c r="AN33" s="603"/>
      <c r="AO33" s="603"/>
      <c r="AP33" s="603"/>
      <c r="AQ33" s="603">
        <v>0</v>
      </c>
      <c r="AR33" s="603"/>
      <c r="AS33" s="603"/>
      <c r="AT33" s="603"/>
      <c r="AU33" s="604">
        <v>4</v>
      </c>
      <c r="AV33" s="605"/>
      <c r="AW33" s="605"/>
      <c r="AX33" s="606"/>
    </row>
    <row r="34" spans="1:51" ht="23.25" customHeight="1" x14ac:dyDescent="0.2">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30</v>
      </c>
      <c r="AF34" s="180"/>
      <c r="AG34" s="180"/>
      <c r="AH34" s="181"/>
      <c r="AI34" s="179" t="s">
        <v>31</v>
      </c>
      <c r="AJ34" s="180"/>
      <c r="AK34" s="180"/>
      <c r="AL34" s="181"/>
      <c r="AM34" s="179" t="s">
        <v>58</v>
      </c>
      <c r="AN34" s="180"/>
      <c r="AO34" s="180"/>
      <c r="AP34" s="181"/>
      <c r="AQ34" s="614" t="s">
        <v>69</v>
      </c>
      <c r="AR34" s="615"/>
      <c r="AS34" s="615"/>
      <c r="AT34" s="615"/>
      <c r="AU34" s="615"/>
      <c r="AV34" s="615"/>
      <c r="AW34" s="615"/>
      <c r="AX34" s="616"/>
    </row>
    <row r="35" spans="1:51" ht="23.25" customHeight="1" x14ac:dyDescent="0.2">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0</v>
      </c>
      <c r="AF35" s="647"/>
      <c r="AG35" s="647"/>
      <c r="AH35" s="647"/>
      <c r="AI35" s="647">
        <v>0</v>
      </c>
      <c r="AJ35" s="647"/>
      <c r="AK35" s="647"/>
      <c r="AL35" s="647"/>
      <c r="AM35" s="647">
        <v>0</v>
      </c>
      <c r="AN35" s="647"/>
      <c r="AO35" s="647"/>
      <c r="AP35" s="647"/>
      <c r="AQ35" s="97">
        <v>0</v>
      </c>
      <c r="AR35" s="91"/>
      <c r="AS35" s="91"/>
      <c r="AT35" s="91"/>
      <c r="AU35" s="91"/>
      <c r="AV35" s="91"/>
      <c r="AW35" s="91"/>
      <c r="AX35" s="92"/>
    </row>
    <row r="36" spans="1:51" ht="46.5" customHeight="1" x14ac:dyDescent="0.2">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v>0</v>
      </c>
      <c r="AF36" s="602"/>
      <c r="AG36" s="602"/>
      <c r="AH36" s="602"/>
      <c r="AI36" s="602">
        <v>0</v>
      </c>
      <c r="AJ36" s="602"/>
      <c r="AK36" s="602"/>
      <c r="AL36" s="602"/>
      <c r="AM36" s="602">
        <v>0</v>
      </c>
      <c r="AN36" s="602"/>
      <c r="AO36" s="602"/>
      <c r="AP36" s="602"/>
      <c r="AQ36" s="602">
        <v>0</v>
      </c>
      <c r="AR36" s="602"/>
      <c r="AS36" s="602"/>
      <c r="AT36" s="602"/>
      <c r="AU36" s="602"/>
      <c r="AV36" s="602"/>
      <c r="AW36" s="602"/>
      <c r="AX36" s="637"/>
    </row>
    <row r="37" spans="1:51" ht="18.75" customHeight="1" x14ac:dyDescent="0.2">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57</v>
      </c>
      <c r="AC37" s="597"/>
      <c r="AD37" s="598"/>
      <c r="AE37" s="596" t="s">
        <v>30</v>
      </c>
      <c r="AF37" s="597"/>
      <c r="AG37" s="597"/>
      <c r="AH37" s="598"/>
      <c r="AI37" s="663" t="s">
        <v>31</v>
      </c>
      <c r="AJ37" s="663"/>
      <c r="AK37" s="663"/>
      <c r="AL37" s="596"/>
      <c r="AM37" s="663" t="s">
        <v>58</v>
      </c>
      <c r="AN37" s="663"/>
      <c r="AO37" s="663"/>
      <c r="AP37" s="596"/>
      <c r="AQ37" s="216" t="s">
        <v>77</v>
      </c>
      <c r="AR37" s="217"/>
      <c r="AS37" s="217"/>
      <c r="AT37" s="218"/>
      <c r="AU37" s="197" t="s">
        <v>78</v>
      </c>
      <c r="AV37" s="197"/>
      <c r="AW37" s="197"/>
      <c r="AX37" s="200"/>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0</v>
      </c>
      <c r="AR38" s="504"/>
      <c r="AS38" s="131" t="s">
        <v>79</v>
      </c>
      <c r="AT38" s="132"/>
      <c r="AU38" s="130">
        <v>7</v>
      </c>
      <c r="AV38" s="130"/>
      <c r="AW38" s="112" t="s">
        <v>80</v>
      </c>
      <c r="AX38" s="133"/>
    </row>
    <row r="39" spans="1:51" ht="23.25" customHeight="1" x14ac:dyDescent="0.2">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v>0</v>
      </c>
      <c r="AC39" s="152"/>
      <c r="AD39" s="152"/>
      <c r="AE39" s="97">
        <v>0</v>
      </c>
      <c r="AF39" s="91"/>
      <c r="AG39" s="91"/>
      <c r="AH39" s="91"/>
      <c r="AI39" s="97">
        <v>0</v>
      </c>
      <c r="AJ39" s="91"/>
      <c r="AK39" s="91"/>
      <c r="AL39" s="91"/>
      <c r="AM39" s="97">
        <v>0</v>
      </c>
      <c r="AN39" s="91"/>
      <c r="AO39" s="91"/>
      <c r="AP39" s="91"/>
      <c r="AQ39" s="98">
        <v>0</v>
      </c>
      <c r="AR39" s="99"/>
      <c r="AS39" s="99"/>
      <c r="AT39" s="100"/>
      <c r="AU39" s="91">
        <v>0</v>
      </c>
      <c r="AV39" s="91"/>
      <c r="AW39" s="91"/>
      <c r="AX39" s="92"/>
    </row>
    <row r="40" spans="1:51" ht="23.25" customHeight="1" x14ac:dyDescent="0.2">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85</v>
      </c>
      <c r="AC40" s="96"/>
      <c r="AD40" s="96"/>
      <c r="AE40" s="97">
        <v>0</v>
      </c>
      <c r="AF40" s="91"/>
      <c r="AG40" s="91"/>
      <c r="AH40" s="91"/>
      <c r="AI40" s="97">
        <v>0</v>
      </c>
      <c r="AJ40" s="91"/>
      <c r="AK40" s="91"/>
      <c r="AL40" s="91"/>
      <c r="AM40" s="97">
        <v>0</v>
      </c>
      <c r="AN40" s="91"/>
      <c r="AO40" s="91"/>
      <c r="AP40" s="91"/>
      <c r="AQ40" s="98">
        <v>0</v>
      </c>
      <c r="AR40" s="99"/>
      <c r="AS40" s="99"/>
      <c r="AT40" s="100"/>
      <c r="AU40" s="91">
        <v>15</v>
      </c>
      <c r="AV40" s="91"/>
      <c r="AW40" s="91"/>
      <c r="AX40" s="92"/>
    </row>
    <row r="41" spans="1:51" ht="23.25" customHeight="1" x14ac:dyDescent="0.2">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v>0</v>
      </c>
      <c r="AF41" s="91"/>
      <c r="AG41" s="91"/>
      <c r="AH41" s="91"/>
      <c r="AI41" s="97">
        <v>0</v>
      </c>
      <c r="AJ41" s="91"/>
      <c r="AK41" s="91"/>
      <c r="AL41" s="91"/>
      <c r="AM41" s="97">
        <v>0</v>
      </c>
      <c r="AN41" s="91"/>
      <c r="AO41" s="91"/>
      <c r="AP41" s="91"/>
      <c r="AQ41" s="98">
        <v>0</v>
      </c>
      <c r="AR41" s="99"/>
      <c r="AS41" s="99"/>
      <c r="AT41" s="100"/>
      <c r="AU41" s="91">
        <v>0</v>
      </c>
      <c r="AV41" s="91"/>
      <c r="AW41" s="91"/>
      <c r="AX41" s="92"/>
    </row>
    <row r="42" spans="1:51" ht="23.25" customHeight="1" x14ac:dyDescent="0.2">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0" customHeight="1" thickBot="1" x14ac:dyDescent="0.2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3.5" hidden="1" customHeight="1" x14ac:dyDescent="0.2">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13.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13.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13.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3.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3.5" hidden="1" customHeight="1" x14ac:dyDescent="0.2">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57</v>
      </c>
      <c r="AC49" s="118"/>
      <c r="AD49" s="119"/>
      <c r="AE49" s="123" t="s">
        <v>30</v>
      </c>
      <c r="AF49" s="123"/>
      <c r="AG49" s="123"/>
      <c r="AH49" s="123"/>
      <c r="AI49" s="123" t="s">
        <v>31</v>
      </c>
      <c r="AJ49" s="123"/>
      <c r="AK49" s="123"/>
      <c r="AL49" s="123"/>
      <c r="AM49" s="123" t="s">
        <v>58</v>
      </c>
      <c r="AN49" s="123"/>
      <c r="AO49" s="123"/>
      <c r="AP49" s="123"/>
      <c r="AQ49" s="124" t="s">
        <v>77</v>
      </c>
      <c r="AR49" s="125"/>
      <c r="AS49" s="125"/>
      <c r="AT49" s="126"/>
      <c r="AU49" s="127" t="s">
        <v>78</v>
      </c>
      <c r="AV49" s="127"/>
      <c r="AW49" s="127"/>
      <c r="AX49" s="128"/>
      <c r="AY49">
        <f t="shared" si="0"/>
        <v>0</v>
      </c>
    </row>
    <row r="50" spans="1:51" ht="13.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13.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13.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13.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3.5" hidden="1" customHeight="1" x14ac:dyDescent="0.2">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57</v>
      </c>
      <c r="AC54" s="118"/>
      <c r="AD54" s="119"/>
      <c r="AE54" s="123" t="s">
        <v>30</v>
      </c>
      <c r="AF54" s="123"/>
      <c r="AG54" s="123"/>
      <c r="AH54" s="123"/>
      <c r="AI54" s="123" t="s">
        <v>31</v>
      </c>
      <c r="AJ54" s="123"/>
      <c r="AK54" s="123"/>
      <c r="AL54" s="123"/>
      <c r="AM54" s="123" t="s">
        <v>58</v>
      </c>
      <c r="AN54" s="123"/>
      <c r="AO54" s="123"/>
      <c r="AP54" s="123"/>
      <c r="AQ54" s="124" t="s">
        <v>77</v>
      </c>
      <c r="AR54" s="125"/>
      <c r="AS54" s="125"/>
      <c r="AT54" s="126"/>
      <c r="AU54" s="127" t="s">
        <v>78</v>
      </c>
      <c r="AV54" s="127"/>
      <c r="AW54" s="127"/>
      <c r="AX54" s="128"/>
      <c r="AY54">
        <f>COUNTA($G$56)</f>
        <v>0</v>
      </c>
    </row>
    <row r="55" spans="1:51" ht="13.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13.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13.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13.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3.5" hidden="1" customHeight="1" x14ac:dyDescent="0.2">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57</v>
      </c>
      <c r="AC59" s="118"/>
      <c r="AD59" s="119"/>
      <c r="AE59" s="123" t="s">
        <v>30</v>
      </c>
      <c r="AF59" s="123"/>
      <c r="AG59" s="123"/>
      <c r="AH59" s="123"/>
      <c r="AI59" s="123" t="s">
        <v>31</v>
      </c>
      <c r="AJ59" s="123"/>
      <c r="AK59" s="123"/>
      <c r="AL59" s="123"/>
      <c r="AM59" s="123" t="s">
        <v>58</v>
      </c>
      <c r="AN59" s="123"/>
      <c r="AO59" s="123"/>
      <c r="AP59" s="123"/>
      <c r="AQ59" s="124" t="s">
        <v>77</v>
      </c>
      <c r="AR59" s="125"/>
      <c r="AS59" s="125"/>
      <c r="AT59" s="126"/>
      <c r="AU59" s="127" t="s">
        <v>78</v>
      </c>
      <c r="AV59" s="127"/>
      <c r="AW59" s="127"/>
      <c r="AX59" s="128"/>
      <c r="AY59">
        <f>COUNTA($G$61)</f>
        <v>0</v>
      </c>
    </row>
    <row r="60" spans="1:51" ht="13.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13.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13.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3.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65.25" customHeight="1" x14ac:dyDescent="0.2">
      <c r="A64" s="710" t="s">
        <v>52</v>
      </c>
      <c r="B64" s="711"/>
      <c r="C64" s="711"/>
      <c r="D64" s="711"/>
      <c r="E64" s="711"/>
      <c r="F64" s="712"/>
      <c r="G64" s="700" t="s">
        <v>98</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45" customHeight="1" x14ac:dyDescent="0.2">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30</v>
      </c>
      <c r="AF65" s="681"/>
      <c r="AG65" s="681"/>
      <c r="AH65" s="682"/>
      <c r="AI65" s="120" t="s">
        <v>31</v>
      </c>
      <c r="AJ65" s="681"/>
      <c r="AK65" s="681"/>
      <c r="AL65" s="682"/>
      <c r="AM65" s="120" t="s">
        <v>58</v>
      </c>
      <c r="AN65" s="681"/>
      <c r="AO65" s="681"/>
      <c r="AP65" s="682"/>
      <c r="AQ65" s="610" t="s">
        <v>59</v>
      </c>
      <c r="AR65" s="611"/>
      <c r="AS65" s="611"/>
      <c r="AT65" s="612"/>
      <c r="AU65" s="610" t="s">
        <v>60</v>
      </c>
      <c r="AV65" s="611"/>
      <c r="AW65" s="611"/>
      <c r="AX65" s="620"/>
      <c r="AY65">
        <f>COUNTA($G$66)</f>
        <v>1</v>
      </c>
    </row>
    <row r="66" spans="1:51" ht="13.5" customHeight="1" x14ac:dyDescent="0.2">
      <c r="A66" s="506"/>
      <c r="B66" s="157"/>
      <c r="C66" s="157"/>
      <c r="D66" s="157"/>
      <c r="E66" s="157"/>
      <c r="F66" s="158"/>
      <c r="G66" s="621" t="s">
        <v>99</v>
      </c>
      <c r="H66" s="622"/>
      <c r="I66" s="622"/>
      <c r="J66" s="622"/>
      <c r="K66" s="622"/>
      <c r="L66" s="622"/>
      <c r="M66" s="622"/>
      <c r="N66" s="622"/>
      <c r="O66" s="622"/>
      <c r="P66" s="625" t="s">
        <v>100</v>
      </c>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1</v>
      </c>
    </row>
    <row r="67" spans="1:51" ht="13.5" customHeight="1" x14ac:dyDescent="0.2">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3</v>
      </c>
      <c r="AV67" s="605"/>
      <c r="AW67" s="605"/>
      <c r="AX67" s="606"/>
      <c r="AY67">
        <f>$AY$65</f>
        <v>1</v>
      </c>
    </row>
    <row r="68" spans="1:51" ht="13.5" customHeight="1" x14ac:dyDescent="0.2">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30</v>
      </c>
      <c r="AF68" s="123"/>
      <c r="AG68" s="123"/>
      <c r="AH68" s="123"/>
      <c r="AI68" s="123" t="s">
        <v>31</v>
      </c>
      <c r="AJ68" s="123"/>
      <c r="AK68" s="123"/>
      <c r="AL68" s="123"/>
      <c r="AM68" s="123" t="s">
        <v>58</v>
      </c>
      <c r="AN68" s="123"/>
      <c r="AO68" s="123"/>
      <c r="AP68" s="123"/>
      <c r="AQ68" s="614" t="s">
        <v>69</v>
      </c>
      <c r="AR68" s="615"/>
      <c r="AS68" s="615"/>
      <c r="AT68" s="615"/>
      <c r="AU68" s="615"/>
      <c r="AV68" s="615"/>
      <c r="AW68" s="615"/>
      <c r="AX68" s="616"/>
      <c r="AY68">
        <f>IF(SUBSTITUTE(SUBSTITUTE($G$69,"／",""),"　","")="",0,1)</f>
        <v>1</v>
      </c>
    </row>
    <row r="69" spans="1:51" ht="13.5" customHeight="1" x14ac:dyDescent="0.2">
      <c r="A69" s="668"/>
      <c r="B69" s="669"/>
      <c r="C69" s="669"/>
      <c r="D69" s="669"/>
      <c r="E69" s="669"/>
      <c r="F69" s="670"/>
      <c r="G69" s="638" t="s">
        <v>101</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1</v>
      </c>
    </row>
    <row r="70" spans="1:51" ht="13.5" customHeight="1" x14ac:dyDescent="0.2">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1</v>
      </c>
    </row>
    <row r="71" spans="1:51" ht="13.5" hidden="1" customHeight="1" x14ac:dyDescent="0.2">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57</v>
      </c>
      <c r="AC71" s="597"/>
      <c r="AD71" s="598"/>
      <c r="AE71" s="123" t="s">
        <v>30</v>
      </c>
      <c r="AF71" s="123"/>
      <c r="AG71" s="123"/>
      <c r="AH71" s="123"/>
      <c r="AI71" s="123" t="s">
        <v>31</v>
      </c>
      <c r="AJ71" s="123"/>
      <c r="AK71" s="123"/>
      <c r="AL71" s="123"/>
      <c r="AM71" s="123" t="s">
        <v>58</v>
      </c>
      <c r="AN71" s="123"/>
      <c r="AO71" s="123"/>
      <c r="AP71" s="123"/>
      <c r="AQ71" s="216" t="s">
        <v>77</v>
      </c>
      <c r="AR71" s="217"/>
      <c r="AS71" s="217"/>
      <c r="AT71" s="218"/>
      <c r="AU71" s="197" t="s">
        <v>78</v>
      </c>
      <c r="AV71" s="197"/>
      <c r="AW71" s="197"/>
      <c r="AX71" s="200"/>
      <c r="AY71">
        <f>COUNTA($G$73)</f>
        <v>1</v>
      </c>
    </row>
    <row r="72" spans="1:51" ht="13.5" hidden="1"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79</v>
      </c>
      <c r="AT72" s="132"/>
      <c r="AU72" s="130">
        <v>0</v>
      </c>
      <c r="AV72" s="130"/>
      <c r="AW72" s="112" t="s">
        <v>80</v>
      </c>
      <c r="AX72" s="133"/>
      <c r="AY72">
        <f t="shared" ref="AY72:AY77" si="1">$AY$71</f>
        <v>1</v>
      </c>
    </row>
    <row r="73" spans="1:51" ht="13.5" hidden="1" customHeight="1" x14ac:dyDescent="0.2">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83</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13.5" hidden="1"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13.5" hidden="1"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13.5" hidden="1" customHeight="1" x14ac:dyDescent="0.2">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37.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3.5" customHeight="1" x14ac:dyDescent="0.2">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13.5"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13.5" customHeight="1" x14ac:dyDescent="0.2">
      <c r="A80" s="195"/>
      <c r="B80" s="156"/>
      <c r="C80" s="157"/>
      <c r="D80" s="157"/>
      <c r="E80" s="157"/>
      <c r="F80" s="158"/>
      <c r="G80" s="201" t="s">
        <v>102</v>
      </c>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13.5"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3.5"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3.5" customHeight="1" x14ac:dyDescent="0.2">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57</v>
      </c>
      <c r="AC83" s="118"/>
      <c r="AD83" s="119"/>
      <c r="AE83" s="123" t="s">
        <v>30</v>
      </c>
      <c r="AF83" s="123"/>
      <c r="AG83" s="123"/>
      <c r="AH83" s="123"/>
      <c r="AI83" s="123" t="s">
        <v>31</v>
      </c>
      <c r="AJ83" s="123"/>
      <c r="AK83" s="123"/>
      <c r="AL83" s="123"/>
      <c r="AM83" s="123" t="s">
        <v>58</v>
      </c>
      <c r="AN83" s="123"/>
      <c r="AO83" s="123"/>
      <c r="AP83" s="123"/>
      <c r="AQ83" s="124" t="s">
        <v>77</v>
      </c>
      <c r="AR83" s="125"/>
      <c r="AS83" s="125"/>
      <c r="AT83" s="126"/>
      <c r="AU83" s="127" t="s">
        <v>78</v>
      </c>
      <c r="AV83" s="127"/>
      <c r="AW83" s="127"/>
      <c r="AX83" s="128"/>
      <c r="AY83">
        <f t="shared" si="2"/>
        <v>1</v>
      </c>
    </row>
    <row r="84" spans="1:51" ht="13.5"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v>7</v>
      </c>
      <c r="AV84" s="130"/>
      <c r="AW84" s="112" t="s">
        <v>80</v>
      </c>
      <c r="AX84" s="133"/>
      <c r="AY84">
        <f t="shared" si="2"/>
        <v>1</v>
      </c>
    </row>
    <row r="85" spans="1:51" ht="13.5" customHeight="1" x14ac:dyDescent="0.2">
      <c r="A85" s="195"/>
      <c r="B85" s="156"/>
      <c r="C85" s="157"/>
      <c r="D85" s="157"/>
      <c r="E85" s="157"/>
      <c r="F85" s="158"/>
      <c r="G85" s="134" t="s">
        <v>103</v>
      </c>
      <c r="H85" s="135"/>
      <c r="I85" s="135"/>
      <c r="J85" s="135"/>
      <c r="K85" s="135"/>
      <c r="L85" s="135"/>
      <c r="M85" s="135"/>
      <c r="N85" s="135"/>
      <c r="O85" s="136"/>
      <c r="P85" s="135" t="s">
        <v>103</v>
      </c>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1</v>
      </c>
    </row>
    <row r="86" spans="1:51" ht="13.5"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t="s">
        <v>104</v>
      </c>
      <c r="AC86" s="96"/>
      <c r="AD86" s="96"/>
      <c r="AE86" s="97"/>
      <c r="AF86" s="91"/>
      <c r="AG86" s="91"/>
      <c r="AH86" s="91"/>
      <c r="AI86" s="97"/>
      <c r="AJ86" s="91"/>
      <c r="AK86" s="91"/>
      <c r="AL86" s="91"/>
      <c r="AM86" s="97"/>
      <c r="AN86" s="91"/>
      <c r="AO86" s="91"/>
      <c r="AP86" s="91"/>
      <c r="AQ86" s="98"/>
      <c r="AR86" s="99"/>
      <c r="AS86" s="99"/>
      <c r="AT86" s="100"/>
      <c r="AU86" s="91">
        <v>9</v>
      </c>
      <c r="AV86" s="91"/>
      <c r="AW86" s="91"/>
      <c r="AX86" s="92"/>
      <c r="AY86">
        <f t="shared" si="2"/>
        <v>1</v>
      </c>
    </row>
    <row r="87" spans="1:51" ht="24.75" customHeight="1" thickBot="1" x14ac:dyDescent="0.2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1</v>
      </c>
    </row>
    <row r="88" spans="1:51" ht="13.5" hidden="1" customHeight="1" x14ac:dyDescent="0.2">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57</v>
      </c>
      <c r="AC88" s="118"/>
      <c r="AD88" s="119"/>
      <c r="AE88" s="123" t="s">
        <v>30</v>
      </c>
      <c r="AF88" s="123"/>
      <c r="AG88" s="123"/>
      <c r="AH88" s="123"/>
      <c r="AI88" s="123" t="s">
        <v>31</v>
      </c>
      <c r="AJ88" s="123"/>
      <c r="AK88" s="123"/>
      <c r="AL88" s="123"/>
      <c r="AM88" s="123" t="s">
        <v>58</v>
      </c>
      <c r="AN88" s="123"/>
      <c r="AO88" s="123"/>
      <c r="AP88" s="123"/>
      <c r="AQ88" s="124" t="s">
        <v>77</v>
      </c>
      <c r="AR88" s="125"/>
      <c r="AS88" s="125"/>
      <c r="AT88" s="126"/>
      <c r="AU88" s="127" t="s">
        <v>78</v>
      </c>
      <c r="AV88" s="127"/>
      <c r="AW88" s="127"/>
      <c r="AX88" s="128"/>
      <c r="AY88">
        <f>$G$90</f>
        <v>0</v>
      </c>
    </row>
    <row r="89" spans="1:51" ht="13.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13.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13.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13.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3.5" hidden="1" customHeight="1" x14ac:dyDescent="0.2">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57</v>
      </c>
      <c r="AC93" s="118"/>
      <c r="AD93" s="119"/>
      <c r="AE93" s="123" t="s">
        <v>30</v>
      </c>
      <c r="AF93" s="123"/>
      <c r="AG93" s="123"/>
      <c r="AH93" s="123"/>
      <c r="AI93" s="123" t="s">
        <v>31</v>
      </c>
      <c r="AJ93" s="123"/>
      <c r="AK93" s="123"/>
      <c r="AL93" s="123"/>
      <c r="AM93" s="123" t="s">
        <v>58</v>
      </c>
      <c r="AN93" s="123"/>
      <c r="AO93" s="123"/>
      <c r="AP93" s="123"/>
      <c r="AQ93" s="124" t="s">
        <v>77</v>
      </c>
      <c r="AR93" s="125"/>
      <c r="AS93" s="125"/>
      <c r="AT93" s="126"/>
      <c r="AU93" s="127" t="s">
        <v>78</v>
      </c>
      <c r="AV93" s="127"/>
      <c r="AW93" s="127"/>
      <c r="AX93" s="128"/>
      <c r="AY93">
        <f>$G$95</f>
        <v>0</v>
      </c>
    </row>
    <row r="94" spans="1:51" ht="13.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13.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13.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3.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x14ac:dyDescent="0.2">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13.5" hidden="1" customHeight="1" x14ac:dyDescent="0.2">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30</v>
      </c>
      <c r="AF99" s="123"/>
      <c r="AG99" s="123"/>
      <c r="AH99" s="123"/>
      <c r="AI99" s="123" t="s">
        <v>31</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13.5" hidden="1" customHeight="1" x14ac:dyDescent="0.2">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13.5" hidden="1" customHeight="1" x14ac:dyDescent="0.2">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13.5" hidden="1" customHeight="1" x14ac:dyDescent="0.2">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30</v>
      </c>
      <c r="AF102" s="123"/>
      <c r="AG102" s="123"/>
      <c r="AH102" s="123"/>
      <c r="AI102" s="123" t="s">
        <v>31</v>
      </c>
      <c r="AJ102" s="123"/>
      <c r="AK102" s="123"/>
      <c r="AL102" s="123"/>
      <c r="AM102" s="123" t="s">
        <v>58</v>
      </c>
      <c r="AN102" s="123"/>
      <c r="AO102" s="123"/>
      <c r="AP102" s="123"/>
      <c r="AQ102" s="614" t="s">
        <v>69</v>
      </c>
      <c r="AR102" s="615"/>
      <c r="AS102" s="615"/>
      <c r="AT102" s="615"/>
      <c r="AU102" s="615"/>
      <c r="AV102" s="615"/>
      <c r="AW102" s="615"/>
      <c r="AX102" s="616"/>
      <c r="AY102">
        <f>IF(SUBSTITUTE(SUBSTITUTE($G$103,"／",""),"　","")="",0,1)</f>
        <v>0</v>
      </c>
    </row>
    <row r="103" spans="1:51" ht="13.5" hidden="1" customHeight="1" x14ac:dyDescent="0.2">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13.5" hidden="1" customHeight="1" x14ac:dyDescent="0.2">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73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3.5" hidden="1" customHeight="1" x14ac:dyDescent="0.2">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57</v>
      </c>
      <c r="AC105" s="597"/>
      <c r="AD105" s="598"/>
      <c r="AE105" s="123" t="s">
        <v>30</v>
      </c>
      <c r="AF105" s="123"/>
      <c r="AG105" s="123"/>
      <c r="AH105" s="123"/>
      <c r="AI105" s="123" t="s">
        <v>31</v>
      </c>
      <c r="AJ105" s="123"/>
      <c r="AK105" s="123"/>
      <c r="AL105" s="123"/>
      <c r="AM105" s="123" t="s">
        <v>58</v>
      </c>
      <c r="AN105" s="123"/>
      <c r="AO105" s="123"/>
      <c r="AP105" s="123"/>
      <c r="AQ105" s="216" t="s">
        <v>77</v>
      </c>
      <c r="AR105" s="217"/>
      <c r="AS105" s="217"/>
      <c r="AT105" s="218"/>
      <c r="AU105" s="197" t="s">
        <v>78</v>
      </c>
      <c r="AV105" s="197"/>
      <c r="AW105" s="197"/>
      <c r="AX105" s="200"/>
      <c r="AY105">
        <f>COUNTA($G$107)</f>
        <v>1</v>
      </c>
    </row>
    <row r="106" spans="1:51" ht="13.5" hidden="1"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79</v>
      </c>
      <c r="AT106" s="132"/>
      <c r="AU106" s="130">
        <v>0</v>
      </c>
      <c r="AV106" s="130"/>
      <c r="AW106" s="112" t="s">
        <v>80</v>
      </c>
      <c r="AX106" s="133"/>
      <c r="AY106">
        <f t="shared" ref="AY106:AY111" si="3">$AY$105</f>
        <v>1</v>
      </c>
    </row>
    <row r="107" spans="1:51" ht="13.5" hidden="1" customHeight="1" x14ac:dyDescent="0.2">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13.5" hidden="1"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13.5" hidden="1"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13.5" hidden="1" customHeight="1" x14ac:dyDescent="0.2">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13.5" hidden="1"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3.5" hidden="1" customHeight="1" x14ac:dyDescent="0.2">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13.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13.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13.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3.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3.5" hidden="1" customHeight="1" x14ac:dyDescent="0.2">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57</v>
      </c>
      <c r="AC117" s="118"/>
      <c r="AD117" s="119"/>
      <c r="AE117" s="123" t="s">
        <v>30</v>
      </c>
      <c r="AF117" s="123"/>
      <c r="AG117" s="123"/>
      <c r="AH117" s="123"/>
      <c r="AI117" s="123" t="s">
        <v>31</v>
      </c>
      <c r="AJ117" s="123"/>
      <c r="AK117" s="123"/>
      <c r="AL117" s="123"/>
      <c r="AM117" s="123" t="s">
        <v>58</v>
      </c>
      <c r="AN117" s="123"/>
      <c r="AO117" s="123"/>
      <c r="AP117" s="123"/>
      <c r="AQ117" s="124" t="s">
        <v>77</v>
      </c>
      <c r="AR117" s="125"/>
      <c r="AS117" s="125"/>
      <c r="AT117" s="126"/>
      <c r="AU117" s="127" t="s">
        <v>78</v>
      </c>
      <c r="AV117" s="127"/>
      <c r="AW117" s="127"/>
      <c r="AX117" s="128"/>
      <c r="AY117">
        <f t="shared" si="4"/>
        <v>0</v>
      </c>
    </row>
    <row r="118" spans="1:51" ht="13.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13.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13.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13.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3.5" hidden="1" customHeight="1" x14ac:dyDescent="0.2">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57</v>
      </c>
      <c r="AC122" s="118"/>
      <c r="AD122" s="119"/>
      <c r="AE122" s="123" t="s">
        <v>30</v>
      </c>
      <c r="AF122" s="123"/>
      <c r="AG122" s="123"/>
      <c r="AH122" s="123"/>
      <c r="AI122" s="123" t="s">
        <v>31</v>
      </c>
      <c r="AJ122" s="123"/>
      <c r="AK122" s="123"/>
      <c r="AL122" s="123"/>
      <c r="AM122" s="123" t="s">
        <v>58</v>
      </c>
      <c r="AN122" s="123"/>
      <c r="AO122" s="123"/>
      <c r="AP122" s="123"/>
      <c r="AQ122" s="124" t="s">
        <v>77</v>
      </c>
      <c r="AR122" s="125"/>
      <c r="AS122" s="125"/>
      <c r="AT122" s="126"/>
      <c r="AU122" s="127" t="s">
        <v>78</v>
      </c>
      <c r="AV122" s="127"/>
      <c r="AW122" s="127"/>
      <c r="AX122" s="128"/>
      <c r="AY122">
        <f>COUNTA($G$124)</f>
        <v>0</v>
      </c>
    </row>
    <row r="123" spans="1:51" ht="13.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13.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13.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13.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3.5" hidden="1" customHeight="1" x14ac:dyDescent="0.2">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57</v>
      </c>
      <c r="AC127" s="118"/>
      <c r="AD127" s="119"/>
      <c r="AE127" s="123" t="s">
        <v>30</v>
      </c>
      <c r="AF127" s="123"/>
      <c r="AG127" s="123"/>
      <c r="AH127" s="123"/>
      <c r="AI127" s="123" t="s">
        <v>31</v>
      </c>
      <c r="AJ127" s="123"/>
      <c r="AK127" s="123"/>
      <c r="AL127" s="123"/>
      <c r="AM127" s="123" t="s">
        <v>58</v>
      </c>
      <c r="AN127" s="123"/>
      <c r="AO127" s="123"/>
      <c r="AP127" s="123"/>
      <c r="AQ127" s="124" t="s">
        <v>77</v>
      </c>
      <c r="AR127" s="125"/>
      <c r="AS127" s="125"/>
      <c r="AT127" s="126"/>
      <c r="AU127" s="127" t="s">
        <v>78</v>
      </c>
      <c r="AV127" s="127"/>
      <c r="AW127" s="127"/>
      <c r="AX127" s="128"/>
      <c r="AY127">
        <f>COUNTA($G$129)</f>
        <v>0</v>
      </c>
    </row>
    <row r="128" spans="1:51" ht="13.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13.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13.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3.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13.5" hidden="1" customHeight="1" x14ac:dyDescent="0.2">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13.5" hidden="1" customHeight="1" x14ac:dyDescent="0.2">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30</v>
      </c>
      <c r="AF133" s="123"/>
      <c r="AG133" s="123"/>
      <c r="AH133" s="123"/>
      <c r="AI133" s="123" t="s">
        <v>31</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13.5" hidden="1" customHeight="1" x14ac:dyDescent="0.2">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13.5" hidden="1" customHeight="1" x14ac:dyDescent="0.2">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13.5" hidden="1" customHeight="1" x14ac:dyDescent="0.2">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30</v>
      </c>
      <c r="AF136" s="123"/>
      <c r="AG136" s="123"/>
      <c r="AH136" s="123"/>
      <c r="AI136" s="123" t="s">
        <v>31</v>
      </c>
      <c r="AJ136" s="123"/>
      <c r="AK136" s="123"/>
      <c r="AL136" s="123"/>
      <c r="AM136" s="123" t="s">
        <v>58</v>
      </c>
      <c r="AN136" s="123"/>
      <c r="AO136" s="123"/>
      <c r="AP136" s="123"/>
      <c r="AQ136" s="614" t="s">
        <v>69</v>
      </c>
      <c r="AR136" s="615"/>
      <c r="AS136" s="615"/>
      <c r="AT136" s="615"/>
      <c r="AU136" s="615"/>
      <c r="AV136" s="615"/>
      <c r="AW136" s="615"/>
      <c r="AX136" s="616"/>
      <c r="AY136">
        <f>IF(SUBSTITUTE(SUBSTITUTE($G$137,"／",""),"　","")="",0,1)</f>
        <v>0</v>
      </c>
    </row>
    <row r="137" spans="1:51" ht="13.5" hidden="1" customHeight="1" x14ac:dyDescent="0.2">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13.5" hidden="1" customHeight="1" x14ac:dyDescent="0.2">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73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3.5" hidden="1" customHeight="1" x14ac:dyDescent="0.2">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57</v>
      </c>
      <c r="AC139" s="597"/>
      <c r="AD139" s="598"/>
      <c r="AE139" s="123" t="s">
        <v>30</v>
      </c>
      <c r="AF139" s="123"/>
      <c r="AG139" s="123"/>
      <c r="AH139" s="123"/>
      <c r="AI139" s="123" t="s">
        <v>31</v>
      </c>
      <c r="AJ139" s="123"/>
      <c r="AK139" s="123"/>
      <c r="AL139" s="123"/>
      <c r="AM139" s="123" t="s">
        <v>58</v>
      </c>
      <c r="AN139" s="123"/>
      <c r="AO139" s="123"/>
      <c r="AP139" s="123"/>
      <c r="AQ139" s="216" t="s">
        <v>77</v>
      </c>
      <c r="AR139" s="217"/>
      <c r="AS139" s="217"/>
      <c r="AT139" s="218"/>
      <c r="AU139" s="197" t="s">
        <v>78</v>
      </c>
      <c r="AV139" s="197"/>
      <c r="AW139" s="197"/>
      <c r="AX139" s="200"/>
      <c r="AY139">
        <f>COUNTA($G$141)</f>
        <v>0</v>
      </c>
    </row>
    <row r="140" spans="1:51" ht="13.5"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13.5"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13.5"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13.5"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13.5" hidden="1" customHeight="1" x14ac:dyDescent="0.2">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13.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3.5" hidden="1" customHeight="1" x14ac:dyDescent="0.2">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13.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13.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13.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3.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3.5" hidden="1" customHeight="1" x14ac:dyDescent="0.2">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57</v>
      </c>
      <c r="AC151" s="118"/>
      <c r="AD151" s="119"/>
      <c r="AE151" s="123" t="s">
        <v>30</v>
      </c>
      <c r="AF151" s="123"/>
      <c r="AG151" s="123"/>
      <c r="AH151" s="123"/>
      <c r="AI151" s="123" t="s">
        <v>31</v>
      </c>
      <c r="AJ151" s="123"/>
      <c r="AK151" s="123"/>
      <c r="AL151" s="123"/>
      <c r="AM151" s="123" t="s">
        <v>58</v>
      </c>
      <c r="AN151" s="123"/>
      <c r="AO151" s="123"/>
      <c r="AP151" s="123"/>
      <c r="AQ151" s="124" t="s">
        <v>77</v>
      </c>
      <c r="AR151" s="125"/>
      <c r="AS151" s="125"/>
      <c r="AT151" s="126"/>
      <c r="AU151" s="127" t="s">
        <v>78</v>
      </c>
      <c r="AV151" s="127"/>
      <c r="AW151" s="127"/>
      <c r="AX151" s="128"/>
      <c r="AY151">
        <f t="shared" si="6"/>
        <v>0</v>
      </c>
    </row>
    <row r="152" spans="1:51" ht="13.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13.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13.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13.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3.5" hidden="1" customHeight="1" x14ac:dyDescent="0.2">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57</v>
      </c>
      <c r="AC156" s="118"/>
      <c r="AD156" s="119"/>
      <c r="AE156" s="123" t="s">
        <v>30</v>
      </c>
      <c r="AF156" s="123"/>
      <c r="AG156" s="123"/>
      <c r="AH156" s="123"/>
      <c r="AI156" s="123" t="s">
        <v>31</v>
      </c>
      <c r="AJ156" s="123"/>
      <c r="AK156" s="123"/>
      <c r="AL156" s="123"/>
      <c r="AM156" s="123" t="s">
        <v>58</v>
      </c>
      <c r="AN156" s="123"/>
      <c r="AO156" s="123"/>
      <c r="AP156" s="123"/>
      <c r="AQ156" s="124" t="s">
        <v>77</v>
      </c>
      <c r="AR156" s="125"/>
      <c r="AS156" s="125"/>
      <c r="AT156" s="126"/>
      <c r="AU156" s="127" t="s">
        <v>78</v>
      </c>
      <c r="AV156" s="127"/>
      <c r="AW156" s="127"/>
      <c r="AX156" s="128"/>
      <c r="AY156">
        <f>COUNTA($G$158)</f>
        <v>0</v>
      </c>
    </row>
    <row r="157" spans="1:51" ht="13.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idden="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13.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13.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3.5" hidden="1" customHeight="1" x14ac:dyDescent="0.2">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57</v>
      </c>
      <c r="AC161" s="118"/>
      <c r="AD161" s="119"/>
      <c r="AE161" s="123" t="s">
        <v>30</v>
      </c>
      <c r="AF161" s="123"/>
      <c r="AG161" s="123"/>
      <c r="AH161" s="123"/>
      <c r="AI161" s="123" t="s">
        <v>31</v>
      </c>
      <c r="AJ161" s="123"/>
      <c r="AK161" s="123"/>
      <c r="AL161" s="123"/>
      <c r="AM161" s="123" t="s">
        <v>58</v>
      </c>
      <c r="AN161" s="123"/>
      <c r="AO161" s="123"/>
      <c r="AP161" s="123"/>
      <c r="AQ161" s="124" t="s">
        <v>77</v>
      </c>
      <c r="AR161" s="125"/>
      <c r="AS161" s="125"/>
      <c r="AT161" s="126"/>
      <c r="AU161" s="127" t="s">
        <v>78</v>
      </c>
      <c r="AV161" s="127"/>
      <c r="AW161" s="127"/>
      <c r="AX161" s="128"/>
      <c r="AY161">
        <f>COUNTA($G$163)</f>
        <v>0</v>
      </c>
    </row>
    <row r="162" spans="1:51" ht="13.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13.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13.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3.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13.5" hidden="1" customHeight="1" x14ac:dyDescent="0.2">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13.5" hidden="1" customHeight="1" x14ac:dyDescent="0.2">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30</v>
      </c>
      <c r="AF167" s="123"/>
      <c r="AG167" s="123"/>
      <c r="AH167" s="123"/>
      <c r="AI167" s="123" t="s">
        <v>31</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13.5" hidden="1" customHeight="1" x14ac:dyDescent="0.2">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13.5" hidden="1" customHeight="1" x14ac:dyDescent="0.2">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13.5" hidden="1" customHeight="1" x14ac:dyDescent="0.2">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30</v>
      </c>
      <c r="AF170" s="123"/>
      <c r="AG170" s="123"/>
      <c r="AH170" s="123"/>
      <c r="AI170" s="123" t="s">
        <v>31</v>
      </c>
      <c r="AJ170" s="123"/>
      <c r="AK170" s="123"/>
      <c r="AL170" s="123"/>
      <c r="AM170" s="123" t="s">
        <v>58</v>
      </c>
      <c r="AN170" s="123"/>
      <c r="AO170" s="123"/>
      <c r="AP170" s="123"/>
      <c r="AQ170" s="614" t="s">
        <v>69</v>
      </c>
      <c r="AR170" s="615"/>
      <c r="AS170" s="615"/>
      <c r="AT170" s="615"/>
      <c r="AU170" s="615"/>
      <c r="AV170" s="615"/>
      <c r="AW170" s="615"/>
      <c r="AX170" s="616"/>
      <c r="AY170">
        <f>IF(SUBSTITUTE(SUBSTITUTE($G$171,"／",""),"　","")="",0,1)</f>
        <v>0</v>
      </c>
    </row>
    <row r="171" spans="1:51" ht="13.5" hidden="1" customHeight="1" x14ac:dyDescent="0.2">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13.5" hidden="1" customHeight="1" x14ac:dyDescent="0.2">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73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3.5" hidden="1" customHeight="1" x14ac:dyDescent="0.2">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57</v>
      </c>
      <c r="AC173" s="597"/>
      <c r="AD173" s="598"/>
      <c r="AE173" s="123" t="s">
        <v>30</v>
      </c>
      <c r="AF173" s="123"/>
      <c r="AG173" s="123"/>
      <c r="AH173" s="123"/>
      <c r="AI173" s="123" t="s">
        <v>31</v>
      </c>
      <c r="AJ173" s="123"/>
      <c r="AK173" s="123"/>
      <c r="AL173" s="123"/>
      <c r="AM173" s="123" t="s">
        <v>58</v>
      </c>
      <c r="AN173" s="123"/>
      <c r="AO173" s="123"/>
      <c r="AP173" s="123"/>
      <c r="AQ173" s="216" t="s">
        <v>77</v>
      </c>
      <c r="AR173" s="217"/>
      <c r="AS173" s="217"/>
      <c r="AT173" s="218"/>
      <c r="AU173" s="197" t="s">
        <v>78</v>
      </c>
      <c r="AV173" s="197"/>
      <c r="AW173" s="197"/>
      <c r="AX173" s="200"/>
      <c r="AY173">
        <f>COUNTA($G$175)</f>
        <v>0</v>
      </c>
    </row>
    <row r="174" spans="1:51" ht="13.5"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13.5"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13.5"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13.5"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13.5" hidden="1" customHeight="1" x14ac:dyDescent="0.2">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13.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3.5" hidden="1" customHeight="1" x14ac:dyDescent="0.2">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13.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13.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13.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3.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3.5" hidden="1" customHeight="1" x14ac:dyDescent="0.2">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57</v>
      </c>
      <c r="AC185" s="118"/>
      <c r="AD185" s="119"/>
      <c r="AE185" s="123" t="s">
        <v>30</v>
      </c>
      <c r="AF185" s="123"/>
      <c r="AG185" s="123"/>
      <c r="AH185" s="123"/>
      <c r="AI185" s="123" t="s">
        <v>31</v>
      </c>
      <c r="AJ185" s="123"/>
      <c r="AK185" s="123"/>
      <c r="AL185" s="123"/>
      <c r="AM185" s="123" t="s">
        <v>58</v>
      </c>
      <c r="AN185" s="123"/>
      <c r="AO185" s="123"/>
      <c r="AP185" s="123"/>
      <c r="AQ185" s="124" t="s">
        <v>77</v>
      </c>
      <c r="AR185" s="125"/>
      <c r="AS185" s="125"/>
      <c r="AT185" s="126"/>
      <c r="AU185" s="127" t="s">
        <v>78</v>
      </c>
      <c r="AV185" s="127"/>
      <c r="AW185" s="127"/>
      <c r="AX185" s="128"/>
      <c r="AY185">
        <f t="shared" si="8"/>
        <v>0</v>
      </c>
    </row>
    <row r="186" spans="1:51" ht="13.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13.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13.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13.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3.5" hidden="1" customHeight="1" x14ac:dyDescent="0.2">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57</v>
      </c>
      <c r="AC190" s="118"/>
      <c r="AD190" s="119"/>
      <c r="AE190" s="123" t="s">
        <v>30</v>
      </c>
      <c r="AF190" s="123"/>
      <c r="AG190" s="123"/>
      <c r="AH190" s="123"/>
      <c r="AI190" s="123" t="s">
        <v>31</v>
      </c>
      <c r="AJ190" s="123"/>
      <c r="AK190" s="123"/>
      <c r="AL190" s="123"/>
      <c r="AM190" s="123" t="s">
        <v>58</v>
      </c>
      <c r="AN190" s="123"/>
      <c r="AO190" s="123"/>
      <c r="AP190" s="123"/>
      <c r="AQ190" s="124" t="s">
        <v>77</v>
      </c>
      <c r="AR190" s="125"/>
      <c r="AS190" s="125"/>
      <c r="AT190" s="126"/>
      <c r="AU190" s="127" t="s">
        <v>78</v>
      </c>
      <c r="AV190" s="127"/>
      <c r="AW190" s="127"/>
      <c r="AX190" s="128"/>
      <c r="AY190">
        <f>COUNTA($G$192)</f>
        <v>0</v>
      </c>
    </row>
    <row r="191" spans="1:51" ht="13.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13.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13.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13.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3.5" hidden="1" customHeight="1" x14ac:dyDescent="0.2">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57</v>
      </c>
      <c r="AC195" s="118"/>
      <c r="AD195" s="119"/>
      <c r="AE195" s="123" t="s">
        <v>30</v>
      </c>
      <c r="AF195" s="123"/>
      <c r="AG195" s="123"/>
      <c r="AH195" s="123"/>
      <c r="AI195" s="123" t="s">
        <v>31</v>
      </c>
      <c r="AJ195" s="123"/>
      <c r="AK195" s="123"/>
      <c r="AL195" s="123"/>
      <c r="AM195" s="123" t="s">
        <v>58</v>
      </c>
      <c r="AN195" s="123"/>
      <c r="AO195" s="123"/>
      <c r="AP195" s="123"/>
      <c r="AQ195" s="124" t="s">
        <v>77</v>
      </c>
      <c r="AR195" s="125"/>
      <c r="AS195" s="125"/>
      <c r="AT195" s="126"/>
      <c r="AU195" s="127" t="s">
        <v>78</v>
      </c>
      <c r="AV195" s="127"/>
      <c r="AW195" s="127"/>
      <c r="AX195" s="128"/>
      <c r="AY195">
        <f>COUNTA($G$197)</f>
        <v>0</v>
      </c>
    </row>
    <row r="196" spans="1:51" ht="13.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13.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13.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13.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3.5" hidden="1" customHeight="1" x14ac:dyDescent="0.2">
      <c r="A200" s="542" t="s">
        <v>107</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108</v>
      </c>
      <c r="X200" s="574"/>
      <c r="Y200" s="577"/>
      <c r="Z200" s="577"/>
      <c r="AA200" s="578"/>
      <c r="AB200" s="571" t="s">
        <v>57</v>
      </c>
      <c r="AC200" s="568"/>
      <c r="AD200" s="569"/>
      <c r="AE200" s="123" t="s">
        <v>30</v>
      </c>
      <c r="AF200" s="123"/>
      <c r="AG200" s="123"/>
      <c r="AH200" s="123"/>
      <c r="AI200" s="123" t="s">
        <v>31</v>
      </c>
      <c r="AJ200" s="123"/>
      <c r="AK200" s="123"/>
      <c r="AL200" s="123"/>
      <c r="AM200" s="123" t="s">
        <v>58</v>
      </c>
      <c r="AN200" s="123"/>
      <c r="AO200" s="123"/>
      <c r="AP200" s="123"/>
      <c r="AQ200" s="124" t="s">
        <v>77</v>
      </c>
      <c r="AR200" s="125"/>
      <c r="AS200" s="125"/>
      <c r="AT200" s="126"/>
      <c r="AU200" s="562" t="s">
        <v>78</v>
      </c>
      <c r="AV200" s="562"/>
      <c r="AW200" s="562"/>
      <c r="AX200" s="563"/>
      <c r="AY200">
        <f>COUNTA($H$202)</f>
        <v>0</v>
      </c>
    </row>
    <row r="201" spans="1:51" ht="13.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13.5" hidden="1" customHeight="1" x14ac:dyDescent="0.2">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83</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13.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13.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111</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13.5" hidden="1" customHeight="1" x14ac:dyDescent="0.2">
      <c r="A205" s="506" t="s">
        <v>112</v>
      </c>
      <c r="B205" s="157"/>
      <c r="C205" s="157"/>
      <c r="D205" s="157"/>
      <c r="E205" s="157"/>
      <c r="F205" s="158"/>
      <c r="G205" s="528" t="s">
        <v>113</v>
      </c>
      <c r="H205" s="529"/>
      <c r="I205" s="529"/>
      <c r="J205" s="529"/>
      <c r="K205" s="529"/>
      <c r="L205" s="529"/>
      <c r="M205" s="529"/>
      <c r="N205" s="529"/>
      <c r="O205" s="529"/>
      <c r="P205" s="529"/>
      <c r="Q205" s="529"/>
      <c r="R205" s="529"/>
      <c r="S205" s="529"/>
      <c r="T205" s="529"/>
      <c r="U205" s="529"/>
      <c r="V205" s="529"/>
      <c r="W205" s="532" t="s">
        <v>114</v>
      </c>
      <c r="X205" s="533"/>
      <c r="Y205" s="538" t="s">
        <v>83</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13.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13.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111</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3.5" hidden="1" customHeight="1" x14ac:dyDescent="0.2">
      <c r="A208" s="191" t="s">
        <v>107</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57</v>
      </c>
      <c r="AC208" s="109"/>
      <c r="AD208" s="110"/>
      <c r="AE208" s="254" t="s">
        <v>30</v>
      </c>
      <c r="AF208" s="254"/>
      <c r="AG208" s="254"/>
      <c r="AH208" s="254"/>
      <c r="AI208" s="123" t="s">
        <v>31</v>
      </c>
      <c r="AJ208" s="123"/>
      <c r="AK208" s="123"/>
      <c r="AL208" s="123"/>
      <c r="AM208" s="123" t="s">
        <v>58</v>
      </c>
      <c r="AN208" s="123"/>
      <c r="AO208" s="123"/>
      <c r="AP208" s="123"/>
      <c r="AQ208" s="124" t="s">
        <v>77</v>
      </c>
      <c r="AR208" s="125"/>
      <c r="AS208" s="125"/>
      <c r="AT208" s="126"/>
      <c r="AU208" s="500" t="s">
        <v>78</v>
      </c>
      <c r="AV208" s="501"/>
      <c r="AW208" s="501"/>
      <c r="AX208" s="502"/>
      <c r="AY208">
        <f>COUNTA($H$210)</f>
        <v>0</v>
      </c>
    </row>
    <row r="209" spans="1:51" ht="13.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13.5" hidden="1" customHeight="1" x14ac:dyDescent="0.2">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13.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45" hidden="1" customHeight="1" x14ac:dyDescent="0.2">
      <c r="A213" s="494" t="s">
        <v>115</v>
      </c>
      <c r="B213" s="495"/>
      <c r="C213" s="495"/>
      <c r="D213" s="495"/>
      <c r="E213" s="162" t="s">
        <v>116</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45" hidden="1" customHeight="1" thickBot="1" x14ac:dyDescent="0.25">
      <c r="A214" s="415" t="s">
        <v>117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118</v>
      </c>
      <c r="AP214" s="418"/>
      <c r="AQ214" s="418"/>
      <c r="AR214" s="85"/>
      <c r="AS214" s="417"/>
      <c r="AT214" s="418"/>
      <c r="AU214" s="418"/>
      <c r="AV214" s="418"/>
      <c r="AW214" s="418"/>
      <c r="AX214" s="419"/>
      <c r="AY214">
        <f>COUNTIF($AR$214,"☑")</f>
        <v>0</v>
      </c>
    </row>
    <row r="215" spans="1:51" ht="45" customHeight="1" x14ac:dyDescent="0.2">
      <c r="A215" s="404" t="s">
        <v>119</v>
      </c>
      <c r="B215" s="405"/>
      <c r="C215" s="408" t="s">
        <v>120</v>
      </c>
      <c r="D215" s="405"/>
      <c r="E215" s="410" t="s">
        <v>121</v>
      </c>
      <c r="F215" s="411"/>
      <c r="G215" s="412" t="s">
        <v>122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2">
      <c r="A216" s="406"/>
      <c r="B216" s="407"/>
      <c r="C216" s="409"/>
      <c r="D216" s="407"/>
      <c r="E216" s="153" t="s">
        <v>123</v>
      </c>
      <c r="F216" s="155"/>
      <c r="G216" s="134" t="s">
        <v>122</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2">
      <c r="A218" s="406"/>
      <c r="B218" s="407"/>
      <c r="C218" s="489" t="s">
        <v>126</v>
      </c>
      <c r="D218" s="490"/>
      <c r="E218" s="153" t="s">
        <v>127</v>
      </c>
      <c r="F218" s="155"/>
      <c r="G218" s="470" t="s">
        <v>128</v>
      </c>
      <c r="H218" s="471"/>
      <c r="I218" s="471"/>
      <c r="J218" s="491" t="s">
        <v>129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2">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5">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39" customHeight="1" x14ac:dyDescent="0.2">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39" customHeight="1" x14ac:dyDescent="0.2">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36.75" customHeight="1" x14ac:dyDescent="0.2">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2">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2">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2">
      <c r="A228" s="339"/>
      <c r="B228" s="421"/>
      <c r="C228" s="427"/>
      <c r="D228" s="428"/>
      <c r="E228" s="433" t="s">
        <v>146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2">
      <c r="A229" s="339"/>
      <c r="B229" s="340"/>
      <c r="C229" s="438" t="s">
        <v>147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2">
      <c r="A230" s="339"/>
      <c r="B230" s="340"/>
      <c r="C230" s="360" t="s">
        <v>148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2">
      <c r="A231" s="339"/>
      <c r="B231" s="340"/>
      <c r="C231" s="360" t="s">
        <v>149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2">
      <c r="A232" s="339"/>
      <c r="B232" s="340"/>
      <c r="C232" s="360" t="s">
        <v>150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2">
      <c r="A233" s="339"/>
      <c r="B233" s="340"/>
      <c r="C233" s="360" t="s">
        <v>151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152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2">
      <c r="A235" s="341"/>
      <c r="B235" s="342"/>
      <c r="C235" s="462" t="s">
        <v>153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2">
      <c r="A236" s="337" t="s">
        <v>154</v>
      </c>
      <c r="B236" s="338"/>
      <c r="C236" s="343" t="s">
        <v>155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156</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2">
      <c r="A238" s="339"/>
      <c r="B238" s="340"/>
      <c r="C238" s="360" t="s">
        <v>157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2">
      <c r="A239" s="341"/>
      <c r="B239" s="342"/>
      <c r="C239" s="360" t="s">
        <v>158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2">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x14ac:dyDescent="0.2">
      <c r="A241" s="373"/>
      <c r="B241" s="374"/>
      <c r="C241" s="869" t="s">
        <v>0</v>
      </c>
      <c r="D241" s="870"/>
      <c r="E241" s="870"/>
      <c r="F241" s="870"/>
      <c r="G241" s="870"/>
      <c r="H241" s="870"/>
      <c r="I241" s="870"/>
      <c r="J241" s="870"/>
      <c r="K241" s="870"/>
      <c r="L241" s="870"/>
      <c r="M241" s="870"/>
      <c r="N241" s="870"/>
      <c r="O241" s="866" t="s">
        <v>8</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2">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2">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2">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2">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2">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2">
      <c r="A247" s="337" t="s">
        <v>161</v>
      </c>
      <c r="B247" s="880"/>
      <c r="C247" s="296" t="s">
        <v>162</v>
      </c>
      <c r="D247" s="666"/>
      <c r="E247" s="666"/>
      <c r="F247" s="70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1"/>
      <c r="B248" s="882"/>
      <c r="C248" s="883" t="s">
        <v>163</v>
      </c>
      <c r="D248" s="884"/>
      <c r="E248" s="884"/>
      <c r="F248" s="885"/>
      <c r="G248" s="886"/>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2">
      <c r="A249" s="871" t="s">
        <v>164</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5">
      <c r="A250" s="874" t="s">
        <v>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2">
      <c r="A251" s="877" t="s">
        <v>165</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5">
      <c r="A252" s="321"/>
      <c r="B252" s="322"/>
      <c r="C252" s="322"/>
      <c r="D252" s="322"/>
      <c r="E252" s="323"/>
      <c r="F252" s="324" t="s">
        <v>166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2">
      <c r="A253" s="877" t="s">
        <v>167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5">
      <c r="A254" s="321"/>
      <c r="B254" s="322"/>
      <c r="C254" s="322"/>
      <c r="D254" s="322"/>
      <c r="E254" s="323"/>
      <c r="F254" s="324" t="s">
        <v>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168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5">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169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170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171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172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173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174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175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176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177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178</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58</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179</v>
      </c>
      <c r="B269" s="306"/>
      <c r="C269" s="306"/>
      <c r="D269" s="306"/>
      <c r="E269" s="306"/>
      <c r="F269" s="307"/>
      <c r="G269" s="71" t="s">
        <v>180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2">
      <c r="A308" s="311" t="s">
        <v>181</v>
      </c>
      <c r="B308" s="312"/>
      <c r="C308" s="312"/>
      <c r="D308" s="312"/>
      <c r="E308" s="312"/>
      <c r="F308" s="313"/>
      <c r="G308" s="292" t="s">
        <v>182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2">
      <c r="A309" s="314"/>
      <c r="B309" s="315"/>
      <c r="C309" s="315"/>
      <c r="D309" s="315"/>
      <c r="E309" s="315"/>
      <c r="F309" s="316"/>
      <c r="G309" s="296" t="s">
        <v>184</v>
      </c>
      <c r="H309" s="297"/>
      <c r="I309" s="297"/>
      <c r="J309" s="297"/>
      <c r="K309" s="297"/>
      <c r="L309" s="298" t="s">
        <v>185</v>
      </c>
      <c r="M309" s="297"/>
      <c r="N309" s="297"/>
      <c r="O309" s="297"/>
      <c r="P309" s="297"/>
      <c r="Q309" s="297"/>
      <c r="R309" s="297"/>
      <c r="S309" s="297"/>
      <c r="T309" s="297"/>
      <c r="U309" s="297"/>
      <c r="V309" s="297"/>
      <c r="W309" s="297"/>
      <c r="X309" s="299"/>
      <c r="Y309" s="300" t="s">
        <v>186</v>
      </c>
      <c r="Z309" s="301"/>
      <c r="AA309" s="301"/>
      <c r="AB309" s="302"/>
      <c r="AC309" s="296" t="s">
        <v>184</v>
      </c>
      <c r="AD309" s="297"/>
      <c r="AE309" s="297"/>
      <c r="AF309" s="297"/>
      <c r="AG309" s="297"/>
      <c r="AH309" s="298" t="s">
        <v>185</v>
      </c>
      <c r="AI309" s="297"/>
      <c r="AJ309" s="297"/>
      <c r="AK309" s="297"/>
      <c r="AL309" s="297"/>
      <c r="AM309" s="297"/>
      <c r="AN309" s="297"/>
      <c r="AO309" s="297"/>
      <c r="AP309" s="297"/>
      <c r="AQ309" s="297"/>
      <c r="AR309" s="297"/>
      <c r="AS309" s="297"/>
      <c r="AT309" s="299"/>
      <c r="AU309" s="300" t="s">
        <v>186</v>
      </c>
      <c r="AV309" s="301"/>
      <c r="AW309" s="301"/>
      <c r="AX309" s="303"/>
    </row>
    <row r="310" spans="1:50" ht="24.75" hidden="1" customHeight="1" x14ac:dyDescent="0.2">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2">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2">
      <c r="A321" s="314"/>
      <c r="B321" s="315"/>
      <c r="C321" s="315"/>
      <c r="D321" s="315"/>
      <c r="E321" s="315"/>
      <c r="F321" s="316"/>
      <c r="G321" s="292" t="s">
        <v>187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2">
      <c r="A322" s="314"/>
      <c r="B322" s="315"/>
      <c r="C322" s="315"/>
      <c r="D322" s="315"/>
      <c r="E322" s="315"/>
      <c r="F322" s="316"/>
      <c r="G322" s="296" t="s">
        <v>184</v>
      </c>
      <c r="H322" s="297"/>
      <c r="I322" s="297"/>
      <c r="J322" s="297"/>
      <c r="K322" s="297"/>
      <c r="L322" s="298" t="s">
        <v>185</v>
      </c>
      <c r="M322" s="297"/>
      <c r="N322" s="297"/>
      <c r="O322" s="297"/>
      <c r="P322" s="297"/>
      <c r="Q322" s="297"/>
      <c r="R322" s="297"/>
      <c r="S322" s="297"/>
      <c r="T322" s="297"/>
      <c r="U322" s="297"/>
      <c r="V322" s="297"/>
      <c r="W322" s="297"/>
      <c r="X322" s="299"/>
      <c r="Y322" s="300" t="s">
        <v>186</v>
      </c>
      <c r="Z322" s="301"/>
      <c r="AA322" s="301"/>
      <c r="AB322" s="302"/>
      <c r="AC322" s="296" t="s">
        <v>184</v>
      </c>
      <c r="AD322" s="297"/>
      <c r="AE322" s="297"/>
      <c r="AF322" s="297"/>
      <c r="AG322" s="297"/>
      <c r="AH322" s="298" t="s">
        <v>185</v>
      </c>
      <c r="AI322" s="297"/>
      <c r="AJ322" s="297"/>
      <c r="AK322" s="297"/>
      <c r="AL322" s="297"/>
      <c r="AM322" s="297"/>
      <c r="AN322" s="297"/>
      <c r="AO322" s="297"/>
      <c r="AP322" s="297"/>
      <c r="AQ322" s="297"/>
      <c r="AR322" s="297"/>
      <c r="AS322" s="297"/>
      <c r="AT322" s="299"/>
      <c r="AU322" s="300" t="s">
        <v>186</v>
      </c>
      <c r="AV322" s="301"/>
      <c r="AW322" s="301"/>
      <c r="AX322" s="303"/>
      <c r="AY322">
        <f t="shared" ref="AY322:AY333" si="11">$AY$321</f>
        <v>0</v>
      </c>
    </row>
    <row r="323" spans="1:51" ht="24.75" hidden="1" customHeight="1" x14ac:dyDescent="0.2">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5">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2">
      <c r="A334" s="314"/>
      <c r="B334" s="315"/>
      <c r="C334" s="315"/>
      <c r="D334" s="315"/>
      <c r="E334" s="315"/>
      <c r="F334" s="316"/>
      <c r="G334" s="292" t="s">
        <v>189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184</v>
      </c>
      <c r="H335" s="297"/>
      <c r="I335" s="297"/>
      <c r="J335" s="297"/>
      <c r="K335" s="297"/>
      <c r="L335" s="298" t="s">
        <v>185</v>
      </c>
      <c r="M335" s="297"/>
      <c r="N335" s="297"/>
      <c r="O335" s="297"/>
      <c r="P335" s="297"/>
      <c r="Q335" s="297"/>
      <c r="R335" s="297"/>
      <c r="S335" s="297"/>
      <c r="T335" s="297"/>
      <c r="U335" s="297"/>
      <c r="V335" s="297"/>
      <c r="W335" s="297"/>
      <c r="X335" s="299"/>
      <c r="Y335" s="300" t="s">
        <v>186</v>
      </c>
      <c r="Z335" s="301"/>
      <c r="AA335" s="301"/>
      <c r="AB335" s="302"/>
      <c r="AC335" s="296" t="s">
        <v>184</v>
      </c>
      <c r="AD335" s="297"/>
      <c r="AE335" s="297"/>
      <c r="AF335" s="297"/>
      <c r="AG335" s="297"/>
      <c r="AH335" s="298" t="s">
        <v>185</v>
      </c>
      <c r="AI335" s="297"/>
      <c r="AJ335" s="297"/>
      <c r="AK335" s="297"/>
      <c r="AL335" s="297"/>
      <c r="AM335" s="297"/>
      <c r="AN335" s="297"/>
      <c r="AO335" s="297"/>
      <c r="AP335" s="297"/>
      <c r="AQ335" s="297"/>
      <c r="AR335" s="297"/>
      <c r="AS335" s="297"/>
      <c r="AT335" s="299"/>
      <c r="AU335" s="300" t="s">
        <v>186</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191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184</v>
      </c>
      <c r="H348" s="297"/>
      <c r="I348" s="297"/>
      <c r="J348" s="297"/>
      <c r="K348" s="297"/>
      <c r="L348" s="298" t="s">
        <v>185</v>
      </c>
      <c r="M348" s="297"/>
      <c r="N348" s="297"/>
      <c r="O348" s="297"/>
      <c r="P348" s="297"/>
      <c r="Q348" s="297"/>
      <c r="R348" s="297"/>
      <c r="S348" s="297"/>
      <c r="T348" s="297"/>
      <c r="U348" s="297"/>
      <c r="V348" s="297"/>
      <c r="W348" s="297"/>
      <c r="X348" s="299"/>
      <c r="Y348" s="300" t="s">
        <v>186</v>
      </c>
      <c r="Z348" s="301"/>
      <c r="AA348" s="301"/>
      <c r="AB348" s="302"/>
      <c r="AC348" s="296" t="s">
        <v>184</v>
      </c>
      <c r="AD348" s="297"/>
      <c r="AE348" s="297"/>
      <c r="AF348" s="297"/>
      <c r="AG348" s="297"/>
      <c r="AH348" s="298" t="s">
        <v>185</v>
      </c>
      <c r="AI348" s="297"/>
      <c r="AJ348" s="297"/>
      <c r="AK348" s="297"/>
      <c r="AL348" s="297"/>
      <c r="AM348" s="297"/>
      <c r="AN348" s="297"/>
      <c r="AO348" s="297"/>
      <c r="AP348" s="297"/>
      <c r="AQ348" s="297"/>
      <c r="AR348" s="297"/>
      <c r="AS348" s="297"/>
      <c r="AT348" s="299"/>
      <c r="AU348" s="300" t="s">
        <v>186</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193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118</v>
      </c>
      <c r="AM360" s="262"/>
      <c r="AN360" s="262"/>
      <c r="AO360" s="83" t="s">
        <v>194</v>
      </c>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195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6" t="s">
        <v>182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3"/>
      <c r="B365" s="253"/>
      <c r="C365" s="253" t="s">
        <v>196</v>
      </c>
      <c r="D365" s="253"/>
      <c r="E365" s="253"/>
      <c r="F365" s="253"/>
      <c r="G365" s="253"/>
      <c r="H365" s="253"/>
      <c r="I365" s="253"/>
      <c r="J365" s="240" t="s">
        <v>197</v>
      </c>
      <c r="K365" s="254"/>
      <c r="L365" s="254"/>
      <c r="M365" s="254"/>
      <c r="N365" s="254"/>
      <c r="O365" s="254"/>
      <c r="P365" s="123" t="s">
        <v>198</v>
      </c>
      <c r="Q365" s="123"/>
      <c r="R365" s="123"/>
      <c r="S365" s="123"/>
      <c r="T365" s="123"/>
      <c r="U365" s="123"/>
      <c r="V365" s="123"/>
      <c r="W365" s="123"/>
      <c r="X365" s="123"/>
      <c r="Y365" s="255" t="s">
        <v>199</v>
      </c>
      <c r="Z365" s="256"/>
      <c r="AA365" s="256"/>
      <c r="AB365" s="256"/>
      <c r="AC365" s="240" t="s">
        <v>200</v>
      </c>
      <c r="AD365" s="240"/>
      <c r="AE365" s="240"/>
      <c r="AF365" s="240"/>
      <c r="AG365" s="240"/>
      <c r="AH365" s="255" t="s">
        <v>201</v>
      </c>
      <c r="AI365" s="253"/>
      <c r="AJ365" s="253"/>
      <c r="AK365" s="253"/>
      <c r="AL365" s="253" t="s">
        <v>202</v>
      </c>
      <c r="AM365" s="253"/>
      <c r="AN365" s="253"/>
      <c r="AO365" s="257"/>
      <c r="AP365" s="240" t="s">
        <v>203</v>
      </c>
      <c r="AQ365" s="240"/>
      <c r="AR365" s="240"/>
      <c r="AS365" s="240"/>
      <c r="AT365" s="240"/>
      <c r="AU365" s="240"/>
      <c r="AV365" s="240"/>
      <c r="AW365" s="240"/>
      <c r="AX365" s="240"/>
    </row>
    <row r="366" spans="1:51" ht="30" hidden="1" customHeight="1" x14ac:dyDescent="0.2">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253"/>
      <c r="B398" s="253"/>
      <c r="C398" s="253" t="s">
        <v>196</v>
      </c>
      <c r="D398" s="253"/>
      <c r="E398" s="253"/>
      <c r="F398" s="253"/>
      <c r="G398" s="253"/>
      <c r="H398" s="253"/>
      <c r="I398" s="253"/>
      <c r="J398" s="240" t="s">
        <v>197</v>
      </c>
      <c r="K398" s="254"/>
      <c r="L398" s="254"/>
      <c r="M398" s="254"/>
      <c r="N398" s="254"/>
      <c r="O398" s="254"/>
      <c r="P398" s="123" t="s">
        <v>198</v>
      </c>
      <c r="Q398" s="123"/>
      <c r="R398" s="123"/>
      <c r="S398" s="123"/>
      <c r="T398" s="123"/>
      <c r="U398" s="123"/>
      <c r="V398" s="123"/>
      <c r="W398" s="123"/>
      <c r="X398" s="123"/>
      <c r="Y398" s="255" t="s">
        <v>199</v>
      </c>
      <c r="Z398" s="256"/>
      <c r="AA398" s="256"/>
      <c r="AB398" s="256"/>
      <c r="AC398" s="240" t="s">
        <v>200</v>
      </c>
      <c r="AD398" s="240"/>
      <c r="AE398" s="240"/>
      <c r="AF398" s="240"/>
      <c r="AG398" s="240"/>
      <c r="AH398" s="255" t="s">
        <v>201</v>
      </c>
      <c r="AI398" s="253"/>
      <c r="AJ398" s="253"/>
      <c r="AK398" s="253"/>
      <c r="AL398" s="253" t="s">
        <v>202</v>
      </c>
      <c r="AM398" s="253"/>
      <c r="AN398" s="253"/>
      <c r="AO398" s="257"/>
      <c r="AP398" s="240" t="s">
        <v>203</v>
      </c>
      <c r="AQ398" s="240"/>
      <c r="AR398" s="240"/>
      <c r="AS398" s="240"/>
      <c r="AT398" s="240"/>
      <c r="AU398" s="240"/>
      <c r="AV398" s="240"/>
      <c r="AW398" s="240"/>
      <c r="AX398" s="240"/>
      <c r="AY398">
        <f>$AY$396</f>
        <v>0</v>
      </c>
    </row>
    <row r="399" spans="1:51" ht="30" hidden="1" customHeight="1" x14ac:dyDescent="0.2">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196</v>
      </c>
      <c r="D431" s="253"/>
      <c r="E431" s="253"/>
      <c r="F431" s="253"/>
      <c r="G431" s="253"/>
      <c r="H431" s="253"/>
      <c r="I431" s="253"/>
      <c r="J431" s="240" t="s">
        <v>197</v>
      </c>
      <c r="K431" s="254"/>
      <c r="L431" s="254"/>
      <c r="M431" s="254"/>
      <c r="N431" s="254"/>
      <c r="O431" s="254"/>
      <c r="P431" s="123" t="s">
        <v>198</v>
      </c>
      <c r="Q431" s="123"/>
      <c r="R431" s="123"/>
      <c r="S431" s="123"/>
      <c r="T431" s="123"/>
      <c r="U431" s="123"/>
      <c r="V431" s="123"/>
      <c r="W431" s="123"/>
      <c r="X431" s="123"/>
      <c r="Y431" s="255" t="s">
        <v>199</v>
      </c>
      <c r="Z431" s="256"/>
      <c r="AA431" s="256"/>
      <c r="AB431" s="256"/>
      <c r="AC431" s="240" t="s">
        <v>200</v>
      </c>
      <c r="AD431" s="240"/>
      <c r="AE431" s="240"/>
      <c r="AF431" s="240"/>
      <c r="AG431" s="240"/>
      <c r="AH431" s="255" t="s">
        <v>201</v>
      </c>
      <c r="AI431" s="253"/>
      <c r="AJ431" s="253"/>
      <c r="AK431" s="253"/>
      <c r="AL431" s="253" t="s">
        <v>202</v>
      </c>
      <c r="AM431" s="253"/>
      <c r="AN431" s="253"/>
      <c r="AO431" s="257"/>
      <c r="AP431" s="240" t="s">
        <v>203</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196</v>
      </c>
      <c r="D464" s="253"/>
      <c r="E464" s="253"/>
      <c r="F464" s="253"/>
      <c r="G464" s="253"/>
      <c r="H464" s="253"/>
      <c r="I464" s="253"/>
      <c r="J464" s="240" t="s">
        <v>197</v>
      </c>
      <c r="K464" s="254"/>
      <c r="L464" s="254"/>
      <c r="M464" s="254"/>
      <c r="N464" s="254"/>
      <c r="O464" s="254"/>
      <c r="P464" s="123" t="s">
        <v>198</v>
      </c>
      <c r="Q464" s="123"/>
      <c r="R464" s="123"/>
      <c r="S464" s="123"/>
      <c r="T464" s="123"/>
      <c r="U464" s="123"/>
      <c r="V464" s="123"/>
      <c r="W464" s="123"/>
      <c r="X464" s="123"/>
      <c r="Y464" s="255" t="s">
        <v>199</v>
      </c>
      <c r="Z464" s="256"/>
      <c r="AA464" s="256"/>
      <c r="AB464" s="256"/>
      <c r="AC464" s="240" t="s">
        <v>200</v>
      </c>
      <c r="AD464" s="240"/>
      <c r="AE464" s="240"/>
      <c r="AF464" s="240"/>
      <c r="AG464" s="240"/>
      <c r="AH464" s="255" t="s">
        <v>201</v>
      </c>
      <c r="AI464" s="253"/>
      <c r="AJ464" s="253"/>
      <c r="AK464" s="253"/>
      <c r="AL464" s="253" t="s">
        <v>202</v>
      </c>
      <c r="AM464" s="253"/>
      <c r="AN464" s="253"/>
      <c r="AO464" s="257"/>
      <c r="AP464" s="240" t="s">
        <v>203</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196</v>
      </c>
      <c r="D497" s="253"/>
      <c r="E497" s="253"/>
      <c r="F497" s="253"/>
      <c r="G497" s="253"/>
      <c r="H497" s="253"/>
      <c r="I497" s="253"/>
      <c r="J497" s="240" t="s">
        <v>197</v>
      </c>
      <c r="K497" s="254"/>
      <c r="L497" s="254"/>
      <c r="M497" s="254"/>
      <c r="N497" s="254"/>
      <c r="O497" s="254"/>
      <c r="P497" s="123" t="s">
        <v>198</v>
      </c>
      <c r="Q497" s="123"/>
      <c r="R497" s="123"/>
      <c r="S497" s="123"/>
      <c r="T497" s="123"/>
      <c r="U497" s="123"/>
      <c r="V497" s="123"/>
      <c r="W497" s="123"/>
      <c r="X497" s="123"/>
      <c r="Y497" s="255" t="s">
        <v>199</v>
      </c>
      <c r="Z497" s="256"/>
      <c r="AA497" s="256"/>
      <c r="AB497" s="256"/>
      <c r="AC497" s="240" t="s">
        <v>200</v>
      </c>
      <c r="AD497" s="240"/>
      <c r="AE497" s="240"/>
      <c r="AF497" s="240"/>
      <c r="AG497" s="240"/>
      <c r="AH497" s="255" t="s">
        <v>201</v>
      </c>
      <c r="AI497" s="253"/>
      <c r="AJ497" s="253"/>
      <c r="AK497" s="253"/>
      <c r="AL497" s="253" t="s">
        <v>202</v>
      </c>
      <c r="AM497" s="253"/>
      <c r="AN497" s="253"/>
      <c r="AO497" s="257"/>
      <c r="AP497" s="240" t="s">
        <v>203</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196</v>
      </c>
      <c r="D530" s="253"/>
      <c r="E530" s="253"/>
      <c r="F530" s="253"/>
      <c r="G530" s="253"/>
      <c r="H530" s="253"/>
      <c r="I530" s="253"/>
      <c r="J530" s="240" t="s">
        <v>197</v>
      </c>
      <c r="K530" s="254"/>
      <c r="L530" s="254"/>
      <c r="M530" s="254"/>
      <c r="N530" s="254"/>
      <c r="O530" s="254"/>
      <c r="P530" s="123" t="s">
        <v>198</v>
      </c>
      <c r="Q530" s="123"/>
      <c r="R530" s="123"/>
      <c r="S530" s="123"/>
      <c r="T530" s="123"/>
      <c r="U530" s="123"/>
      <c r="V530" s="123"/>
      <c r="W530" s="123"/>
      <c r="X530" s="123"/>
      <c r="Y530" s="255" t="s">
        <v>199</v>
      </c>
      <c r="Z530" s="256"/>
      <c r="AA530" s="256"/>
      <c r="AB530" s="256"/>
      <c r="AC530" s="240" t="s">
        <v>200</v>
      </c>
      <c r="AD530" s="240"/>
      <c r="AE530" s="240"/>
      <c r="AF530" s="240"/>
      <c r="AG530" s="240"/>
      <c r="AH530" s="255" t="s">
        <v>201</v>
      </c>
      <c r="AI530" s="253"/>
      <c r="AJ530" s="253"/>
      <c r="AK530" s="253"/>
      <c r="AL530" s="253" t="s">
        <v>202</v>
      </c>
      <c r="AM530" s="253"/>
      <c r="AN530" s="253"/>
      <c r="AO530" s="257"/>
      <c r="AP530" s="240" t="s">
        <v>203</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196</v>
      </c>
      <c r="D563" s="253"/>
      <c r="E563" s="253"/>
      <c r="F563" s="253"/>
      <c r="G563" s="253"/>
      <c r="H563" s="253"/>
      <c r="I563" s="253"/>
      <c r="J563" s="240" t="s">
        <v>197</v>
      </c>
      <c r="K563" s="254"/>
      <c r="L563" s="254"/>
      <c r="M563" s="254"/>
      <c r="N563" s="254"/>
      <c r="O563" s="254"/>
      <c r="P563" s="123" t="s">
        <v>198</v>
      </c>
      <c r="Q563" s="123"/>
      <c r="R563" s="123"/>
      <c r="S563" s="123"/>
      <c r="T563" s="123"/>
      <c r="U563" s="123"/>
      <c r="V563" s="123"/>
      <c r="W563" s="123"/>
      <c r="X563" s="123"/>
      <c r="Y563" s="255" t="s">
        <v>199</v>
      </c>
      <c r="Z563" s="256"/>
      <c r="AA563" s="256"/>
      <c r="AB563" s="256"/>
      <c r="AC563" s="240" t="s">
        <v>200</v>
      </c>
      <c r="AD563" s="240"/>
      <c r="AE563" s="240"/>
      <c r="AF563" s="240"/>
      <c r="AG563" s="240"/>
      <c r="AH563" s="255" t="s">
        <v>201</v>
      </c>
      <c r="AI563" s="253"/>
      <c r="AJ563" s="253"/>
      <c r="AK563" s="253"/>
      <c r="AL563" s="253" t="s">
        <v>202</v>
      </c>
      <c r="AM563" s="253"/>
      <c r="AN563" s="253"/>
      <c r="AO563" s="257"/>
      <c r="AP563" s="240" t="s">
        <v>203</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196</v>
      </c>
      <c r="D596" s="253"/>
      <c r="E596" s="253"/>
      <c r="F596" s="253"/>
      <c r="G596" s="253"/>
      <c r="H596" s="253"/>
      <c r="I596" s="253"/>
      <c r="J596" s="240" t="s">
        <v>197</v>
      </c>
      <c r="K596" s="254"/>
      <c r="L596" s="254"/>
      <c r="M596" s="254"/>
      <c r="N596" s="254"/>
      <c r="O596" s="254"/>
      <c r="P596" s="123" t="s">
        <v>198</v>
      </c>
      <c r="Q596" s="123"/>
      <c r="R596" s="123"/>
      <c r="S596" s="123"/>
      <c r="T596" s="123"/>
      <c r="U596" s="123"/>
      <c r="V596" s="123"/>
      <c r="W596" s="123"/>
      <c r="X596" s="123"/>
      <c r="Y596" s="255" t="s">
        <v>199</v>
      </c>
      <c r="Z596" s="256"/>
      <c r="AA596" s="256"/>
      <c r="AB596" s="256"/>
      <c r="AC596" s="240" t="s">
        <v>200</v>
      </c>
      <c r="AD596" s="240"/>
      <c r="AE596" s="240"/>
      <c r="AF596" s="240"/>
      <c r="AG596" s="240"/>
      <c r="AH596" s="255" t="s">
        <v>201</v>
      </c>
      <c r="AI596" s="253"/>
      <c r="AJ596" s="253"/>
      <c r="AK596" s="253"/>
      <c r="AL596" s="253" t="s">
        <v>202</v>
      </c>
      <c r="AM596" s="253"/>
      <c r="AN596" s="253"/>
      <c r="AO596" s="257"/>
      <c r="AP596" s="240" t="s">
        <v>203</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211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213</v>
      </c>
      <c r="D630" s="241"/>
      <c r="E630" s="240" t="s">
        <v>214</v>
      </c>
      <c r="F630" s="241"/>
      <c r="G630" s="241"/>
      <c r="H630" s="241"/>
      <c r="I630" s="241"/>
      <c r="J630" s="240" t="s">
        <v>197</v>
      </c>
      <c r="K630" s="240"/>
      <c r="L630" s="240"/>
      <c r="M630" s="240"/>
      <c r="N630" s="240"/>
      <c r="O630" s="240"/>
      <c r="P630" s="240" t="s">
        <v>198</v>
      </c>
      <c r="Q630" s="240"/>
      <c r="R630" s="240"/>
      <c r="S630" s="240"/>
      <c r="T630" s="240"/>
      <c r="U630" s="240"/>
      <c r="V630" s="240"/>
      <c r="W630" s="240"/>
      <c r="X630" s="240"/>
      <c r="Y630" s="240" t="s">
        <v>215</v>
      </c>
      <c r="Z630" s="241"/>
      <c r="AA630" s="241"/>
      <c r="AB630" s="241"/>
      <c r="AC630" s="240" t="s">
        <v>216</v>
      </c>
      <c r="AD630" s="240"/>
      <c r="AE630" s="240"/>
      <c r="AF630" s="240"/>
      <c r="AG630" s="240"/>
      <c r="AH630" s="240" t="s">
        <v>217</v>
      </c>
      <c r="AI630" s="241"/>
      <c r="AJ630" s="241"/>
      <c r="AK630" s="241"/>
      <c r="AL630" s="241" t="s">
        <v>202</v>
      </c>
      <c r="AM630" s="241"/>
      <c r="AN630" s="241"/>
      <c r="AO630" s="242"/>
      <c r="AP630" s="240" t="s">
        <v>218</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9" sqref="F9"/>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219</v>
      </c>
      <c r="B1" s="23" t="s">
        <v>220</v>
      </c>
      <c r="F1" s="24" t="s">
        <v>19</v>
      </c>
      <c r="G1" s="24" t="s">
        <v>221</v>
      </c>
      <c r="K1" s="25" t="s">
        <v>222</v>
      </c>
      <c r="L1" s="23" t="s">
        <v>220</v>
      </c>
      <c r="O1" s="12"/>
      <c r="P1" s="24" t="s">
        <v>28</v>
      </c>
      <c r="Q1" s="24" t="s">
        <v>221</v>
      </c>
      <c r="T1" s="12"/>
      <c r="U1" s="27" t="s">
        <v>223</v>
      </c>
      <c r="W1" s="27" t="s">
        <v>224</v>
      </c>
      <c r="Y1" s="27" t="s">
        <v>225</v>
      </c>
      <c r="Z1" s="27" t="s">
        <v>226</v>
      </c>
      <c r="AA1" s="27" t="s">
        <v>227</v>
      </c>
      <c r="AB1" s="27" t="s">
        <v>228</v>
      </c>
      <c r="AC1" s="27" t="s">
        <v>165</v>
      </c>
      <c r="AD1" s="26"/>
      <c r="AE1" s="27" t="s">
        <v>167</v>
      </c>
      <c r="AF1" s="28"/>
      <c r="AG1" s="47" t="s">
        <v>216</v>
      </c>
      <c r="AI1" s="47" t="s">
        <v>229</v>
      </c>
      <c r="AK1" s="47" t="s">
        <v>230</v>
      </c>
      <c r="AP1" s="26" t="s">
        <v>231</v>
      </c>
    </row>
    <row r="2" spans="1:42" ht="13.5" customHeight="1" x14ac:dyDescent="0.2">
      <c r="A2" s="13" t="s">
        <v>232</v>
      </c>
      <c r="B2" s="14"/>
      <c r="C2" s="12" t="str">
        <f>IF(B2="","",A2)</f>
        <v/>
      </c>
      <c r="D2" s="12" t="str">
        <f>IF(C2="","",IF(D1&lt;&gt;"",CONCATENATE(D1,"、",C2),C2))</f>
        <v/>
      </c>
      <c r="F2" s="11" t="s">
        <v>233</v>
      </c>
      <c r="G2" s="16" t="s">
        <v>137</v>
      </c>
      <c r="H2" s="12" t="str">
        <f>IF(G2="","",F2)</f>
        <v>一般会計</v>
      </c>
      <c r="I2" s="12" t="str">
        <f>IF(H2="","",IF(I1&lt;&gt;"",CONCATENATE(I1,"、",H2),H2))</f>
        <v>一般会計</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x14ac:dyDescent="0.2">
      <c r="A3" s="13" t="s">
        <v>244</v>
      </c>
      <c r="B3" s="14"/>
      <c r="C3" s="12" t="str">
        <f t="shared" ref="C3:C11" si="0">IF(B3="","",A3)</f>
        <v/>
      </c>
      <c r="D3" s="12" t="str">
        <f>IF(C3="",D2,IF(D2&lt;&gt;"",CONCATENATE(D2,"、",C3),C3))</f>
        <v/>
      </c>
      <c r="F3" s="17" t="s">
        <v>245</v>
      </c>
      <c r="G3" s="16"/>
      <c r="H3" s="12" t="str">
        <f t="shared" ref="H3:H37" si="1">IF(G3="","",F3)</f>
        <v/>
      </c>
      <c r="I3" s="12" t="str">
        <f>IF(H3="",I2,IF(I2&lt;&gt;"",CONCATENATE(I2,"、",H3),H3))</f>
        <v>一般会計</v>
      </c>
      <c r="K3" s="13" t="s">
        <v>246</v>
      </c>
      <c r="L3" s="14"/>
      <c r="M3" s="12" t="str">
        <f t="shared" ref="M3:M11" si="2">IF(L3="","",K3)</f>
        <v/>
      </c>
      <c r="N3" s="12" t="str">
        <f>IF(M3="",N2,IF(N2&lt;&gt;"",CONCATENATE(N2,"、",M3),M3))</f>
        <v/>
      </c>
      <c r="O3" s="12"/>
      <c r="P3" s="11" t="s">
        <v>247</v>
      </c>
      <c r="Q3" s="16" t="s">
        <v>137</v>
      </c>
      <c r="R3" s="12" t="str">
        <f t="shared" ref="R3:R8" si="3">IF(Q3="","",P3)</f>
        <v>委託・請負</v>
      </c>
      <c r="S3" s="12" t="str">
        <f t="shared" ref="S3:S8" si="4">IF(R3="",S2,IF(S2&lt;&gt;"",CONCATENATE(S2,"、",R3),R3))</f>
        <v>委託・請負</v>
      </c>
      <c r="T3" s="12"/>
      <c r="U3" s="30" t="s">
        <v>248</v>
      </c>
      <c r="W3" s="30" t="s">
        <v>249</v>
      </c>
      <c r="Y3" s="30" t="s">
        <v>250</v>
      </c>
      <c r="Z3" s="30" t="s">
        <v>251</v>
      </c>
      <c r="AA3" s="76" t="s">
        <v>252</v>
      </c>
      <c r="AB3" s="76" t="s">
        <v>253</v>
      </c>
      <c r="AC3" s="77" t="s">
        <v>254</v>
      </c>
      <c r="AD3" s="26"/>
      <c r="AE3" s="39" t="s">
        <v>255</v>
      </c>
      <c r="AF3" s="28"/>
      <c r="AG3" s="49" t="s">
        <v>256</v>
      </c>
      <c r="AI3" s="47" t="s">
        <v>257</v>
      </c>
      <c r="AK3" s="47" t="str">
        <f>CHAR(CODE(AK2)+1)</f>
        <v>B</v>
      </c>
      <c r="AP3" s="49" t="s">
        <v>256</v>
      </c>
    </row>
    <row r="4" spans="1:42" ht="13.5" customHeight="1" x14ac:dyDescent="0.2">
      <c r="A4" s="13" t="s">
        <v>258</v>
      </c>
      <c r="B4" s="14"/>
      <c r="C4" s="12" t="str">
        <f t="shared" si="0"/>
        <v/>
      </c>
      <c r="D4" s="12" t="str">
        <f>IF(C4="",D3,IF(D3&lt;&gt;"",CONCATENATE(D3,"、",C4),C4))</f>
        <v/>
      </c>
      <c r="F4" s="17" t="s">
        <v>259</v>
      </c>
      <c r="G4" s="16"/>
      <c r="H4" s="12" t="str">
        <f t="shared" si="1"/>
        <v/>
      </c>
      <c r="I4" s="12" t="str">
        <f t="shared" ref="I4:I37" si="5">IF(H4="",I3,IF(I3&lt;&gt;"",CONCATENATE(I3,"、",H4),H4))</f>
        <v>一般会計</v>
      </c>
      <c r="K4" s="13" t="s">
        <v>260</v>
      </c>
      <c r="L4" s="14"/>
      <c r="M4" s="12" t="str">
        <f t="shared" si="2"/>
        <v/>
      </c>
      <c r="N4" s="12" t="str">
        <f t="shared" ref="N4:N11" si="6">IF(M4="",N3,IF(N3&lt;&gt;"",CONCATENATE(N3,"、",M4),M4))</f>
        <v/>
      </c>
      <c r="O4" s="12"/>
      <c r="P4" s="11" t="s">
        <v>261</v>
      </c>
      <c r="Q4" s="16"/>
      <c r="R4" s="12" t="str">
        <f t="shared" si="3"/>
        <v/>
      </c>
      <c r="S4" s="12" t="str">
        <f t="shared" si="4"/>
        <v>委託・請負</v>
      </c>
      <c r="T4" s="12"/>
      <c r="U4" s="30" t="s">
        <v>3</v>
      </c>
      <c r="W4" s="30" t="s">
        <v>262</v>
      </c>
      <c r="Y4" s="30" t="s">
        <v>263</v>
      </c>
      <c r="Z4" s="30" t="s">
        <v>264</v>
      </c>
      <c r="AA4" s="76" t="s">
        <v>265</v>
      </c>
      <c r="AB4" s="76" t="s">
        <v>266</v>
      </c>
      <c r="AC4" s="76" t="s">
        <v>267</v>
      </c>
      <c r="AD4" s="26"/>
      <c r="AE4" s="39" t="s">
        <v>268</v>
      </c>
      <c r="AF4" s="28"/>
      <c r="AG4" s="49" t="s">
        <v>269</v>
      </c>
      <c r="AI4" s="47" t="s">
        <v>270</v>
      </c>
      <c r="AK4" s="47" t="str">
        <f t="shared" ref="AK4:AK49" si="7">CHAR(CODE(AK3)+1)</f>
        <v>C</v>
      </c>
      <c r="AP4" s="49" t="s">
        <v>269</v>
      </c>
    </row>
    <row r="5" spans="1:42" ht="13.5" customHeight="1" x14ac:dyDescent="0.2">
      <c r="A5" s="13" t="s">
        <v>271</v>
      </c>
      <c r="B5" s="14"/>
      <c r="C5" s="12" t="str">
        <f t="shared" si="0"/>
        <v/>
      </c>
      <c r="D5" s="12" t="str">
        <f>IF(C5="",D4,IF(D4&lt;&gt;"",CONCATENATE(D4,"、",C5),C5))</f>
        <v/>
      </c>
      <c r="F5" s="17" t="s">
        <v>272</v>
      </c>
      <c r="G5" s="16"/>
      <c r="H5" s="12" t="str">
        <f t="shared" si="1"/>
        <v/>
      </c>
      <c r="I5" s="12" t="str">
        <f t="shared" si="5"/>
        <v>一般会計</v>
      </c>
      <c r="K5" s="13" t="s">
        <v>273</v>
      </c>
      <c r="L5" s="14"/>
      <c r="M5" s="12" t="str">
        <f t="shared" si="2"/>
        <v/>
      </c>
      <c r="N5" s="12" t="str">
        <f t="shared" si="6"/>
        <v/>
      </c>
      <c r="O5" s="12"/>
      <c r="P5" s="11" t="s">
        <v>274</v>
      </c>
      <c r="Q5" s="16"/>
      <c r="R5" s="12" t="str">
        <f t="shared" si="3"/>
        <v/>
      </c>
      <c r="S5" s="12" t="str">
        <f t="shared" si="4"/>
        <v>委託・請負</v>
      </c>
      <c r="T5" s="12"/>
      <c r="W5" s="30" t="s">
        <v>275</v>
      </c>
      <c r="Y5" s="30" t="s">
        <v>276</v>
      </c>
      <c r="Z5" s="30" t="s">
        <v>277</v>
      </c>
      <c r="AA5" s="76" t="s">
        <v>278</v>
      </c>
      <c r="AB5" s="76" t="s">
        <v>279</v>
      </c>
      <c r="AC5" s="76" t="s">
        <v>280</v>
      </c>
      <c r="AE5" s="39" t="s">
        <v>281</v>
      </c>
      <c r="AF5" s="28"/>
      <c r="AG5" s="49" t="s">
        <v>282</v>
      </c>
      <c r="AI5" s="47" t="s">
        <v>283</v>
      </c>
      <c r="AK5" s="47" t="str">
        <f t="shared" si="7"/>
        <v>D</v>
      </c>
      <c r="AP5" s="49" t="s">
        <v>282</v>
      </c>
    </row>
    <row r="6" spans="1:42" ht="13.5" customHeight="1" x14ac:dyDescent="0.2">
      <c r="A6" s="13" t="s">
        <v>284</v>
      </c>
      <c r="B6" s="14" t="s">
        <v>137</v>
      </c>
      <c r="C6" s="12" t="str">
        <f t="shared" si="0"/>
        <v>科学技術・イノベーション</v>
      </c>
      <c r="D6" s="12" t="str">
        <f t="shared" ref="D6:D21" si="8">IF(C6="",D5,IF(D5&lt;&gt;"",CONCATENATE(D5,"、",C6),C6))</f>
        <v>科学技術・イノベーション</v>
      </c>
      <c r="F6" s="17" t="s">
        <v>285</v>
      </c>
      <c r="G6" s="16"/>
      <c r="H6" s="12" t="str">
        <f t="shared" si="1"/>
        <v/>
      </c>
      <c r="I6" s="12" t="str">
        <f t="shared" si="5"/>
        <v>一般会計</v>
      </c>
      <c r="K6" s="13" t="s">
        <v>286</v>
      </c>
      <c r="L6" s="14"/>
      <c r="M6" s="12" t="str">
        <f t="shared" si="2"/>
        <v/>
      </c>
      <c r="N6" s="12" t="str">
        <f t="shared" si="6"/>
        <v/>
      </c>
      <c r="O6" s="12"/>
      <c r="P6" s="11" t="s">
        <v>287</v>
      </c>
      <c r="Q6" s="16"/>
      <c r="R6" s="12" t="str">
        <f t="shared" si="3"/>
        <v/>
      </c>
      <c r="S6" s="12" t="str">
        <f t="shared" si="4"/>
        <v>委託・請負</v>
      </c>
      <c r="T6" s="12"/>
      <c r="U6" s="30" t="s">
        <v>288</v>
      </c>
      <c r="W6" s="30" t="s">
        <v>289</v>
      </c>
      <c r="Y6" s="30" t="s">
        <v>290</v>
      </c>
      <c r="Z6" s="30" t="s">
        <v>291</v>
      </c>
      <c r="AA6" s="76" t="s">
        <v>292</v>
      </c>
      <c r="AB6" s="76" t="s">
        <v>293</v>
      </c>
      <c r="AC6" s="76" t="s">
        <v>294</v>
      </c>
      <c r="AE6" s="39" t="s">
        <v>295</v>
      </c>
      <c r="AF6" s="28"/>
      <c r="AG6" s="49" t="s">
        <v>296</v>
      </c>
      <c r="AI6" s="47" t="s">
        <v>297</v>
      </c>
      <c r="AK6" s="47" t="str">
        <f>CHAR(CODE(AK5)+1)</f>
        <v>E</v>
      </c>
      <c r="AP6" s="49" t="s">
        <v>296</v>
      </c>
    </row>
    <row r="7" spans="1:42" ht="13.5" customHeight="1" x14ac:dyDescent="0.2">
      <c r="A7" s="13" t="s">
        <v>298</v>
      </c>
      <c r="B7" s="14"/>
      <c r="C7" s="12" t="str">
        <f t="shared" si="0"/>
        <v/>
      </c>
      <c r="D7" s="12" t="str">
        <f t="shared" si="8"/>
        <v>科学技術・イノベーション</v>
      </c>
      <c r="F7" s="17" t="s">
        <v>299</v>
      </c>
      <c r="G7" s="16"/>
      <c r="H7" s="12" t="str">
        <f t="shared" si="1"/>
        <v/>
      </c>
      <c r="I7" s="12" t="str">
        <f t="shared" si="5"/>
        <v>一般会計</v>
      </c>
      <c r="K7" s="13" t="s">
        <v>300</v>
      </c>
      <c r="L7" s="14"/>
      <c r="M7" s="12" t="str">
        <f t="shared" si="2"/>
        <v/>
      </c>
      <c r="N7" s="12" t="str">
        <f t="shared" si="6"/>
        <v/>
      </c>
      <c r="O7" s="12"/>
      <c r="P7" s="11" t="s">
        <v>301</v>
      </c>
      <c r="Q7" s="16"/>
      <c r="R7" s="12" t="str">
        <f t="shared" si="3"/>
        <v/>
      </c>
      <c r="S7" s="12" t="str">
        <f t="shared" si="4"/>
        <v>委託・請負</v>
      </c>
      <c r="T7" s="12"/>
      <c r="U7" s="30"/>
      <c r="W7" s="30" t="s">
        <v>302</v>
      </c>
      <c r="Y7" s="30" t="s">
        <v>303</v>
      </c>
      <c r="Z7" s="30" t="s">
        <v>304</v>
      </c>
      <c r="AA7" s="76" t="s">
        <v>305</v>
      </c>
      <c r="AB7" s="76" t="s">
        <v>306</v>
      </c>
      <c r="AE7" s="30" t="s">
        <v>294</v>
      </c>
      <c r="AF7" s="28"/>
      <c r="AG7" s="49" t="s">
        <v>307</v>
      </c>
      <c r="AH7" s="72"/>
      <c r="AI7" s="49" t="s">
        <v>308</v>
      </c>
      <c r="AK7" s="47" t="str">
        <f>CHAR(CODE(AK6)+1)</f>
        <v>F</v>
      </c>
      <c r="AP7" s="49" t="s">
        <v>307</v>
      </c>
    </row>
    <row r="8" spans="1:42" ht="13.5" customHeight="1" x14ac:dyDescent="0.2">
      <c r="A8" s="13" t="s">
        <v>309</v>
      </c>
      <c r="B8" s="14"/>
      <c r="C8" s="12" t="str">
        <f t="shared" si="0"/>
        <v/>
      </c>
      <c r="D8" s="12" t="str">
        <f t="shared" si="8"/>
        <v>科学技術・イノベーション</v>
      </c>
      <c r="F8" s="17" t="s">
        <v>310</v>
      </c>
      <c r="G8" s="16"/>
      <c r="H8" s="12" t="str">
        <f t="shared" si="1"/>
        <v/>
      </c>
      <c r="I8" s="12" t="str">
        <f t="shared" si="5"/>
        <v>一般会計</v>
      </c>
      <c r="K8" s="13" t="s">
        <v>311</v>
      </c>
      <c r="L8" s="14" t="s">
        <v>137</v>
      </c>
      <c r="M8" s="12" t="str">
        <f t="shared" si="2"/>
        <v>中小企業対策</v>
      </c>
      <c r="N8" s="12" t="str">
        <f t="shared" si="6"/>
        <v>中小企業対策</v>
      </c>
      <c r="O8" s="12"/>
      <c r="P8" s="11" t="s">
        <v>312</v>
      </c>
      <c r="Q8" s="16"/>
      <c r="R8" s="12" t="str">
        <f t="shared" si="3"/>
        <v/>
      </c>
      <c r="S8" s="12" t="str">
        <f t="shared" si="4"/>
        <v>委託・請負</v>
      </c>
      <c r="T8" s="12"/>
      <c r="U8" s="30" t="s">
        <v>313</v>
      </c>
      <c r="W8" s="30" t="s">
        <v>314</v>
      </c>
      <c r="Y8" s="30" t="s">
        <v>315</v>
      </c>
      <c r="Z8" s="30" t="s">
        <v>316</v>
      </c>
      <c r="AA8" s="76" t="s">
        <v>317</v>
      </c>
      <c r="AB8" s="76" t="s">
        <v>318</v>
      </c>
      <c r="AF8" s="28"/>
      <c r="AG8" s="49" t="s">
        <v>319</v>
      </c>
      <c r="AI8" s="47" t="s">
        <v>320</v>
      </c>
      <c r="AK8" s="47" t="str">
        <f t="shared" si="7"/>
        <v>G</v>
      </c>
      <c r="AP8" s="49" t="s">
        <v>319</v>
      </c>
    </row>
    <row r="9" spans="1:42" ht="13.5" customHeight="1" x14ac:dyDescent="0.2">
      <c r="A9" s="13" t="s">
        <v>321</v>
      </c>
      <c r="B9" s="14"/>
      <c r="C9" s="12" t="str">
        <f t="shared" si="0"/>
        <v/>
      </c>
      <c r="D9" s="12" t="str">
        <f t="shared" si="8"/>
        <v>科学技術・イノベーション</v>
      </c>
      <c r="F9" s="17" t="s">
        <v>322</v>
      </c>
      <c r="G9" s="16"/>
      <c r="H9" s="12" t="str">
        <f t="shared" si="1"/>
        <v/>
      </c>
      <c r="I9" s="12" t="str">
        <f t="shared" si="5"/>
        <v>一般会計</v>
      </c>
      <c r="K9" s="13" t="s">
        <v>323</v>
      </c>
      <c r="L9" s="14"/>
      <c r="M9" s="12" t="str">
        <f t="shared" si="2"/>
        <v/>
      </c>
      <c r="N9" s="12" t="str">
        <f t="shared" si="6"/>
        <v>中小企業対策</v>
      </c>
      <c r="O9" s="12"/>
      <c r="P9" s="12"/>
      <c r="Q9" s="18"/>
      <c r="T9" s="12"/>
      <c r="U9" s="30" t="s">
        <v>324</v>
      </c>
      <c r="W9" s="30" t="s">
        <v>325</v>
      </c>
      <c r="Y9" s="30" t="s">
        <v>326</v>
      </c>
      <c r="Z9" s="30" t="s">
        <v>327</v>
      </c>
      <c r="AA9" s="76" t="s">
        <v>328</v>
      </c>
      <c r="AB9" s="76" t="s">
        <v>329</v>
      </c>
      <c r="AF9" s="28"/>
      <c r="AG9" s="49" t="s">
        <v>330</v>
      </c>
      <c r="AI9" s="70"/>
      <c r="AK9" s="47" t="str">
        <f t="shared" si="7"/>
        <v>H</v>
      </c>
      <c r="AP9" s="49" t="s">
        <v>330</v>
      </c>
    </row>
    <row r="10" spans="1:42" ht="13.5" customHeight="1" x14ac:dyDescent="0.2">
      <c r="A10" s="13" t="s">
        <v>331</v>
      </c>
      <c r="B10" s="14"/>
      <c r="C10" s="12" t="str">
        <f t="shared" si="0"/>
        <v/>
      </c>
      <c r="D10" s="12" t="str">
        <f t="shared" si="8"/>
        <v>科学技術・イノベーション</v>
      </c>
      <c r="F10" s="17" t="s">
        <v>332</v>
      </c>
      <c r="G10" s="16"/>
      <c r="H10" s="12" t="str">
        <f t="shared" si="1"/>
        <v/>
      </c>
      <c r="I10" s="12" t="str">
        <f t="shared" si="5"/>
        <v>一般会計</v>
      </c>
      <c r="K10" s="13" t="s">
        <v>333</v>
      </c>
      <c r="L10" s="14"/>
      <c r="M10" s="12" t="str">
        <f t="shared" si="2"/>
        <v/>
      </c>
      <c r="N10" s="12" t="str">
        <f t="shared" si="6"/>
        <v>中小企業対策</v>
      </c>
      <c r="O10" s="12"/>
      <c r="P10" s="12" t="str">
        <f>S8</f>
        <v>委託・請負</v>
      </c>
      <c r="Q10" s="18"/>
      <c r="T10" s="12"/>
      <c r="W10" s="30" t="s">
        <v>334</v>
      </c>
      <c r="Y10" s="30" t="s">
        <v>335</v>
      </c>
      <c r="Z10" s="30" t="s">
        <v>336</v>
      </c>
      <c r="AA10" s="76" t="s">
        <v>337</v>
      </c>
      <c r="AB10" s="76" t="s">
        <v>338</v>
      </c>
      <c r="AF10" s="28"/>
      <c r="AG10" s="49" t="s">
        <v>339</v>
      </c>
      <c r="AK10" s="47" t="str">
        <f t="shared" si="7"/>
        <v>I</v>
      </c>
      <c r="AP10" s="47" t="s">
        <v>312</v>
      </c>
    </row>
    <row r="11" spans="1:42" ht="13.5" customHeight="1" x14ac:dyDescent="0.2">
      <c r="A11" s="13" t="s">
        <v>340</v>
      </c>
      <c r="B11" s="14"/>
      <c r="C11" s="12" t="str">
        <f t="shared" si="0"/>
        <v/>
      </c>
      <c r="D11" s="12" t="str">
        <f t="shared" si="8"/>
        <v>科学技術・イノベーション</v>
      </c>
      <c r="F11" s="17" t="s">
        <v>341</v>
      </c>
      <c r="G11" s="16"/>
      <c r="H11" s="12" t="str">
        <f t="shared" si="1"/>
        <v/>
      </c>
      <c r="I11" s="12" t="str">
        <f t="shared" si="5"/>
        <v>一般会計</v>
      </c>
      <c r="K11" s="13" t="s">
        <v>342</v>
      </c>
      <c r="L11" s="14"/>
      <c r="M11" s="12" t="str">
        <f t="shared" si="2"/>
        <v/>
      </c>
      <c r="N11" s="12" t="str">
        <f t="shared" si="6"/>
        <v>中小企業対策</v>
      </c>
      <c r="O11" s="12"/>
      <c r="P11" s="12"/>
      <c r="Q11" s="18"/>
      <c r="T11" s="12"/>
      <c r="W11" s="30" t="s">
        <v>343</v>
      </c>
      <c r="Y11" s="30" t="s">
        <v>344</v>
      </c>
      <c r="Z11" s="30" t="s">
        <v>345</v>
      </c>
      <c r="AA11" s="76" t="s">
        <v>346</v>
      </c>
      <c r="AB11" s="76" t="s">
        <v>347</v>
      </c>
      <c r="AF11" s="28"/>
      <c r="AG11" s="47" t="s">
        <v>348</v>
      </c>
      <c r="AK11" s="47" t="str">
        <f t="shared" si="7"/>
        <v>J</v>
      </c>
    </row>
    <row r="12" spans="1:42" ht="13.5" customHeight="1" x14ac:dyDescent="0.2">
      <c r="A12" s="13" t="s">
        <v>349</v>
      </c>
      <c r="B12" s="14"/>
      <c r="C12" s="12" t="str">
        <f t="shared" ref="C12:C23" si="9">IF(B12="","",A12)</f>
        <v/>
      </c>
      <c r="D12" s="12" t="str">
        <f t="shared" si="8"/>
        <v>科学技術・イノベーション</v>
      </c>
      <c r="F12" s="17" t="s">
        <v>350</v>
      </c>
      <c r="G12" s="16"/>
      <c r="H12" s="12" t="str">
        <f t="shared" si="1"/>
        <v/>
      </c>
      <c r="I12" s="12" t="str">
        <f t="shared" si="5"/>
        <v>一般会計</v>
      </c>
      <c r="K12" s="12"/>
      <c r="L12" s="12"/>
      <c r="O12" s="12"/>
      <c r="P12" s="12"/>
      <c r="Q12" s="18"/>
      <c r="T12" s="12"/>
      <c r="U12" s="27" t="s">
        <v>351</v>
      </c>
      <c r="W12" s="30" t="s">
        <v>352</v>
      </c>
      <c r="Y12" s="30" t="s">
        <v>353</v>
      </c>
      <c r="Z12" s="30" t="s">
        <v>354</v>
      </c>
      <c r="AA12" s="76" t="s">
        <v>355</v>
      </c>
      <c r="AB12" s="76" t="s">
        <v>356</v>
      </c>
      <c r="AF12" s="28"/>
      <c r="AG12" s="47" t="s">
        <v>357</v>
      </c>
      <c r="AK12" s="47" t="str">
        <f t="shared" si="7"/>
        <v>K</v>
      </c>
    </row>
    <row r="13" spans="1:42" ht="13.5" customHeight="1" x14ac:dyDescent="0.2">
      <c r="A13" s="13" t="s">
        <v>358</v>
      </c>
      <c r="B13" s="14"/>
      <c r="C13" s="12" t="str">
        <f t="shared" si="9"/>
        <v/>
      </c>
      <c r="D13" s="12" t="str">
        <f t="shared" si="8"/>
        <v>科学技術・イノベーション</v>
      </c>
      <c r="F13" s="17" t="s">
        <v>359</v>
      </c>
      <c r="G13" s="16"/>
      <c r="H13" s="12" t="str">
        <f t="shared" si="1"/>
        <v/>
      </c>
      <c r="I13" s="12" t="str">
        <f t="shared" si="5"/>
        <v>一般会計</v>
      </c>
      <c r="K13" s="12" t="str">
        <f>N11</f>
        <v>中小企業対策</v>
      </c>
      <c r="L13" s="12"/>
      <c r="O13" s="12"/>
      <c r="P13" s="12"/>
      <c r="Q13" s="18"/>
      <c r="T13" s="12"/>
      <c r="U13" s="30" t="s">
        <v>236</v>
      </c>
      <c r="W13" s="30" t="s">
        <v>360</v>
      </c>
      <c r="Y13" s="30" t="s">
        <v>361</v>
      </c>
      <c r="Z13" s="30" t="s">
        <v>362</v>
      </c>
      <c r="AA13" s="76" t="s">
        <v>363</v>
      </c>
      <c r="AB13" s="76" t="s">
        <v>364</v>
      </c>
      <c r="AF13" s="28"/>
      <c r="AG13" s="47" t="s">
        <v>312</v>
      </c>
      <c r="AK13" s="47" t="str">
        <f t="shared" si="7"/>
        <v>L</v>
      </c>
    </row>
    <row r="14" spans="1:42" ht="13.5" customHeight="1" x14ac:dyDescent="0.2">
      <c r="A14" s="13" t="s">
        <v>365</v>
      </c>
      <c r="B14" s="14"/>
      <c r="C14" s="12" t="str">
        <f t="shared" si="9"/>
        <v/>
      </c>
      <c r="D14" s="12" t="str">
        <f t="shared" si="8"/>
        <v>科学技術・イノベーション</v>
      </c>
      <c r="F14" s="17" t="s">
        <v>366</v>
      </c>
      <c r="G14" s="16"/>
      <c r="H14" s="12" t="str">
        <f t="shared" si="1"/>
        <v/>
      </c>
      <c r="I14" s="12" t="str">
        <f t="shared" si="5"/>
        <v>一般会計</v>
      </c>
      <c r="K14" s="12"/>
      <c r="L14" s="12"/>
      <c r="O14" s="12"/>
      <c r="P14" s="12"/>
      <c r="Q14" s="18"/>
      <c r="T14" s="12"/>
      <c r="U14" s="30" t="s">
        <v>367</v>
      </c>
      <c r="W14" s="30" t="s">
        <v>368</v>
      </c>
      <c r="Y14" s="30" t="s">
        <v>369</v>
      </c>
      <c r="Z14" s="30" t="s">
        <v>370</v>
      </c>
      <c r="AA14" s="76" t="s">
        <v>371</v>
      </c>
      <c r="AB14" s="76" t="s">
        <v>372</v>
      </c>
      <c r="AF14" s="28"/>
      <c r="AG14" s="70"/>
      <c r="AK14" s="47" t="str">
        <f t="shared" si="7"/>
        <v>M</v>
      </c>
    </row>
    <row r="15" spans="1:42" ht="13.5" customHeight="1" x14ac:dyDescent="0.2">
      <c r="A15" s="13" t="s">
        <v>373</v>
      </c>
      <c r="B15" s="14"/>
      <c r="C15" s="12" t="str">
        <f t="shared" si="9"/>
        <v/>
      </c>
      <c r="D15" s="12" t="str">
        <f t="shared" si="8"/>
        <v>科学技術・イノベーション</v>
      </c>
      <c r="F15" s="17" t="s">
        <v>374</v>
      </c>
      <c r="G15" s="16"/>
      <c r="H15" s="12" t="str">
        <f t="shared" si="1"/>
        <v/>
      </c>
      <c r="I15" s="12" t="str">
        <f t="shared" si="5"/>
        <v>一般会計</v>
      </c>
      <c r="K15" s="12"/>
      <c r="L15" s="12"/>
      <c r="O15" s="12"/>
      <c r="P15" s="12"/>
      <c r="Q15" s="18"/>
      <c r="T15" s="12"/>
      <c r="U15" s="30" t="s">
        <v>375</v>
      </c>
      <c r="W15" s="30" t="s">
        <v>376</v>
      </c>
      <c r="Y15" s="30" t="s">
        <v>377</v>
      </c>
      <c r="Z15" s="30" t="s">
        <v>378</v>
      </c>
      <c r="AA15" s="76" t="s">
        <v>379</v>
      </c>
      <c r="AB15" s="76" t="s">
        <v>380</v>
      </c>
      <c r="AF15" s="28"/>
      <c r="AK15" s="47" t="str">
        <f t="shared" si="7"/>
        <v>N</v>
      </c>
    </row>
    <row r="16" spans="1:42" ht="13.5" customHeight="1" x14ac:dyDescent="0.2">
      <c r="A16" s="13" t="s">
        <v>381</v>
      </c>
      <c r="B16" s="14"/>
      <c r="C16" s="12" t="str">
        <f t="shared" si="9"/>
        <v/>
      </c>
      <c r="D16" s="12" t="str">
        <f t="shared" si="8"/>
        <v>科学技術・イノベーション</v>
      </c>
      <c r="F16" s="17" t="s">
        <v>382</v>
      </c>
      <c r="G16" s="16"/>
      <c r="H16" s="12" t="str">
        <f t="shared" si="1"/>
        <v/>
      </c>
      <c r="I16" s="12" t="str">
        <f t="shared" si="5"/>
        <v>一般会計</v>
      </c>
      <c r="K16" s="12"/>
      <c r="L16" s="12"/>
      <c r="O16" s="12"/>
      <c r="P16" s="12"/>
      <c r="Q16" s="18"/>
      <c r="T16" s="12"/>
      <c r="U16" s="30" t="s">
        <v>383</v>
      </c>
      <c r="W16" s="30" t="s">
        <v>384</v>
      </c>
      <c r="Y16" s="30" t="s">
        <v>385</v>
      </c>
      <c r="Z16" s="30" t="s">
        <v>386</v>
      </c>
      <c r="AA16" s="76" t="s">
        <v>387</v>
      </c>
      <c r="AB16" s="76" t="s">
        <v>388</v>
      </c>
      <c r="AF16" s="28"/>
      <c r="AK16" s="47" t="str">
        <f t="shared" si="7"/>
        <v>O</v>
      </c>
    </row>
    <row r="17" spans="1:37" ht="13.5" customHeight="1" x14ac:dyDescent="0.2">
      <c r="A17" s="13" t="s">
        <v>389</v>
      </c>
      <c r="B17" s="14"/>
      <c r="C17" s="12" t="str">
        <f t="shared" si="9"/>
        <v/>
      </c>
      <c r="D17" s="12" t="str">
        <f t="shared" si="8"/>
        <v>科学技術・イノベーション</v>
      </c>
      <c r="F17" s="17" t="s">
        <v>390</v>
      </c>
      <c r="G17" s="16"/>
      <c r="H17" s="12" t="str">
        <f t="shared" si="1"/>
        <v/>
      </c>
      <c r="I17" s="12" t="str">
        <f t="shared" si="5"/>
        <v>一般会計</v>
      </c>
      <c r="K17" s="12"/>
      <c r="L17" s="12"/>
      <c r="O17" s="12"/>
      <c r="P17" s="12"/>
      <c r="Q17" s="18"/>
      <c r="T17" s="12"/>
      <c r="U17" s="30" t="s">
        <v>391</v>
      </c>
      <c r="W17" s="30" t="s">
        <v>392</v>
      </c>
      <c r="Y17" s="30" t="s">
        <v>393</v>
      </c>
      <c r="Z17" s="30" t="s">
        <v>394</v>
      </c>
      <c r="AA17" s="76" t="s">
        <v>395</v>
      </c>
      <c r="AB17" s="76" t="s">
        <v>396</v>
      </c>
      <c r="AF17" s="28"/>
      <c r="AK17" s="47" t="str">
        <f t="shared" si="7"/>
        <v>P</v>
      </c>
    </row>
    <row r="18" spans="1:37" ht="13.5" customHeight="1" x14ac:dyDescent="0.2">
      <c r="A18" s="13" t="s">
        <v>397</v>
      </c>
      <c r="B18" s="14"/>
      <c r="C18" s="12" t="str">
        <f t="shared" si="9"/>
        <v/>
      </c>
      <c r="D18" s="12" t="str">
        <f t="shared" si="8"/>
        <v>科学技術・イノベーション</v>
      </c>
      <c r="F18" s="17" t="s">
        <v>398</v>
      </c>
      <c r="G18" s="16"/>
      <c r="H18" s="12" t="str">
        <f t="shared" si="1"/>
        <v/>
      </c>
      <c r="I18" s="12" t="str">
        <f t="shared" si="5"/>
        <v>一般会計</v>
      </c>
      <c r="K18" s="12"/>
      <c r="L18" s="12"/>
      <c r="O18" s="12"/>
      <c r="P18" s="12"/>
      <c r="Q18" s="18"/>
      <c r="T18" s="12"/>
      <c r="U18" s="30" t="s">
        <v>399</v>
      </c>
      <c r="W18" s="30" t="s">
        <v>400</v>
      </c>
      <c r="Y18" s="30" t="s">
        <v>401</v>
      </c>
      <c r="Z18" s="30" t="s">
        <v>402</v>
      </c>
      <c r="AA18" s="76" t="s">
        <v>403</v>
      </c>
      <c r="AB18" s="76" t="s">
        <v>404</v>
      </c>
      <c r="AF18" s="28"/>
      <c r="AK18" s="47" t="str">
        <f t="shared" si="7"/>
        <v>Q</v>
      </c>
    </row>
    <row r="19" spans="1:37" ht="13.5" customHeight="1" x14ac:dyDescent="0.2">
      <c r="A19" s="13" t="s">
        <v>405</v>
      </c>
      <c r="B19" s="14"/>
      <c r="C19" s="12" t="str">
        <f t="shared" si="9"/>
        <v/>
      </c>
      <c r="D19" s="12" t="str">
        <f t="shared" si="8"/>
        <v>科学技術・イノベーション</v>
      </c>
      <c r="F19" s="17" t="s">
        <v>406</v>
      </c>
      <c r="G19" s="16"/>
      <c r="H19" s="12" t="str">
        <f t="shared" si="1"/>
        <v/>
      </c>
      <c r="I19" s="12" t="str">
        <f t="shared" si="5"/>
        <v>一般会計</v>
      </c>
      <c r="K19" s="12"/>
      <c r="L19" s="12"/>
      <c r="O19" s="12"/>
      <c r="P19" s="12"/>
      <c r="Q19" s="18"/>
      <c r="T19" s="12"/>
      <c r="U19" s="30" t="s">
        <v>407</v>
      </c>
      <c r="W19" s="30" t="s">
        <v>408</v>
      </c>
      <c r="Y19" s="30" t="s">
        <v>409</v>
      </c>
      <c r="Z19" s="30" t="s">
        <v>410</v>
      </c>
      <c r="AA19" s="76" t="s">
        <v>411</v>
      </c>
      <c r="AB19" s="76" t="s">
        <v>412</v>
      </c>
      <c r="AF19" s="28"/>
      <c r="AK19" s="47" t="str">
        <f t="shared" si="7"/>
        <v>R</v>
      </c>
    </row>
    <row r="20" spans="1:37" ht="13.5" customHeight="1" x14ac:dyDescent="0.2">
      <c r="A20" s="13" t="s">
        <v>413</v>
      </c>
      <c r="B20" s="14"/>
      <c r="C20" s="12" t="str">
        <f t="shared" si="9"/>
        <v/>
      </c>
      <c r="D20" s="12" t="str">
        <f t="shared" si="8"/>
        <v>科学技術・イノベーション</v>
      </c>
      <c r="F20" s="17" t="s">
        <v>414</v>
      </c>
      <c r="G20" s="16"/>
      <c r="H20" s="12" t="str">
        <f t="shared" si="1"/>
        <v/>
      </c>
      <c r="I20" s="12" t="str">
        <f t="shared" si="5"/>
        <v>一般会計</v>
      </c>
      <c r="K20" s="12"/>
      <c r="L20" s="12"/>
      <c r="O20" s="12"/>
      <c r="P20" s="12"/>
      <c r="Q20" s="18"/>
      <c r="T20" s="12"/>
      <c r="U20" s="30" t="s">
        <v>415</v>
      </c>
      <c r="W20" s="30" t="s">
        <v>416</v>
      </c>
      <c r="Y20" s="30" t="s">
        <v>417</v>
      </c>
      <c r="Z20" s="30" t="s">
        <v>418</v>
      </c>
      <c r="AA20" s="76" t="s">
        <v>419</v>
      </c>
      <c r="AB20" s="76" t="s">
        <v>420</v>
      </c>
      <c r="AF20" s="28"/>
      <c r="AK20" s="47" t="str">
        <f t="shared" si="7"/>
        <v>S</v>
      </c>
    </row>
    <row r="21" spans="1:37" ht="13.5" customHeight="1" x14ac:dyDescent="0.2">
      <c r="A21" s="13" t="s">
        <v>421</v>
      </c>
      <c r="B21" s="14"/>
      <c r="C21" s="12" t="str">
        <f t="shared" si="9"/>
        <v/>
      </c>
      <c r="D21" s="12" t="str">
        <f t="shared" si="8"/>
        <v>科学技術・イノベーション</v>
      </c>
      <c r="F21" s="17" t="s">
        <v>422</v>
      </c>
      <c r="G21" s="16"/>
      <c r="H21" s="12" t="str">
        <f t="shared" si="1"/>
        <v/>
      </c>
      <c r="I21" s="12" t="str">
        <f t="shared" si="5"/>
        <v>一般会計</v>
      </c>
      <c r="K21" s="12"/>
      <c r="L21" s="12"/>
      <c r="O21" s="12"/>
      <c r="P21" s="12"/>
      <c r="Q21" s="18"/>
      <c r="T21" s="12"/>
      <c r="U21" s="30" t="s">
        <v>423</v>
      </c>
      <c r="W21" s="30" t="s">
        <v>424</v>
      </c>
      <c r="Y21" s="30" t="s">
        <v>425</v>
      </c>
      <c r="Z21" s="30" t="s">
        <v>426</v>
      </c>
      <c r="AA21" s="76" t="s">
        <v>427</v>
      </c>
      <c r="AB21" s="76" t="s">
        <v>428</v>
      </c>
      <c r="AF21" s="28"/>
      <c r="AK21" s="47" t="str">
        <f t="shared" si="7"/>
        <v>T</v>
      </c>
    </row>
    <row r="22" spans="1:37" ht="13.5" customHeight="1" x14ac:dyDescent="0.2">
      <c r="A22" s="13" t="s">
        <v>429</v>
      </c>
      <c r="B22" s="14"/>
      <c r="C22" s="12" t="str">
        <f t="shared" si="9"/>
        <v/>
      </c>
      <c r="D22" s="12" t="str">
        <f>IF(C22="",D21,IF(D21&lt;&gt;"",CONCATENATE(D21,"、",C22),C22))</f>
        <v>科学技術・イノベーション</v>
      </c>
      <c r="F22" s="17" t="s">
        <v>430</v>
      </c>
      <c r="G22" s="16"/>
      <c r="H22" s="12" t="str">
        <f t="shared" si="1"/>
        <v/>
      </c>
      <c r="I22" s="12" t="str">
        <f t="shared" si="5"/>
        <v>一般会計</v>
      </c>
      <c r="K22" s="12"/>
      <c r="L22" s="12"/>
      <c r="O22" s="12"/>
      <c r="P22" s="12"/>
      <c r="Q22" s="18"/>
      <c r="T22" s="12"/>
      <c r="U22" s="30" t="s">
        <v>431</v>
      </c>
      <c r="W22" s="30" t="s">
        <v>432</v>
      </c>
      <c r="Y22" s="30" t="s">
        <v>433</v>
      </c>
      <c r="Z22" s="30" t="s">
        <v>434</v>
      </c>
      <c r="AA22" s="76" t="s">
        <v>435</v>
      </c>
      <c r="AB22" s="76" t="s">
        <v>436</v>
      </c>
      <c r="AF22" s="28"/>
      <c r="AK22" s="47" t="str">
        <f t="shared" si="7"/>
        <v>U</v>
      </c>
    </row>
    <row r="23" spans="1:37" ht="13.5" customHeight="1" x14ac:dyDescent="0.2">
      <c r="A23" s="13" t="s">
        <v>437</v>
      </c>
      <c r="B23" s="14"/>
      <c r="C23" s="12" t="str">
        <f t="shared" si="9"/>
        <v/>
      </c>
      <c r="D23" s="12" t="str">
        <f>IF(C23="",D22,IF(D22&lt;&gt;"",CONCATENATE(D22,"、",C23),C23))</f>
        <v>科学技術・イノベーション</v>
      </c>
      <c r="F23" s="17" t="s">
        <v>438</v>
      </c>
      <c r="G23" s="16"/>
      <c r="H23" s="12" t="str">
        <f t="shared" si="1"/>
        <v/>
      </c>
      <c r="I23" s="12" t="str">
        <f t="shared" si="5"/>
        <v>一般会計</v>
      </c>
      <c r="K23" s="12"/>
      <c r="L23" s="12"/>
      <c r="O23" s="12"/>
      <c r="P23" s="12"/>
      <c r="Q23" s="18"/>
      <c r="T23" s="12"/>
      <c r="U23" s="30" t="s">
        <v>439</v>
      </c>
      <c r="W23" s="30" t="s">
        <v>440</v>
      </c>
      <c r="Y23" s="30" t="s">
        <v>441</v>
      </c>
      <c r="Z23" s="30" t="s">
        <v>442</v>
      </c>
      <c r="AA23" s="76" t="s">
        <v>443</v>
      </c>
      <c r="AB23" s="76" t="s">
        <v>444</v>
      </c>
      <c r="AF23" s="28"/>
      <c r="AK23" s="47" t="str">
        <f t="shared" si="7"/>
        <v>V</v>
      </c>
    </row>
    <row r="24" spans="1:37" ht="13.5" customHeight="1" x14ac:dyDescent="0.2">
      <c r="A24" s="87"/>
      <c r="B24" s="73"/>
      <c r="F24" s="17" t="s">
        <v>445</v>
      </c>
      <c r="G24" s="16"/>
      <c r="H24" s="12" t="str">
        <f t="shared" si="1"/>
        <v/>
      </c>
      <c r="I24" s="12" t="str">
        <f t="shared" si="5"/>
        <v>一般会計</v>
      </c>
      <c r="K24" s="12"/>
      <c r="L24" s="12"/>
      <c r="O24" s="12"/>
      <c r="P24" s="12"/>
      <c r="Q24" s="18"/>
      <c r="T24" s="12"/>
      <c r="U24" s="30" t="s">
        <v>446</v>
      </c>
      <c r="W24" s="30" t="s">
        <v>447</v>
      </c>
      <c r="Y24" s="30" t="s">
        <v>448</v>
      </c>
      <c r="Z24" s="30" t="s">
        <v>449</v>
      </c>
      <c r="AA24" s="76" t="s">
        <v>450</v>
      </c>
      <c r="AB24" s="76" t="s">
        <v>451</v>
      </c>
      <c r="AF24" s="28"/>
      <c r="AK24" s="47" t="str">
        <f>CHAR(CODE(AK23)+1)</f>
        <v>W</v>
      </c>
    </row>
    <row r="25" spans="1:37" ht="13.5" customHeight="1" x14ac:dyDescent="0.2">
      <c r="A25" s="12"/>
      <c r="B25" s="73"/>
      <c r="F25" s="17" t="s">
        <v>452</v>
      </c>
      <c r="G25" s="16"/>
      <c r="H25" s="12" t="str">
        <f t="shared" si="1"/>
        <v/>
      </c>
      <c r="I25" s="12" t="str">
        <f t="shared" si="5"/>
        <v>一般会計</v>
      </c>
      <c r="K25" s="12"/>
      <c r="L25" s="12"/>
      <c r="O25" s="12"/>
      <c r="P25" s="12"/>
      <c r="Q25" s="18"/>
      <c r="T25" s="12"/>
      <c r="U25" s="30" t="s">
        <v>453</v>
      </c>
      <c r="W25" s="68"/>
      <c r="Y25" s="30" t="s">
        <v>454</v>
      </c>
      <c r="Z25" s="30" t="s">
        <v>455</v>
      </c>
      <c r="AA25" s="76" t="s">
        <v>456</v>
      </c>
      <c r="AB25" s="76" t="s">
        <v>457</v>
      </c>
      <c r="AF25" s="28"/>
      <c r="AK25" s="47" t="str">
        <f t="shared" si="7"/>
        <v>X</v>
      </c>
    </row>
    <row r="26" spans="1:37" ht="13.5" customHeight="1" x14ac:dyDescent="0.2">
      <c r="A26" s="12"/>
      <c r="B26" s="73"/>
      <c r="F26" s="17" t="s">
        <v>458</v>
      </c>
      <c r="G26" s="16"/>
      <c r="H26" s="12" t="str">
        <f t="shared" si="1"/>
        <v/>
      </c>
      <c r="I26" s="12" t="str">
        <f t="shared" si="5"/>
        <v>一般会計</v>
      </c>
      <c r="K26" s="12"/>
      <c r="L26" s="12"/>
      <c r="O26" s="12"/>
      <c r="P26" s="12"/>
      <c r="Q26" s="18"/>
      <c r="T26" s="12"/>
      <c r="U26" s="30" t="s">
        <v>459</v>
      </c>
      <c r="Y26" s="30" t="s">
        <v>460</v>
      </c>
      <c r="Z26" s="30" t="s">
        <v>461</v>
      </c>
      <c r="AA26" s="76" t="s">
        <v>462</v>
      </c>
      <c r="AB26" s="76" t="s">
        <v>463</v>
      </c>
      <c r="AF26" s="28"/>
      <c r="AK26" s="47" t="str">
        <f t="shared" si="7"/>
        <v>Y</v>
      </c>
    </row>
    <row r="27" spans="1:37" ht="13.5" customHeight="1" x14ac:dyDescent="0.2">
      <c r="A27" s="12" t="str">
        <f>IF(D23="", "-", D23)</f>
        <v>科学技術・イノベーション</v>
      </c>
      <c r="B27" s="12"/>
      <c r="F27" s="17" t="s">
        <v>464</v>
      </c>
      <c r="G27" s="16"/>
      <c r="H27" s="12" t="str">
        <f t="shared" si="1"/>
        <v/>
      </c>
      <c r="I27" s="12" t="str">
        <f t="shared" si="5"/>
        <v>一般会計</v>
      </c>
      <c r="K27" s="12"/>
      <c r="L27" s="12"/>
      <c r="O27" s="12"/>
      <c r="P27" s="12"/>
      <c r="Q27" s="18"/>
      <c r="T27" s="12"/>
      <c r="U27" s="30" t="s">
        <v>465</v>
      </c>
      <c r="Y27" s="30" t="s">
        <v>466</v>
      </c>
      <c r="Z27" s="30" t="s">
        <v>467</v>
      </c>
      <c r="AA27" s="76" t="s">
        <v>468</v>
      </c>
      <c r="AB27" s="76" t="s">
        <v>469</v>
      </c>
      <c r="AF27" s="28"/>
      <c r="AK27" s="47" t="str">
        <f>CHAR(CODE(AK26)+1)</f>
        <v>Z</v>
      </c>
    </row>
    <row r="28" spans="1:37" ht="13.5" customHeight="1" x14ac:dyDescent="0.2">
      <c r="B28" s="12"/>
      <c r="F28" s="17" t="s">
        <v>470</v>
      </c>
      <c r="G28" s="16"/>
      <c r="H28" s="12" t="str">
        <f t="shared" si="1"/>
        <v/>
      </c>
      <c r="I28" s="12" t="str">
        <f t="shared" si="5"/>
        <v>一般会計</v>
      </c>
      <c r="K28" s="12"/>
      <c r="L28" s="12"/>
      <c r="O28" s="12"/>
      <c r="P28" s="12"/>
      <c r="Q28" s="18"/>
      <c r="T28" s="12"/>
      <c r="U28" s="30" t="s">
        <v>471</v>
      </c>
      <c r="Y28" s="30" t="s">
        <v>472</v>
      </c>
      <c r="Z28" s="30" t="s">
        <v>473</v>
      </c>
      <c r="AA28" s="76" t="s">
        <v>474</v>
      </c>
      <c r="AB28" s="76" t="s">
        <v>475</v>
      </c>
      <c r="AF28" s="28"/>
      <c r="AK28" s="47" t="s">
        <v>476</v>
      </c>
    </row>
    <row r="29" spans="1:37" ht="13.5" customHeight="1" x14ac:dyDescent="0.2">
      <c r="A29" s="12"/>
      <c r="B29" s="12"/>
      <c r="F29" s="17" t="s">
        <v>477</v>
      </c>
      <c r="G29" s="16"/>
      <c r="H29" s="12" t="str">
        <f t="shared" si="1"/>
        <v/>
      </c>
      <c r="I29" s="12" t="str">
        <f t="shared" si="5"/>
        <v>一般会計</v>
      </c>
      <c r="K29" s="12"/>
      <c r="L29" s="12"/>
      <c r="O29" s="12"/>
      <c r="P29" s="12"/>
      <c r="Q29" s="18"/>
      <c r="T29" s="12"/>
      <c r="U29" s="30" t="s">
        <v>478</v>
      </c>
      <c r="Y29" s="30" t="s">
        <v>479</v>
      </c>
      <c r="Z29" s="30" t="s">
        <v>480</v>
      </c>
      <c r="AA29" s="76" t="s">
        <v>481</v>
      </c>
      <c r="AB29" s="76" t="s">
        <v>482</v>
      </c>
      <c r="AF29" s="28"/>
      <c r="AK29" s="47" t="str">
        <f t="shared" si="7"/>
        <v>b</v>
      </c>
    </row>
    <row r="30" spans="1:37" ht="13.5" customHeight="1" x14ac:dyDescent="0.2">
      <c r="A30" s="12"/>
      <c r="B30" s="12"/>
      <c r="F30" s="17" t="s">
        <v>483</v>
      </c>
      <c r="G30" s="16"/>
      <c r="H30" s="12" t="str">
        <f t="shared" si="1"/>
        <v/>
      </c>
      <c r="I30" s="12" t="str">
        <f t="shared" si="5"/>
        <v>一般会計</v>
      </c>
      <c r="K30" s="12"/>
      <c r="L30" s="12"/>
      <c r="O30" s="12"/>
      <c r="P30" s="12"/>
      <c r="Q30" s="18"/>
      <c r="T30" s="12"/>
      <c r="U30" s="30" t="s">
        <v>484</v>
      </c>
      <c r="Y30" s="30" t="s">
        <v>485</v>
      </c>
      <c r="Z30" s="30" t="s">
        <v>486</v>
      </c>
      <c r="AA30" s="76" t="s">
        <v>487</v>
      </c>
      <c r="AB30" s="76" t="s">
        <v>488</v>
      </c>
      <c r="AF30" s="28"/>
      <c r="AK30" s="47" t="str">
        <f t="shared" si="7"/>
        <v>c</v>
      </c>
    </row>
    <row r="31" spans="1:37" ht="13.5" customHeight="1" x14ac:dyDescent="0.2">
      <c r="A31" s="12"/>
      <c r="B31" s="12"/>
      <c r="F31" s="17" t="s">
        <v>489</v>
      </c>
      <c r="G31" s="16"/>
      <c r="H31" s="12" t="str">
        <f t="shared" si="1"/>
        <v/>
      </c>
      <c r="I31" s="12" t="str">
        <f t="shared" si="5"/>
        <v>一般会計</v>
      </c>
      <c r="K31" s="12"/>
      <c r="L31" s="12"/>
      <c r="O31" s="12"/>
      <c r="P31" s="12"/>
      <c r="Q31" s="18"/>
      <c r="T31" s="12"/>
      <c r="U31" s="30" t="s">
        <v>490</v>
      </c>
      <c r="Y31" s="30" t="s">
        <v>491</v>
      </c>
      <c r="Z31" s="30" t="s">
        <v>492</v>
      </c>
      <c r="AA31" s="76" t="s">
        <v>493</v>
      </c>
      <c r="AB31" s="76" t="s">
        <v>494</v>
      </c>
      <c r="AF31" s="28"/>
      <c r="AK31" s="47" t="str">
        <f t="shared" si="7"/>
        <v>d</v>
      </c>
    </row>
    <row r="32" spans="1:37" ht="13.5" customHeight="1" x14ac:dyDescent="0.2">
      <c r="A32" s="12"/>
      <c r="B32" s="12"/>
      <c r="F32" s="17" t="s">
        <v>495</v>
      </c>
      <c r="G32" s="16"/>
      <c r="H32" s="12" t="str">
        <f t="shared" si="1"/>
        <v/>
      </c>
      <c r="I32" s="12" t="str">
        <f t="shared" si="5"/>
        <v>一般会計</v>
      </c>
      <c r="K32" s="12"/>
      <c r="L32" s="12"/>
      <c r="O32" s="12"/>
      <c r="P32" s="12"/>
      <c r="Q32" s="18"/>
      <c r="T32" s="12"/>
      <c r="U32" s="30" t="s">
        <v>496</v>
      </c>
      <c r="Y32" s="30" t="s">
        <v>497</v>
      </c>
      <c r="Z32" s="30" t="s">
        <v>498</v>
      </c>
      <c r="AA32" s="76" t="s">
        <v>499</v>
      </c>
      <c r="AB32" s="76" t="s">
        <v>499</v>
      </c>
      <c r="AF32" s="28"/>
      <c r="AK32" s="47" t="str">
        <f t="shared" si="7"/>
        <v>e</v>
      </c>
    </row>
    <row r="33" spans="1:37" ht="13.5" customHeight="1" x14ac:dyDescent="0.2">
      <c r="A33" s="12"/>
      <c r="B33" s="12"/>
      <c r="F33" s="17" t="s">
        <v>500</v>
      </c>
      <c r="G33" s="16"/>
      <c r="H33" s="12" t="str">
        <f t="shared" si="1"/>
        <v/>
      </c>
      <c r="I33" s="12" t="str">
        <f t="shared" si="5"/>
        <v>一般会計</v>
      </c>
      <c r="K33" s="12"/>
      <c r="L33" s="12"/>
      <c r="O33" s="12"/>
      <c r="P33" s="12"/>
      <c r="Q33" s="18"/>
      <c r="T33" s="12"/>
      <c r="U33" s="30" t="s">
        <v>501</v>
      </c>
      <c r="Y33" s="30" t="s">
        <v>502</v>
      </c>
      <c r="Z33" s="30" t="s">
        <v>503</v>
      </c>
      <c r="AA33" s="68"/>
      <c r="AF33" s="28"/>
      <c r="AK33" s="47" t="str">
        <f t="shared" si="7"/>
        <v>f</v>
      </c>
    </row>
    <row r="34" spans="1:37" ht="13.5" customHeight="1" x14ac:dyDescent="0.2">
      <c r="A34" s="12"/>
      <c r="B34" s="12"/>
      <c r="F34" s="17" t="s">
        <v>504</v>
      </c>
      <c r="G34" s="16"/>
      <c r="H34" s="12" t="str">
        <f t="shared" si="1"/>
        <v/>
      </c>
      <c r="I34" s="12" t="str">
        <f t="shared" si="5"/>
        <v>一般会計</v>
      </c>
      <c r="K34" s="12"/>
      <c r="L34" s="12"/>
      <c r="O34" s="12"/>
      <c r="P34" s="12"/>
      <c r="Q34" s="18"/>
      <c r="T34" s="12"/>
      <c r="U34" s="30" t="s">
        <v>505</v>
      </c>
      <c r="Y34" s="30" t="s">
        <v>506</v>
      </c>
      <c r="Z34" s="30" t="s">
        <v>507</v>
      </c>
      <c r="AF34" s="28"/>
      <c r="AK34" s="47" t="str">
        <f t="shared" si="7"/>
        <v>g</v>
      </c>
    </row>
    <row r="35" spans="1:37" ht="13.5" customHeight="1" x14ac:dyDescent="0.2">
      <c r="A35" s="12"/>
      <c r="B35" s="12"/>
      <c r="F35" s="17" t="s">
        <v>508</v>
      </c>
      <c r="G35" s="16"/>
      <c r="H35" s="12" t="str">
        <f t="shared" si="1"/>
        <v/>
      </c>
      <c r="I35" s="12" t="str">
        <f t="shared" si="5"/>
        <v>一般会計</v>
      </c>
      <c r="K35" s="12"/>
      <c r="L35" s="12"/>
      <c r="O35" s="12"/>
      <c r="P35" s="12"/>
      <c r="Q35" s="18"/>
      <c r="T35" s="12"/>
      <c r="U35" s="30" t="s">
        <v>509</v>
      </c>
      <c r="Y35" s="30" t="s">
        <v>510</v>
      </c>
      <c r="Z35" s="30" t="s">
        <v>511</v>
      </c>
      <c r="AF35" s="28"/>
      <c r="AK35" s="47" t="str">
        <f t="shared" si="7"/>
        <v>h</v>
      </c>
    </row>
    <row r="36" spans="1:37" ht="13.5" customHeight="1" x14ac:dyDescent="0.2">
      <c r="A36" s="12"/>
      <c r="B36" s="12"/>
      <c r="F36" s="17" t="s">
        <v>512</v>
      </c>
      <c r="G36" s="16"/>
      <c r="H36" s="12" t="str">
        <f t="shared" si="1"/>
        <v/>
      </c>
      <c r="I36" s="12" t="str">
        <f t="shared" si="5"/>
        <v>一般会計</v>
      </c>
      <c r="K36" s="12"/>
      <c r="L36" s="12"/>
      <c r="O36" s="12"/>
      <c r="P36" s="12"/>
      <c r="Q36" s="18"/>
      <c r="T36" s="12"/>
      <c r="Y36" s="30" t="s">
        <v>513</v>
      </c>
      <c r="Z36" s="30" t="s">
        <v>514</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515</v>
      </c>
      <c r="Z37" s="30" t="s">
        <v>516</v>
      </c>
      <c r="AF37" s="28"/>
      <c r="AK37" s="47" t="str">
        <f t="shared" si="7"/>
        <v>j</v>
      </c>
    </row>
    <row r="38" spans="1:37" x14ac:dyDescent="0.2">
      <c r="A38" s="12"/>
      <c r="B38" s="12"/>
      <c r="F38" s="12"/>
      <c r="G38" s="18"/>
      <c r="K38" s="12"/>
      <c r="L38" s="12"/>
      <c r="O38" s="12"/>
      <c r="P38" s="12"/>
      <c r="Q38" s="18"/>
      <c r="T38" s="12"/>
      <c r="Y38" s="30" t="s">
        <v>517</v>
      </c>
      <c r="Z38" s="30" t="s">
        <v>518</v>
      </c>
      <c r="AF38" s="28"/>
      <c r="AK38" s="47" t="str">
        <f t="shared" si="7"/>
        <v>k</v>
      </c>
    </row>
    <row r="39" spans="1:37" x14ac:dyDescent="0.2">
      <c r="A39" s="12"/>
      <c r="B39" s="12"/>
      <c r="F39" s="12" t="str">
        <f>I37</f>
        <v>一般会計</v>
      </c>
      <c r="G39" s="18"/>
      <c r="K39" s="12"/>
      <c r="L39" s="12"/>
      <c r="O39" s="12"/>
      <c r="P39" s="12"/>
      <c r="Q39" s="18"/>
      <c r="T39" s="12"/>
      <c r="U39" s="30" t="s">
        <v>519</v>
      </c>
      <c r="Y39" s="30" t="s">
        <v>520</v>
      </c>
      <c r="Z39" s="30" t="s">
        <v>521</v>
      </c>
      <c r="AF39" s="28"/>
      <c r="AK39" s="47" t="str">
        <f t="shared" si="7"/>
        <v>l</v>
      </c>
    </row>
    <row r="40" spans="1:37" x14ac:dyDescent="0.2">
      <c r="A40" s="12"/>
      <c r="B40" s="12"/>
      <c r="F40" s="12"/>
      <c r="G40" s="18"/>
      <c r="K40" s="12"/>
      <c r="L40" s="12"/>
      <c r="O40" s="12"/>
      <c r="P40" s="12"/>
      <c r="Q40" s="18"/>
      <c r="T40" s="12"/>
      <c r="U40" s="30"/>
      <c r="Y40" s="30" t="s">
        <v>522</v>
      </c>
      <c r="Z40" s="30" t="s">
        <v>523</v>
      </c>
      <c r="AF40" s="28"/>
      <c r="AK40" s="47" t="str">
        <f t="shared" si="7"/>
        <v>m</v>
      </c>
    </row>
    <row r="41" spans="1:37" x14ac:dyDescent="0.2">
      <c r="A41" s="12"/>
      <c r="B41" s="12"/>
      <c r="F41" s="12"/>
      <c r="G41" s="18"/>
      <c r="K41" s="12"/>
      <c r="L41" s="12"/>
      <c r="O41" s="12"/>
      <c r="P41" s="12"/>
      <c r="Q41" s="18"/>
      <c r="T41" s="12"/>
      <c r="U41" s="30" t="s">
        <v>524</v>
      </c>
      <c r="Y41" s="30" t="s">
        <v>525</v>
      </c>
      <c r="Z41" s="30" t="s">
        <v>526</v>
      </c>
      <c r="AF41" s="28"/>
      <c r="AK41" s="47" t="str">
        <f t="shared" si="7"/>
        <v>n</v>
      </c>
    </row>
    <row r="42" spans="1:37" x14ac:dyDescent="0.2">
      <c r="A42" s="12"/>
      <c r="B42" s="12"/>
      <c r="F42" s="12"/>
      <c r="G42" s="18"/>
      <c r="K42" s="12"/>
      <c r="L42" s="12"/>
      <c r="O42" s="12"/>
      <c r="P42" s="12"/>
      <c r="Q42" s="18"/>
      <c r="T42" s="12"/>
      <c r="U42" s="30" t="s">
        <v>527</v>
      </c>
      <c r="Y42" s="30" t="s">
        <v>528</v>
      </c>
      <c r="Z42" s="30" t="s">
        <v>529</v>
      </c>
      <c r="AF42" s="28"/>
      <c r="AK42" s="47" t="str">
        <f t="shared" si="7"/>
        <v>o</v>
      </c>
    </row>
    <row r="43" spans="1:37" x14ac:dyDescent="0.2">
      <c r="A43" s="12"/>
      <c r="B43" s="12"/>
      <c r="F43" s="12"/>
      <c r="G43" s="18"/>
      <c r="K43" s="12"/>
      <c r="L43" s="12"/>
      <c r="O43" s="12"/>
      <c r="P43" s="12"/>
      <c r="Q43" s="18"/>
      <c r="T43" s="12"/>
      <c r="Y43" s="30" t="s">
        <v>530</v>
      </c>
      <c r="Z43" s="30" t="s">
        <v>531</v>
      </c>
      <c r="AF43" s="28"/>
      <c r="AK43" s="47" t="str">
        <f t="shared" si="7"/>
        <v>p</v>
      </c>
    </row>
    <row r="44" spans="1:37" x14ac:dyDescent="0.2">
      <c r="A44" s="12"/>
      <c r="B44" s="12"/>
      <c r="F44" s="12"/>
      <c r="G44" s="18"/>
      <c r="K44" s="12"/>
      <c r="L44" s="12"/>
      <c r="O44" s="12"/>
      <c r="P44" s="12"/>
      <c r="Q44" s="18"/>
      <c r="T44" s="12"/>
      <c r="Y44" s="30" t="s">
        <v>532</v>
      </c>
      <c r="Z44" s="30" t="s">
        <v>533</v>
      </c>
      <c r="AF44" s="28"/>
      <c r="AK44" s="47" t="str">
        <f t="shared" si="7"/>
        <v>q</v>
      </c>
    </row>
    <row r="45" spans="1:37" x14ac:dyDescent="0.2">
      <c r="A45" s="12"/>
      <c r="B45" s="12"/>
      <c r="F45" s="12"/>
      <c r="G45" s="18"/>
      <c r="K45" s="12"/>
      <c r="L45" s="12"/>
      <c r="O45" s="12"/>
      <c r="P45" s="12"/>
      <c r="Q45" s="18"/>
      <c r="T45" s="12"/>
      <c r="U45" s="27" t="s">
        <v>223</v>
      </c>
      <c r="Y45" s="30" t="s">
        <v>534</v>
      </c>
      <c r="Z45" s="30" t="s">
        <v>535</v>
      </c>
      <c r="AF45" s="28"/>
      <c r="AK45" s="47" t="str">
        <f t="shared" si="7"/>
        <v>r</v>
      </c>
    </row>
    <row r="46" spans="1:37" x14ac:dyDescent="0.2">
      <c r="A46" s="12"/>
      <c r="B46" s="12"/>
      <c r="F46" s="12"/>
      <c r="G46" s="18"/>
      <c r="K46" s="12"/>
      <c r="L46" s="12"/>
      <c r="O46" s="12"/>
      <c r="P46" s="12"/>
      <c r="Q46" s="18"/>
      <c r="T46" s="12"/>
      <c r="U46" s="82" t="s">
        <v>536</v>
      </c>
      <c r="Y46" s="30" t="s">
        <v>537</v>
      </c>
      <c r="Z46" s="30" t="s">
        <v>538</v>
      </c>
      <c r="AF46" s="28"/>
      <c r="AK46" s="47" t="str">
        <f t="shared" si="7"/>
        <v>s</v>
      </c>
    </row>
    <row r="47" spans="1:37" x14ac:dyDescent="0.2">
      <c r="A47" s="12"/>
      <c r="B47" s="12"/>
      <c r="F47" s="12"/>
      <c r="G47" s="18"/>
      <c r="K47" s="12"/>
      <c r="L47" s="12"/>
      <c r="O47" s="12"/>
      <c r="P47" s="12"/>
      <c r="Q47" s="18"/>
      <c r="T47" s="12"/>
      <c r="Y47" s="30" t="s">
        <v>539</v>
      </c>
      <c r="Z47" s="30" t="s">
        <v>540</v>
      </c>
      <c r="AF47" s="28"/>
      <c r="AK47" s="47" t="str">
        <f t="shared" si="7"/>
        <v>t</v>
      </c>
    </row>
    <row r="48" spans="1:37" x14ac:dyDescent="0.2">
      <c r="A48" s="12"/>
      <c r="B48" s="12"/>
      <c r="F48" s="12"/>
      <c r="G48" s="18"/>
      <c r="K48" s="12"/>
      <c r="L48" s="12"/>
      <c r="O48" s="12"/>
      <c r="P48" s="12"/>
      <c r="Q48" s="18"/>
      <c r="T48" s="12"/>
      <c r="U48" s="82">
        <v>2021</v>
      </c>
      <c r="Y48" s="30" t="s">
        <v>541</v>
      </c>
      <c r="Z48" s="30" t="s">
        <v>542</v>
      </c>
      <c r="AF48" s="28"/>
      <c r="AK48" s="47" t="str">
        <f t="shared" si="7"/>
        <v>u</v>
      </c>
    </row>
    <row r="49" spans="1:37" x14ac:dyDescent="0.2">
      <c r="A49" s="12"/>
      <c r="B49" s="12"/>
      <c r="F49" s="12"/>
      <c r="G49" s="18"/>
      <c r="K49" s="12"/>
      <c r="L49" s="12"/>
      <c r="O49" s="12"/>
      <c r="P49" s="12"/>
      <c r="Q49" s="18"/>
      <c r="T49" s="12"/>
      <c r="U49" s="82">
        <v>2022</v>
      </c>
      <c r="Y49" s="30" t="s">
        <v>543</v>
      </c>
      <c r="Z49" s="30" t="s">
        <v>544</v>
      </c>
      <c r="AF49" s="28"/>
      <c r="AK49" s="47" t="str">
        <f t="shared" si="7"/>
        <v>v</v>
      </c>
    </row>
    <row r="50" spans="1:37" x14ac:dyDescent="0.2">
      <c r="A50" s="12"/>
      <c r="B50" s="12"/>
      <c r="F50" s="12"/>
      <c r="G50" s="18"/>
      <c r="K50" s="12"/>
      <c r="L50" s="12"/>
      <c r="O50" s="12"/>
      <c r="P50" s="12"/>
      <c r="Q50" s="18"/>
      <c r="T50" s="12"/>
      <c r="U50" s="82">
        <v>2023</v>
      </c>
      <c r="Y50" s="30" t="s">
        <v>545</v>
      </c>
      <c r="Z50" s="30" t="s">
        <v>546</v>
      </c>
      <c r="AF50" s="28"/>
    </row>
    <row r="51" spans="1:37" x14ac:dyDescent="0.2">
      <c r="A51" s="12"/>
      <c r="B51" s="12"/>
      <c r="F51" s="12"/>
      <c r="G51" s="18"/>
      <c r="K51" s="12"/>
      <c r="L51" s="12"/>
      <c r="O51" s="12"/>
      <c r="P51" s="12"/>
      <c r="Q51" s="18"/>
      <c r="T51" s="12"/>
      <c r="U51" s="82">
        <v>2024</v>
      </c>
      <c r="Y51" s="30" t="s">
        <v>547</v>
      </c>
      <c r="Z51" s="30" t="s">
        <v>548</v>
      </c>
      <c r="AF51" s="28"/>
    </row>
    <row r="52" spans="1:37" x14ac:dyDescent="0.2">
      <c r="A52" s="12"/>
      <c r="B52" s="12"/>
      <c r="F52" s="12"/>
      <c r="G52" s="18"/>
      <c r="K52" s="12"/>
      <c r="L52" s="12"/>
      <c r="O52" s="12"/>
      <c r="P52" s="12"/>
      <c r="Q52" s="18"/>
      <c r="T52" s="12"/>
      <c r="U52" s="82">
        <v>2025</v>
      </c>
      <c r="Y52" s="30" t="s">
        <v>549</v>
      </c>
      <c r="Z52" s="30" t="s">
        <v>550</v>
      </c>
      <c r="AF52" s="28"/>
    </row>
    <row r="53" spans="1:37" x14ac:dyDescent="0.2">
      <c r="A53" s="12"/>
      <c r="B53" s="12"/>
      <c r="F53" s="12"/>
      <c r="G53" s="18"/>
      <c r="K53" s="12"/>
      <c r="L53" s="12"/>
      <c r="O53" s="12"/>
      <c r="P53" s="12"/>
      <c r="Q53" s="18"/>
      <c r="T53" s="12"/>
      <c r="U53" s="82">
        <v>2026</v>
      </c>
      <c r="Y53" s="30" t="s">
        <v>551</v>
      </c>
      <c r="Z53" s="30" t="s">
        <v>552</v>
      </c>
      <c r="AF53" s="28"/>
    </row>
    <row r="54" spans="1:37" x14ac:dyDescent="0.2">
      <c r="A54" s="12"/>
      <c r="B54" s="12"/>
      <c r="F54" s="12"/>
      <c r="G54" s="18"/>
      <c r="K54" s="12"/>
      <c r="L54" s="12"/>
      <c r="O54" s="12"/>
      <c r="P54" s="12"/>
      <c r="Q54" s="18"/>
      <c r="T54" s="12"/>
      <c r="Y54" s="30" t="s">
        <v>553</v>
      </c>
      <c r="Z54" s="30" t="s">
        <v>554</v>
      </c>
      <c r="AF54" s="28"/>
    </row>
    <row r="55" spans="1:37" x14ac:dyDescent="0.2">
      <c r="A55" s="12"/>
      <c r="B55" s="12"/>
      <c r="F55" s="12"/>
      <c r="G55" s="18"/>
      <c r="K55" s="12"/>
      <c r="L55" s="12"/>
      <c r="O55" s="12"/>
      <c r="P55" s="12"/>
      <c r="Q55" s="18"/>
      <c r="T55" s="12"/>
      <c r="Y55" s="30" t="s">
        <v>555</v>
      </c>
      <c r="Z55" s="30" t="s">
        <v>556</v>
      </c>
      <c r="AF55" s="28"/>
    </row>
    <row r="56" spans="1:37" x14ac:dyDescent="0.2">
      <c r="A56" s="12"/>
      <c r="B56" s="12"/>
      <c r="F56" s="12"/>
      <c r="G56" s="18"/>
      <c r="K56" s="12"/>
      <c r="L56" s="12"/>
      <c r="O56" s="12"/>
      <c r="P56" s="12"/>
      <c r="Q56" s="18"/>
      <c r="T56" s="12"/>
      <c r="U56" s="82">
        <v>20</v>
      </c>
      <c r="Y56" s="30" t="s">
        <v>557</v>
      </c>
      <c r="Z56" s="30" t="s">
        <v>558</v>
      </c>
      <c r="AF56" s="28"/>
    </row>
    <row r="57" spans="1:37" x14ac:dyDescent="0.2">
      <c r="A57" s="12"/>
      <c r="B57" s="12"/>
      <c r="F57" s="12"/>
      <c r="G57" s="18"/>
      <c r="K57" s="12"/>
      <c r="L57" s="12"/>
      <c r="O57" s="12"/>
      <c r="P57" s="12"/>
      <c r="Q57" s="18"/>
      <c r="T57" s="12"/>
      <c r="U57" s="30" t="s">
        <v>559</v>
      </c>
      <c r="Y57" s="30" t="s">
        <v>560</v>
      </c>
      <c r="Z57" s="30" t="s">
        <v>561</v>
      </c>
      <c r="AF57" s="28"/>
    </row>
    <row r="58" spans="1:37" x14ac:dyDescent="0.2">
      <c r="A58" s="12"/>
      <c r="B58" s="12"/>
      <c r="F58" s="12"/>
      <c r="G58" s="18"/>
      <c r="K58" s="12"/>
      <c r="L58" s="12"/>
      <c r="O58" s="12"/>
      <c r="P58" s="12"/>
      <c r="Q58" s="18"/>
      <c r="T58" s="12"/>
      <c r="U58" s="30" t="s">
        <v>248</v>
      </c>
      <c r="Y58" s="30" t="s">
        <v>562</v>
      </c>
      <c r="Z58" s="30" t="s">
        <v>563</v>
      </c>
      <c r="AF58" s="28"/>
    </row>
    <row r="59" spans="1:37" x14ac:dyDescent="0.2">
      <c r="A59" s="12"/>
      <c r="B59" s="12"/>
      <c r="F59" s="12"/>
      <c r="G59" s="18"/>
      <c r="K59" s="12"/>
      <c r="L59" s="12"/>
      <c r="O59" s="12"/>
      <c r="P59" s="12"/>
      <c r="Q59" s="18"/>
      <c r="T59" s="12"/>
      <c r="Y59" s="30" t="s">
        <v>564</v>
      </c>
      <c r="Z59" s="30" t="s">
        <v>565</v>
      </c>
      <c r="AF59" s="28"/>
    </row>
    <row r="60" spans="1:37" x14ac:dyDescent="0.2">
      <c r="A60" s="12"/>
      <c r="B60" s="12"/>
      <c r="F60" s="12"/>
      <c r="G60" s="18"/>
      <c r="K60" s="12"/>
      <c r="L60" s="12"/>
      <c r="O60" s="12"/>
      <c r="P60" s="12"/>
      <c r="Q60" s="18"/>
      <c r="T60" s="12"/>
      <c r="Y60" s="30" t="s">
        <v>566</v>
      </c>
      <c r="Z60" s="30" t="s">
        <v>567</v>
      </c>
      <c r="AF60" s="28"/>
    </row>
    <row r="61" spans="1:37" x14ac:dyDescent="0.2">
      <c r="A61" s="12"/>
      <c r="B61" s="12"/>
      <c r="F61" s="12"/>
      <c r="G61" s="18"/>
      <c r="K61" s="12"/>
      <c r="L61" s="12"/>
      <c r="O61" s="12"/>
      <c r="P61" s="12"/>
      <c r="Q61" s="18"/>
      <c r="T61" s="12"/>
      <c r="Y61" s="30" t="s">
        <v>568</v>
      </c>
      <c r="Z61" s="30" t="s">
        <v>569</v>
      </c>
      <c r="AF61" s="28"/>
    </row>
    <row r="62" spans="1:37" x14ac:dyDescent="0.2">
      <c r="A62" s="12"/>
      <c r="B62" s="12"/>
      <c r="F62" s="12"/>
      <c r="G62" s="18"/>
      <c r="K62" s="12"/>
      <c r="L62" s="12"/>
      <c r="O62" s="12"/>
      <c r="P62" s="12"/>
      <c r="Q62" s="18"/>
      <c r="T62" s="12"/>
      <c r="Y62" s="30" t="s">
        <v>570</v>
      </c>
      <c r="Z62" s="30" t="s">
        <v>571</v>
      </c>
      <c r="AF62" s="28"/>
    </row>
    <row r="63" spans="1:37" x14ac:dyDescent="0.2">
      <c r="A63" s="12"/>
      <c r="B63" s="12"/>
      <c r="F63" s="12"/>
      <c r="G63" s="18"/>
      <c r="K63" s="12"/>
      <c r="L63" s="12"/>
      <c r="O63" s="12"/>
      <c r="P63" s="12"/>
      <c r="Q63" s="18"/>
      <c r="T63" s="12"/>
      <c r="Y63" s="30" t="s">
        <v>572</v>
      </c>
      <c r="Z63" s="30" t="s">
        <v>573</v>
      </c>
      <c r="AF63" s="28"/>
    </row>
    <row r="64" spans="1:37" x14ac:dyDescent="0.2">
      <c r="A64" s="12"/>
      <c r="B64" s="12"/>
      <c r="F64" s="12"/>
      <c r="G64" s="18"/>
      <c r="K64" s="12"/>
      <c r="L64" s="12"/>
      <c r="O64" s="12"/>
      <c r="P64" s="12"/>
      <c r="Q64" s="18"/>
      <c r="T64" s="12"/>
      <c r="Y64" s="30" t="s">
        <v>574</v>
      </c>
      <c r="Z64" s="30" t="s">
        <v>575</v>
      </c>
      <c r="AF64" s="28"/>
    </row>
    <row r="65" spans="1:32" x14ac:dyDescent="0.2">
      <c r="A65" s="12"/>
      <c r="B65" s="12"/>
      <c r="F65" s="12"/>
      <c r="G65" s="18"/>
      <c r="K65" s="12"/>
      <c r="L65" s="12"/>
      <c r="O65" s="12"/>
      <c r="P65" s="12"/>
      <c r="Q65" s="18"/>
      <c r="T65" s="12"/>
      <c r="Y65" s="30" t="s">
        <v>576</v>
      </c>
      <c r="Z65" s="30" t="s">
        <v>577</v>
      </c>
      <c r="AF65" s="28"/>
    </row>
    <row r="66" spans="1:32" x14ac:dyDescent="0.2">
      <c r="A66" s="12"/>
      <c r="B66" s="12"/>
      <c r="F66" s="12"/>
      <c r="G66" s="18"/>
      <c r="K66" s="12"/>
      <c r="L66" s="12"/>
      <c r="O66" s="12"/>
      <c r="P66" s="12"/>
      <c r="Q66" s="18"/>
      <c r="T66" s="12"/>
      <c r="Y66" s="30" t="s">
        <v>578</v>
      </c>
      <c r="Z66" s="30" t="s">
        <v>579</v>
      </c>
      <c r="AF66" s="28"/>
    </row>
    <row r="67" spans="1:32" x14ac:dyDescent="0.2">
      <c r="A67" s="12"/>
      <c r="B67" s="12"/>
      <c r="F67" s="12"/>
      <c r="G67" s="18"/>
      <c r="K67" s="12"/>
      <c r="L67" s="12"/>
      <c r="O67" s="12"/>
      <c r="P67" s="12"/>
      <c r="Q67" s="18"/>
      <c r="T67" s="12"/>
      <c r="Y67" s="30" t="s">
        <v>580</v>
      </c>
      <c r="Z67" s="30" t="s">
        <v>581</v>
      </c>
      <c r="AF67" s="28"/>
    </row>
    <row r="68" spans="1:32" x14ac:dyDescent="0.2">
      <c r="A68" s="12"/>
      <c r="B68" s="12"/>
      <c r="F68" s="12"/>
      <c r="G68" s="18"/>
      <c r="K68" s="12"/>
      <c r="L68" s="12"/>
      <c r="O68" s="12"/>
      <c r="P68" s="12"/>
      <c r="Q68" s="18"/>
      <c r="T68" s="12"/>
      <c r="Y68" s="30" t="s">
        <v>582</v>
      </c>
      <c r="Z68" s="30" t="s">
        <v>583</v>
      </c>
      <c r="AF68" s="28"/>
    </row>
    <row r="69" spans="1:32" x14ac:dyDescent="0.2">
      <c r="A69" s="12"/>
      <c r="B69" s="12"/>
      <c r="F69" s="12"/>
      <c r="G69" s="18"/>
      <c r="K69" s="12"/>
      <c r="L69" s="12"/>
      <c r="O69" s="12"/>
      <c r="P69" s="12"/>
      <c r="Q69" s="18"/>
      <c r="T69" s="12"/>
      <c r="Y69" s="30" t="s">
        <v>584</v>
      </c>
      <c r="Z69" s="30" t="s">
        <v>585</v>
      </c>
      <c r="AF69" s="28"/>
    </row>
    <row r="70" spans="1:32" x14ac:dyDescent="0.2">
      <c r="A70" s="12"/>
      <c r="B70" s="12"/>
      <c r="Y70" s="30" t="s">
        <v>586</v>
      </c>
      <c r="Z70" s="30" t="s">
        <v>587</v>
      </c>
    </row>
    <row r="71" spans="1:32" x14ac:dyDescent="0.2">
      <c r="Y71" s="30" t="s">
        <v>588</v>
      </c>
      <c r="Z71" s="30" t="s">
        <v>589</v>
      </c>
    </row>
    <row r="72" spans="1:32" x14ac:dyDescent="0.2">
      <c r="Y72" s="30" t="s">
        <v>590</v>
      </c>
      <c r="Z72" s="30" t="s">
        <v>591</v>
      </c>
    </row>
    <row r="73" spans="1:32" x14ac:dyDescent="0.2">
      <c r="Y73" s="30" t="s">
        <v>592</v>
      </c>
      <c r="Z73" s="30" t="s">
        <v>593</v>
      </c>
    </row>
    <row r="74" spans="1:32" x14ac:dyDescent="0.2">
      <c r="Y74" s="30" t="s">
        <v>594</v>
      </c>
      <c r="Z74" s="30" t="s">
        <v>595</v>
      </c>
    </row>
    <row r="75" spans="1:32" x14ac:dyDescent="0.2">
      <c r="Y75" s="30" t="s">
        <v>596</v>
      </c>
      <c r="Z75" s="30" t="s">
        <v>597</v>
      </c>
    </row>
    <row r="76" spans="1:32" x14ac:dyDescent="0.2">
      <c r="Y76" s="30" t="s">
        <v>598</v>
      </c>
      <c r="Z76" s="30" t="s">
        <v>599</v>
      </c>
    </row>
    <row r="77" spans="1:32" x14ac:dyDescent="0.2">
      <c r="Y77" s="30" t="s">
        <v>600</v>
      </c>
      <c r="Z77" s="30" t="s">
        <v>601</v>
      </c>
    </row>
    <row r="78" spans="1:32" x14ac:dyDescent="0.2">
      <c r="Y78" s="30" t="s">
        <v>602</v>
      </c>
      <c r="Z78" s="30" t="s">
        <v>603</v>
      </c>
    </row>
    <row r="79" spans="1:32" x14ac:dyDescent="0.2">
      <c r="Y79" s="30" t="s">
        <v>604</v>
      </c>
      <c r="Z79" s="30" t="s">
        <v>605</v>
      </c>
    </row>
    <row r="80" spans="1:32" x14ac:dyDescent="0.2">
      <c r="Y80" s="30" t="s">
        <v>606</v>
      </c>
      <c r="Z80" s="30" t="s">
        <v>607</v>
      </c>
    </row>
    <row r="81" spans="25:26" x14ac:dyDescent="0.2">
      <c r="Y81" s="30" t="s">
        <v>608</v>
      </c>
      <c r="Z81" s="30" t="s">
        <v>609</v>
      </c>
    </row>
    <row r="82" spans="25:26" x14ac:dyDescent="0.2">
      <c r="Y82" s="30" t="s">
        <v>610</v>
      </c>
      <c r="Z82" s="30" t="s">
        <v>611</v>
      </c>
    </row>
    <row r="83" spans="25:26" x14ac:dyDescent="0.2">
      <c r="Y83" s="30" t="s">
        <v>612</v>
      </c>
      <c r="Z83" s="30" t="s">
        <v>613</v>
      </c>
    </row>
    <row r="84" spans="25:26" x14ac:dyDescent="0.2">
      <c r="Y84" s="30" t="s">
        <v>614</v>
      </c>
      <c r="Z84" s="30" t="s">
        <v>615</v>
      </c>
    </row>
    <row r="85" spans="25:26" x14ac:dyDescent="0.2">
      <c r="Y85" s="30" t="s">
        <v>616</v>
      </c>
      <c r="Z85" s="30" t="s">
        <v>617</v>
      </c>
    </row>
    <row r="86" spans="25:26" x14ac:dyDescent="0.2">
      <c r="Y86" s="30" t="s">
        <v>618</v>
      </c>
      <c r="Z86" s="30" t="s">
        <v>619</v>
      </c>
    </row>
    <row r="87" spans="25:26" x14ac:dyDescent="0.2">
      <c r="Y87" s="30" t="s">
        <v>620</v>
      </c>
      <c r="Z87" s="30" t="s">
        <v>621</v>
      </c>
    </row>
    <row r="88" spans="25:26" x14ac:dyDescent="0.2">
      <c r="Y88" s="30" t="s">
        <v>622</v>
      </c>
      <c r="Z88" s="30" t="s">
        <v>623</v>
      </c>
    </row>
    <row r="89" spans="25:26" x14ac:dyDescent="0.2">
      <c r="Y89" s="30" t="s">
        <v>624</v>
      </c>
      <c r="Z89" s="30" t="s">
        <v>625</v>
      </c>
    </row>
    <row r="90" spans="25:26" x14ac:dyDescent="0.2">
      <c r="Y90" s="30" t="s">
        <v>626</v>
      </c>
      <c r="Z90" s="30" t="s">
        <v>627</v>
      </c>
    </row>
    <row r="91" spans="25:26" x14ac:dyDescent="0.2">
      <c r="Y91" s="30" t="s">
        <v>628</v>
      </c>
      <c r="Z91" s="30" t="s">
        <v>629</v>
      </c>
    </row>
    <row r="92" spans="25:26" x14ac:dyDescent="0.2">
      <c r="Y92" s="30" t="s">
        <v>630</v>
      </c>
      <c r="Z92" s="30" t="s">
        <v>631</v>
      </c>
    </row>
    <row r="93" spans="25:26" x14ac:dyDescent="0.2">
      <c r="Y93" s="30" t="s">
        <v>632</v>
      </c>
      <c r="Z93" s="30" t="s">
        <v>633</v>
      </c>
    </row>
    <row r="94" spans="25:26" x14ac:dyDescent="0.2">
      <c r="Y94" s="30" t="s">
        <v>634</v>
      </c>
      <c r="Z94" s="30" t="s">
        <v>635</v>
      </c>
    </row>
    <row r="95" spans="25:26" x14ac:dyDescent="0.2">
      <c r="Y95" s="30" t="s">
        <v>636</v>
      </c>
      <c r="Z95" s="30" t="s">
        <v>637</v>
      </c>
    </row>
    <row r="96" spans="25:26" x14ac:dyDescent="0.2">
      <c r="Y96" s="30" t="s">
        <v>638</v>
      </c>
      <c r="Z96" s="30" t="s">
        <v>239</v>
      </c>
    </row>
    <row r="97" spans="25:26" x14ac:dyDescent="0.2">
      <c r="Y97" s="30" t="s">
        <v>639</v>
      </c>
      <c r="Z97" s="30" t="s">
        <v>253</v>
      </c>
    </row>
    <row r="98" spans="25:26" x14ac:dyDescent="0.2">
      <c r="Y98" s="30" t="s">
        <v>58</v>
      </c>
      <c r="Z98" s="30" t="s">
        <v>266</v>
      </c>
    </row>
    <row r="99" spans="25:26" x14ac:dyDescent="0.2">
      <c r="Y99" s="30" t="s">
        <v>640</v>
      </c>
      <c r="Z99" s="30" t="s">
        <v>279</v>
      </c>
    </row>
    <row r="100" spans="25:26" x14ac:dyDescent="0.2">
      <c r="Y100" s="30" t="s">
        <v>641</v>
      </c>
      <c r="Z100" s="30" t="s">
        <v>293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5"/>
      <c r="Z2" s="266"/>
      <c r="AA2" s="267"/>
      <c r="AB2" s="896" t="s">
        <v>57</v>
      </c>
      <c r="AC2" s="897"/>
      <c r="AD2" s="898"/>
      <c r="AE2" s="888" t="s">
        <v>642</v>
      </c>
      <c r="AF2" s="888"/>
      <c r="AG2" s="888"/>
      <c r="AH2" s="117"/>
      <c r="AI2" s="888" t="s">
        <v>639</v>
      </c>
      <c r="AJ2" s="888"/>
      <c r="AK2" s="888"/>
      <c r="AL2" s="117"/>
      <c r="AM2" s="888" t="s">
        <v>58</v>
      </c>
      <c r="AN2" s="888"/>
      <c r="AO2" s="888"/>
      <c r="AP2" s="117"/>
      <c r="AQ2" s="124" t="s">
        <v>77</v>
      </c>
      <c r="AR2" s="125"/>
      <c r="AS2" s="125"/>
      <c r="AT2" s="126"/>
      <c r="AU2" s="127" t="s">
        <v>78</v>
      </c>
      <c r="AV2" s="127"/>
      <c r="AW2" s="127"/>
      <c r="AX2" s="128"/>
      <c r="AY2" s="31">
        <f>COUNTA($G$4)</f>
        <v>0</v>
      </c>
    </row>
    <row r="3" spans="1:51" ht="18.75" customHeight="1" x14ac:dyDescent="0.2">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2">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83</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84</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86</v>
      </c>
      <c r="Z6" s="889"/>
      <c r="AA6" s="890"/>
      <c r="AB6" s="101" t="s">
        <v>87</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15" t="s">
        <v>88</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5"/>
      <c r="Z9" s="266"/>
      <c r="AA9" s="267"/>
      <c r="AB9" s="896" t="s">
        <v>57</v>
      </c>
      <c r="AC9" s="897"/>
      <c r="AD9" s="898"/>
      <c r="AE9" s="888" t="s">
        <v>642</v>
      </c>
      <c r="AF9" s="888"/>
      <c r="AG9" s="888"/>
      <c r="AH9" s="117"/>
      <c r="AI9" s="888" t="s">
        <v>639</v>
      </c>
      <c r="AJ9" s="888"/>
      <c r="AK9" s="888"/>
      <c r="AL9" s="117"/>
      <c r="AM9" s="888" t="s">
        <v>58</v>
      </c>
      <c r="AN9" s="888"/>
      <c r="AO9" s="888"/>
      <c r="AP9" s="117"/>
      <c r="AQ9" s="124" t="s">
        <v>77</v>
      </c>
      <c r="AR9" s="125"/>
      <c r="AS9" s="125"/>
      <c r="AT9" s="126"/>
      <c r="AU9" s="127" t="s">
        <v>78</v>
      </c>
      <c r="AV9" s="127"/>
      <c r="AW9" s="127"/>
      <c r="AX9" s="128"/>
      <c r="AY9" s="31">
        <f>COUNTA($G$11)</f>
        <v>0</v>
      </c>
    </row>
    <row r="10" spans="1:51" ht="18.75" customHeight="1" x14ac:dyDescent="0.2">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2">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83</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84</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86</v>
      </c>
      <c r="Z13" s="889"/>
      <c r="AA13" s="890"/>
      <c r="AB13" s="101" t="s">
        <v>87</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15" t="s">
        <v>88</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5"/>
      <c r="Z16" s="266"/>
      <c r="AA16" s="267"/>
      <c r="AB16" s="896" t="s">
        <v>57</v>
      </c>
      <c r="AC16" s="897"/>
      <c r="AD16" s="898"/>
      <c r="AE16" s="888" t="s">
        <v>642</v>
      </c>
      <c r="AF16" s="888"/>
      <c r="AG16" s="888"/>
      <c r="AH16" s="117"/>
      <c r="AI16" s="888" t="s">
        <v>639</v>
      </c>
      <c r="AJ16" s="888"/>
      <c r="AK16" s="888"/>
      <c r="AL16" s="117"/>
      <c r="AM16" s="888" t="s">
        <v>58</v>
      </c>
      <c r="AN16" s="888"/>
      <c r="AO16" s="888"/>
      <c r="AP16" s="117"/>
      <c r="AQ16" s="124" t="s">
        <v>77</v>
      </c>
      <c r="AR16" s="125"/>
      <c r="AS16" s="125"/>
      <c r="AT16" s="126"/>
      <c r="AU16" s="127" t="s">
        <v>78</v>
      </c>
      <c r="AV16" s="127"/>
      <c r="AW16" s="127"/>
      <c r="AX16" s="128"/>
      <c r="AY16" s="31">
        <f>COUNTA($G$18)</f>
        <v>0</v>
      </c>
    </row>
    <row r="17" spans="1:51" ht="18.75" customHeight="1" x14ac:dyDescent="0.2">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2">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83</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84</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86</v>
      </c>
      <c r="Z20" s="889"/>
      <c r="AA20" s="890"/>
      <c r="AB20" s="101" t="s">
        <v>87</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15" t="s">
        <v>88</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5"/>
      <c r="Z23" s="266"/>
      <c r="AA23" s="267"/>
      <c r="AB23" s="896" t="s">
        <v>57</v>
      </c>
      <c r="AC23" s="897"/>
      <c r="AD23" s="898"/>
      <c r="AE23" s="888" t="s">
        <v>642</v>
      </c>
      <c r="AF23" s="888"/>
      <c r="AG23" s="888"/>
      <c r="AH23" s="117"/>
      <c r="AI23" s="888" t="s">
        <v>639</v>
      </c>
      <c r="AJ23" s="888"/>
      <c r="AK23" s="888"/>
      <c r="AL23" s="117"/>
      <c r="AM23" s="888" t="s">
        <v>58</v>
      </c>
      <c r="AN23" s="888"/>
      <c r="AO23" s="888"/>
      <c r="AP23" s="117"/>
      <c r="AQ23" s="124" t="s">
        <v>77</v>
      </c>
      <c r="AR23" s="125"/>
      <c r="AS23" s="125"/>
      <c r="AT23" s="126"/>
      <c r="AU23" s="127" t="s">
        <v>78</v>
      </c>
      <c r="AV23" s="127"/>
      <c r="AW23" s="127"/>
      <c r="AX23" s="128"/>
      <c r="AY23" s="31">
        <f>COUNTA($G$25)</f>
        <v>0</v>
      </c>
    </row>
    <row r="24" spans="1:51" ht="18.75" customHeight="1" x14ac:dyDescent="0.2">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2">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83</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84</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86</v>
      </c>
      <c r="Z27" s="889"/>
      <c r="AA27" s="890"/>
      <c r="AB27" s="101" t="s">
        <v>87</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15" t="s">
        <v>88</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5"/>
      <c r="Z30" s="266"/>
      <c r="AA30" s="267"/>
      <c r="AB30" s="896" t="s">
        <v>57</v>
      </c>
      <c r="AC30" s="897"/>
      <c r="AD30" s="898"/>
      <c r="AE30" s="888" t="s">
        <v>642</v>
      </c>
      <c r="AF30" s="888"/>
      <c r="AG30" s="888"/>
      <c r="AH30" s="117"/>
      <c r="AI30" s="888" t="s">
        <v>639</v>
      </c>
      <c r="AJ30" s="888"/>
      <c r="AK30" s="888"/>
      <c r="AL30" s="117"/>
      <c r="AM30" s="888" t="s">
        <v>58</v>
      </c>
      <c r="AN30" s="888"/>
      <c r="AO30" s="888"/>
      <c r="AP30" s="117"/>
      <c r="AQ30" s="124" t="s">
        <v>77</v>
      </c>
      <c r="AR30" s="125"/>
      <c r="AS30" s="125"/>
      <c r="AT30" s="126"/>
      <c r="AU30" s="127" t="s">
        <v>78</v>
      </c>
      <c r="AV30" s="127"/>
      <c r="AW30" s="127"/>
      <c r="AX30" s="128"/>
      <c r="AY30" s="31">
        <f>COUNTA($G$32)</f>
        <v>0</v>
      </c>
    </row>
    <row r="31" spans="1:51" ht="18.75" customHeight="1" x14ac:dyDescent="0.2">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2">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83</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84</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86</v>
      </c>
      <c r="Z34" s="889"/>
      <c r="AA34" s="890"/>
      <c r="AB34" s="101" t="s">
        <v>87</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15" t="s">
        <v>88</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5"/>
      <c r="Z37" s="266"/>
      <c r="AA37" s="267"/>
      <c r="AB37" s="896" t="s">
        <v>57</v>
      </c>
      <c r="AC37" s="897"/>
      <c r="AD37" s="898"/>
      <c r="AE37" s="888" t="s">
        <v>642</v>
      </c>
      <c r="AF37" s="888"/>
      <c r="AG37" s="888"/>
      <c r="AH37" s="117"/>
      <c r="AI37" s="888" t="s">
        <v>639</v>
      </c>
      <c r="AJ37" s="888"/>
      <c r="AK37" s="888"/>
      <c r="AL37" s="117"/>
      <c r="AM37" s="888" t="s">
        <v>58</v>
      </c>
      <c r="AN37" s="888"/>
      <c r="AO37" s="888"/>
      <c r="AP37" s="117"/>
      <c r="AQ37" s="124" t="s">
        <v>77</v>
      </c>
      <c r="AR37" s="125"/>
      <c r="AS37" s="125"/>
      <c r="AT37" s="126"/>
      <c r="AU37" s="127" t="s">
        <v>78</v>
      </c>
      <c r="AV37" s="127"/>
      <c r="AW37" s="127"/>
      <c r="AX37" s="128"/>
      <c r="AY37" s="31">
        <f>COUNTA($G$39)</f>
        <v>0</v>
      </c>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2">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83</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84</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86</v>
      </c>
      <c r="Z41" s="889"/>
      <c r="AA41" s="890"/>
      <c r="AB41" s="101" t="s">
        <v>87</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15" t="s">
        <v>88</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5"/>
      <c r="Z44" s="266"/>
      <c r="AA44" s="267"/>
      <c r="AB44" s="896" t="s">
        <v>57</v>
      </c>
      <c r="AC44" s="897"/>
      <c r="AD44" s="898"/>
      <c r="AE44" s="888" t="s">
        <v>642</v>
      </c>
      <c r="AF44" s="888"/>
      <c r="AG44" s="888"/>
      <c r="AH44" s="117"/>
      <c r="AI44" s="888" t="s">
        <v>639</v>
      </c>
      <c r="AJ44" s="888"/>
      <c r="AK44" s="888"/>
      <c r="AL44" s="117"/>
      <c r="AM44" s="888" t="s">
        <v>58</v>
      </c>
      <c r="AN44" s="888"/>
      <c r="AO44" s="888"/>
      <c r="AP44" s="117"/>
      <c r="AQ44" s="124" t="s">
        <v>77</v>
      </c>
      <c r="AR44" s="125"/>
      <c r="AS44" s="125"/>
      <c r="AT44" s="126"/>
      <c r="AU44" s="127" t="s">
        <v>78</v>
      </c>
      <c r="AV44" s="127"/>
      <c r="AW44" s="127"/>
      <c r="AX44" s="128"/>
      <c r="AY44" s="31">
        <f>COUNTA($G$46)</f>
        <v>0</v>
      </c>
    </row>
    <row r="45" spans="1:51" ht="18.75" customHeight="1" x14ac:dyDescent="0.2">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2">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83</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84</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86</v>
      </c>
      <c r="Z48" s="889"/>
      <c r="AA48" s="890"/>
      <c r="AB48" s="101" t="s">
        <v>87</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15" t="s">
        <v>88</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5"/>
      <c r="Z51" s="266"/>
      <c r="AA51" s="267"/>
      <c r="AB51" s="117" t="s">
        <v>57</v>
      </c>
      <c r="AC51" s="897"/>
      <c r="AD51" s="898"/>
      <c r="AE51" s="888" t="s">
        <v>642</v>
      </c>
      <c r="AF51" s="888"/>
      <c r="AG51" s="888"/>
      <c r="AH51" s="117"/>
      <c r="AI51" s="888" t="s">
        <v>639</v>
      </c>
      <c r="AJ51" s="888"/>
      <c r="AK51" s="888"/>
      <c r="AL51" s="117"/>
      <c r="AM51" s="888" t="s">
        <v>58</v>
      </c>
      <c r="AN51" s="888"/>
      <c r="AO51" s="888"/>
      <c r="AP51" s="117"/>
      <c r="AQ51" s="124" t="s">
        <v>77</v>
      </c>
      <c r="AR51" s="125"/>
      <c r="AS51" s="125"/>
      <c r="AT51" s="126"/>
      <c r="AU51" s="127" t="s">
        <v>78</v>
      </c>
      <c r="AV51" s="127"/>
      <c r="AW51" s="127"/>
      <c r="AX51" s="128"/>
      <c r="AY51" s="31">
        <f>COUNTA($G$53)</f>
        <v>0</v>
      </c>
    </row>
    <row r="52" spans="1:51" ht="18.75" customHeight="1" x14ac:dyDescent="0.2">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2">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83</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84</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86</v>
      </c>
      <c r="Z55" s="889"/>
      <c r="AA55" s="890"/>
      <c r="AB55" s="101" t="s">
        <v>87</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15" t="s">
        <v>88</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5"/>
      <c r="Z58" s="266"/>
      <c r="AA58" s="267"/>
      <c r="AB58" s="896" t="s">
        <v>57</v>
      </c>
      <c r="AC58" s="897"/>
      <c r="AD58" s="898"/>
      <c r="AE58" s="888" t="s">
        <v>642</v>
      </c>
      <c r="AF58" s="888"/>
      <c r="AG58" s="888"/>
      <c r="AH58" s="117"/>
      <c r="AI58" s="888" t="s">
        <v>639</v>
      </c>
      <c r="AJ58" s="888"/>
      <c r="AK58" s="888"/>
      <c r="AL58" s="117"/>
      <c r="AM58" s="888" t="s">
        <v>58</v>
      </c>
      <c r="AN58" s="888"/>
      <c r="AO58" s="888"/>
      <c r="AP58" s="117"/>
      <c r="AQ58" s="124" t="s">
        <v>77</v>
      </c>
      <c r="AR58" s="125"/>
      <c r="AS58" s="125"/>
      <c r="AT58" s="126"/>
      <c r="AU58" s="127" t="s">
        <v>78</v>
      </c>
      <c r="AV58" s="127"/>
      <c r="AW58" s="127"/>
      <c r="AX58" s="128"/>
      <c r="AY58" s="31">
        <f>COUNTA($G$60)</f>
        <v>0</v>
      </c>
    </row>
    <row r="59" spans="1:51" ht="18.75" customHeight="1" x14ac:dyDescent="0.2">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2">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83</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84</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86</v>
      </c>
      <c r="Z62" s="889"/>
      <c r="AA62" s="890"/>
      <c r="AB62" s="101" t="s">
        <v>87</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15" t="s">
        <v>88</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5"/>
      <c r="Z65" s="266"/>
      <c r="AA65" s="267"/>
      <c r="AB65" s="896" t="s">
        <v>57</v>
      </c>
      <c r="AC65" s="897"/>
      <c r="AD65" s="898"/>
      <c r="AE65" s="888" t="s">
        <v>642</v>
      </c>
      <c r="AF65" s="888"/>
      <c r="AG65" s="888"/>
      <c r="AH65" s="117"/>
      <c r="AI65" s="888" t="s">
        <v>639</v>
      </c>
      <c r="AJ65" s="888"/>
      <c r="AK65" s="888"/>
      <c r="AL65" s="117"/>
      <c r="AM65" s="888" t="s">
        <v>58</v>
      </c>
      <c r="AN65" s="888"/>
      <c r="AO65" s="888"/>
      <c r="AP65" s="117"/>
      <c r="AQ65" s="124" t="s">
        <v>77</v>
      </c>
      <c r="AR65" s="125"/>
      <c r="AS65" s="125"/>
      <c r="AT65" s="126"/>
      <c r="AU65" s="127" t="s">
        <v>78</v>
      </c>
      <c r="AV65" s="127"/>
      <c r="AW65" s="127"/>
      <c r="AX65" s="128"/>
      <c r="AY65" s="31">
        <f>COUNTA($G$67)</f>
        <v>0</v>
      </c>
    </row>
    <row r="66" spans="1:51" ht="18.75" customHeight="1" x14ac:dyDescent="0.2">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2">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83</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84</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86</v>
      </c>
      <c r="Z69" s="889"/>
      <c r="AA69" s="890"/>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15" t="s">
        <v>88</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4" t="s">
        <v>643</v>
      </c>
      <c r="B2" s="925"/>
      <c r="C2" s="925"/>
      <c r="D2" s="925"/>
      <c r="E2" s="925"/>
      <c r="F2" s="926"/>
      <c r="G2" s="292" t="s">
        <v>644</v>
      </c>
      <c r="H2" s="293"/>
      <c r="I2" s="293"/>
      <c r="J2" s="293"/>
      <c r="K2" s="293"/>
      <c r="L2" s="293"/>
      <c r="M2" s="293"/>
      <c r="N2" s="293"/>
      <c r="O2" s="293"/>
      <c r="P2" s="293"/>
      <c r="Q2" s="293"/>
      <c r="R2" s="293"/>
      <c r="S2" s="293"/>
      <c r="T2" s="293"/>
      <c r="U2" s="293"/>
      <c r="V2" s="293"/>
      <c r="W2" s="293"/>
      <c r="X2" s="293"/>
      <c r="Y2" s="293"/>
      <c r="Z2" s="293"/>
      <c r="AA2" s="293"/>
      <c r="AB2" s="294"/>
      <c r="AC2" s="292" t="s">
        <v>645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27"/>
      <c r="B3" s="928"/>
      <c r="C3" s="928"/>
      <c r="D3" s="928"/>
      <c r="E3" s="928"/>
      <c r="F3" s="929"/>
      <c r="G3" s="296" t="s">
        <v>184</v>
      </c>
      <c r="H3" s="297"/>
      <c r="I3" s="297"/>
      <c r="J3" s="297"/>
      <c r="K3" s="297"/>
      <c r="L3" s="298" t="s">
        <v>185</v>
      </c>
      <c r="M3" s="297"/>
      <c r="N3" s="297"/>
      <c r="O3" s="297"/>
      <c r="P3" s="297"/>
      <c r="Q3" s="297"/>
      <c r="R3" s="297"/>
      <c r="S3" s="297"/>
      <c r="T3" s="297"/>
      <c r="U3" s="297"/>
      <c r="V3" s="297"/>
      <c r="W3" s="297"/>
      <c r="X3" s="299"/>
      <c r="Y3" s="300" t="s">
        <v>186</v>
      </c>
      <c r="Z3" s="301"/>
      <c r="AA3" s="301"/>
      <c r="AB3" s="302"/>
      <c r="AC3" s="296" t="s">
        <v>184</v>
      </c>
      <c r="AD3" s="297"/>
      <c r="AE3" s="297"/>
      <c r="AF3" s="297"/>
      <c r="AG3" s="297"/>
      <c r="AH3" s="298" t="s">
        <v>185</v>
      </c>
      <c r="AI3" s="297"/>
      <c r="AJ3" s="297"/>
      <c r="AK3" s="297"/>
      <c r="AL3" s="297"/>
      <c r="AM3" s="297"/>
      <c r="AN3" s="297"/>
      <c r="AO3" s="297"/>
      <c r="AP3" s="297"/>
      <c r="AQ3" s="297"/>
      <c r="AR3" s="297"/>
      <c r="AS3" s="297"/>
      <c r="AT3" s="299"/>
      <c r="AU3" s="300" t="s">
        <v>186</v>
      </c>
      <c r="AV3" s="301"/>
      <c r="AW3" s="301"/>
      <c r="AX3" s="303"/>
      <c r="AY3" s="31">
        <f>$AY$2</f>
        <v>0</v>
      </c>
    </row>
    <row r="4" spans="1:51" ht="24.75" customHeight="1" x14ac:dyDescent="0.2">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27"/>
      <c r="B14" s="928"/>
      <c r="C14" s="928"/>
      <c r="D14" s="928"/>
      <c r="E14" s="928"/>
      <c r="F14" s="929"/>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27"/>
      <c r="B15" s="928"/>
      <c r="C15" s="928"/>
      <c r="D15" s="928"/>
      <c r="E15" s="928"/>
      <c r="F15" s="929"/>
      <c r="G15" s="292" t="s">
        <v>646</v>
      </c>
      <c r="H15" s="293"/>
      <c r="I15" s="293"/>
      <c r="J15" s="293"/>
      <c r="K15" s="293"/>
      <c r="L15" s="293"/>
      <c r="M15" s="293"/>
      <c r="N15" s="293"/>
      <c r="O15" s="293"/>
      <c r="P15" s="293"/>
      <c r="Q15" s="293"/>
      <c r="R15" s="293"/>
      <c r="S15" s="293"/>
      <c r="T15" s="293"/>
      <c r="U15" s="293"/>
      <c r="V15" s="293"/>
      <c r="W15" s="293"/>
      <c r="X15" s="293"/>
      <c r="Y15" s="293"/>
      <c r="Z15" s="293"/>
      <c r="AA15" s="293"/>
      <c r="AB15" s="294"/>
      <c r="AC15" s="292" t="s">
        <v>647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27"/>
      <c r="B16" s="928"/>
      <c r="C16" s="928"/>
      <c r="D16" s="928"/>
      <c r="E16" s="928"/>
      <c r="F16" s="929"/>
      <c r="G16" s="296" t="s">
        <v>184</v>
      </c>
      <c r="H16" s="297"/>
      <c r="I16" s="297"/>
      <c r="J16" s="297"/>
      <c r="K16" s="297"/>
      <c r="L16" s="298" t="s">
        <v>185</v>
      </c>
      <c r="M16" s="297"/>
      <c r="N16" s="297"/>
      <c r="O16" s="297"/>
      <c r="P16" s="297"/>
      <c r="Q16" s="297"/>
      <c r="R16" s="297"/>
      <c r="S16" s="297"/>
      <c r="T16" s="297"/>
      <c r="U16" s="297"/>
      <c r="V16" s="297"/>
      <c r="W16" s="297"/>
      <c r="X16" s="299"/>
      <c r="Y16" s="300" t="s">
        <v>186</v>
      </c>
      <c r="Z16" s="301"/>
      <c r="AA16" s="301"/>
      <c r="AB16" s="302"/>
      <c r="AC16" s="296" t="s">
        <v>184</v>
      </c>
      <c r="AD16" s="297"/>
      <c r="AE16" s="297"/>
      <c r="AF16" s="297"/>
      <c r="AG16" s="297"/>
      <c r="AH16" s="298" t="s">
        <v>185</v>
      </c>
      <c r="AI16" s="297"/>
      <c r="AJ16" s="297"/>
      <c r="AK16" s="297"/>
      <c r="AL16" s="297"/>
      <c r="AM16" s="297"/>
      <c r="AN16" s="297"/>
      <c r="AO16" s="297"/>
      <c r="AP16" s="297"/>
      <c r="AQ16" s="297"/>
      <c r="AR16" s="297"/>
      <c r="AS16" s="297"/>
      <c r="AT16" s="299"/>
      <c r="AU16" s="300" t="s">
        <v>186</v>
      </c>
      <c r="AV16" s="301"/>
      <c r="AW16" s="301"/>
      <c r="AX16" s="303"/>
      <c r="AY16" s="31">
        <f>$AY$15</f>
        <v>0</v>
      </c>
    </row>
    <row r="17" spans="1:51" ht="24.75" customHeight="1" x14ac:dyDescent="0.2">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27"/>
      <c r="B27" s="928"/>
      <c r="C27" s="928"/>
      <c r="D27" s="928"/>
      <c r="E27" s="928"/>
      <c r="F27" s="929"/>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27"/>
      <c r="B28" s="928"/>
      <c r="C28" s="928"/>
      <c r="D28" s="928"/>
      <c r="E28" s="928"/>
      <c r="F28" s="929"/>
      <c r="G28" s="292" t="s">
        <v>648</v>
      </c>
      <c r="H28" s="293"/>
      <c r="I28" s="293"/>
      <c r="J28" s="293"/>
      <c r="K28" s="293"/>
      <c r="L28" s="293"/>
      <c r="M28" s="293"/>
      <c r="N28" s="293"/>
      <c r="O28" s="293"/>
      <c r="P28" s="293"/>
      <c r="Q28" s="293"/>
      <c r="R28" s="293"/>
      <c r="S28" s="293"/>
      <c r="T28" s="293"/>
      <c r="U28" s="293"/>
      <c r="V28" s="293"/>
      <c r="W28" s="293"/>
      <c r="X28" s="293"/>
      <c r="Y28" s="293"/>
      <c r="Z28" s="293"/>
      <c r="AA28" s="293"/>
      <c r="AB28" s="294"/>
      <c r="AC28" s="292" t="s">
        <v>649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27"/>
      <c r="B29" s="928"/>
      <c r="C29" s="928"/>
      <c r="D29" s="928"/>
      <c r="E29" s="928"/>
      <c r="F29" s="929"/>
      <c r="G29" s="296" t="s">
        <v>184</v>
      </c>
      <c r="H29" s="297"/>
      <c r="I29" s="297"/>
      <c r="J29" s="297"/>
      <c r="K29" s="297"/>
      <c r="L29" s="298" t="s">
        <v>185</v>
      </c>
      <c r="M29" s="297"/>
      <c r="N29" s="297"/>
      <c r="O29" s="297"/>
      <c r="P29" s="297"/>
      <c r="Q29" s="297"/>
      <c r="R29" s="297"/>
      <c r="S29" s="297"/>
      <c r="T29" s="297"/>
      <c r="U29" s="297"/>
      <c r="V29" s="297"/>
      <c r="W29" s="297"/>
      <c r="X29" s="299"/>
      <c r="Y29" s="300" t="s">
        <v>186</v>
      </c>
      <c r="Z29" s="301"/>
      <c r="AA29" s="301"/>
      <c r="AB29" s="302"/>
      <c r="AC29" s="296" t="s">
        <v>184</v>
      </c>
      <c r="AD29" s="297"/>
      <c r="AE29" s="297"/>
      <c r="AF29" s="297"/>
      <c r="AG29" s="297"/>
      <c r="AH29" s="298" t="s">
        <v>185</v>
      </c>
      <c r="AI29" s="297"/>
      <c r="AJ29" s="297"/>
      <c r="AK29" s="297"/>
      <c r="AL29" s="297"/>
      <c r="AM29" s="297"/>
      <c r="AN29" s="297"/>
      <c r="AO29" s="297"/>
      <c r="AP29" s="297"/>
      <c r="AQ29" s="297"/>
      <c r="AR29" s="297"/>
      <c r="AS29" s="297"/>
      <c r="AT29" s="299"/>
      <c r="AU29" s="300" t="s">
        <v>186</v>
      </c>
      <c r="AV29" s="301"/>
      <c r="AW29" s="301"/>
      <c r="AX29" s="303"/>
      <c r="AY29" s="31">
        <f>$AY$28</f>
        <v>0</v>
      </c>
    </row>
    <row r="30" spans="1:51" ht="24.75" customHeight="1" x14ac:dyDescent="0.2">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27"/>
      <c r="B40" s="928"/>
      <c r="C40" s="928"/>
      <c r="D40" s="928"/>
      <c r="E40" s="928"/>
      <c r="F40" s="929"/>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27"/>
      <c r="B41" s="928"/>
      <c r="C41" s="928"/>
      <c r="D41" s="928"/>
      <c r="E41" s="928"/>
      <c r="F41" s="929"/>
      <c r="G41" s="292" t="s">
        <v>650</v>
      </c>
      <c r="H41" s="293"/>
      <c r="I41" s="293"/>
      <c r="J41" s="293"/>
      <c r="K41" s="293"/>
      <c r="L41" s="293"/>
      <c r="M41" s="293"/>
      <c r="N41" s="293"/>
      <c r="O41" s="293"/>
      <c r="P41" s="293"/>
      <c r="Q41" s="293"/>
      <c r="R41" s="293"/>
      <c r="S41" s="293"/>
      <c r="T41" s="293"/>
      <c r="U41" s="293"/>
      <c r="V41" s="293"/>
      <c r="W41" s="293"/>
      <c r="X41" s="293"/>
      <c r="Y41" s="293"/>
      <c r="Z41" s="293"/>
      <c r="AA41" s="293"/>
      <c r="AB41" s="294"/>
      <c r="AC41" s="292" t="s">
        <v>651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27"/>
      <c r="B42" s="928"/>
      <c r="C42" s="928"/>
      <c r="D42" s="928"/>
      <c r="E42" s="928"/>
      <c r="F42" s="929"/>
      <c r="G42" s="296" t="s">
        <v>184</v>
      </c>
      <c r="H42" s="297"/>
      <c r="I42" s="297"/>
      <c r="J42" s="297"/>
      <c r="K42" s="297"/>
      <c r="L42" s="298" t="s">
        <v>185</v>
      </c>
      <c r="M42" s="297"/>
      <c r="N42" s="297"/>
      <c r="O42" s="297"/>
      <c r="P42" s="297"/>
      <c r="Q42" s="297"/>
      <c r="R42" s="297"/>
      <c r="S42" s="297"/>
      <c r="T42" s="297"/>
      <c r="U42" s="297"/>
      <c r="V42" s="297"/>
      <c r="W42" s="297"/>
      <c r="X42" s="299"/>
      <c r="Y42" s="300" t="s">
        <v>186</v>
      </c>
      <c r="Z42" s="301"/>
      <c r="AA42" s="301"/>
      <c r="AB42" s="302"/>
      <c r="AC42" s="296" t="s">
        <v>184</v>
      </c>
      <c r="AD42" s="297"/>
      <c r="AE42" s="297"/>
      <c r="AF42" s="297"/>
      <c r="AG42" s="297"/>
      <c r="AH42" s="298" t="s">
        <v>185</v>
      </c>
      <c r="AI42" s="297"/>
      <c r="AJ42" s="297"/>
      <c r="AK42" s="297"/>
      <c r="AL42" s="297"/>
      <c r="AM42" s="297"/>
      <c r="AN42" s="297"/>
      <c r="AO42" s="297"/>
      <c r="AP42" s="297"/>
      <c r="AQ42" s="297"/>
      <c r="AR42" s="297"/>
      <c r="AS42" s="297"/>
      <c r="AT42" s="299"/>
      <c r="AU42" s="300" t="s">
        <v>186</v>
      </c>
      <c r="AV42" s="301"/>
      <c r="AW42" s="301"/>
      <c r="AX42" s="303"/>
      <c r="AY42" s="31">
        <f>$AY$41</f>
        <v>0</v>
      </c>
    </row>
    <row r="43" spans="1:51" ht="24.75" customHeight="1" x14ac:dyDescent="0.2">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0"/>
      <c r="B53" s="931"/>
      <c r="C53" s="931"/>
      <c r="D53" s="931"/>
      <c r="E53" s="931"/>
      <c r="F53" s="932"/>
      <c r="G53" s="933" t="s">
        <v>41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5"/>
    <row r="55" spans="1:51" ht="30" customHeight="1" x14ac:dyDescent="0.2">
      <c r="A55" s="924" t="s">
        <v>643</v>
      </c>
      <c r="B55" s="925"/>
      <c r="C55" s="925"/>
      <c r="D55" s="925"/>
      <c r="E55" s="925"/>
      <c r="F55" s="926"/>
      <c r="G55" s="292" t="s">
        <v>652</v>
      </c>
      <c r="H55" s="293"/>
      <c r="I55" s="293"/>
      <c r="J55" s="293"/>
      <c r="K55" s="293"/>
      <c r="L55" s="293"/>
      <c r="M55" s="293"/>
      <c r="N55" s="293"/>
      <c r="O55" s="293"/>
      <c r="P55" s="293"/>
      <c r="Q55" s="293"/>
      <c r="R55" s="293"/>
      <c r="S55" s="293"/>
      <c r="T55" s="293"/>
      <c r="U55" s="293"/>
      <c r="V55" s="293"/>
      <c r="W55" s="293"/>
      <c r="X55" s="293"/>
      <c r="Y55" s="293"/>
      <c r="Z55" s="293"/>
      <c r="AA55" s="293"/>
      <c r="AB55" s="294"/>
      <c r="AC55" s="292" t="s">
        <v>653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27"/>
      <c r="B56" s="928"/>
      <c r="C56" s="928"/>
      <c r="D56" s="928"/>
      <c r="E56" s="928"/>
      <c r="F56" s="929"/>
      <c r="G56" s="296" t="s">
        <v>184</v>
      </c>
      <c r="H56" s="297"/>
      <c r="I56" s="297"/>
      <c r="J56" s="297"/>
      <c r="K56" s="297"/>
      <c r="L56" s="298" t="s">
        <v>185</v>
      </c>
      <c r="M56" s="297"/>
      <c r="N56" s="297"/>
      <c r="O56" s="297"/>
      <c r="P56" s="297"/>
      <c r="Q56" s="297"/>
      <c r="R56" s="297"/>
      <c r="S56" s="297"/>
      <c r="T56" s="297"/>
      <c r="U56" s="297"/>
      <c r="V56" s="297"/>
      <c r="W56" s="297"/>
      <c r="X56" s="299"/>
      <c r="Y56" s="300" t="s">
        <v>186</v>
      </c>
      <c r="Z56" s="301"/>
      <c r="AA56" s="301"/>
      <c r="AB56" s="302"/>
      <c r="AC56" s="296" t="s">
        <v>184</v>
      </c>
      <c r="AD56" s="297"/>
      <c r="AE56" s="297"/>
      <c r="AF56" s="297"/>
      <c r="AG56" s="297"/>
      <c r="AH56" s="298" t="s">
        <v>185</v>
      </c>
      <c r="AI56" s="297"/>
      <c r="AJ56" s="297"/>
      <c r="AK56" s="297"/>
      <c r="AL56" s="297"/>
      <c r="AM56" s="297"/>
      <c r="AN56" s="297"/>
      <c r="AO56" s="297"/>
      <c r="AP56" s="297"/>
      <c r="AQ56" s="297"/>
      <c r="AR56" s="297"/>
      <c r="AS56" s="297"/>
      <c r="AT56" s="299"/>
      <c r="AU56" s="300" t="s">
        <v>186</v>
      </c>
      <c r="AV56" s="301"/>
      <c r="AW56" s="301"/>
      <c r="AX56" s="303"/>
      <c r="AY56" s="31">
        <f>$AY$55</f>
        <v>0</v>
      </c>
    </row>
    <row r="57" spans="1:51" ht="24.75" customHeight="1" x14ac:dyDescent="0.2">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27"/>
      <c r="B67" s="928"/>
      <c r="C67" s="928"/>
      <c r="D67" s="928"/>
      <c r="E67" s="928"/>
      <c r="F67" s="929"/>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27"/>
      <c r="B68" s="928"/>
      <c r="C68" s="928"/>
      <c r="D68" s="928"/>
      <c r="E68" s="928"/>
      <c r="F68" s="929"/>
      <c r="G68" s="292" t="s">
        <v>654</v>
      </c>
      <c r="H68" s="293"/>
      <c r="I68" s="293"/>
      <c r="J68" s="293"/>
      <c r="K68" s="293"/>
      <c r="L68" s="293"/>
      <c r="M68" s="293"/>
      <c r="N68" s="293"/>
      <c r="O68" s="293"/>
      <c r="P68" s="293"/>
      <c r="Q68" s="293"/>
      <c r="R68" s="293"/>
      <c r="S68" s="293"/>
      <c r="T68" s="293"/>
      <c r="U68" s="293"/>
      <c r="V68" s="293"/>
      <c r="W68" s="293"/>
      <c r="X68" s="293"/>
      <c r="Y68" s="293"/>
      <c r="Z68" s="293"/>
      <c r="AA68" s="293"/>
      <c r="AB68" s="294"/>
      <c r="AC68" s="292" t="s">
        <v>655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27"/>
      <c r="B69" s="928"/>
      <c r="C69" s="928"/>
      <c r="D69" s="928"/>
      <c r="E69" s="928"/>
      <c r="F69" s="929"/>
      <c r="G69" s="296" t="s">
        <v>184</v>
      </c>
      <c r="H69" s="297"/>
      <c r="I69" s="297"/>
      <c r="J69" s="297"/>
      <c r="K69" s="297"/>
      <c r="L69" s="298" t="s">
        <v>185</v>
      </c>
      <c r="M69" s="297"/>
      <c r="N69" s="297"/>
      <c r="O69" s="297"/>
      <c r="P69" s="297"/>
      <c r="Q69" s="297"/>
      <c r="R69" s="297"/>
      <c r="S69" s="297"/>
      <c r="T69" s="297"/>
      <c r="U69" s="297"/>
      <c r="V69" s="297"/>
      <c r="W69" s="297"/>
      <c r="X69" s="299"/>
      <c r="Y69" s="300" t="s">
        <v>186</v>
      </c>
      <c r="Z69" s="301"/>
      <c r="AA69" s="301"/>
      <c r="AB69" s="302"/>
      <c r="AC69" s="296" t="s">
        <v>184</v>
      </c>
      <c r="AD69" s="297"/>
      <c r="AE69" s="297"/>
      <c r="AF69" s="297"/>
      <c r="AG69" s="297"/>
      <c r="AH69" s="298" t="s">
        <v>185</v>
      </c>
      <c r="AI69" s="297"/>
      <c r="AJ69" s="297"/>
      <c r="AK69" s="297"/>
      <c r="AL69" s="297"/>
      <c r="AM69" s="297"/>
      <c r="AN69" s="297"/>
      <c r="AO69" s="297"/>
      <c r="AP69" s="297"/>
      <c r="AQ69" s="297"/>
      <c r="AR69" s="297"/>
      <c r="AS69" s="297"/>
      <c r="AT69" s="299"/>
      <c r="AU69" s="300" t="s">
        <v>186</v>
      </c>
      <c r="AV69" s="301"/>
      <c r="AW69" s="301"/>
      <c r="AX69" s="303"/>
      <c r="AY69" s="31">
        <f>$AY$68</f>
        <v>0</v>
      </c>
    </row>
    <row r="70" spans="1:51" ht="24.75" customHeight="1" x14ac:dyDescent="0.2">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27"/>
      <c r="B80" s="928"/>
      <c r="C80" s="928"/>
      <c r="D80" s="928"/>
      <c r="E80" s="928"/>
      <c r="F80" s="929"/>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27"/>
      <c r="B81" s="928"/>
      <c r="C81" s="928"/>
      <c r="D81" s="928"/>
      <c r="E81" s="928"/>
      <c r="F81" s="929"/>
      <c r="G81" s="292" t="s">
        <v>656</v>
      </c>
      <c r="H81" s="293"/>
      <c r="I81" s="293"/>
      <c r="J81" s="293"/>
      <c r="K81" s="293"/>
      <c r="L81" s="293"/>
      <c r="M81" s="293"/>
      <c r="N81" s="293"/>
      <c r="O81" s="293"/>
      <c r="P81" s="293"/>
      <c r="Q81" s="293"/>
      <c r="R81" s="293"/>
      <c r="S81" s="293"/>
      <c r="T81" s="293"/>
      <c r="U81" s="293"/>
      <c r="V81" s="293"/>
      <c r="W81" s="293"/>
      <c r="X81" s="293"/>
      <c r="Y81" s="293"/>
      <c r="Z81" s="293"/>
      <c r="AA81" s="293"/>
      <c r="AB81" s="294"/>
      <c r="AC81" s="292" t="s">
        <v>657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27"/>
      <c r="B82" s="928"/>
      <c r="C82" s="928"/>
      <c r="D82" s="928"/>
      <c r="E82" s="928"/>
      <c r="F82" s="929"/>
      <c r="G82" s="296" t="s">
        <v>184</v>
      </c>
      <c r="H82" s="297"/>
      <c r="I82" s="297"/>
      <c r="J82" s="297"/>
      <c r="K82" s="297"/>
      <c r="L82" s="298" t="s">
        <v>185</v>
      </c>
      <c r="M82" s="297"/>
      <c r="N82" s="297"/>
      <c r="O82" s="297"/>
      <c r="P82" s="297"/>
      <c r="Q82" s="297"/>
      <c r="R82" s="297"/>
      <c r="S82" s="297"/>
      <c r="T82" s="297"/>
      <c r="U82" s="297"/>
      <c r="V82" s="297"/>
      <c r="W82" s="297"/>
      <c r="X82" s="299"/>
      <c r="Y82" s="300" t="s">
        <v>186</v>
      </c>
      <c r="Z82" s="301"/>
      <c r="AA82" s="301"/>
      <c r="AB82" s="302"/>
      <c r="AC82" s="296" t="s">
        <v>184</v>
      </c>
      <c r="AD82" s="297"/>
      <c r="AE82" s="297"/>
      <c r="AF82" s="297"/>
      <c r="AG82" s="297"/>
      <c r="AH82" s="298" t="s">
        <v>185</v>
      </c>
      <c r="AI82" s="297"/>
      <c r="AJ82" s="297"/>
      <c r="AK82" s="297"/>
      <c r="AL82" s="297"/>
      <c r="AM82" s="297"/>
      <c r="AN82" s="297"/>
      <c r="AO82" s="297"/>
      <c r="AP82" s="297"/>
      <c r="AQ82" s="297"/>
      <c r="AR82" s="297"/>
      <c r="AS82" s="297"/>
      <c r="AT82" s="299"/>
      <c r="AU82" s="300" t="s">
        <v>186</v>
      </c>
      <c r="AV82" s="301"/>
      <c r="AW82" s="301"/>
      <c r="AX82" s="303"/>
      <c r="AY82" s="31">
        <f>$AY$81</f>
        <v>0</v>
      </c>
    </row>
    <row r="83" spans="1:51" ht="24.75" customHeight="1" x14ac:dyDescent="0.2">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27"/>
      <c r="B93" s="928"/>
      <c r="C93" s="928"/>
      <c r="D93" s="928"/>
      <c r="E93" s="928"/>
      <c r="F93" s="929"/>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27"/>
      <c r="B94" s="928"/>
      <c r="C94" s="928"/>
      <c r="D94" s="928"/>
      <c r="E94" s="928"/>
      <c r="F94" s="929"/>
      <c r="G94" s="292" t="s">
        <v>658</v>
      </c>
      <c r="H94" s="293"/>
      <c r="I94" s="293"/>
      <c r="J94" s="293"/>
      <c r="K94" s="293"/>
      <c r="L94" s="293"/>
      <c r="M94" s="293"/>
      <c r="N94" s="293"/>
      <c r="O94" s="293"/>
      <c r="P94" s="293"/>
      <c r="Q94" s="293"/>
      <c r="R94" s="293"/>
      <c r="S94" s="293"/>
      <c r="T94" s="293"/>
      <c r="U94" s="293"/>
      <c r="V94" s="293"/>
      <c r="W94" s="293"/>
      <c r="X94" s="293"/>
      <c r="Y94" s="293"/>
      <c r="Z94" s="293"/>
      <c r="AA94" s="293"/>
      <c r="AB94" s="294"/>
      <c r="AC94" s="292" t="s">
        <v>659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27"/>
      <c r="B95" s="928"/>
      <c r="C95" s="928"/>
      <c r="D95" s="928"/>
      <c r="E95" s="928"/>
      <c r="F95" s="929"/>
      <c r="G95" s="296" t="s">
        <v>184</v>
      </c>
      <c r="H95" s="297"/>
      <c r="I95" s="297"/>
      <c r="J95" s="297"/>
      <c r="K95" s="297"/>
      <c r="L95" s="298" t="s">
        <v>185</v>
      </c>
      <c r="M95" s="297"/>
      <c r="N95" s="297"/>
      <c r="O95" s="297"/>
      <c r="P95" s="297"/>
      <c r="Q95" s="297"/>
      <c r="R95" s="297"/>
      <c r="S95" s="297"/>
      <c r="T95" s="297"/>
      <c r="U95" s="297"/>
      <c r="V95" s="297"/>
      <c r="W95" s="297"/>
      <c r="X95" s="299"/>
      <c r="Y95" s="300" t="s">
        <v>186</v>
      </c>
      <c r="Z95" s="301"/>
      <c r="AA95" s="301"/>
      <c r="AB95" s="302"/>
      <c r="AC95" s="296" t="s">
        <v>184</v>
      </c>
      <c r="AD95" s="297"/>
      <c r="AE95" s="297"/>
      <c r="AF95" s="297"/>
      <c r="AG95" s="297"/>
      <c r="AH95" s="298" t="s">
        <v>185</v>
      </c>
      <c r="AI95" s="297"/>
      <c r="AJ95" s="297"/>
      <c r="AK95" s="297"/>
      <c r="AL95" s="297"/>
      <c r="AM95" s="297"/>
      <c r="AN95" s="297"/>
      <c r="AO95" s="297"/>
      <c r="AP95" s="297"/>
      <c r="AQ95" s="297"/>
      <c r="AR95" s="297"/>
      <c r="AS95" s="297"/>
      <c r="AT95" s="299"/>
      <c r="AU95" s="300" t="s">
        <v>186</v>
      </c>
      <c r="AV95" s="301"/>
      <c r="AW95" s="301"/>
      <c r="AX95" s="303"/>
      <c r="AY95" s="31">
        <f>$AY$94</f>
        <v>0</v>
      </c>
    </row>
    <row r="96" spans="1:51" ht="24.75" customHeight="1" x14ac:dyDescent="0.2">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0"/>
      <c r="B106" s="931"/>
      <c r="C106" s="931"/>
      <c r="D106" s="931"/>
      <c r="E106" s="931"/>
      <c r="F106" s="932"/>
      <c r="G106" s="933" t="s">
        <v>41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5"/>
    <row r="108" spans="1:51" ht="30" customHeight="1" x14ac:dyDescent="0.2">
      <c r="A108" s="924" t="s">
        <v>643</v>
      </c>
      <c r="B108" s="925"/>
      <c r="C108" s="925"/>
      <c r="D108" s="925"/>
      <c r="E108" s="925"/>
      <c r="F108" s="926"/>
      <c r="G108" s="292" t="s">
        <v>660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27"/>
      <c r="B109" s="928"/>
      <c r="C109" s="928"/>
      <c r="D109" s="928"/>
      <c r="E109" s="928"/>
      <c r="F109" s="929"/>
      <c r="G109" s="296" t="s">
        <v>184</v>
      </c>
      <c r="H109" s="297"/>
      <c r="I109" s="297"/>
      <c r="J109" s="297"/>
      <c r="K109" s="297"/>
      <c r="L109" s="298" t="s">
        <v>185</v>
      </c>
      <c r="M109" s="297"/>
      <c r="N109" s="297"/>
      <c r="O109" s="297"/>
      <c r="P109" s="297"/>
      <c r="Q109" s="297"/>
      <c r="R109" s="297"/>
      <c r="S109" s="297"/>
      <c r="T109" s="297"/>
      <c r="U109" s="297"/>
      <c r="V109" s="297"/>
      <c r="W109" s="297"/>
      <c r="X109" s="299"/>
      <c r="Y109" s="300" t="s">
        <v>186</v>
      </c>
      <c r="Z109" s="301"/>
      <c r="AA109" s="301"/>
      <c r="AB109" s="302"/>
      <c r="AC109" s="296" t="s">
        <v>184</v>
      </c>
      <c r="AD109" s="297"/>
      <c r="AE109" s="297"/>
      <c r="AF109" s="297"/>
      <c r="AG109" s="297"/>
      <c r="AH109" s="298" t="s">
        <v>185</v>
      </c>
      <c r="AI109" s="297"/>
      <c r="AJ109" s="297"/>
      <c r="AK109" s="297"/>
      <c r="AL109" s="297"/>
      <c r="AM109" s="297"/>
      <c r="AN109" s="297"/>
      <c r="AO109" s="297"/>
      <c r="AP109" s="297"/>
      <c r="AQ109" s="297"/>
      <c r="AR109" s="297"/>
      <c r="AS109" s="297"/>
      <c r="AT109" s="299"/>
      <c r="AU109" s="300" t="s">
        <v>186</v>
      </c>
      <c r="AV109" s="301"/>
      <c r="AW109" s="301"/>
      <c r="AX109" s="303"/>
      <c r="AY109" s="31">
        <f>$AY$108</f>
        <v>0</v>
      </c>
    </row>
    <row r="110" spans="1:51" ht="24.75" customHeight="1" x14ac:dyDescent="0.2">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27"/>
      <c r="B120" s="928"/>
      <c r="C120" s="928"/>
      <c r="D120" s="928"/>
      <c r="E120" s="928"/>
      <c r="F120" s="929"/>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27"/>
      <c r="B121" s="928"/>
      <c r="C121" s="928"/>
      <c r="D121" s="928"/>
      <c r="E121" s="928"/>
      <c r="F121" s="929"/>
      <c r="G121" s="292" t="s">
        <v>662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27"/>
      <c r="B122" s="928"/>
      <c r="C122" s="928"/>
      <c r="D122" s="928"/>
      <c r="E122" s="928"/>
      <c r="F122" s="929"/>
      <c r="G122" s="296" t="s">
        <v>184</v>
      </c>
      <c r="H122" s="297"/>
      <c r="I122" s="297"/>
      <c r="J122" s="297"/>
      <c r="K122" s="297"/>
      <c r="L122" s="298" t="s">
        <v>185</v>
      </c>
      <c r="M122" s="297"/>
      <c r="N122" s="297"/>
      <c r="O122" s="297"/>
      <c r="P122" s="297"/>
      <c r="Q122" s="297"/>
      <c r="R122" s="297"/>
      <c r="S122" s="297"/>
      <c r="T122" s="297"/>
      <c r="U122" s="297"/>
      <c r="V122" s="297"/>
      <c r="W122" s="297"/>
      <c r="X122" s="299"/>
      <c r="Y122" s="300" t="s">
        <v>186</v>
      </c>
      <c r="Z122" s="301"/>
      <c r="AA122" s="301"/>
      <c r="AB122" s="302"/>
      <c r="AC122" s="296" t="s">
        <v>184</v>
      </c>
      <c r="AD122" s="297"/>
      <c r="AE122" s="297"/>
      <c r="AF122" s="297"/>
      <c r="AG122" s="297"/>
      <c r="AH122" s="298" t="s">
        <v>185</v>
      </c>
      <c r="AI122" s="297"/>
      <c r="AJ122" s="297"/>
      <c r="AK122" s="297"/>
      <c r="AL122" s="297"/>
      <c r="AM122" s="297"/>
      <c r="AN122" s="297"/>
      <c r="AO122" s="297"/>
      <c r="AP122" s="297"/>
      <c r="AQ122" s="297"/>
      <c r="AR122" s="297"/>
      <c r="AS122" s="297"/>
      <c r="AT122" s="299"/>
      <c r="AU122" s="300" t="s">
        <v>186</v>
      </c>
      <c r="AV122" s="301"/>
      <c r="AW122" s="301"/>
      <c r="AX122" s="303"/>
      <c r="AY122" s="31">
        <f>$AY$121</f>
        <v>0</v>
      </c>
    </row>
    <row r="123" spans="1:51" ht="24.75" customHeight="1" x14ac:dyDescent="0.2">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27"/>
      <c r="B133" s="928"/>
      <c r="C133" s="928"/>
      <c r="D133" s="928"/>
      <c r="E133" s="928"/>
      <c r="F133" s="929"/>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27"/>
      <c r="B134" s="928"/>
      <c r="C134" s="928"/>
      <c r="D134" s="928"/>
      <c r="E134" s="928"/>
      <c r="F134" s="929"/>
      <c r="G134" s="292" t="s">
        <v>664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27"/>
      <c r="B135" s="928"/>
      <c r="C135" s="928"/>
      <c r="D135" s="928"/>
      <c r="E135" s="928"/>
      <c r="F135" s="929"/>
      <c r="G135" s="296" t="s">
        <v>184</v>
      </c>
      <c r="H135" s="297"/>
      <c r="I135" s="297"/>
      <c r="J135" s="297"/>
      <c r="K135" s="297"/>
      <c r="L135" s="298" t="s">
        <v>185</v>
      </c>
      <c r="M135" s="297"/>
      <c r="N135" s="297"/>
      <c r="O135" s="297"/>
      <c r="P135" s="297"/>
      <c r="Q135" s="297"/>
      <c r="R135" s="297"/>
      <c r="S135" s="297"/>
      <c r="T135" s="297"/>
      <c r="U135" s="297"/>
      <c r="V135" s="297"/>
      <c r="W135" s="297"/>
      <c r="X135" s="299"/>
      <c r="Y135" s="300" t="s">
        <v>186</v>
      </c>
      <c r="Z135" s="301"/>
      <c r="AA135" s="301"/>
      <c r="AB135" s="302"/>
      <c r="AC135" s="296" t="s">
        <v>184</v>
      </c>
      <c r="AD135" s="297"/>
      <c r="AE135" s="297"/>
      <c r="AF135" s="297"/>
      <c r="AG135" s="297"/>
      <c r="AH135" s="298" t="s">
        <v>185</v>
      </c>
      <c r="AI135" s="297"/>
      <c r="AJ135" s="297"/>
      <c r="AK135" s="297"/>
      <c r="AL135" s="297"/>
      <c r="AM135" s="297"/>
      <c r="AN135" s="297"/>
      <c r="AO135" s="297"/>
      <c r="AP135" s="297"/>
      <c r="AQ135" s="297"/>
      <c r="AR135" s="297"/>
      <c r="AS135" s="297"/>
      <c r="AT135" s="299"/>
      <c r="AU135" s="300" t="s">
        <v>186</v>
      </c>
      <c r="AV135" s="301"/>
      <c r="AW135" s="301"/>
      <c r="AX135" s="303"/>
      <c r="AY135" s="31">
        <f>$AY$134</f>
        <v>0</v>
      </c>
    </row>
    <row r="136" spans="1:51" ht="24.75" customHeight="1" x14ac:dyDescent="0.2">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27"/>
      <c r="B146" s="928"/>
      <c r="C146" s="928"/>
      <c r="D146" s="928"/>
      <c r="E146" s="928"/>
      <c r="F146" s="929"/>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27"/>
      <c r="B147" s="928"/>
      <c r="C147" s="928"/>
      <c r="D147" s="928"/>
      <c r="E147" s="928"/>
      <c r="F147" s="929"/>
      <c r="G147" s="292" t="s">
        <v>666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27"/>
      <c r="B148" s="928"/>
      <c r="C148" s="928"/>
      <c r="D148" s="928"/>
      <c r="E148" s="928"/>
      <c r="F148" s="929"/>
      <c r="G148" s="296" t="s">
        <v>184</v>
      </c>
      <c r="H148" s="297"/>
      <c r="I148" s="297"/>
      <c r="J148" s="297"/>
      <c r="K148" s="297"/>
      <c r="L148" s="298" t="s">
        <v>185</v>
      </c>
      <c r="M148" s="297"/>
      <c r="N148" s="297"/>
      <c r="O148" s="297"/>
      <c r="P148" s="297"/>
      <c r="Q148" s="297"/>
      <c r="R148" s="297"/>
      <c r="S148" s="297"/>
      <c r="T148" s="297"/>
      <c r="U148" s="297"/>
      <c r="V148" s="297"/>
      <c r="W148" s="297"/>
      <c r="X148" s="299"/>
      <c r="Y148" s="300" t="s">
        <v>186</v>
      </c>
      <c r="Z148" s="301"/>
      <c r="AA148" s="301"/>
      <c r="AB148" s="302"/>
      <c r="AC148" s="296" t="s">
        <v>184</v>
      </c>
      <c r="AD148" s="297"/>
      <c r="AE148" s="297"/>
      <c r="AF148" s="297"/>
      <c r="AG148" s="297"/>
      <c r="AH148" s="298" t="s">
        <v>185</v>
      </c>
      <c r="AI148" s="297"/>
      <c r="AJ148" s="297"/>
      <c r="AK148" s="297"/>
      <c r="AL148" s="297"/>
      <c r="AM148" s="297"/>
      <c r="AN148" s="297"/>
      <c r="AO148" s="297"/>
      <c r="AP148" s="297"/>
      <c r="AQ148" s="297"/>
      <c r="AR148" s="297"/>
      <c r="AS148" s="297"/>
      <c r="AT148" s="299"/>
      <c r="AU148" s="300" t="s">
        <v>186</v>
      </c>
      <c r="AV148" s="301"/>
      <c r="AW148" s="301"/>
      <c r="AX148" s="303"/>
      <c r="AY148" s="31">
        <f>$AY$147</f>
        <v>0</v>
      </c>
    </row>
    <row r="149" spans="1:51" ht="24.75" customHeight="1" x14ac:dyDescent="0.2">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0"/>
      <c r="B159" s="931"/>
      <c r="C159" s="931"/>
      <c r="D159" s="931"/>
      <c r="E159" s="931"/>
      <c r="F159" s="932"/>
      <c r="G159" s="933" t="s">
        <v>41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5"/>
    <row r="161" spans="1:51" ht="30" customHeight="1" x14ac:dyDescent="0.2">
      <c r="A161" s="924" t="s">
        <v>643</v>
      </c>
      <c r="B161" s="925"/>
      <c r="C161" s="925"/>
      <c r="D161" s="925"/>
      <c r="E161" s="925"/>
      <c r="F161" s="926"/>
      <c r="G161" s="292" t="s">
        <v>668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669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27"/>
      <c r="B162" s="928"/>
      <c r="C162" s="928"/>
      <c r="D162" s="928"/>
      <c r="E162" s="928"/>
      <c r="F162" s="929"/>
      <c r="G162" s="296" t="s">
        <v>184</v>
      </c>
      <c r="H162" s="297"/>
      <c r="I162" s="297"/>
      <c r="J162" s="297"/>
      <c r="K162" s="297"/>
      <c r="L162" s="298" t="s">
        <v>185</v>
      </c>
      <c r="M162" s="297"/>
      <c r="N162" s="297"/>
      <c r="O162" s="297"/>
      <c r="P162" s="297"/>
      <c r="Q162" s="297"/>
      <c r="R162" s="297"/>
      <c r="S162" s="297"/>
      <c r="T162" s="297"/>
      <c r="U162" s="297"/>
      <c r="V162" s="297"/>
      <c r="W162" s="297"/>
      <c r="X162" s="299"/>
      <c r="Y162" s="300" t="s">
        <v>186</v>
      </c>
      <c r="Z162" s="301"/>
      <c r="AA162" s="301"/>
      <c r="AB162" s="302"/>
      <c r="AC162" s="296" t="s">
        <v>184</v>
      </c>
      <c r="AD162" s="297"/>
      <c r="AE162" s="297"/>
      <c r="AF162" s="297"/>
      <c r="AG162" s="297"/>
      <c r="AH162" s="298" t="s">
        <v>185</v>
      </c>
      <c r="AI162" s="297"/>
      <c r="AJ162" s="297"/>
      <c r="AK162" s="297"/>
      <c r="AL162" s="297"/>
      <c r="AM162" s="297"/>
      <c r="AN162" s="297"/>
      <c r="AO162" s="297"/>
      <c r="AP162" s="297"/>
      <c r="AQ162" s="297"/>
      <c r="AR162" s="297"/>
      <c r="AS162" s="297"/>
      <c r="AT162" s="299"/>
      <c r="AU162" s="300" t="s">
        <v>186</v>
      </c>
      <c r="AV162" s="301"/>
      <c r="AW162" s="301"/>
      <c r="AX162" s="303"/>
      <c r="AY162" s="31">
        <f>$AY$161</f>
        <v>0</v>
      </c>
    </row>
    <row r="163" spans="1:51" ht="24.75" customHeight="1" x14ac:dyDescent="0.2">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27"/>
      <c r="B173" s="928"/>
      <c r="C173" s="928"/>
      <c r="D173" s="928"/>
      <c r="E173" s="928"/>
      <c r="F173" s="929"/>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27"/>
      <c r="B174" s="928"/>
      <c r="C174" s="928"/>
      <c r="D174" s="928"/>
      <c r="E174" s="928"/>
      <c r="F174" s="929"/>
      <c r="G174" s="292" t="s">
        <v>670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27"/>
      <c r="B175" s="928"/>
      <c r="C175" s="928"/>
      <c r="D175" s="928"/>
      <c r="E175" s="928"/>
      <c r="F175" s="929"/>
      <c r="G175" s="296" t="s">
        <v>184</v>
      </c>
      <c r="H175" s="297"/>
      <c r="I175" s="297"/>
      <c r="J175" s="297"/>
      <c r="K175" s="297"/>
      <c r="L175" s="298" t="s">
        <v>185</v>
      </c>
      <c r="M175" s="297"/>
      <c r="N175" s="297"/>
      <c r="O175" s="297"/>
      <c r="P175" s="297"/>
      <c r="Q175" s="297"/>
      <c r="R175" s="297"/>
      <c r="S175" s="297"/>
      <c r="T175" s="297"/>
      <c r="U175" s="297"/>
      <c r="V175" s="297"/>
      <c r="W175" s="297"/>
      <c r="X175" s="299"/>
      <c r="Y175" s="300" t="s">
        <v>186</v>
      </c>
      <c r="Z175" s="301"/>
      <c r="AA175" s="301"/>
      <c r="AB175" s="302"/>
      <c r="AC175" s="296" t="s">
        <v>184</v>
      </c>
      <c r="AD175" s="297"/>
      <c r="AE175" s="297"/>
      <c r="AF175" s="297"/>
      <c r="AG175" s="297"/>
      <c r="AH175" s="298" t="s">
        <v>185</v>
      </c>
      <c r="AI175" s="297"/>
      <c r="AJ175" s="297"/>
      <c r="AK175" s="297"/>
      <c r="AL175" s="297"/>
      <c r="AM175" s="297"/>
      <c r="AN175" s="297"/>
      <c r="AO175" s="297"/>
      <c r="AP175" s="297"/>
      <c r="AQ175" s="297"/>
      <c r="AR175" s="297"/>
      <c r="AS175" s="297"/>
      <c r="AT175" s="299"/>
      <c r="AU175" s="300" t="s">
        <v>186</v>
      </c>
      <c r="AV175" s="301"/>
      <c r="AW175" s="301"/>
      <c r="AX175" s="303"/>
      <c r="AY175" s="31">
        <f>$AY$174</f>
        <v>0</v>
      </c>
    </row>
    <row r="176" spans="1:51" ht="24.75" customHeight="1" x14ac:dyDescent="0.2">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27"/>
      <c r="B186" s="928"/>
      <c r="C186" s="928"/>
      <c r="D186" s="928"/>
      <c r="E186" s="928"/>
      <c r="F186" s="929"/>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27"/>
      <c r="B187" s="928"/>
      <c r="C187" s="928"/>
      <c r="D187" s="928"/>
      <c r="E187" s="928"/>
      <c r="F187" s="929"/>
      <c r="G187" s="292" t="s">
        <v>672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27"/>
      <c r="B188" s="928"/>
      <c r="C188" s="928"/>
      <c r="D188" s="928"/>
      <c r="E188" s="928"/>
      <c r="F188" s="929"/>
      <c r="G188" s="296" t="s">
        <v>184</v>
      </c>
      <c r="H188" s="297"/>
      <c r="I188" s="297"/>
      <c r="J188" s="297"/>
      <c r="K188" s="297"/>
      <c r="L188" s="298" t="s">
        <v>185</v>
      </c>
      <c r="M188" s="297"/>
      <c r="N188" s="297"/>
      <c r="O188" s="297"/>
      <c r="P188" s="297"/>
      <c r="Q188" s="297"/>
      <c r="R188" s="297"/>
      <c r="S188" s="297"/>
      <c r="T188" s="297"/>
      <c r="U188" s="297"/>
      <c r="V188" s="297"/>
      <c r="W188" s="297"/>
      <c r="X188" s="299"/>
      <c r="Y188" s="300" t="s">
        <v>186</v>
      </c>
      <c r="Z188" s="301"/>
      <c r="AA188" s="301"/>
      <c r="AB188" s="302"/>
      <c r="AC188" s="296" t="s">
        <v>184</v>
      </c>
      <c r="AD188" s="297"/>
      <c r="AE188" s="297"/>
      <c r="AF188" s="297"/>
      <c r="AG188" s="297"/>
      <c r="AH188" s="298" t="s">
        <v>185</v>
      </c>
      <c r="AI188" s="297"/>
      <c r="AJ188" s="297"/>
      <c r="AK188" s="297"/>
      <c r="AL188" s="297"/>
      <c r="AM188" s="297"/>
      <c r="AN188" s="297"/>
      <c r="AO188" s="297"/>
      <c r="AP188" s="297"/>
      <c r="AQ188" s="297"/>
      <c r="AR188" s="297"/>
      <c r="AS188" s="297"/>
      <c r="AT188" s="299"/>
      <c r="AU188" s="300" t="s">
        <v>186</v>
      </c>
      <c r="AV188" s="301"/>
      <c r="AW188" s="301"/>
      <c r="AX188" s="303"/>
      <c r="AY188" s="31">
        <f>$AY$187</f>
        <v>0</v>
      </c>
    </row>
    <row r="189" spans="1:51" ht="24.75" customHeight="1" x14ac:dyDescent="0.2">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27"/>
      <c r="B199" s="928"/>
      <c r="C199" s="928"/>
      <c r="D199" s="928"/>
      <c r="E199" s="928"/>
      <c r="F199" s="929"/>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27"/>
      <c r="B200" s="928"/>
      <c r="C200" s="928"/>
      <c r="D200" s="928"/>
      <c r="E200" s="928"/>
      <c r="F200" s="929"/>
      <c r="G200" s="292" t="s">
        <v>674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27"/>
      <c r="B201" s="928"/>
      <c r="C201" s="928"/>
      <c r="D201" s="928"/>
      <c r="E201" s="928"/>
      <c r="F201" s="929"/>
      <c r="G201" s="296" t="s">
        <v>184</v>
      </c>
      <c r="H201" s="297"/>
      <c r="I201" s="297"/>
      <c r="J201" s="297"/>
      <c r="K201" s="297"/>
      <c r="L201" s="298" t="s">
        <v>185</v>
      </c>
      <c r="M201" s="297"/>
      <c r="N201" s="297"/>
      <c r="O201" s="297"/>
      <c r="P201" s="297"/>
      <c r="Q201" s="297"/>
      <c r="R201" s="297"/>
      <c r="S201" s="297"/>
      <c r="T201" s="297"/>
      <c r="U201" s="297"/>
      <c r="V201" s="297"/>
      <c r="W201" s="297"/>
      <c r="X201" s="299"/>
      <c r="Y201" s="300" t="s">
        <v>186</v>
      </c>
      <c r="Z201" s="301"/>
      <c r="AA201" s="301"/>
      <c r="AB201" s="302"/>
      <c r="AC201" s="296" t="s">
        <v>184</v>
      </c>
      <c r="AD201" s="297"/>
      <c r="AE201" s="297"/>
      <c r="AF201" s="297"/>
      <c r="AG201" s="297"/>
      <c r="AH201" s="298" t="s">
        <v>185</v>
      </c>
      <c r="AI201" s="297"/>
      <c r="AJ201" s="297"/>
      <c r="AK201" s="297"/>
      <c r="AL201" s="297"/>
      <c r="AM201" s="297"/>
      <c r="AN201" s="297"/>
      <c r="AO201" s="297"/>
      <c r="AP201" s="297"/>
      <c r="AQ201" s="297"/>
      <c r="AR201" s="297"/>
      <c r="AS201" s="297"/>
      <c r="AT201" s="299"/>
      <c r="AU201" s="300" t="s">
        <v>186</v>
      </c>
      <c r="AV201" s="301"/>
      <c r="AW201" s="301"/>
      <c r="AX201" s="303"/>
      <c r="AY201" s="31">
        <f>$AY$200</f>
        <v>0</v>
      </c>
    </row>
    <row r="202" spans="1:51" ht="24.75" customHeight="1" x14ac:dyDescent="0.2">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0"/>
      <c r="B212" s="931"/>
      <c r="C212" s="931"/>
      <c r="D212" s="931"/>
      <c r="E212" s="931"/>
      <c r="F212" s="932"/>
      <c r="G212" s="933" t="s">
        <v>41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5"/>
    <row r="214" spans="1:51" ht="30" customHeight="1" x14ac:dyDescent="0.2">
      <c r="A214" s="942" t="s">
        <v>643</v>
      </c>
      <c r="B214" s="943"/>
      <c r="C214" s="943"/>
      <c r="D214" s="943"/>
      <c r="E214" s="943"/>
      <c r="F214" s="944"/>
      <c r="G214" s="292" t="s">
        <v>676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27"/>
      <c r="B215" s="928"/>
      <c r="C215" s="928"/>
      <c r="D215" s="928"/>
      <c r="E215" s="928"/>
      <c r="F215" s="929"/>
      <c r="G215" s="296" t="s">
        <v>184</v>
      </c>
      <c r="H215" s="297"/>
      <c r="I215" s="297"/>
      <c r="J215" s="297"/>
      <c r="K215" s="297"/>
      <c r="L215" s="298" t="s">
        <v>185</v>
      </c>
      <c r="M215" s="297"/>
      <c r="N215" s="297"/>
      <c r="O215" s="297"/>
      <c r="P215" s="297"/>
      <c r="Q215" s="297"/>
      <c r="R215" s="297"/>
      <c r="S215" s="297"/>
      <c r="T215" s="297"/>
      <c r="U215" s="297"/>
      <c r="V215" s="297"/>
      <c r="W215" s="297"/>
      <c r="X215" s="299"/>
      <c r="Y215" s="300" t="s">
        <v>186</v>
      </c>
      <c r="Z215" s="301"/>
      <c r="AA215" s="301"/>
      <c r="AB215" s="302"/>
      <c r="AC215" s="296" t="s">
        <v>184</v>
      </c>
      <c r="AD215" s="297"/>
      <c r="AE215" s="297"/>
      <c r="AF215" s="297"/>
      <c r="AG215" s="297"/>
      <c r="AH215" s="298" t="s">
        <v>185</v>
      </c>
      <c r="AI215" s="297"/>
      <c r="AJ215" s="297"/>
      <c r="AK215" s="297"/>
      <c r="AL215" s="297"/>
      <c r="AM215" s="297"/>
      <c r="AN215" s="297"/>
      <c r="AO215" s="297"/>
      <c r="AP215" s="297"/>
      <c r="AQ215" s="297"/>
      <c r="AR215" s="297"/>
      <c r="AS215" s="297"/>
      <c r="AT215" s="299"/>
      <c r="AU215" s="300" t="s">
        <v>186</v>
      </c>
      <c r="AV215" s="301"/>
      <c r="AW215" s="301"/>
      <c r="AX215" s="303"/>
      <c r="AY215" s="31">
        <f>$AY$214</f>
        <v>0</v>
      </c>
    </row>
    <row r="216" spans="1:51" ht="24.75" customHeight="1" x14ac:dyDescent="0.2">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27"/>
      <c r="B226" s="928"/>
      <c r="C226" s="928"/>
      <c r="D226" s="928"/>
      <c r="E226" s="928"/>
      <c r="F226" s="929"/>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27"/>
      <c r="B227" s="928"/>
      <c r="C227" s="928"/>
      <c r="D227" s="928"/>
      <c r="E227" s="928"/>
      <c r="F227" s="929"/>
      <c r="G227" s="292" t="s">
        <v>678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679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27"/>
      <c r="B228" s="928"/>
      <c r="C228" s="928"/>
      <c r="D228" s="928"/>
      <c r="E228" s="928"/>
      <c r="F228" s="929"/>
      <c r="G228" s="296" t="s">
        <v>184</v>
      </c>
      <c r="H228" s="297"/>
      <c r="I228" s="297"/>
      <c r="J228" s="297"/>
      <c r="K228" s="297"/>
      <c r="L228" s="298" t="s">
        <v>185</v>
      </c>
      <c r="M228" s="297"/>
      <c r="N228" s="297"/>
      <c r="O228" s="297"/>
      <c r="P228" s="297"/>
      <c r="Q228" s="297"/>
      <c r="R228" s="297"/>
      <c r="S228" s="297"/>
      <c r="T228" s="297"/>
      <c r="U228" s="297"/>
      <c r="V228" s="297"/>
      <c r="W228" s="297"/>
      <c r="X228" s="299"/>
      <c r="Y228" s="300" t="s">
        <v>186</v>
      </c>
      <c r="Z228" s="301"/>
      <c r="AA228" s="301"/>
      <c r="AB228" s="302"/>
      <c r="AC228" s="296" t="s">
        <v>184</v>
      </c>
      <c r="AD228" s="297"/>
      <c r="AE228" s="297"/>
      <c r="AF228" s="297"/>
      <c r="AG228" s="297"/>
      <c r="AH228" s="298" t="s">
        <v>185</v>
      </c>
      <c r="AI228" s="297"/>
      <c r="AJ228" s="297"/>
      <c r="AK228" s="297"/>
      <c r="AL228" s="297"/>
      <c r="AM228" s="297"/>
      <c r="AN228" s="297"/>
      <c r="AO228" s="297"/>
      <c r="AP228" s="297"/>
      <c r="AQ228" s="297"/>
      <c r="AR228" s="297"/>
      <c r="AS228" s="297"/>
      <c r="AT228" s="299"/>
      <c r="AU228" s="300" t="s">
        <v>186</v>
      </c>
      <c r="AV228" s="301"/>
      <c r="AW228" s="301"/>
      <c r="AX228" s="303"/>
      <c r="AY228" s="31">
        <f>$AY$227</f>
        <v>0</v>
      </c>
    </row>
    <row r="229" spans="1:51" ht="24.75" customHeight="1" x14ac:dyDescent="0.2">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27"/>
      <c r="B239" s="928"/>
      <c r="C239" s="928"/>
      <c r="D239" s="928"/>
      <c r="E239" s="928"/>
      <c r="F239" s="929"/>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27"/>
      <c r="B240" s="928"/>
      <c r="C240" s="928"/>
      <c r="D240" s="928"/>
      <c r="E240" s="928"/>
      <c r="F240" s="929"/>
      <c r="G240" s="292" t="s">
        <v>680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27"/>
      <c r="B241" s="928"/>
      <c r="C241" s="928"/>
      <c r="D241" s="928"/>
      <c r="E241" s="928"/>
      <c r="F241" s="929"/>
      <c r="G241" s="296" t="s">
        <v>184</v>
      </c>
      <c r="H241" s="297"/>
      <c r="I241" s="297"/>
      <c r="J241" s="297"/>
      <c r="K241" s="297"/>
      <c r="L241" s="298" t="s">
        <v>185</v>
      </c>
      <c r="M241" s="297"/>
      <c r="N241" s="297"/>
      <c r="O241" s="297"/>
      <c r="P241" s="297"/>
      <c r="Q241" s="297"/>
      <c r="R241" s="297"/>
      <c r="S241" s="297"/>
      <c r="T241" s="297"/>
      <c r="U241" s="297"/>
      <c r="V241" s="297"/>
      <c r="W241" s="297"/>
      <c r="X241" s="299"/>
      <c r="Y241" s="300" t="s">
        <v>186</v>
      </c>
      <c r="Z241" s="301"/>
      <c r="AA241" s="301"/>
      <c r="AB241" s="302"/>
      <c r="AC241" s="296" t="s">
        <v>184</v>
      </c>
      <c r="AD241" s="297"/>
      <c r="AE241" s="297"/>
      <c r="AF241" s="297"/>
      <c r="AG241" s="297"/>
      <c r="AH241" s="298" t="s">
        <v>185</v>
      </c>
      <c r="AI241" s="297"/>
      <c r="AJ241" s="297"/>
      <c r="AK241" s="297"/>
      <c r="AL241" s="297"/>
      <c r="AM241" s="297"/>
      <c r="AN241" s="297"/>
      <c r="AO241" s="297"/>
      <c r="AP241" s="297"/>
      <c r="AQ241" s="297"/>
      <c r="AR241" s="297"/>
      <c r="AS241" s="297"/>
      <c r="AT241" s="299"/>
      <c r="AU241" s="300" t="s">
        <v>186</v>
      </c>
      <c r="AV241" s="301"/>
      <c r="AW241" s="301"/>
      <c r="AX241" s="303"/>
      <c r="AY241" s="31">
        <f>$AY$240</f>
        <v>0</v>
      </c>
    </row>
    <row r="242" spans="1:51" ht="24.75" customHeight="1" x14ac:dyDescent="0.2">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27"/>
      <c r="B252" s="928"/>
      <c r="C252" s="928"/>
      <c r="D252" s="928"/>
      <c r="E252" s="928"/>
      <c r="F252" s="929"/>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27"/>
      <c r="B253" s="928"/>
      <c r="C253" s="928"/>
      <c r="D253" s="928"/>
      <c r="E253" s="928"/>
      <c r="F253" s="929"/>
      <c r="G253" s="292" t="s">
        <v>682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27"/>
      <c r="B254" s="928"/>
      <c r="C254" s="928"/>
      <c r="D254" s="928"/>
      <c r="E254" s="928"/>
      <c r="F254" s="929"/>
      <c r="G254" s="296" t="s">
        <v>184</v>
      </c>
      <c r="H254" s="297"/>
      <c r="I254" s="297"/>
      <c r="J254" s="297"/>
      <c r="K254" s="297"/>
      <c r="L254" s="298" t="s">
        <v>185</v>
      </c>
      <c r="M254" s="297"/>
      <c r="N254" s="297"/>
      <c r="O254" s="297"/>
      <c r="P254" s="297"/>
      <c r="Q254" s="297"/>
      <c r="R254" s="297"/>
      <c r="S254" s="297"/>
      <c r="T254" s="297"/>
      <c r="U254" s="297"/>
      <c r="V254" s="297"/>
      <c r="W254" s="297"/>
      <c r="X254" s="299"/>
      <c r="Y254" s="300" t="s">
        <v>186</v>
      </c>
      <c r="Z254" s="301"/>
      <c r="AA254" s="301"/>
      <c r="AB254" s="302"/>
      <c r="AC254" s="296" t="s">
        <v>184</v>
      </c>
      <c r="AD254" s="297"/>
      <c r="AE254" s="297"/>
      <c r="AF254" s="297"/>
      <c r="AG254" s="297"/>
      <c r="AH254" s="298" t="s">
        <v>185</v>
      </c>
      <c r="AI254" s="297"/>
      <c r="AJ254" s="297"/>
      <c r="AK254" s="297"/>
      <c r="AL254" s="297"/>
      <c r="AM254" s="297"/>
      <c r="AN254" s="297"/>
      <c r="AO254" s="297"/>
      <c r="AP254" s="297"/>
      <c r="AQ254" s="297"/>
      <c r="AR254" s="297"/>
      <c r="AS254" s="297"/>
      <c r="AT254" s="299"/>
      <c r="AU254" s="300" t="s">
        <v>186</v>
      </c>
      <c r="AV254" s="301"/>
      <c r="AW254" s="301"/>
      <c r="AX254" s="303"/>
      <c r="AY254" s="31">
        <f>$AY$253</f>
        <v>0</v>
      </c>
    </row>
    <row r="255" spans="1:51" ht="24.75" customHeight="1" x14ac:dyDescent="0.2">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0"/>
      <c r="B265" s="931"/>
      <c r="C265" s="931"/>
      <c r="D265" s="931"/>
      <c r="E265" s="931"/>
      <c r="F265" s="932"/>
      <c r="G265" s="933" t="s">
        <v>41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684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196</v>
      </c>
      <c r="D3" s="253"/>
      <c r="E3" s="253"/>
      <c r="F3" s="253"/>
      <c r="G3" s="253"/>
      <c r="H3" s="253"/>
      <c r="I3" s="253"/>
      <c r="J3" s="946" t="s">
        <v>197</v>
      </c>
      <c r="K3" s="947"/>
      <c r="L3" s="947"/>
      <c r="M3" s="947"/>
      <c r="N3" s="947"/>
      <c r="O3" s="947"/>
      <c r="P3" s="123" t="s">
        <v>198</v>
      </c>
      <c r="Q3" s="123"/>
      <c r="R3" s="123"/>
      <c r="S3" s="123"/>
      <c r="T3" s="123"/>
      <c r="U3" s="123"/>
      <c r="V3" s="123"/>
      <c r="W3" s="123"/>
      <c r="X3" s="123"/>
      <c r="Y3" s="255" t="s">
        <v>199</v>
      </c>
      <c r="Z3" s="256"/>
      <c r="AA3" s="256"/>
      <c r="AB3" s="256"/>
      <c r="AC3" s="946" t="s">
        <v>200</v>
      </c>
      <c r="AD3" s="946"/>
      <c r="AE3" s="946"/>
      <c r="AF3" s="946"/>
      <c r="AG3" s="946"/>
      <c r="AH3" s="255" t="s">
        <v>217</v>
      </c>
      <c r="AI3" s="253"/>
      <c r="AJ3" s="253"/>
      <c r="AK3" s="253"/>
      <c r="AL3" s="253" t="s">
        <v>202</v>
      </c>
      <c r="AM3" s="253"/>
      <c r="AN3" s="253"/>
      <c r="AO3" s="257"/>
      <c r="AP3" s="946" t="s">
        <v>203</v>
      </c>
      <c r="AQ3" s="946"/>
      <c r="AR3" s="946"/>
      <c r="AS3" s="946"/>
      <c r="AT3" s="946"/>
      <c r="AU3" s="946"/>
      <c r="AV3" s="946"/>
      <c r="AW3" s="946"/>
      <c r="AX3" s="946"/>
      <c r="AY3">
        <f>$AY$2</f>
        <v>0</v>
      </c>
    </row>
    <row r="4" spans="1:51" ht="26.25" customHeight="1" x14ac:dyDescent="0.2">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685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196</v>
      </c>
      <c r="D36" s="253"/>
      <c r="E36" s="253"/>
      <c r="F36" s="253"/>
      <c r="G36" s="253"/>
      <c r="H36" s="253"/>
      <c r="I36" s="253"/>
      <c r="J36" s="946" t="s">
        <v>197</v>
      </c>
      <c r="K36" s="947"/>
      <c r="L36" s="947"/>
      <c r="M36" s="947"/>
      <c r="N36" s="947"/>
      <c r="O36" s="947"/>
      <c r="P36" s="123" t="s">
        <v>198</v>
      </c>
      <c r="Q36" s="123"/>
      <c r="R36" s="123"/>
      <c r="S36" s="123"/>
      <c r="T36" s="123"/>
      <c r="U36" s="123"/>
      <c r="V36" s="123"/>
      <c r="W36" s="123"/>
      <c r="X36" s="123"/>
      <c r="Y36" s="255" t="s">
        <v>199</v>
      </c>
      <c r="Z36" s="256"/>
      <c r="AA36" s="256"/>
      <c r="AB36" s="256"/>
      <c r="AC36" s="946" t="s">
        <v>200</v>
      </c>
      <c r="AD36" s="946"/>
      <c r="AE36" s="946"/>
      <c r="AF36" s="946"/>
      <c r="AG36" s="946"/>
      <c r="AH36" s="255" t="s">
        <v>217</v>
      </c>
      <c r="AI36" s="253"/>
      <c r="AJ36" s="253"/>
      <c r="AK36" s="253"/>
      <c r="AL36" s="253" t="s">
        <v>202</v>
      </c>
      <c r="AM36" s="253"/>
      <c r="AN36" s="253"/>
      <c r="AO36" s="257"/>
      <c r="AP36" s="946" t="s">
        <v>203</v>
      </c>
      <c r="AQ36" s="946"/>
      <c r="AR36" s="946"/>
      <c r="AS36" s="946"/>
      <c r="AT36" s="946"/>
      <c r="AU36" s="946"/>
      <c r="AV36" s="946"/>
      <c r="AW36" s="946"/>
      <c r="AX36" s="946"/>
      <c r="AY36">
        <f>$AY$34</f>
        <v>0</v>
      </c>
    </row>
    <row r="37" spans="1:51" ht="26.25" customHeight="1" x14ac:dyDescent="0.2">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686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196</v>
      </c>
      <c r="D69" s="253"/>
      <c r="E69" s="253"/>
      <c r="F69" s="253"/>
      <c r="G69" s="253"/>
      <c r="H69" s="253"/>
      <c r="I69" s="253"/>
      <c r="J69" s="946" t="s">
        <v>197</v>
      </c>
      <c r="K69" s="947"/>
      <c r="L69" s="947"/>
      <c r="M69" s="947"/>
      <c r="N69" s="947"/>
      <c r="O69" s="947"/>
      <c r="P69" s="123" t="s">
        <v>198</v>
      </c>
      <c r="Q69" s="123"/>
      <c r="R69" s="123"/>
      <c r="S69" s="123"/>
      <c r="T69" s="123"/>
      <c r="U69" s="123"/>
      <c r="V69" s="123"/>
      <c r="W69" s="123"/>
      <c r="X69" s="123"/>
      <c r="Y69" s="255" t="s">
        <v>199</v>
      </c>
      <c r="Z69" s="256"/>
      <c r="AA69" s="256"/>
      <c r="AB69" s="256"/>
      <c r="AC69" s="946" t="s">
        <v>200</v>
      </c>
      <c r="AD69" s="946"/>
      <c r="AE69" s="946"/>
      <c r="AF69" s="946"/>
      <c r="AG69" s="946"/>
      <c r="AH69" s="255" t="s">
        <v>217</v>
      </c>
      <c r="AI69" s="253"/>
      <c r="AJ69" s="253"/>
      <c r="AK69" s="253"/>
      <c r="AL69" s="253" t="s">
        <v>202</v>
      </c>
      <c r="AM69" s="253"/>
      <c r="AN69" s="253"/>
      <c r="AO69" s="257"/>
      <c r="AP69" s="946" t="s">
        <v>203</v>
      </c>
      <c r="AQ69" s="946"/>
      <c r="AR69" s="946"/>
      <c r="AS69" s="946"/>
      <c r="AT69" s="946"/>
      <c r="AU69" s="946"/>
      <c r="AV69" s="946"/>
      <c r="AW69" s="946"/>
      <c r="AX69" s="946"/>
      <c r="AY69" s="31">
        <f>$AY$67</f>
        <v>0</v>
      </c>
    </row>
    <row r="70" spans="1:51" ht="26.25" customHeight="1" x14ac:dyDescent="0.2">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687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196</v>
      </c>
      <c r="D102" s="253"/>
      <c r="E102" s="253"/>
      <c r="F102" s="253"/>
      <c r="G102" s="253"/>
      <c r="H102" s="253"/>
      <c r="I102" s="253"/>
      <c r="J102" s="946" t="s">
        <v>197</v>
      </c>
      <c r="K102" s="947"/>
      <c r="L102" s="947"/>
      <c r="M102" s="947"/>
      <c r="N102" s="947"/>
      <c r="O102" s="947"/>
      <c r="P102" s="123" t="s">
        <v>198</v>
      </c>
      <c r="Q102" s="123"/>
      <c r="R102" s="123"/>
      <c r="S102" s="123"/>
      <c r="T102" s="123"/>
      <c r="U102" s="123"/>
      <c r="V102" s="123"/>
      <c r="W102" s="123"/>
      <c r="X102" s="123"/>
      <c r="Y102" s="255" t="s">
        <v>199</v>
      </c>
      <c r="Z102" s="256"/>
      <c r="AA102" s="256"/>
      <c r="AB102" s="256"/>
      <c r="AC102" s="946" t="s">
        <v>200</v>
      </c>
      <c r="AD102" s="946"/>
      <c r="AE102" s="946"/>
      <c r="AF102" s="946"/>
      <c r="AG102" s="946"/>
      <c r="AH102" s="255" t="s">
        <v>217</v>
      </c>
      <c r="AI102" s="253"/>
      <c r="AJ102" s="253"/>
      <c r="AK102" s="253"/>
      <c r="AL102" s="253" t="s">
        <v>202</v>
      </c>
      <c r="AM102" s="253"/>
      <c r="AN102" s="253"/>
      <c r="AO102" s="257"/>
      <c r="AP102" s="946" t="s">
        <v>203</v>
      </c>
      <c r="AQ102" s="946"/>
      <c r="AR102" s="946"/>
      <c r="AS102" s="946"/>
      <c r="AT102" s="946"/>
      <c r="AU102" s="946"/>
      <c r="AV102" s="946"/>
      <c r="AW102" s="946"/>
      <c r="AX102" s="946"/>
      <c r="AY102" s="31">
        <f>$AY$100</f>
        <v>0</v>
      </c>
    </row>
    <row r="103" spans="1:51" ht="26.25" customHeight="1" x14ac:dyDescent="0.2">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688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196</v>
      </c>
      <c r="D135" s="253"/>
      <c r="E135" s="253"/>
      <c r="F135" s="253"/>
      <c r="G135" s="253"/>
      <c r="H135" s="253"/>
      <c r="I135" s="253"/>
      <c r="J135" s="946" t="s">
        <v>197</v>
      </c>
      <c r="K135" s="947"/>
      <c r="L135" s="947"/>
      <c r="M135" s="947"/>
      <c r="N135" s="947"/>
      <c r="O135" s="947"/>
      <c r="P135" s="123" t="s">
        <v>198</v>
      </c>
      <c r="Q135" s="123"/>
      <c r="R135" s="123"/>
      <c r="S135" s="123"/>
      <c r="T135" s="123"/>
      <c r="U135" s="123"/>
      <c r="V135" s="123"/>
      <c r="W135" s="123"/>
      <c r="X135" s="123"/>
      <c r="Y135" s="255" t="s">
        <v>199</v>
      </c>
      <c r="Z135" s="256"/>
      <c r="AA135" s="256"/>
      <c r="AB135" s="256"/>
      <c r="AC135" s="946" t="s">
        <v>200</v>
      </c>
      <c r="AD135" s="946"/>
      <c r="AE135" s="946"/>
      <c r="AF135" s="946"/>
      <c r="AG135" s="946"/>
      <c r="AH135" s="255" t="s">
        <v>217</v>
      </c>
      <c r="AI135" s="253"/>
      <c r="AJ135" s="253"/>
      <c r="AK135" s="253"/>
      <c r="AL135" s="253" t="s">
        <v>202</v>
      </c>
      <c r="AM135" s="253"/>
      <c r="AN135" s="253"/>
      <c r="AO135" s="257"/>
      <c r="AP135" s="946" t="s">
        <v>203</v>
      </c>
      <c r="AQ135" s="946"/>
      <c r="AR135" s="946"/>
      <c r="AS135" s="946"/>
      <c r="AT135" s="946"/>
      <c r="AU135" s="946"/>
      <c r="AV135" s="946"/>
      <c r="AW135" s="946"/>
      <c r="AX135" s="946"/>
      <c r="AY135" s="31">
        <f>$AY$133</f>
        <v>0</v>
      </c>
    </row>
    <row r="136" spans="1:51" ht="26.25" customHeight="1" x14ac:dyDescent="0.2">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689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196</v>
      </c>
      <c r="D168" s="253"/>
      <c r="E168" s="253"/>
      <c r="F168" s="253"/>
      <c r="G168" s="253"/>
      <c r="H168" s="253"/>
      <c r="I168" s="253"/>
      <c r="J168" s="946" t="s">
        <v>197</v>
      </c>
      <c r="K168" s="947"/>
      <c r="L168" s="947"/>
      <c r="M168" s="947"/>
      <c r="N168" s="947"/>
      <c r="O168" s="947"/>
      <c r="P168" s="123" t="s">
        <v>198</v>
      </c>
      <c r="Q168" s="123"/>
      <c r="R168" s="123"/>
      <c r="S168" s="123"/>
      <c r="T168" s="123"/>
      <c r="U168" s="123"/>
      <c r="V168" s="123"/>
      <c r="W168" s="123"/>
      <c r="X168" s="123"/>
      <c r="Y168" s="255" t="s">
        <v>199</v>
      </c>
      <c r="Z168" s="256"/>
      <c r="AA168" s="256"/>
      <c r="AB168" s="256"/>
      <c r="AC168" s="946" t="s">
        <v>200</v>
      </c>
      <c r="AD168" s="946"/>
      <c r="AE168" s="946"/>
      <c r="AF168" s="946"/>
      <c r="AG168" s="946"/>
      <c r="AH168" s="255" t="s">
        <v>217</v>
      </c>
      <c r="AI168" s="253"/>
      <c r="AJ168" s="253"/>
      <c r="AK168" s="253"/>
      <c r="AL168" s="253" t="s">
        <v>202</v>
      </c>
      <c r="AM168" s="253"/>
      <c r="AN168" s="253"/>
      <c r="AO168" s="257"/>
      <c r="AP168" s="946" t="s">
        <v>203</v>
      </c>
      <c r="AQ168" s="946"/>
      <c r="AR168" s="946"/>
      <c r="AS168" s="946"/>
      <c r="AT168" s="946"/>
      <c r="AU168" s="946"/>
      <c r="AV168" s="946"/>
      <c r="AW168" s="946"/>
      <c r="AX168" s="946"/>
      <c r="AY168" s="31">
        <f>$AY$166</f>
        <v>0</v>
      </c>
    </row>
    <row r="169" spans="1:51" ht="26.25" customHeight="1" x14ac:dyDescent="0.2">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690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196</v>
      </c>
      <c r="D201" s="253"/>
      <c r="E201" s="253"/>
      <c r="F201" s="253"/>
      <c r="G201" s="253"/>
      <c r="H201" s="253"/>
      <c r="I201" s="253"/>
      <c r="J201" s="946" t="s">
        <v>197</v>
      </c>
      <c r="K201" s="947"/>
      <c r="L201" s="947"/>
      <c r="M201" s="947"/>
      <c r="N201" s="947"/>
      <c r="O201" s="947"/>
      <c r="P201" s="123" t="s">
        <v>198</v>
      </c>
      <c r="Q201" s="123"/>
      <c r="R201" s="123"/>
      <c r="S201" s="123"/>
      <c r="T201" s="123"/>
      <c r="U201" s="123"/>
      <c r="V201" s="123"/>
      <c r="W201" s="123"/>
      <c r="X201" s="123"/>
      <c r="Y201" s="255" t="s">
        <v>199</v>
      </c>
      <c r="Z201" s="256"/>
      <c r="AA201" s="256"/>
      <c r="AB201" s="256"/>
      <c r="AC201" s="946" t="s">
        <v>200</v>
      </c>
      <c r="AD201" s="946"/>
      <c r="AE201" s="946"/>
      <c r="AF201" s="946"/>
      <c r="AG201" s="946"/>
      <c r="AH201" s="255" t="s">
        <v>217</v>
      </c>
      <c r="AI201" s="253"/>
      <c r="AJ201" s="253"/>
      <c r="AK201" s="253"/>
      <c r="AL201" s="253" t="s">
        <v>202</v>
      </c>
      <c r="AM201" s="253"/>
      <c r="AN201" s="253"/>
      <c r="AO201" s="257"/>
      <c r="AP201" s="946" t="s">
        <v>203</v>
      </c>
      <c r="AQ201" s="946"/>
      <c r="AR201" s="946"/>
      <c r="AS201" s="946"/>
      <c r="AT201" s="946"/>
      <c r="AU201" s="946"/>
      <c r="AV201" s="946"/>
      <c r="AW201" s="946"/>
      <c r="AX201" s="946"/>
      <c r="AY201" s="31">
        <f>$AY$199</f>
        <v>0</v>
      </c>
    </row>
    <row r="202" spans="1:51" ht="26.25" customHeight="1" x14ac:dyDescent="0.2">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691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196</v>
      </c>
      <c r="D234" s="253"/>
      <c r="E234" s="253"/>
      <c r="F234" s="253"/>
      <c r="G234" s="253"/>
      <c r="H234" s="253"/>
      <c r="I234" s="253"/>
      <c r="J234" s="946" t="s">
        <v>197</v>
      </c>
      <c r="K234" s="947"/>
      <c r="L234" s="947"/>
      <c r="M234" s="947"/>
      <c r="N234" s="947"/>
      <c r="O234" s="947"/>
      <c r="P234" s="123" t="s">
        <v>198</v>
      </c>
      <c r="Q234" s="123"/>
      <c r="R234" s="123"/>
      <c r="S234" s="123"/>
      <c r="T234" s="123"/>
      <c r="U234" s="123"/>
      <c r="V234" s="123"/>
      <c r="W234" s="123"/>
      <c r="X234" s="123"/>
      <c r="Y234" s="255" t="s">
        <v>199</v>
      </c>
      <c r="Z234" s="256"/>
      <c r="AA234" s="256"/>
      <c r="AB234" s="256"/>
      <c r="AC234" s="946" t="s">
        <v>200</v>
      </c>
      <c r="AD234" s="946"/>
      <c r="AE234" s="946"/>
      <c r="AF234" s="946"/>
      <c r="AG234" s="946"/>
      <c r="AH234" s="255" t="s">
        <v>217</v>
      </c>
      <c r="AI234" s="253"/>
      <c r="AJ234" s="253"/>
      <c r="AK234" s="253"/>
      <c r="AL234" s="253" t="s">
        <v>202</v>
      </c>
      <c r="AM234" s="253"/>
      <c r="AN234" s="253"/>
      <c r="AO234" s="257"/>
      <c r="AP234" s="946" t="s">
        <v>203</v>
      </c>
      <c r="AQ234" s="946"/>
      <c r="AR234" s="946"/>
      <c r="AS234" s="946"/>
      <c r="AT234" s="946"/>
      <c r="AU234" s="946"/>
      <c r="AV234" s="946"/>
      <c r="AW234" s="946"/>
      <c r="AX234" s="946"/>
      <c r="AY234" s="74">
        <f>$AY$232</f>
        <v>0</v>
      </c>
    </row>
    <row r="235" spans="1:51" ht="26.25" customHeight="1" x14ac:dyDescent="0.2">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692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196</v>
      </c>
      <c r="D267" s="253"/>
      <c r="E267" s="253"/>
      <c r="F267" s="253"/>
      <c r="G267" s="253"/>
      <c r="H267" s="253"/>
      <c r="I267" s="253"/>
      <c r="J267" s="946" t="s">
        <v>197</v>
      </c>
      <c r="K267" s="947"/>
      <c r="L267" s="947"/>
      <c r="M267" s="947"/>
      <c r="N267" s="947"/>
      <c r="O267" s="947"/>
      <c r="P267" s="123" t="s">
        <v>198</v>
      </c>
      <c r="Q267" s="123"/>
      <c r="R267" s="123"/>
      <c r="S267" s="123"/>
      <c r="T267" s="123"/>
      <c r="U267" s="123"/>
      <c r="V267" s="123"/>
      <c r="W267" s="123"/>
      <c r="X267" s="123"/>
      <c r="Y267" s="255" t="s">
        <v>199</v>
      </c>
      <c r="Z267" s="256"/>
      <c r="AA267" s="256"/>
      <c r="AB267" s="256"/>
      <c r="AC267" s="946" t="s">
        <v>200</v>
      </c>
      <c r="AD267" s="946"/>
      <c r="AE267" s="946"/>
      <c r="AF267" s="946"/>
      <c r="AG267" s="946"/>
      <c r="AH267" s="255" t="s">
        <v>217</v>
      </c>
      <c r="AI267" s="253"/>
      <c r="AJ267" s="253"/>
      <c r="AK267" s="253"/>
      <c r="AL267" s="253" t="s">
        <v>202</v>
      </c>
      <c r="AM267" s="253"/>
      <c r="AN267" s="253"/>
      <c r="AO267" s="257"/>
      <c r="AP267" s="946" t="s">
        <v>203</v>
      </c>
      <c r="AQ267" s="946"/>
      <c r="AR267" s="946"/>
      <c r="AS267" s="946"/>
      <c r="AT267" s="946"/>
      <c r="AU267" s="946"/>
      <c r="AV267" s="946"/>
      <c r="AW267" s="946"/>
      <c r="AX267" s="946"/>
      <c r="AY267" s="31">
        <f>$AY$265</f>
        <v>0</v>
      </c>
    </row>
    <row r="268" spans="1:51" ht="26.25" customHeight="1" x14ac:dyDescent="0.2">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693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196</v>
      </c>
      <c r="D300" s="253"/>
      <c r="E300" s="253"/>
      <c r="F300" s="253"/>
      <c r="G300" s="253"/>
      <c r="H300" s="253"/>
      <c r="I300" s="253"/>
      <c r="J300" s="946" t="s">
        <v>197</v>
      </c>
      <c r="K300" s="947"/>
      <c r="L300" s="947"/>
      <c r="M300" s="947"/>
      <c r="N300" s="947"/>
      <c r="O300" s="947"/>
      <c r="P300" s="123" t="s">
        <v>198</v>
      </c>
      <c r="Q300" s="123"/>
      <c r="R300" s="123"/>
      <c r="S300" s="123"/>
      <c r="T300" s="123"/>
      <c r="U300" s="123"/>
      <c r="V300" s="123"/>
      <c r="W300" s="123"/>
      <c r="X300" s="123"/>
      <c r="Y300" s="255" t="s">
        <v>199</v>
      </c>
      <c r="Z300" s="256"/>
      <c r="AA300" s="256"/>
      <c r="AB300" s="256"/>
      <c r="AC300" s="946" t="s">
        <v>200</v>
      </c>
      <c r="AD300" s="946"/>
      <c r="AE300" s="946"/>
      <c r="AF300" s="946"/>
      <c r="AG300" s="946"/>
      <c r="AH300" s="255" t="s">
        <v>217</v>
      </c>
      <c r="AI300" s="253"/>
      <c r="AJ300" s="253"/>
      <c r="AK300" s="253"/>
      <c r="AL300" s="253" t="s">
        <v>202</v>
      </c>
      <c r="AM300" s="253"/>
      <c r="AN300" s="253"/>
      <c r="AO300" s="257"/>
      <c r="AP300" s="946" t="s">
        <v>203</v>
      </c>
      <c r="AQ300" s="946"/>
      <c r="AR300" s="946"/>
      <c r="AS300" s="946"/>
      <c r="AT300" s="946"/>
      <c r="AU300" s="946"/>
      <c r="AV300" s="946"/>
      <c r="AW300" s="946"/>
      <c r="AX300" s="946"/>
      <c r="AY300" s="31">
        <f>$AY$298</f>
        <v>0</v>
      </c>
    </row>
    <row r="301" spans="1:51" ht="26.25" customHeight="1" x14ac:dyDescent="0.2">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694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196</v>
      </c>
      <c r="D333" s="253"/>
      <c r="E333" s="253"/>
      <c r="F333" s="253"/>
      <c r="G333" s="253"/>
      <c r="H333" s="253"/>
      <c r="I333" s="253"/>
      <c r="J333" s="946" t="s">
        <v>197</v>
      </c>
      <c r="K333" s="947"/>
      <c r="L333" s="947"/>
      <c r="M333" s="947"/>
      <c r="N333" s="947"/>
      <c r="O333" s="947"/>
      <c r="P333" s="123" t="s">
        <v>198</v>
      </c>
      <c r="Q333" s="123"/>
      <c r="R333" s="123"/>
      <c r="S333" s="123"/>
      <c r="T333" s="123"/>
      <c r="U333" s="123"/>
      <c r="V333" s="123"/>
      <c r="W333" s="123"/>
      <c r="X333" s="123"/>
      <c r="Y333" s="255" t="s">
        <v>199</v>
      </c>
      <c r="Z333" s="256"/>
      <c r="AA333" s="256"/>
      <c r="AB333" s="256"/>
      <c r="AC333" s="946" t="s">
        <v>200</v>
      </c>
      <c r="AD333" s="946"/>
      <c r="AE333" s="946"/>
      <c r="AF333" s="946"/>
      <c r="AG333" s="946"/>
      <c r="AH333" s="255" t="s">
        <v>217</v>
      </c>
      <c r="AI333" s="253"/>
      <c r="AJ333" s="253"/>
      <c r="AK333" s="253"/>
      <c r="AL333" s="253" t="s">
        <v>202</v>
      </c>
      <c r="AM333" s="253"/>
      <c r="AN333" s="253"/>
      <c r="AO333" s="257"/>
      <c r="AP333" s="946" t="s">
        <v>203</v>
      </c>
      <c r="AQ333" s="946"/>
      <c r="AR333" s="946"/>
      <c r="AS333" s="946"/>
      <c r="AT333" s="946"/>
      <c r="AU333" s="946"/>
      <c r="AV333" s="946"/>
      <c r="AW333" s="946"/>
      <c r="AX333" s="946"/>
      <c r="AY333" s="31">
        <f>$AY$331</f>
        <v>0</v>
      </c>
    </row>
    <row r="334" spans="1:51" ht="26.25" customHeight="1" x14ac:dyDescent="0.2">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695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196</v>
      </c>
      <c r="D366" s="253"/>
      <c r="E366" s="253"/>
      <c r="F366" s="253"/>
      <c r="G366" s="253"/>
      <c r="H366" s="253"/>
      <c r="I366" s="253"/>
      <c r="J366" s="946" t="s">
        <v>197</v>
      </c>
      <c r="K366" s="947"/>
      <c r="L366" s="947"/>
      <c r="M366" s="947"/>
      <c r="N366" s="947"/>
      <c r="O366" s="947"/>
      <c r="P366" s="123" t="s">
        <v>198</v>
      </c>
      <c r="Q366" s="123"/>
      <c r="R366" s="123"/>
      <c r="S366" s="123"/>
      <c r="T366" s="123"/>
      <c r="U366" s="123"/>
      <c r="V366" s="123"/>
      <c r="W366" s="123"/>
      <c r="X366" s="123"/>
      <c r="Y366" s="255" t="s">
        <v>199</v>
      </c>
      <c r="Z366" s="256"/>
      <c r="AA366" s="256"/>
      <c r="AB366" s="256"/>
      <c r="AC366" s="946" t="s">
        <v>200</v>
      </c>
      <c r="AD366" s="946"/>
      <c r="AE366" s="946"/>
      <c r="AF366" s="946"/>
      <c r="AG366" s="946"/>
      <c r="AH366" s="255" t="s">
        <v>217</v>
      </c>
      <c r="AI366" s="253"/>
      <c r="AJ366" s="253"/>
      <c r="AK366" s="253"/>
      <c r="AL366" s="253" t="s">
        <v>202</v>
      </c>
      <c r="AM366" s="253"/>
      <c r="AN366" s="253"/>
      <c r="AO366" s="257"/>
      <c r="AP366" s="946" t="s">
        <v>203</v>
      </c>
      <c r="AQ366" s="946"/>
      <c r="AR366" s="946"/>
      <c r="AS366" s="946"/>
      <c r="AT366" s="946"/>
      <c r="AU366" s="946"/>
      <c r="AV366" s="946"/>
      <c r="AW366" s="946"/>
      <c r="AX366" s="946"/>
      <c r="AY366" s="31">
        <f>$AY$364</f>
        <v>0</v>
      </c>
    </row>
    <row r="367" spans="1:51" ht="26.25" customHeight="1" x14ac:dyDescent="0.2">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696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196</v>
      </c>
      <c r="D399" s="253"/>
      <c r="E399" s="253"/>
      <c r="F399" s="253"/>
      <c r="G399" s="253"/>
      <c r="H399" s="253"/>
      <c r="I399" s="253"/>
      <c r="J399" s="946" t="s">
        <v>197</v>
      </c>
      <c r="K399" s="947"/>
      <c r="L399" s="947"/>
      <c r="M399" s="947"/>
      <c r="N399" s="947"/>
      <c r="O399" s="947"/>
      <c r="P399" s="123" t="s">
        <v>198</v>
      </c>
      <c r="Q399" s="123"/>
      <c r="R399" s="123"/>
      <c r="S399" s="123"/>
      <c r="T399" s="123"/>
      <c r="U399" s="123"/>
      <c r="V399" s="123"/>
      <c r="W399" s="123"/>
      <c r="X399" s="123"/>
      <c r="Y399" s="255" t="s">
        <v>199</v>
      </c>
      <c r="Z399" s="256"/>
      <c r="AA399" s="256"/>
      <c r="AB399" s="256"/>
      <c r="AC399" s="946" t="s">
        <v>200</v>
      </c>
      <c r="AD399" s="946"/>
      <c r="AE399" s="946"/>
      <c r="AF399" s="946"/>
      <c r="AG399" s="946"/>
      <c r="AH399" s="255" t="s">
        <v>217</v>
      </c>
      <c r="AI399" s="253"/>
      <c r="AJ399" s="253"/>
      <c r="AK399" s="253"/>
      <c r="AL399" s="253" t="s">
        <v>202</v>
      </c>
      <c r="AM399" s="253"/>
      <c r="AN399" s="253"/>
      <c r="AO399" s="257"/>
      <c r="AP399" s="946" t="s">
        <v>203</v>
      </c>
      <c r="AQ399" s="946"/>
      <c r="AR399" s="946"/>
      <c r="AS399" s="946"/>
      <c r="AT399" s="946"/>
      <c r="AU399" s="946"/>
      <c r="AV399" s="946"/>
      <c r="AW399" s="946"/>
      <c r="AX399" s="946"/>
      <c r="AY399" s="31">
        <f>$AY$397</f>
        <v>0</v>
      </c>
    </row>
    <row r="400" spans="1:51" ht="26.25" customHeight="1" x14ac:dyDescent="0.2">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697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196</v>
      </c>
      <c r="D432" s="253"/>
      <c r="E432" s="253"/>
      <c r="F432" s="253"/>
      <c r="G432" s="253"/>
      <c r="H432" s="253"/>
      <c r="I432" s="253"/>
      <c r="J432" s="946" t="s">
        <v>197</v>
      </c>
      <c r="K432" s="947"/>
      <c r="L432" s="947"/>
      <c r="M432" s="947"/>
      <c r="N432" s="947"/>
      <c r="O432" s="947"/>
      <c r="P432" s="123" t="s">
        <v>198</v>
      </c>
      <c r="Q432" s="123"/>
      <c r="R432" s="123"/>
      <c r="S432" s="123"/>
      <c r="T432" s="123"/>
      <c r="U432" s="123"/>
      <c r="V432" s="123"/>
      <c r="W432" s="123"/>
      <c r="X432" s="123"/>
      <c r="Y432" s="255" t="s">
        <v>199</v>
      </c>
      <c r="Z432" s="256"/>
      <c r="AA432" s="256"/>
      <c r="AB432" s="256"/>
      <c r="AC432" s="946" t="s">
        <v>200</v>
      </c>
      <c r="AD432" s="946"/>
      <c r="AE432" s="946"/>
      <c r="AF432" s="946"/>
      <c r="AG432" s="946"/>
      <c r="AH432" s="255" t="s">
        <v>217</v>
      </c>
      <c r="AI432" s="253"/>
      <c r="AJ432" s="253"/>
      <c r="AK432" s="253"/>
      <c r="AL432" s="253" t="s">
        <v>202</v>
      </c>
      <c r="AM432" s="253"/>
      <c r="AN432" s="253"/>
      <c r="AO432" s="257"/>
      <c r="AP432" s="946" t="s">
        <v>203</v>
      </c>
      <c r="AQ432" s="946"/>
      <c r="AR432" s="946"/>
      <c r="AS432" s="946"/>
      <c r="AT432" s="946"/>
      <c r="AU432" s="946"/>
      <c r="AV432" s="946"/>
      <c r="AW432" s="946"/>
      <c r="AX432" s="946"/>
      <c r="AY432" s="31">
        <f>$AY$430</f>
        <v>0</v>
      </c>
    </row>
    <row r="433" spans="1:51" ht="26.25" customHeight="1" x14ac:dyDescent="0.2">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698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196</v>
      </c>
      <c r="D465" s="253"/>
      <c r="E465" s="253"/>
      <c r="F465" s="253"/>
      <c r="G465" s="253"/>
      <c r="H465" s="253"/>
      <c r="I465" s="253"/>
      <c r="J465" s="946" t="s">
        <v>197</v>
      </c>
      <c r="K465" s="947"/>
      <c r="L465" s="947"/>
      <c r="M465" s="947"/>
      <c r="N465" s="947"/>
      <c r="O465" s="947"/>
      <c r="P465" s="123" t="s">
        <v>198</v>
      </c>
      <c r="Q465" s="123"/>
      <c r="R465" s="123"/>
      <c r="S465" s="123"/>
      <c r="T465" s="123"/>
      <c r="U465" s="123"/>
      <c r="V465" s="123"/>
      <c r="W465" s="123"/>
      <c r="X465" s="123"/>
      <c r="Y465" s="255" t="s">
        <v>199</v>
      </c>
      <c r="Z465" s="256"/>
      <c r="AA465" s="256"/>
      <c r="AB465" s="256"/>
      <c r="AC465" s="946" t="s">
        <v>200</v>
      </c>
      <c r="AD465" s="946"/>
      <c r="AE465" s="946"/>
      <c r="AF465" s="946"/>
      <c r="AG465" s="946"/>
      <c r="AH465" s="255" t="s">
        <v>217</v>
      </c>
      <c r="AI465" s="253"/>
      <c r="AJ465" s="253"/>
      <c r="AK465" s="253"/>
      <c r="AL465" s="253" t="s">
        <v>202</v>
      </c>
      <c r="AM465" s="253"/>
      <c r="AN465" s="253"/>
      <c r="AO465" s="257"/>
      <c r="AP465" s="946" t="s">
        <v>203</v>
      </c>
      <c r="AQ465" s="946"/>
      <c r="AR465" s="946"/>
      <c r="AS465" s="946"/>
      <c r="AT465" s="946"/>
      <c r="AU465" s="946"/>
      <c r="AV465" s="946"/>
      <c r="AW465" s="946"/>
      <c r="AX465" s="946"/>
      <c r="AY465" s="31">
        <f>$AY$463</f>
        <v>0</v>
      </c>
    </row>
    <row r="466" spans="1:51" ht="26.25" customHeight="1" x14ac:dyDescent="0.2">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699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196</v>
      </c>
      <c r="D498" s="253"/>
      <c r="E498" s="253"/>
      <c r="F498" s="253"/>
      <c r="G498" s="253"/>
      <c r="H498" s="253"/>
      <c r="I498" s="253"/>
      <c r="J498" s="946" t="s">
        <v>197</v>
      </c>
      <c r="K498" s="947"/>
      <c r="L498" s="947"/>
      <c r="M498" s="947"/>
      <c r="N498" s="947"/>
      <c r="O498" s="947"/>
      <c r="P498" s="123" t="s">
        <v>198</v>
      </c>
      <c r="Q498" s="123"/>
      <c r="R498" s="123"/>
      <c r="S498" s="123"/>
      <c r="T498" s="123"/>
      <c r="U498" s="123"/>
      <c r="V498" s="123"/>
      <c r="W498" s="123"/>
      <c r="X498" s="123"/>
      <c r="Y498" s="255" t="s">
        <v>199</v>
      </c>
      <c r="Z498" s="256"/>
      <c r="AA498" s="256"/>
      <c r="AB498" s="256"/>
      <c r="AC498" s="946" t="s">
        <v>200</v>
      </c>
      <c r="AD498" s="946"/>
      <c r="AE498" s="946"/>
      <c r="AF498" s="946"/>
      <c r="AG498" s="946"/>
      <c r="AH498" s="255" t="s">
        <v>217</v>
      </c>
      <c r="AI498" s="253"/>
      <c r="AJ498" s="253"/>
      <c r="AK498" s="253"/>
      <c r="AL498" s="253" t="s">
        <v>202</v>
      </c>
      <c r="AM498" s="253"/>
      <c r="AN498" s="253"/>
      <c r="AO498" s="257"/>
      <c r="AP498" s="946" t="s">
        <v>203</v>
      </c>
      <c r="AQ498" s="946"/>
      <c r="AR498" s="946"/>
      <c r="AS498" s="946"/>
      <c r="AT498" s="946"/>
      <c r="AU498" s="946"/>
      <c r="AV498" s="946"/>
      <c r="AW498" s="946"/>
      <c r="AX498" s="946"/>
      <c r="AY498" s="31">
        <f>$AY$496</f>
        <v>0</v>
      </c>
    </row>
    <row r="499" spans="1:51" ht="26.25" customHeight="1" x14ac:dyDescent="0.2">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196</v>
      </c>
      <c r="D531" s="253"/>
      <c r="E531" s="253"/>
      <c r="F531" s="253"/>
      <c r="G531" s="253"/>
      <c r="H531" s="253"/>
      <c r="I531" s="253"/>
      <c r="J531" s="946" t="s">
        <v>197</v>
      </c>
      <c r="K531" s="947"/>
      <c r="L531" s="947"/>
      <c r="M531" s="947"/>
      <c r="N531" s="947"/>
      <c r="O531" s="947"/>
      <c r="P531" s="123" t="s">
        <v>198</v>
      </c>
      <c r="Q531" s="123"/>
      <c r="R531" s="123"/>
      <c r="S531" s="123"/>
      <c r="T531" s="123"/>
      <c r="U531" s="123"/>
      <c r="V531" s="123"/>
      <c r="W531" s="123"/>
      <c r="X531" s="123"/>
      <c r="Y531" s="255" t="s">
        <v>199</v>
      </c>
      <c r="Z531" s="256"/>
      <c r="AA531" s="256"/>
      <c r="AB531" s="256"/>
      <c r="AC531" s="946" t="s">
        <v>200</v>
      </c>
      <c r="AD531" s="946"/>
      <c r="AE531" s="946"/>
      <c r="AF531" s="946"/>
      <c r="AG531" s="946"/>
      <c r="AH531" s="255" t="s">
        <v>217</v>
      </c>
      <c r="AI531" s="253"/>
      <c r="AJ531" s="253"/>
      <c r="AK531" s="253"/>
      <c r="AL531" s="253" t="s">
        <v>202</v>
      </c>
      <c r="AM531" s="253"/>
      <c r="AN531" s="253"/>
      <c r="AO531" s="257"/>
      <c r="AP531" s="946" t="s">
        <v>203</v>
      </c>
      <c r="AQ531" s="946"/>
      <c r="AR531" s="946"/>
      <c r="AS531" s="946"/>
      <c r="AT531" s="946"/>
      <c r="AU531" s="946"/>
      <c r="AV531" s="946"/>
      <c r="AW531" s="946"/>
      <c r="AX531" s="946"/>
      <c r="AY531" s="31">
        <f>$AY$529</f>
        <v>0</v>
      </c>
    </row>
    <row r="532" spans="1:51" ht="26.25" customHeight="1" x14ac:dyDescent="0.2">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196</v>
      </c>
      <c r="D564" s="253"/>
      <c r="E564" s="253"/>
      <c r="F564" s="253"/>
      <c r="G564" s="253"/>
      <c r="H564" s="253"/>
      <c r="I564" s="253"/>
      <c r="J564" s="946" t="s">
        <v>197</v>
      </c>
      <c r="K564" s="947"/>
      <c r="L564" s="947"/>
      <c r="M564" s="947"/>
      <c r="N564" s="947"/>
      <c r="O564" s="947"/>
      <c r="P564" s="123" t="s">
        <v>198</v>
      </c>
      <c r="Q564" s="123"/>
      <c r="R564" s="123"/>
      <c r="S564" s="123"/>
      <c r="T564" s="123"/>
      <c r="U564" s="123"/>
      <c r="V564" s="123"/>
      <c r="W564" s="123"/>
      <c r="X564" s="123"/>
      <c r="Y564" s="255" t="s">
        <v>199</v>
      </c>
      <c r="Z564" s="256"/>
      <c r="AA564" s="256"/>
      <c r="AB564" s="256"/>
      <c r="AC564" s="946" t="s">
        <v>200</v>
      </c>
      <c r="AD564" s="946"/>
      <c r="AE564" s="946"/>
      <c r="AF564" s="946"/>
      <c r="AG564" s="946"/>
      <c r="AH564" s="255" t="s">
        <v>217</v>
      </c>
      <c r="AI564" s="253"/>
      <c r="AJ564" s="253"/>
      <c r="AK564" s="253"/>
      <c r="AL564" s="253" t="s">
        <v>202</v>
      </c>
      <c r="AM564" s="253"/>
      <c r="AN564" s="253"/>
      <c r="AO564" s="257"/>
      <c r="AP564" s="946" t="s">
        <v>203</v>
      </c>
      <c r="AQ564" s="946"/>
      <c r="AR564" s="946"/>
      <c r="AS564" s="946"/>
      <c r="AT564" s="946"/>
      <c r="AU564" s="946"/>
      <c r="AV564" s="946"/>
      <c r="AW564" s="946"/>
      <c r="AX564" s="946"/>
      <c r="AY564" s="31">
        <f>$AY$562</f>
        <v>0</v>
      </c>
    </row>
    <row r="565" spans="1:51" ht="26.25" customHeight="1" x14ac:dyDescent="0.2">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196</v>
      </c>
      <c r="D597" s="253"/>
      <c r="E597" s="253"/>
      <c r="F597" s="253"/>
      <c r="G597" s="253"/>
      <c r="H597" s="253"/>
      <c r="I597" s="253"/>
      <c r="J597" s="946" t="s">
        <v>197</v>
      </c>
      <c r="K597" s="947"/>
      <c r="L597" s="947"/>
      <c r="M597" s="947"/>
      <c r="N597" s="947"/>
      <c r="O597" s="947"/>
      <c r="P597" s="123" t="s">
        <v>198</v>
      </c>
      <c r="Q597" s="123"/>
      <c r="R597" s="123"/>
      <c r="S597" s="123"/>
      <c r="T597" s="123"/>
      <c r="U597" s="123"/>
      <c r="V597" s="123"/>
      <c r="W597" s="123"/>
      <c r="X597" s="123"/>
      <c r="Y597" s="255" t="s">
        <v>199</v>
      </c>
      <c r="Z597" s="256"/>
      <c r="AA597" s="256"/>
      <c r="AB597" s="256"/>
      <c r="AC597" s="946" t="s">
        <v>200</v>
      </c>
      <c r="AD597" s="946"/>
      <c r="AE597" s="946"/>
      <c r="AF597" s="946"/>
      <c r="AG597" s="946"/>
      <c r="AH597" s="255" t="s">
        <v>217</v>
      </c>
      <c r="AI597" s="253"/>
      <c r="AJ597" s="253"/>
      <c r="AK597" s="253"/>
      <c r="AL597" s="253" t="s">
        <v>202</v>
      </c>
      <c r="AM597" s="253"/>
      <c r="AN597" s="253"/>
      <c r="AO597" s="257"/>
      <c r="AP597" s="946" t="s">
        <v>203</v>
      </c>
      <c r="AQ597" s="946"/>
      <c r="AR597" s="946"/>
      <c r="AS597" s="946"/>
      <c r="AT597" s="946"/>
      <c r="AU597" s="946"/>
      <c r="AV597" s="946"/>
      <c r="AW597" s="946"/>
      <c r="AX597" s="946"/>
      <c r="AY597" s="31">
        <f>$AY$595</f>
        <v>0</v>
      </c>
    </row>
    <row r="598" spans="1:51" ht="26.25" customHeight="1" x14ac:dyDescent="0.2">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196</v>
      </c>
      <c r="D630" s="253"/>
      <c r="E630" s="253"/>
      <c r="F630" s="253"/>
      <c r="G630" s="253"/>
      <c r="H630" s="253"/>
      <c r="I630" s="253"/>
      <c r="J630" s="946" t="s">
        <v>197</v>
      </c>
      <c r="K630" s="947"/>
      <c r="L630" s="947"/>
      <c r="M630" s="947"/>
      <c r="N630" s="947"/>
      <c r="O630" s="947"/>
      <c r="P630" s="123" t="s">
        <v>198</v>
      </c>
      <c r="Q630" s="123"/>
      <c r="R630" s="123"/>
      <c r="S630" s="123"/>
      <c r="T630" s="123"/>
      <c r="U630" s="123"/>
      <c r="V630" s="123"/>
      <c r="W630" s="123"/>
      <c r="X630" s="123"/>
      <c r="Y630" s="255" t="s">
        <v>199</v>
      </c>
      <c r="Z630" s="256"/>
      <c r="AA630" s="256"/>
      <c r="AB630" s="256"/>
      <c r="AC630" s="946" t="s">
        <v>200</v>
      </c>
      <c r="AD630" s="946"/>
      <c r="AE630" s="946"/>
      <c r="AF630" s="946"/>
      <c r="AG630" s="946"/>
      <c r="AH630" s="255" t="s">
        <v>217</v>
      </c>
      <c r="AI630" s="253"/>
      <c r="AJ630" s="253"/>
      <c r="AK630" s="253"/>
      <c r="AL630" s="253" t="s">
        <v>202</v>
      </c>
      <c r="AM630" s="253"/>
      <c r="AN630" s="253"/>
      <c r="AO630" s="257"/>
      <c r="AP630" s="946" t="s">
        <v>203</v>
      </c>
      <c r="AQ630" s="946"/>
      <c r="AR630" s="946"/>
      <c r="AS630" s="946"/>
      <c r="AT630" s="946"/>
      <c r="AU630" s="946"/>
      <c r="AV630" s="946"/>
      <c r="AW630" s="946"/>
      <c r="AX630" s="946"/>
      <c r="AY630" s="31">
        <f>$AY$628</f>
        <v>0</v>
      </c>
    </row>
    <row r="631" spans="1:51" ht="26.25" customHeight="1" x14ac:dyDescent="0.2">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196</v>
      </c>
      <c r="D663" s="253"/>
      <c r="E663" s="253"/>
      <c r="F663" s="253"/>
      <c r="G663" s="253"/>
      <c r="H663" s="253"/>
      <c r="I663" s="253"/>
      <c r="J663" s="946" t="s">
        <v>197</v>
      </c>
      <c r="K663" s="947"/>
      <c r="L663" s="947"/>
      <c r="M663" s="947"/>
      <c r="N663" s="947"/>
      <c r="O663" s="947"/>
      <c r="P663" s="123" t="s">
        <v>198</v>
      </c>
      <c r="Q663" s="123"/>
      <c r="R663" s="123"/>
      <c r="S663" s="123"/>
      <c r="T663" s="123"/>
      <c r="U663" s="123"/>
      <c r="V663" s="123"/>
      <c r="W663" s="123"/>
      <c r="X663" s="123"/>
      <c r="Y663" s="255" t="s">
        <v>199</v>
      </c>
      <c r="Z663" s="256"/>
      <c r="AA663" s="256"/>
      <c r="AB663" s="256"/>
      <c r="AC663" s="946" t="s">
        <v>200</v>
      </c>
      <c r="AD663" s="946"/>
      <c r="AE663" s="946"/>
      <c r="AF663" s="946"/>
      <c r="AG663" s="946"/>
      <c r="AH663" s="255" t="s">
        <v>217</v>
      </c>
      <c r="AI663" s="253"/>
      <c r="AJ663" s="253"/>
      <c r="AK663" s="253"/>
      <c r="AL663" s="253" t="s">
        <v>202</v>
      </c>
      <c r="AM663" s="253"/>
      <c r="AN663" s="253"/>
      <c r="AO663" s="257"/>
      <c r="AP663" s="946" t="s">
        <v>203</v>
      </c>
      <c r="AQ663" s="946"/>
      <c r="AR663" s="946"/>
      <c r="AS663" s="946"/>
      <c r="AT663" s="946"/>
      <c r="AU663" s="946"/>
      <c r="AV663" s="946"/>
      <c r="AW663" s="946"/>
      <c r="AX663" s="946"/>
      <c r="AY663" s="31">
        <f>$AY$661</f>
        <v>0</v>
      </c>
    </row>
    <row r="664" spans="1:51" ht="26.25" customHeight="1" x14ac:dyDescent="0.2">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196</v>
      </c>
      <c r="D696" s="253"/>
      <c r="E696" s="253"/>
      <c r="F696" s="253"/>
      <c r="G696" s="253"/>
      <c r="H696" s="253"/>
      <c r="I696" s="253"/>
      <c r="J696" s="946" t="s">
        <v>197</v>
      </c>
      <c r="K696" s="947"/>
      <c r="L696" s="947"/>
      <c r="M696" s="947"/>
      <c r="N696" s="947"/>
      <c r="O696" s="947"/>
      <c r="P696" s="123" t="s">
        <v>198</v>
      </c>
      <c r="Q696" s="123"/>
      <c r="R696" s="123"/>
      <c r="S696" s="123"/>
      <c r="T696" s="123"/>
      <c r="U696" s="123"/>
      <c r="V696" s="123"/>
      <c r="W696" s="123"/>
      <c r="X696" s="123"/>
      <c r="Y696" s="255" t="s">
        <v>199</v>
      </c>
      <c r="Z696" s="256"/>
      <c r="AA696" s="256"/>
      <c r="AB696" s="256"/>
      <c r="AC696" s="946" t="s">
        <v>200</v>
      </c>
      <c r="AD696" s="946"/>
      <c r="AE696" s="946"/>
      <c r="AF696" s="946"/>
      <c r="AG696" s="946"/>
      <c r="AH696" s="255" t="s">
        <v>217</v>
      </c>
      <c r="AI696" s="253"/>
      <c r="AJ696" s="253"/>
      <c r="AK696" s="253"/>
      <c r="AL696" s="253" t="s">
        <v>202</v>
      </c>
      <c r="AM696" s="253"/>
      <c r="AN696" s="253"/>
      <c r="AO696" s="257"/>
      <c r="AP696" s="946" t="s">
        <v>203</v>
      </c>
      <c r="AQ696" s="946"/>
      <c r="AR696" s="946"/>
      <c r="AS696" s="946"/>
      <c r="AT696" s="946"/>
      <c r="AU696" s="946"/>
      <c r="AV696" s="946"/>
      <c r="AW696" s="946"/>
      <c r="AX696" s="946"/>
      <c r="AY696" s="31">
        <f>$AY$694</f>
        <v>0</v>
      </c>
    </row>
    <row r="697" spans="1:51" ht="26.25" customHeight="1" x14ac:dyDescent="0.2">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196</v>
      </c>
      <c r="D729" s="253"/>
      <c r="E729" s="253"/>
      <c r="F729" s="253"/>
      <c r="G729" s="253"/>
      <c r="H729" s="253"/>
      <c r="I729" s="253"/>
      <c r="J729" s="946" t="s">
        <v>197</v>
      </c>
      <c r="K729" s="947"/>
      <c r="L729" s="947"/>
      <c r="M729" s="947"/>
      <c r="N729" s="947"/>
      <c r="O729" s="947"/>
      <c r="P729" s="123" t="s">
        <v>198</v>
      </c>
      <c r="Q729" s="123"/>
      <c r="R729" s="123"/>
      <c r="S729" s="123"/>
      <c r="T729" s="123"/>
      <c r="U729" s="123"/>
      <c r="V729" s="123"/>
      <c r="W729" s="123"/>
      <c r="X729" s="123"/>
      <c r="Y729" s="255" t="s">
        <v>199</v>
      </c>
      <c r="Z729" s="256"/>
      <c r="AA729" s="256"/>
      <c r="AB729" s="256"/>
      <c r="AC729" s="946" t="s">
        <v>200</v>
      </c>
      <c r="AD729" s="946"/>
      <c r="AE729" s="946"/>
      <c r="AF729" s="946"/>
      <c r="AG729" s="946"/>
      <c r="AH729" s="255" t="s">
        <v>217</v>
      </c>
      <c r="AI729" s="253"/>
      <c r="AJ729" s="253"/>
      <c r="AK729" s="253"/>
      <c r="AL729" s="253" t="s">
        <v>202</v>
      </c>
      <c r="AM729" s="253"/>
      <c r="AN729" s="253"/>
      <c r="AO729" s="257"/>
      <c r="AP729" s="946" t="s">
        <v>203</v>
      </c>
      <c r="AQ729" s="946"/>
      <c r="AR729" s="946"/>
      <c r="AS729" s="946"/>
      <c r="AT729" s="946"/>
      <c r="AU729" s="946"/>
      <c r="AV729" s="946"/>
      <c r="AW729" s="946"/>
      <c r="AX729" s="946"/>
      <c r="AY729" s="31">
        <f>$AY$727</f>
        <v>0</v>
      </c>
    </row>
    <row r="730" spans="1:51" ht="26.25" customHeight="1" x14ac:dyDescent="0.2">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196</v>
      </c>
      <c r="D762" s="253"/>
      <c r="E762" s="253"/>
      <c r="F762" s="253"/>
      <c r="G762" s="253"/>
      <c r="H762" s="253"/>
      <c r="I762" s="253"/>
      <c r="J762" s="946" t="s">
        <v>197</v>
      </c>
      <c r="K762" s="947"/>
      <c r="L762" s="947"/>
      <c r="M762" s="947"/>
      <c r="N762" s="947"/>
      <c r="O762" s="947"/>
      <c r="P762" s="123" t="s">
        <v>198</v>
      </c>
      <c r="Q762" s="123"/>
      <c r="R762" s="123"/>
      <c r="S762" s="123"/>
      <c r="T762" s="123"/>
      <c r="U762" s="123"/>
      <c r="V762" s="123"/>
      <c r="W762" s="123"/>
      <c r="X762" s="123"/>
      <c r="Y762" s="255" t="s">
        <v>199</v>
      </c>
      <c r="Z762" s="256"/>
      <c r="AA762" s="256"/>
      <c r="AB762" s="256"/>
      <c r="AC762" s="946" t="s">
        <v>200</v>
      </c>
      <c r="AD762" s="946"/>
      <c r="AE762" s="946"/>
      <c r="AF762" s="946"/>
      <c r="AG762" s="946"/>
      <c r="AH762" s="255" t="s">
        <v>217</v>
      </c>
      <c r="AI762" s="253"/>
      <c r="AJ762" s="253"/>
      <c r="AK762" s="253"/>
      <c r="AL762" s="253" t="s">
        <v>202</v>
      </c>
      <c r="AM762" s="253"/>
      <c r="AN762" s="253"/>
      <c r="AO762" s="257"/>
      <c r="AP762" s="946" t="s">
        <v>203</v>
      </c>
      <c r="AQ762" s="946"/>
      <c r="AR762" s="946"/>
      <c r="AS762" s="946"/>
      <c r="AT762" s="946"/>
      <c r="AU762" s="946"/>
      <c r="AV762" s="946"/>
      <c r="AW762" s="946"/>
      <c r="AX762" s="946"/>
      <c r="AY762" s="31">
        <f>$AY$760</f>
        <v>0</v>
      </c>
    </row>
    <row r="763" spans="1:51" ht="26.25" customHeight="1" x14ac:dyDescent="0.2">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196</v>
      </c>
      <c r="D795" s="253"/>
      <c r="E795" s="253"/>
      <c r="F795" s="253"/>
      <c r="G795" s="253"/>
      <c r="H795" s="253"/>
      <c r="I795" s="253"/>
      <c r="J795" s="946" t="s">
        <v>197</v>
      </c>
      <c r="K795" s="947"/>
      <c r="L795" s="947"/>
      <c r="M795" s="947"/>
      <c r="N795" s="947"/>
      <c r="O795" s="947"/>
      <c r="P795" s="123" t="s">
        <v>198</v>
      </c>
      <c r="Q795" s="123"/>
      <c r="R795" s="123"/>
      <c r="S795" s="123"/>
      <c r="T795" s="123"/>
      <c r="U795" s="123"/>
      <c r="V795" s="123"/>
      <c r="W795" s="123"/>
      <c r="X795" s="123"/>
      <c r="Y795" s="255" t="s">
        <v>199</v>
      </c>
      <c r="Z795" s="256"/>
      <c r="AA795" s="256"/>
      <c r="AB795" s="256"/>
      <c r="AC795" s="946" t="s">
        <v>200</v>
      </c>
      <c r="AD795" s="946"/>
      <c r="AE795" s="946"/>
      <c r="AF795" s="946"/>
      <c r="AG795" s="946"/>
      <c r="AH795" s="255" t="s">
        <v>217</v>
      </c>
      <c r="AI795" s="253"/>
      <c r="AJ795" s="253"/>
      <c r="AK795" s="253"/>
      <c r="AL795" s="253" t="s">
        <v>202</v>
      </c>
      <c r="AM795" s="253"/>
      <c r="AN795" s="253"/>
      <c r="AO795" s="257"/>
      <c r="AP795" s="946" t="s">
        <v>203</v>
      </c>
      <c r="AQ795" s="946"/>
      <c r="AR795" s="946"/>
      <c r="AS795" s="946"/>
      <c r="AT795" s="946"/>
      <c r="AU795" s="946"/>
      <c r="AV795" s="946"/>
      <c r="AW795" s="946"/>
      <c r="AX795" s="946"/>
      <c r="AY795" s="31">
        <f>$AY$793</f>
        <v>0</v>
      </c>
    </row>
    <row r="796" spans="1:51" ht="26.25" customHeight="1" x14ac:dyDescent="0.2">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196</v>
      </c>
      <c r="D828" s="253"/>
      <c r="E828" s="253"/>
      <c r="F828" s="253"/>
      <c r="G828" s="253"/>
      <c r="H828" s="253"/>
      <c r="I828" s="253"/>
      <c r="J828" s="946" t="s">
        <v>197</v>
      </c>
      <c r="K828" s="947"/>
      <c r="L828" s="947"/>
      <c r="M828" s="947"/>
      <c r="N828" s="947"/>
      <c r="O828" s="947"/>
      <c r="P828" s="123" t="s">
        <v>198</v>
      </c>
      <c r="Q828" s="123"/>
      <c r="R828" s="123"/>
      <c r="S828" s="123"/>
      <c r="T828" s="123"/>
      <c r="U828" s="123"/>
      <c r="V828" s="123"/>
      <c r="W828" s="123"/>
      <c r="X828" s="123"/>
      <c r="Y828" s="255" t="s">
        <v>199</v>
      </c>
      <c r="Z828" s="256"/>
      <c r="AA828" s="256"/>
      <c r="AB828" s="256"/>
      <c r="AC828" s="946" t="s">
        <v>200</v>
      </c>
      <c r="AD828" s="946"/>
      <c r="AE828" s="946"/>
      <c r="AF828" s="946"/>
      <c r="AG828" s="946"/>
      <c r="AH828" s="255" t="s">
        <v>217</v>
      </c>
      <c r="AI828" s="253"/>
      <c r="AJ828" s="253"/>
      <c r="AK828" s="253"/>
      <c r="AL828" s="253" t="s">
        <v>202</v>
      </c>
      <c r="AM828" s="253"/>
      <c r="AN828" s="253"/>
      <c r="AO828" s="257"/>
      <c r="AP828" s="946" t="s">
        <v>203</v>
      </c>
      <c r="AQ828" s="946"/>
      <c r="AR828" s="946"/>
      <c r="AS828" s="946"/>
      <c r="AT828" s="946"/>
      <c r="AU828" s="946"/>
      <c r="AV828" s="946"/>
      <c r="AW828" s="946"/>
      <c r="AX828" s="946"/>
      <c r="AY828" s="31">
        <f>$AY$826</f>
        <v>0</v>
      </c>
    </row>
    <row r="829" spans="1:51" ht="26.25" customHeight="1" x14ac:dyDescent="0.2">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196</v>
      </c>
      <c r="D861" s="253"/>
      <c r="E861" s="253"/>
      <c r="F861" s="253"/>
      <c r="G861" s="253"/>
      <c r="H861" s="253"/>
      <c r="I861" s="253"/>
      <c r="J861" s="946" t="s">
        <v>197</v>
      </c>
      <c r="K861" s="947"/>
      <c r="L861" s="947"/>
      <c r="M861" s="947"/>
      <c r="N861" s="947"/>
      <c r="O861" s="947"/>
      <c r="P861" s="123" t="s">
        <v>198</v>
      </c>
      <c r="Q861" s="123"/>
      <c r="R861" s="123"/>
      <c r="S861" s="123"/>
      <c r="T861" s="123"/>
      <c r="U861" s="123"/>
      <c r="V861" s="123"/>
      <c r="W861" s="123"/>
      <c r="X861" s="123"/>
      <c r="Y861" s="255" t="s">
        <v>199</v>
      </c>
      <c r="Z861" s="256"/>
      <c r="AA861" s="256"/>
      <c r="AB861" s="256"/>
      <c r="AC861" s="946" t="s">
        <v>200</v>
      </c>
      <c r="AD861" s="946"/>
      <c r="AE861" s="946"/>
      <c r="AF861" s="946"/>
      <c r="AG861" s="946"/>
      <c r="AH861" s="255" t="s">
        <v>217</v>
      </c>
      <c r="AI861" s="253"/>
      <c r="AJ861" s="253"/>
      <c r="AK861" s="253"/>
      <c r="AL861" s="253" t="s">
        <v>202</v>
      </c>
      <c r="AM861" s="253"/>
      <c r="AN861" s="253"/>
      <c r="AO861" s="257"/>
      <c r="AP861" s="946" t="s">
        <v>203</v>
      </c>
      <c r="AQ861" s="946"/>
      <c r="AR861" s="946"/>
      <c r="AS861" s="946"/>
      <c r="AT861" s="946"/>
      <c r="AU861" s="946"/>
      <c r="AV861" s="946"/>
      <c r="AW861" s="946"/>
      <c r="AX861" s="946"/>
      <c r="AY861" s="31">
        <f>$AY$859</f>
        <v>0</v>
      </c>
    </row>
    <row r="862" spans="1:51" ht="26.25" customHeight="1" x14ac:dyDescent="0.2">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196</v>
      </c>
      <c r="D894" s="253"/>
      <c r="E894" s="253"/>
      <c r="F894" s="253"/>
      <c r="G894" s="253"/>
      <c r="H894" s="253"/>
      <c r="I894" s="253"/>
      <c r="J894" s="946" t="s">
        <v>197</v>
      </c>
      <c r="K894" s="947"/>
      <c r="L894" s="947"/>
      <c r="M894" s="947"/>
      <c r="N894" s="947"/>
      <c r="O894" s="947"/>
      <c r="P894" s="123" t="s">
        <v>198</v>
      </c>
      <c r="Q894" s="123"/>
      <c r="R894" s="123"/>
      <c r="S894" s="123"/>
      <c r="T894" s="123"/>
      <c r="U894" s="123"/>
      <c r="V894" s="123"/>
      <c r="W894" s="123"/>
      <c r="X894" s="123"/>
      <c r="Y894" s="255" t="s">
        <v>199</v>
      </c>
      <c r="Z894" s="256"/>
      <c r="AA894" s="256"/>
      <c r="AB894" s="256"/>
      <c r="AC894" s="946" t="s">
        <v>200</v>
      </c>
      <c r="AD894" s="946"/>
      <c r="AE894" s="946"/>
      <c r="AF894" s="946"/>
      <c r="AG894" s="946"/>
      <c r="AH894" s="255" t="s">
        <v>217</v>
      </c>
      <c r="AI894" s="253"/>
      <c r="AJ894" s="253"/>
      <c r="AK894" s="253"/>
      <c r="AL894" s="253" t="s">
        <v>202</v>
      </c>
      <c r="AM894" s="253"/>
      <c r="AN894" s="253"/>
      <c r="AO894" s="257"/>
      <c r="AP894" s="946" t="s">
        <v>203</v>
      </c>
      <c r="AQ894" s="946"/>
      <c r="AR894" s="946"/>
      <c r="AS894" s="946"/>
      <c r="AT894" s="946"/>
      <c r="AU894" s="946"/>
      <c r="AV894" s="946"/>
      <c r="AW894" s="946"/>
      <c r="AX894" s="946"/>
      <c r="AY894" s="31">
        <f>$AY$892</f>
        <v>0</v>
      </c>
    </row>
    <row r="895" spans="1:51" ht="26.25" customHeight="1" x14ac:dyDescent="0.2">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196</v>
      </c>
      <c r="D927" s="253"/>
      <c r="E927" s="253"/>
      <c r="F927" s="253"/>
      <c r="G927" s="253"/>
      <c r="H927" s="253"/>
      <c r="I927" s="253"/>
      <c r="J927" s="946" t="s">
        <v>197</v>
      </c>
      <c r="K927" s="947"/>
      <c r="L927" s="947"/>
      <c r="M927" s="947"/>
      <c r="N927" s="947"/>
      <c r="O927" s="947"/>
      <c r="P927" s="123" t="s">
        <v>198</v>
      </c>
      <c r="Q927" s="123"/>
      <c r="R927" s="123"/>
      <c r="S927" s="123"/>
      <c r="T927" s="123"/>
      <c r="U927" s="123"/>
      <c r="V927" s="123"/>
      <c r="W927" s="123"/>
      <c r="X927" s="123"/>
      <c r="Y927" s="255" t="s">
        <v>199</v>
      </c>
      <c r="Z927" s="256"/>
      <c r="AA927" s="256"/>
      <c r="AB927" s="256"/>
      <c r="AC927" s="946" t="s">
        <v>200</v>
      </c>
      <c r="AD927" s="946"/>
      <c r="AE927" s="946"/>
      <c r="AF927" s="946"/>
      <c r="AG927" s="946"/>
      <c r="AH927" s="255" t="s">
        <v>217</v>
      </c>
      <c r="AI927" s="253"/>
      <c r="AJ927" s="253"/>
      <c r="AK927" s="253"/>
      <c r="AL927" s="253" t="s">
        <v>202</v>
      </c>
      <c r="AM927" s="253"/>
      <c r="AN927" s="253"/>
      <c r="AO927" s="257"/>
      <c r="AP927" s="946" t="s">
        <v>203</v>
      </c>
      <c r="AQ927" s="946"/>
      <c r="AR927" s="946"/>
      <c r="AS927" s="946"/>
      <c r="AT927" s="946"/>
      <c r="AU927" s="946"/>
      <c r="AV927" s="946"/>
      <c r="AW927" s="946"/>
      <c r="AX927" s="946"/>
      <c r="AY927" s="31">
        <f>$AY$925</f>
        <v>0</v>
      </c>
    </row>
    <row r="928" spans="1:51" ht="26.25" customHeight="1" x14ac:dyDescent="0.2">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196</v>
      </c>
      <c r="D960" s="253"/>
      <c r="E960" s="253"/>
      <c r="F960" s="253"/>
      <c r="G960" s="253"/>
      <c r="H960" s="253"/>
      <c r="I960" s="253"/>
      <c r="J960" s="946" t="s">
        <v>197</v>
      </c>
      <c r="K960" s="947"/>
      <c r="L960" s="947"/>
      <c r="M960" s="947"/>
      <c r="N960" s="947"/>
      <c r="O960" s="947"/>
      <c r="P960" s="123" t="s">
        <v>198</v>
      </c>
      <c r="Q960" s="123"/>
      <c r="R960" s="123"/>
      <c r="S960" s="123"/>
      <c r="T960" s="123"/>
      <c r="U960" s="123"/>
      <c r="V960" s="123"/>
      <c r="W960" s="123"/>
      <c r="X960" s="123"/>
      <c r="Y960" s="255" t="s">
        <v>199</v>
      </c>
      <c r="Z960" s="256"/>
      <c r="AA960" s="256"/>
      <c r="AB960" s="256"/>
      <c r="AC960" s="946" t="s">
        <v>200</v>
      </c>
      <c r="AD960" s="946"/>
      <c r="AE960" s="946"/>
      <c r="AF960" s="946"/>
      <c r="AG960" s="946"/>
      <c r="AH960" s="255" t="s">
        <v>217</v>
      </c>
      <c r="AI960" s="253"/>
      <c r="AJ960" s="253"/>
      <c r="AK960" s="253"/>
      <c r="AL960" s="253" t="s">
        <v>202</v>
      </c>
      <c r="AM960" s="253"/>
      <c r="AN960" s="253"/>
      <c r="AO960" s="257"/>
      <c r="AP960" s="946" t="s">
        <v>203</v>
      </c>
      <c r="AQ960" s="946"/>
      <c r="AR960" s="946"/>
      <c r="AS960" s="946"/>
      <c r="AT960" s="946"/>
      <c r="AU960" s="946"/>
      <c r="AV960" s="946"/>
      <c r="AW960" s="946"/>
      <c r="AX960" s="946"/>
      <c r="AY960" s="31">
        <f>$AY$958</f>
        <v>0</v>
      </c>
    </row>
    <row r="961" spans="1:51" ht="26.25" customHeight="1" x14ac:dyDescent="0.2">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196</v>
      </c>
      <c r="D993" s="253"/>
      <c r="E993" s="253"/>
      <c r="F993" s="253"/>
      <c r="G993" s="253"/>
      <c r="H993" s="253"/>
      <c r="I993" s="253"/>
      <c r="J993" s="946" t="s">
        <v>197</v>
      </c>
      <c r="K993" s="947"/>
      <c r="L993" s="947"/>
      <c r="M993" s="947"/>
      <c r="N993" s="947"/>
      <c r="O993" s="947"/>
      <c r="P993" s="123" t="s">
        <v>198</v>
      </c>
      <c r="Q993" s="123"/>
      <c r="R993" s="123"/>
      <c r="S993" s="123"/>
      <c r="T993" s="123"/>
      <c r="U993" s="123"/>
      <c r="V993" s="123"/>
      <c r="W993" s="123"/>
      <c r="X993" s="123"/>
      <c r="Y993" s="255" t="s">
        <v>199</v>
      </c>
      <c r="Z993" s="256"/>
      <c r="AA993" s="256"/>
      <c r="AB993" s="256"/>
      <c r="AC993" s="946" t="s">
        <v>200</v>
      </c>
      <c r="AD993" s="946"/>
      <c r="AE993" s="946"/>
      <c r="AF993" s="946"/>
      <c r="AG993" s="946"/>
      <c r="AH993" s="255" t="s">
        <v>217</v>
      </c>
      <c r="AI993" s="253"/>
      <c r="AJ993" s="253"/>
      <c r="AK993" s="253"/>
      <c r="AL993" s="253" t="s">
        <v>202</v>
      </c>
      <c r="AM993" s="253"/>
      <c r="AN993" s="253"/>
      <c r="AO993" s="257"/>
      <c r="AP993" s="946" t="s">
        <v>203</v>
      </c>
      <c r="AQ993" s="946"/>
      <c r="AR993" s="946"/>
      <c r="AS993" s="946"/>
      <c r="AT993" s="946"/>
      <c r="AU993" s="946"/>
      <c r="AV993" s="946"/>
      <c r="AW993" s="946"/>
      <c r="AX993" s="946"/>
      <c r="AY993" s="31">
        <f>$AY$991</f>
        <v>0</v>
      </c>
    </row>
    <row r="994" spans="1:51" ht="26.25" customHeight="1" x14ac:dyDescent="0.2">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196</v>
      </c>
      <c r="D1026" s="253"/>
      <c r="E1026" s="253"/>
      <c r="F1026" s="253"/>
      <c r="G1026" s="253"/>
      <c r="H1026" s="253"/>
      <c r="I1026" s="253"/>
      <c r="J1026" s="946" t="s">
        <v>197</v>
      </c>
      <c r="K1026" s="947"/>
      <c r="L1026" s="947"/>
      <c r="M1026" s="947"/>
      <c r="N1026" s="947"/>
      <c r="O1026" s="947"/>
      <c r="P1026" s="123" t="s">
        <v>198</v>
      </c>
      <c r="Q1026" s="123"/>
      <c r="R1026" s="123"/>
      <c r="S1026" s="123"/>
      <c r="T1026" s="123"/>
      <c r="U1026" s="123"/>
      <c r="V1026" s="123"/>
      <c r="W1026" s="123"/>
      <c r="X1026" s="123"/>
      <c r="Y1026" s="255" t="s">
        <v>199</v>
      </c>
      <c r="Z1026" s="256"/>
      <c r="AA1026" s="256"/>
      <c r="AB1026" s="256"/>
      <c r="AC1026" s="946" t="s">
        <v>200</v>
      </c>
      <c r="AD1026" s="946"/>
      <c r="AE1026" s="946"/>
      <c r="AF1026" s="946"/>
      <c r="AG1026" s="946"/>
      <c r="AH1026" s="255" t="s">
        <v>217</v>
      </c>
      <c r="AI1026" s="253"/>
      <c r="AJ1026" s="253"/>
      <c r="AK1026" s="253"/>
      <c r="AL1026" s="253" t="s">
        <v>202</v>
      </c>
      <c r="AM1026" s="253"/>
      <c r="AN1026" s="253"/>
      <c r="AO1026" s="257"/>
      <c r="AP1026" s="946" t="s">
        <v>203</v>
      </c>
      <c r="AQ1026" s="946"/>
      <c r="AR1026" s="946"/>
      <c r="AS1026" s="946"/>
      <c r="AT1026" s="946"/>
      <c r="AU1026" s="946"/>
      <c r="AV1026" s="946"/>
      <c r="AW1026" s="946"/>
      <c r="AX1026" s="946"/>
      <c r="AY1026" s="31">
        <f>$AY$1024</f>
        <v>0</v>
      </c>
    </row>
    <row r="1027" spans="1:51" ht="26.25" customHeight="1" x14ac:dyDescent="0.2">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196</v>
      </c>
      <c r="D1059" s="253"/>
      <c r="E1059" s="253"/>
      <c r="F1059" s="253"/>
      <c r="G1059" s="253"/>
      <c r="H1059" s="253"/>
      <c r="I1059" s="253"/>
      <c r="J1059" s="946" t="s">
        <v>197</v>
      </c>
      <c r="K1059" s="947"/>
      <c r="L1059" s="947"/>
      <c r="M1059" s="947"/>
      <c r="N1059" s="947"/>
      <c r="O1059" s="947"/>
      <c r="P1059" s="123" t="s">
        <v>198</v>
      </c>
      <c r="Q1059" s="123"/>
      <c r="R1059" s="123"/>
      <c r="S1059" s="123"/>
      <c r="T1059" s="123"/>
      <c r="U1059" s="123"/>
      <c r="V1059" s="123"/>
      <c r="W1059" s="123"/>
      <c r="X1059" s="123"/>
      <c r="Y1059" s="255" t="s">
        <v>199</v>
      </c>
      <c r="Z1059" s="256"/>
      <c r="AA1059" s="256"/>
      <c r="AB1059" s="256"/>
      <c r="AC1059" s="946" t="s">
        <v>200</v>
      </c>
      <c r="AD1059" s="946"/>
      <c r="AE1059" s="946"/>
      <c r="AF1059" s="946"/>
      <c r="AG1059" s="946"/>
      <c r="AH1059" s="255" t="s">
        <v>217</v>
      </c>
      <c r="AI1059" s="253"/>
      <c r="AJ1059" s="253"/>
      <c r="AK1059" s="253"/>
      <c r="AL1059" s="253" t="s">
        <v>202</v>
      </c>
      <c r="AM1059" s="253"/>
      <c r="AN1059" s="253"/>
      <c r="AO1059" s="257"/>
      <c r="AP1059" s="946" t="s">
        <v>203</v>
      </c>
      <c r="AQ1059" s="946"/>
      <c r="AR1059" s="946"/>
      <c r="AS1059" s="946"/>
      <c r="AT1059" s="946"/>
      <c r="AU1059" s="946"/>
      <c r="AV1059" s="946"/>
      <c r="AW1059" s="946"/>
      <c r="AX1059" s="946"/>
      <c r="AY1059" s="31">
        <f>$AY$1057</f>
        <v>0</v>
      </c>
    </row>
    <row r="1060" spans="1:51" ht="26.25" customHeight="1" x14ac:dyDescent="0.2">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196</v>
      </c>
      <c r="D1092" s="253"/>
      <c r="E1092" s="253"/>
      <c r="F1092" s="253"/>
      <c r="G1092" s="253"/>
      <c r="H1092" s="253"/>
      <c r="I1092" s="253"/>
      <c r="J1092" s="946" t="s">
        <v>197</v>
      </c>
      <c r="K1092" s="947"/>
      <c r="L1092" s="947"/>
      <c r="M1092" s="947"/>
      <c r="N1092" s="947"/>
      <c r="O1092" s="947"/>
      <c r="P1092" s="123" t="s">
        <v>198</v>
      </c>
      <c r="Q1092" s="123"/>
      <c r="R1092" s="123"/>
      <c r="S1092" s="123"/>
      <c r="T1092" s="123"/>
      <c r="U1092" s="123"/>
      <c r="V1092" s="123"/>
      <c r="W1092" s="123"/>
      <c r="X1092" s="123"/>
      <c r="Y1092" s="255" t="s">
        <v>199</v>
      </c>
      <c r="Z1092" s="256"/>
      <c r="AA1092" s="256"/>
      <c r="AB1092" s="256"/>
      <c r="AC1092" s="946" t="s">
        <v>200</v>
      </c>
      <c r="AD1092" s="946"/>
      <c r="AE1092" s="946"/>
      <c r="AF1092" s="946"/>
      <c r="AG1092" s="946"/>
      <c r="AH1092" s="255" t="s">
        <v>217</v>
      </c>
      <c r="AI1092" s="253"/>
      <c r="AJ1092" s="253"/>
      <c r="AK1092" s="253"/>
      <c r="AL1092" s="253" t="s">
        <v>202</v>
      </c>
      <c r="AM1092" s="253"/>
      <c r="AN1092" s="253"/>
      <c r="AO1092" s="257"/>
      <c r="AP1092" s="946" t="s">
        <v>203</v>
      </c>
      <c r="AQ1092" s="946"/>
      <c r="AR1092" s="946"/>
      <c r="AS1092" s="946"/>
      <c r="AT1092" s="946"/>
      <c r="AU1092" s="946"/>
      <c r="AV1092" s="946"/>
      <c r="AW1092" s="946"/>
      <c r="AX1092" s="946"/>
      <c r="AY1092">
        <f>$AY$1090</f>
        <v>0</v>
      </c>
    </row>
    <row r="1093" spans="1:51" ht="26.25" customHeight="1" x14ac:dyDescent="0.2">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196</v>
      </c>
      <c r="D1125" s="253"/>
      <c r="E1125" s="253"/>
      <c r="F1125" s="253"/>
      <c r="G1125" s="253"/>
      <c r="H1125" s="253"/>
      <c r="I1125" s="253"/>
      <c r="J1125" s="946" t="s">
        <v>197</v>
      </c>
      <c r="K1125" s="947"/>
      <c r="L1125" s="947"/>
      <c r="M1125" s="947"/>
      <c r="N1125" s="947"/>
      <c r="O1125" s="947"/>
      <c r="P1125" s="123" t="s">
        <v>198</v>
      </c>
      <c r="Q1125" s="123"/>
      <c r="R1125" s="123"/>
      <c r="S1125" s="123"/>
      <c r="T1125" s="123"/>
      <c r="U1125" s="123"/>
      <c r="V1125" s="123"/>
      <c r="W1125" s="123"/>
      <c r="X1125" s="123"/>
      <c r="Y1125" s="255" t="s">
        <v>199</v>
      </c>
      <c r="Z1125" s="256"/>
      <c r="AA1125" s="256"/>
      <c r="AB1125" s="256"/>
      <c r="AC1125" s="946" t="s">
        <v>200</v>
      </c>
      <c r="AD1125" s="946"/>
      <c r="AE1125" s="946"/>
      <c r="AF1125" s="946"/>
      <c r="AG1125" s="946"/>
      <c r="AH1125" s="255" t="s">
        <v>217</v>
      </c>
      <c r="AI1125" s="253"/>
      <c r="AJ1125" s="253"/>
      <c r="AK1125" s="253"/>
      <c r="AL1125" s="253" t="s">
        <v>202</v>
      </c>
      <c r="AM1125" s="253"/>
      <c r="AN1125" s="253"/>
      <c r="AO1125" s="257"/>
      <c r="AP1125" s="946" t="s">
        <v>203</v>
      </c>
      <c r="AQ1125" s="946"/>
      <c r="AR1125" s="946"/>
      <c r="AS1125" s="946"/>
      <c r="AT1125" s="946"/>
      <c r="AU1125" s="946"/>
      <c r="AV1125" s="946"/>
      <c r="AW1125" s="946"/>
      <c r="AX1125" s="946"/>
      <c r="AY1125">
        <f>$AY$1123</f>
        <v>0</v>
      </c>
    </row>
    <row r="1126" spans="1:51" ht="26.25" customHeight="1" x14ac:dyDescent="0.2">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196</v>
      </c>
      <c r="D1158" s="253"/>
      <c r="E1158" s="253"/>
      <c r="F1158" s="253"/>
      <c r="G1158" s="253"/>
      <c r="H1158" s="253"/>
      <c r="I1158" s="253"/>
      <c r="J1158" s="946" t="s">
        <v>197</v>
      </c>
      <c r="K1158" s="947"/>
      <c r="L1158" s="947"/>
      <c r="M1158" s="947"/>
      <c r="N1158" s="947"/>
      <c r="O1158" s="947"/>
      <c r="P1158" s="123" t="s">
        <v>198</v>
      </c>
      <c r="Q1158" s="123"/>
      <c r="R1158" s="123"/>
      <c r="S1158" s="123"/>
      <c r="T1158" s="123"/>
      <c r="U1158" s="123"/>
      <c r="V1158" s="123"/>
      <c r="W1158" s="123"/>
      <c r="X1158" s="123"/>
      <c r="Y1158" s="255" t="s">
        <v>199</v>
      </c>
      <c r="Z1158" s="256"/>
      <c r="AA1158" s="256"/>
      <c r="AB1158" s="256"/>
      <c r="AC1158" s="946" t="s">
        <v>200</v>
      </c>
      <c r="AD1158" s="946"/>
      <c r="AE1158" s="946"/>
      <c r="AF1158" s="946"/>
      <c r="AG1158" s="946"/>
      <c r="AH1158" s="255" t="s">
        <v>217</v>
      </c>
      <c r="AI1158" s="253"/>
      <c r="AJ1158" s="253"/>
      <c r="AK1158" s="253"/>
      <c r="AL1158" s="253" t="s">
        <v>202</v>
      </c>
      <c r="AM1158" s="253"/>
      <c r="AN1158" s="253"/>
      <c r="AO1158" s="257"/>
      <c r="AP1158" s="946" t="s">
        <v>203</v>
      </c>
      <c r="AQ1158" s="946"/>
      <c r="AR1158" s="946"/>
      <c r="AS1158" s="946"/>
      <c r="AT1158" s="946"/>
      <c r="AU1158" s="946"/>
      <c r="AV1158" s="946"/>
      <c r="AW1158" s="946"/>
      <c r="AX1158" s="946"/>
      <c r="AY1158">
        <f>$AY$1156</f>
        <v>0</v>
      </c>
    </row>
    <row r="1159" spans="1:51" ht="26.25" customHeight="1" x14ac:dyDescent="0.2">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196</v>
      </c>
      <c r="D1191" s="253"/>
      <c r="E1191" s="253"/>
      <c r="F1191" s="253"/>
      <c r="G1191" s="253"/>
      <c r="H1191" s="253"/>
      <c r="I1191" s="253"/>
      <c r="J1191" s="946" t="s">
        <v>197</v>
      </c>
      <c r="K1191" s="947"/>
      <c r="L1191" s="947"/>
      <c r="M1191" s="947"/>
      <c r="N1191" s="947"/>
      <c r="O1191" s="947"/>
      <c r="P1191" s="123" t="s">
        <v>198</v>
      </c>
      <c r="Q1191" s="123"/>
      <c r="R1191" s="123"/>
      <c r="S1191" s="123"/>
      <c r="T1191" s="123"/>
      <c r="U1191" s="123"/>
      <c r="V1191" s="123"/>
      <c r="W1191" s="123"/>
      <c r="X1191" s="123"/>
      <c r="Y1191" s="255" t="s">
        <v>199</v>
      </c>
      <c r="Z1191" s="256"/>
      <c r="AA1191" s="256"/>
      <c r="AB1191" s="256"/>
      <c r="AC1191" s="946" t="s">
        <v>200</v>
      </c>
      <c r="AD1191" s="946"/>
      <c r="AE1191" s="946"/>
      <c r="AF1191" s="946"/>
      <c r="AG1191" s="946"/>
      <c r="AH1191" s="255" t="s">
        <v>217</v>
      </c>
      <c r="AI1191" s="253"/>
      <c r="AJ1191" s="253"/>
      <c r="AK1191" s="253"/>
      <c r="AL1191" s="253" t="s">
        <v>202</v>
      </c>
      <c r="AM1191" s="253"/>
      <c r="AN1191" s="253"/>
      <c r="AO1191" s="257"/>
      <c r="AP1191" s="946" t="s">
        <v>203</v>
      </c>
      <c r="AQ1191" s="946"/>
      <c r="AR1191" s="946"/>
      <c r="AS1191" s="946"/>
      <c r="AT1191" s="946"/>
      <c r="AU1191" s="946"/>
      <c r="AV1191" s="946"/>
      <c r="AW1191" s="946"/>
      <c r="AX1191" s="946"/>
      <c r="AY1191">
        <f>$AY$1189</f>
        <v>0</v>
      </c>
    </row>
    <row r="1192" spans="1:51" ht="26.25" customHeight="1" x14ac:dyDescent="0.2">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196</v>
      </c>
      <c r="D1224" s="253"/>
      <c r="E1224" s="253"/>
      <c r="F1224" s="253"/>
      <c r="G1224" s="253"/>
      <c r="H1224" s="253"/>
      <c r="I1224" s="253"/>
      <c r="J1224" s="946" t="s">
        <v>197</v>
      </c>
      <c r="K1224" s="947"/>
      <c r="L1224" s="947"/>
      <c r="M1224" s="947"/>
      <c r="N1224" s="947"/>
      <c r="O1224" s="947"/>
      <c r="P1224" s="123" t="s">
        <v>198</v>
      </c>
      <c r="Q1224" s="123"/>
      <c r="R1224" s="123"/>
      <c r="S1224" s="123"/>
      <c r="T1224" s="123"/>
      <c r="U1224" s="123"/>
      <c r="V1224" s="123"/>
      <c r="W1224" s="123"/>
      <c r="X1224" s="123"/>
      <c r="Y1224" s="255" t="s">
        <v>199</v>
      </c>
      <c r="Z1224" s="256"/>
      <c r="AA1224" s="256"/>
      <c r="AB1224" s="256"/>
      <c r="AC1224" s="946" t="s">
        <v>200</v>
      </c>
      <c r="AD1224" s="946"/>
      <c r="AE1224" s="946"/>
      <c r="AF1224" s="946"/>
      <c r="AG1224" s="946"/>
      <c r="AH1224" s="255" t="s">
        <v>217</v>
      </c>
      <c r="AI1224" s="253"/>
      <c r="AJ1224" s="253"/>
      <c r="AK1224" s="253"/>
      <c r="AL1224" s="253" t="s">
        <v>202</v>
      </c>
      <c r="AM1224" s="253"/>
      <c r="AN1224" s="253"/>
      <c r="AO1224" s="257"/>
      <c r="AP1224" s="946" t="s">
        <v>203</v>
      </c>
      <c r="AQ1224" s="946"/>
      <c r="AR1224" s="946"/>
      <c r="AS1224" s="946"/>
      <c r="AT1224" s="946"/>
      <c r="AU1224" s="946"/>
      <c r="AV1224" s="946"/>
      <c r="AW1224" s="946"/>
      <c r="AX1224" s="946"/>
      <c r="AY1224">
        <f>$AY$1222</f>
        <v>0</v>
      </c>
    </row>
    <row r="1225" spans="1:51" ht="26.25" customHeight="1" x14ac:dyDescent="0.2">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196</v>
      </c>
      <c r="D1257" s="253"/>
      <c r="E1257" s="253"/>
      <c r="F1257" s="253"/>
      <c r="G1257" s="253"/>
      <c r="H1257" s="253"/>
      <c r="I1257" s="253"/>
      <c r="J1257" s="946" t="s">
        <v>197</v>
      </c>
      <c r="K1257" s="947"/>
      <c r="L1257" s="947"/>
      <c r="M1257" s="947"/>
      <c r="N1257" s="947"/>
      <c r="O1257" s="947"/>
      <c r="P1257" s="123" t="s">
        <v>198</v>
      </c>
      <c r="Q1257" s="123"/>
      <c r="R1257" s="123"/>
      <c r="S1257" s="123"/>
      <c r="T1257" s="123"/>
      <c r="U1257" s="123"/>
      <c r="V1257" s="123"/>
      <c r="W1257" s="123"/>
      <c r="X1257" s="123"/>
      <c r="Y1257" s="255" t="s">
        <v>199</v>
      </c>
      <c r="Z1257" s="256"/>
      <c r="AA1257" s="256"/>
      <c r="AB1257" s="256"/>
      <c r="AC1257" s="946" t="s">
        <v>200</v>
      </c>
      <c r="AD1257" s="946"/>
      <c r="AE1257" s="946"/>
      <c r="AF1257" s="946"/>
      <c r="AG1257" s="946"/>
      <c r="AH1257" s="255" t="s">
        <v>217</v>
      </c>
      <c r="AI1257" s="253"/>
      <c r="AJ1257" s="253"/>
      <c r="AK1257" s="253"/>
      <c r="AL1257" s="253" t="s">
        <v>202</v>
      </c>
      <c r="AM1257" s="253"/>
      <c r="AN1257" s="253"/>
      <c r="AO1257" s="257"/>
      <c r="AP1257" s="946" t="s">
        <v>203</v>
      </c>
      <c r="AQ1257" s="946"/>
      <c r="AR1257" s="946"/>
      <c r="AS1257" s="946"/>
      <c r="AT1257" s="946"/>
      <c r="AU1257" s="946"/>
      <c r="AV1257" s="946"/>
      <c r="AW1257" s="946"/>
      <c r="AX1257" s="946"/>
      <c r="AY1257">
        <f>$AY$1255</f>
        <v>0</v>
      </c>
    </row>
    <row r="1258" spans="1:51" ht="26.25" customHeight="1" x14ac:dyDescent="0.2">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196</v>
      </c>
      <c r="D1290" s="253"/>
      <c r="E1290" s="253"/>
      <c r="F1290" s="253"/>
      <c r="G1290" s="253"/>
      <c r="H1290" s="253"/>
      <c r="I1290" s="253"/>
      <c r="J1290" s="946" t="s">
        <v>197</v>
      </c>
      <c r="K1290" s="947"/>
      <c r="L1290" s="947"/>
      <c r="M1290" s="947"/>
      <c r="N1290" s="947"/>
      <c r="O1290" s="947"/>
      <c r="P1290" s="123" t="s">
        <v>198</v>
      </c>
      <c r="Q1290" s="123"/>
      <c r="R1290" s="123"/>
      <c r="S1290" s="123"/>
      <c r="T1290" s="123"/>
      <c r="U1290" s="123"/>
      <c r="V1290" s="123"/>
      <c r="W1290" s="123"/>
      <c r="X1290" s="123"/>
      <c r="Y1290" s="255" t="s">
        <v>199</v>
      </c>
      <c r="Z1290" s="256"/>
      <c r="AA1290" s="256"/>
      <c r="AB1290" s="256"/>
      <c r="AC1290" s="946" t="s">
        <v>200</v>
      </c>
      <c r="AD1290" s="946"/>
      <c r="AE1290" s="946"/>
      <c r="AF1290" s="946"/>
      <c r="AG1290" s="946"/>
      <c r="AH1290" s="255" t="s">
        <v>217</v>
      </c>
      <c r="AI1290" s="253"/>
      <c r="AJ1290" s="253"/>
      <c r="AK1290" s="253"/>
      <c r="AL1290" s="253" t="s">
        <v>202</v>
      </c>
      <c r="AM1290" s="253"/>
      <c r="AN1290" s="253"/>
      <c r="AO1290" s="257"/>
      <c r="AP1290" s="946" t="s">
        <v>203</v>
      </c>
      <c r="AQ1290" s="946"/>
      <c r="AR1290" s="946"/>
      <c r="AS1290" s="946"/>
      <c r="AT1290" s="946"/>
      <c r="AU1290" s="946"/>
      <c r="AV1290" s="946"/>
      <c r="AW1290" s="946"/>
      <c r="AX1290" s="946"/>
      <c r="AY1290">
        <f>$AY$1288</f>
        <v>0</v>
      </c>
    </row>
    <row r="1291" spans="1:51" ht="26.25" customHeight="1" x14ac:dyDescent="0.2">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36AE649-0922-4B6D-BA90-EC96C3134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7A5D3D-BE7D-48DB-9407-FF9E7F80F178}">
  <ds:schemaRefs>
    <ds:schemaRef ds:uri="http://schemas.microsoft.com/sharepoint/v3/contenttype/forms"/>
  </ds:schemaRefs>
</ds:datastoreItem>
</file>

<file path=customXml/itemProps3.xml><?xml version="1.0" encoding="utf-8"?>
<ds:datastoreItem xmlns:ds="http://schemas.openxmlformats.org/officeDocument/2006/customXml" ds:itemID="{1D409E1A-A176-4E56-ABB9-5B121D0662EB}">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microsoft.com/office/2006/metadata/properties"/>
    <ds:schemaRef ds:uri="FBA1376E-82DB-4D6C-B33A-D646C0617999"/>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毛塚 優奈</cp:lastModifiedBy>
  <cp:revision/>
  <dcterms:created xsi:type="dcterms:W3CDTF">2012-03-13T00:50:25Z</dcterms:created>
  <dcterms:modified xsi:type="dcterms:W3CDTF">2022-09-21T00:28:18Z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