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2DE97DD-9DA8-4866-B9FE-5A1AFF59088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<sst xmlns="http://schemas.openxmlformats.org/spreadsheetml/2006/main" count="2023" uniqueCount="801">
  <si>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</si>
  <si>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</si>
  <si>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</si>
  <si>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</si>
  <si>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</si>
  <si>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</si>
  <si>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</si>
  <si>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</si>
  <si>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</si>
  <si>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</si>
  <si>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</si>
  <si>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</si>
  <si>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</si>
  <si>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</si>
  <si>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</si>
  <si>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</si>
  <si>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</si>
  <si>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</si>
  <si>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</si>
  <si>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</si>
  <si>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</si>
  <si>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</si>
  <si>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</si>
  <si>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</si>
  <si>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</si>
  <si>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</si>
  <si>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</si>
  <si>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</si>
  <si>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</si>
  <si>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</si>
  <si>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</si>
  <si>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</si>
  <si>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</si>
  <si>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</si>
  <si>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</si>
  <si>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</si>
  <si>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</si>
  <si>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</si>
  <si>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</si>
  <si>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</si>
  <si>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</si>
  <si>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</si>
  <si>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</si>
  <si>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</si>
  <si>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</si>
  <si>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</si>
  <si>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</si>
  <si>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</si>
  <si>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</si>
  <si>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</si>
  <si>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</si>
  <si>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</si>
  <si>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</si>
  <si>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</si>
  <si>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</si>
  <si>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</si>
  <si>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</si>
  <si>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</si>
  <si>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</si>
  <si>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</si>
  <si>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</si>
  <si>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</si>
  <si>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</si>
  <si>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</si>
  <si>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</si>
  <si>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</si>
  <si>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</si>
  <si>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</si>
  <si>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</si>
  <si>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</si>
  <si>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</si>
  <si>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</si>
  <si>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</si>
  <si>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</si>
  <si>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</si>
  <si>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</si>
  <si>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</si>
  <si>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</si>
  <si>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</si>
  <si>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</si>
  <si>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</si>
  <si>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</si>
  <si>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</si>
  <si>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</si>
  <si>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</si>
  <si>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</si>
  <si>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</si>
  <si>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</si>
  <si>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</si>
  <si>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</si>
  <si>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</si>
  <si>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</si>
  <si>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</si>
  <si>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</si>
  <si>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</si>
  <si>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</si>
  <si>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</si>
  <si>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</si>
  <si>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</si>
  <si>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</si>
  <si>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</si>
  <si>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</si>
  <si>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</si>
  <si>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</si>
  <si>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</si>
  <si>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</si>
  <si>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</si>
  <si>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</si>
  <si>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</si>
  <si>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</si>
  <si>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</si>
  <si>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</si>
  <si>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</si>
  <si>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</si>
  <si>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</si>
  <si>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</si>
  <si>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</si>
  <si>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</si>
  <si>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</si>
  <si>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</si>
  <si>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</si>
  <si>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</si>
  <si>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</si>
  <si>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</si>
  <si>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</si>
  <si>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</si>
  <si>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</si>
  <si>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</si>
  <si>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</si>
  <si>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</si>
  <si>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</si>
  <si>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</si>
  <si>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</si>
  <si>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</si>
  <si>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</si>
  <si>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</si>
  <si>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</si>
  <si>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</si>
  <si>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</si>
  <si>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</si>
  <si>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</si>
  <si>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</si>
  <si>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</si>
  <si>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</si>
  <si>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</si>
  <si>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</si>
  <si>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</si>
  <si>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</si>
  <si>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</si>
  <si>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</si>
  <si>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</si>
  <si>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</si>
  <si>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</si>
  <si>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</si>
  <si>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</si>
  <si>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</si>
  <si>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</si>
  <si>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</si>
  <si>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</si>
  <si>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</si>
  <si>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</si>
  <si>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</si>
  <si>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</si>
  <si>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</si>
  <si>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</si>
  <si>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</si>
  <si>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</si>
  <si>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</si>
  <si>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</si>
  <si>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</si>
  <si>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</si>
  <si>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</si>
  <si>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</si>
  <si>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</si>
  <si>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</si>
  <si>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</si>
  <si>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</si>
  <si>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</si>
  <si>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</si>
  <si>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</si>
  <si>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</si>
  <si>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</si>
  <si>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</si>
  <si>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</si>
  <si>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</si>
  <si>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</si>
  <si>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</si>
  <si>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</si>
  <si>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</si>
  <si>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</si>
  <si>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</si>
  <si>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</si>
  <si>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</si>
  <si>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</si>
  <si>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</si>
  <si>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</si>
  <si>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</si>
  <si>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</si>
  <si>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</si>
  <si>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</si>
  <si>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</si>
  <si>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</si>
  <si>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</si>
  <si>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</si>
  <si>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</si>
  <si>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</si>
  <si>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</si>
  <si>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</si>
  <si>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</si>
  <si>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</si>
  <si>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</si>
  <si>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</si>
  <si>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</si>
  <si>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</si>
  <si>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</si>
  <si>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</si>
  <si>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</si>
  <si>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</si>
  <si>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</si>
  <si>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</si>
  <si>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</si>
  <si>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</si>
  <si>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</si>
  <si>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</si>
  <si>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</si>
  <si>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</si>
  <si>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</si>
  <si>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</si>
  <si>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</si>
  <si>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</si>
  <si>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</si>
  <si>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</si>
  <si>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</si>
  <si>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</si>
  <si>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</si>
  <si>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</si>
  <si>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</si>
  <si>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</si>
  <si>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</si>
  <si>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</si>
  <si>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</si>
  <si>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</si>
  <si>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</si>
  <si>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</si>
  <si>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</si>
  <si>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</si>
  <si>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</si>
  <si>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</si>
  <si>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</si>
  <si>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</si>
  <si>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</si>
  <si>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</si>
  <si>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</si>
  <si>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</si>
  <si>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</si>
  <si>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</si>
  <si>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</si>
  <si>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</si>
  <si>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</si>
  <si>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</si>
  <si>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</si>
  <si>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</si>
  <si>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</si>
  <si>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</si>
  <si>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</si>
  <si>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</si>
  <si>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</si>
  <si>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</si>
  <si>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</si>
  <si>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</si>
  <si>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</si>
  <si>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</si>
  <si>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</si>
  <si>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</si>
  <si>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</si>
  <si>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</si>
  <si>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</si>
  <si>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</si>
  <si>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</si>
  <si>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</si>
  <si>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</si>
  <si>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</si>
  <si>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</si>
  <si>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</si>
  <si>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</si>
  <si>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</si>
  <si>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</si>
  <si>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</si>
  <si>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</si>
  <si>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</si>
  <si>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</si>
  <si>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</si>
  <si>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</si>
  <si>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</si>
  <si>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</si>
  <si>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</si>
  <si>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</si>
  <si>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</si>
  <si>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</si>
  <si>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</si>
  <si>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</si>
  <si>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</si>
  <si>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</si>
  <si>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</si>
  <si>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</si>
  <si>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</si>
  <si>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</si>
  <si>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</si>
  <si>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</si>
  <si>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</si>
  <si>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</si>
  <si>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</si>
  <si>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</si>
  <si>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</si>
  <si>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</si>
  <si>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</si>
  <si>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</si>
  <si>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</si>
  <si>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</si>
  <si>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</si>
  <si>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</si>
  <si>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</si>
  <si>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</si>
  <si>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</si>
  <si>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</si>
  <si>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</si>
  <si>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</si>
  <si>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</si>
  <si>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</si>
  <si>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</si>
  <si>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</si>
  <si>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</si>
  <si>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</si>
  <si>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</si>
  <si>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</si>
  <si>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</si>
  <si>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</si>
  <si>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</si>
  <si>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</si>
  <si>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</si>
  <si>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</si>
  <si>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</si>
  <si>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</si>
  <si>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</si>
  <si>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</si>
  <si>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</si>
  <si>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</si>
  <si>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</si>
  <si>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</si>
  <si>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</si>
  <si>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</si>
  <si>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</si>
  <si>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</si>
  <si>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</si>
  <si>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</si>
  <si>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</si>
  <si>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</si>
  <si>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</si>
  <si>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</si>
  <si>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</si>
  <si>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</si>
  <si>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</si>
  <si>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</si>
  <si>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</si>
  <si>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</si>
  <si>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</si>
  <si>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</si>
  <si>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</si>
  <si>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</si>
  <si>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</si>
  <si>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</si>
  <si>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</si>
  <si>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</si>
  <si>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</si>
  <si>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</si>
  <si>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</si>
  <si>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</si>
  <si>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</si>
  <si>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</si>
  <si>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</si>
  <si>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</si>
  <si>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</si>
  <si>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</si>
  <si>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</si>
  <si>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</si>
  <si>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</si>
  <si>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</si>
  <si>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</si>
  <si>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</si>
  <si>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</si>
  <si>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</si>
  <si>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</si>
  <si>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</si>
  <si>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</si>
  <si>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</si>
  <si>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</si>
  <si>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</si>
  <si>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</si>
  <si>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</si>
  <si>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</si>
  <si>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</si>
  <si>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</si>
  <si>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</si>
  <si>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</si>
  <si>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</si>
  <si>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</si>
  <si>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</si>
  <si>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</si>
  <si>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</si>
  <si>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</si>
  <si>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</si>
  <si>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</si>
  <si>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</si>
  <si>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</si>
  <si>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</si>
  <si>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</si>
  <si>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</si>
  <si>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</si>
  <si>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</si>
  <si>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</si>
  <si>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</si>
  <si>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</si>
  <si>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</si>
  <si>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</si>
  <si>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</si>
  <si>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</si>
  <si>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</si>
  <si>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</si>
  <si>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</si>
  <si>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</si>
  <si>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</si>
  <si>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</si>
  <si>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</si>
  <si>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</si>
  <si>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</si>
  <si>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</si>
  <si>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</si>
  <si>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</si>
  <si>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</si>
  <si>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</si>
  <si>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</si>
  <si>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</si>
  <si>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</si>
  <si>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</si>
  <si>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</si>
  <si>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</si>
  <si>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</si>
  <si>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</si>
  <si>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</si>
  <si>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</si>
  <si>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</si>
  <si>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</si>
  <si>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</si>
  <si>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</si>
  <si>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</si>
  <si>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</si>
  <si>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</si>
  <si>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</si>
  <si>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</si>
  <si>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</si>
  <si>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</si>
  <si>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</si>
  <si>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</si>
  <si>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</si>
  <si>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</si>
  <si>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</si>
  <si>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</si>
  <si>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</si>
  <si>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</si>
  <si>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</si>
  <si>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</si>
  <si>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</si>
  <si>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</si>
  <si>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</si>
  <si>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</si>
  <si>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</si>
  <si>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</si>
  <si>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</si>
  <si>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</si>
  <si>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</si>
  <si>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</si>
  <si>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</si>
  <si>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</si>
  <si>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</si>
  <si>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</si>
  <si>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</si>
  <si>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</si>
  <si>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</si>
  <si>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</si>
  <si>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</si>
  <si>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</si>
  <si>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</si>
  <si>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</si>
  <si>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</si>
  <si>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</si>
  <si>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</si>
  <si>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</si>
  <si>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</si>
  <si>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</si>
  <si>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</si>
  <si>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</si>
  <si>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</si>
  <si>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</si>
  <si>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</si>
  <si>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</si>
  <si>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</si>
  <si>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</si>
  <si>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</si>
  <si>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</si>
  <si>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</si>
  <si>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</si>
  <si>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</si>
  <si>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</si>
  <si>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</si>
  <si>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</si>
  <si>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</si>
  <si>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</si>
  <si>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</si>
  <si>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</si>
  <si>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</si>
  <si>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</si>
  <si>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</si>
  <si>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</si>
  <si>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</si>
  <si>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</si>
  <si>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</si>
  <si>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</si>
  <si>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</si>
  <si>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</si>
  <si>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</si>
  <si>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</si>
  <si>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</si>
  <si>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</si>
  <si>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</si>
  <si>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</si>
  <si>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</si>
  <si>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</si>
  <si>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</si>
  <si>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</si>
  <si>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</si>
  <si>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</si>
  <si>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</si>
  <si>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</si>
  <si>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</si>
  <si>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</si>
  <si>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</si>
  <si>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</si>
  <si>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</si>
  <si>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</si>
  <si>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</si>
  <si>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</si>
  <si>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</si>
  <si>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</si>
  <si>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</si>
  <si>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</si>
  <si>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</si>
  <si>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</si>
  <si>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</si>
  <si>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</si>
  <si>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</si>
  <si>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</si>
  <si>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</si>
  <si>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</si>
  <si>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</si>
  <si>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</si>
  <si>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</si>
  <si>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</si>
  <si>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</si>
  <si>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</si>
  <si>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</si>
  <si>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</si>
  <si>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</si>
  <si>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</si>
  <si>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</si>
  <si>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</si>
  <si>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</si>
  <si>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</si>
  <si>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</si>
  <si>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</si>
  <si>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</si>
  <si>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</si>
  <si>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</si>
  <si>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</si>
  <si>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</si>
  <si>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</si>
  <si>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</si>
  <si>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</si>
  <si>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</si>
  <si>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</si>
  <si>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</si>
  <si>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</si>
  <si>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</si>
  <si>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</si>
  <si>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</si>
  <si>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</si>
  <si>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</si>
  <si>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</si>
  <si>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</si>
  <si>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</si>
  <si>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</si>
  <si>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</si>
  <si>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</si>
  <si>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</si>
  <si>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</si>
  <si>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</si>
  <si>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</si>
  <si>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</si>
  <si>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</si>
  <si>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</si>
  <si>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</si>
  <si>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</si>
  <si>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</si>
  <si>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</si>
  <si>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</si>
  <si>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</si>
  <si>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</si>
  <si>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</si>
  <si>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</si>
  <si>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</si>
  <si>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</si>
  <si>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</si>
  <si>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</si>
  <si>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</si>
  <si>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</si>
  <si>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</si>
  <si>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</si>
  <si>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</si>
  <si>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</si>
  <si>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</si>
  <si>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</si>
  <si>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</si>
  <si>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</si>
  <si>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</si>
  <si>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</si>
  <si>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</si>
  <si>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</si>
  <si>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</si>
  <si>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</si>
  <si>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</si>
  <si>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</si>
  <si>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</si>
  <si>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</si>
  <si>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</si>
  <si>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</si>
  <si>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</si>
  <si>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</si>
  <si>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</si>
  <si>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</si>
  <si>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</si>
  <si>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</si>
  <si>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</si>
  <si>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</si>
  <si>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</si>
  <si>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</si>
  <si>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</si>
  <si>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</si>
  <si>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</si>
  <si>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</si>
  <si>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</si>
  <si>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</si>
  <si>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</si>
  <si>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</si>
  <si>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</si>
  <si>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</si>
  <si>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</si>
  <si>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</si>
  <si>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</si>
  <si>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</si>
  <si>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</si>
  <si>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</si>
  <si>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</si>
  <si>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</si>
  <si>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</si>
  <si>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</si>
  <si>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</si>
  <si>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</si>
  <si>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</si>
  <si>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</si>
  <si>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</si>
  <si>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</si>
  <si>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</si>
  <si>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</si>
  <si>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</si>
  <si>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</si>
  <si>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</si>
  <si>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</si>
  <si>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</si>
  <si>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</si>
  <si>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</si>
  <si>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</si>
  <si>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</si>
  <si>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</si>
  <si>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</si>
  <si>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</si>
  <si>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</si>
  <si>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</si>
  <si>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</si>
  <si>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</si>
  <si>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</si>
  <si>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</si>
  <si>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</si>
  <si>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</si>
  <si>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</si>
  <si>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</si>
  <si>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</si>
  <si>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</si>
  <si>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</si>
  <si>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</si>
  <si>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</si>
  <si>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</si>
  <si>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</si>
  <si>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</si>
  <si>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</si>
  <si>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</si>
  <si>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</si>
  <si>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</si>
  <si>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</si>
  <si>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</si>
  <si>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</si>
  <si>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</si>
  <si>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</si>
  <si>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</si>
  <si>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</si>
  <si>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</si>
  <si>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</si>
  <si>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</si>
  <si>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</si>
  <si>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</si>
  <si>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</si>
  <si>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</si>
  <si>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</si>
  <si>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</si>
  <si>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</si>
  <si>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</si>
  <si>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</si>
  <si>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</si>
  <si>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</si>
  <si>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</si>
  <si>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</si>
  <si>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</si>
  <si>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</si>
  <si>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</si>
  <si>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</si>
  <si>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</si>
  <si>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</si>
  <si>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</si>
  <si>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</si>
  <si>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</si>
  <si>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</si>
  <si>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</si>
  <si>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</si>
  <si>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</si>
  <si>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</si>
  <si>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</si>
  <si>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</si>
  <si>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</si>
  <si>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</si>
  <si>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</si>
  <si>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</si>
  <si>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</si>
  <si>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</si>
  <si>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</si>
  <si>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</si>
  <si>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</si>
  <si>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</si>
  <si>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</si>
  <si>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</si>
  <si>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</si>
  <si>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</si>
  <si>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</si>
  <si>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</si>
  <si>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経産</t>
  </si>
  <si>
    <t>経済産業省</t>
  </si>
  <si>
    <t>○</t>
  </si>
  <si>
    <t>ワクチン生産体制強化のためのバイオ医薬品製造拠点等整備事業</t>
    <phoneticPr fontId="5"/>
  </si>
  <si>
    <t>商務・サービスグループ</t>
    <rPh sb="0" eb="2">
      <t>ショウム</t>
    </rPh>
    <phoneticPr fontId="5"/>
  </si>
  <si>
    <t>生物化学産業課</t>
    <rPh sb="0" eb="2">
      <t>セイブツ</t>
    </rPh>
    <rPh sb="2" eb="4">
      <t>カガク</t>
    </rPh>
    <rPh sb="4" eb="6">
      <t>サンギョウ</t>
    </rPh>
    <rPh sb="6" eb="7">
      <t>カ</t>
    </rPh>
    <phoneticPr fontId="5"/>
  </si>
  <si>
    <t>課長　下田　裕和</t>
    <phoneticPr fontId="5"/>
  </si>
  <si>
    <t>「ワクチン開発・生産体制強化戦略」（令和３年6月1日閣議決定）
「成長戦略実行計画」（令和３年6月18日閣議決定）
「コロナ克服・新時代開拓のための経済対策」　抜粋（令和３年11月19日閣議決定）
「物価高克服・経済再生実現のための総合経済対策」（令和４年10月28日閣議決定）</t>
    <phoneticPr fontId="5"/>
  </si>
  <si>
    <t>平時は企業のニーズに応じたバイオ医薬品を製造し、感染症パンデミック発生時（以下、「有事」という。）にはワクチン製造へ切り替えられるデュアルユース設備を有する拠点を整備するとともに、ワクチン製造に不可欠な製剤化・充填設備や、医薬品製造に必要な部素材等の製造設備を有する拠点等の整備を促進することで、有事の際に国内でワクチンを円滑に生産できる能力を確保することを目的とする。</t>
    <phoneticPr fontId="5"/>
  </si>
  <si>
    <t>新型コロナウイルスによるンデミックを契機に、我が国においてワクチン開発を滞らせた要因を明らかにし、解決に向けて国を挙げて取り組むため、政府が一体となって必要な体制を再構築し、長期継続的に取り組む国家戦略として「ワクチン開発・生産体制強化戦略」をまとめており、、その中で、「バイオ医薬品の製造工場は我が国では限られており、大規模な生産には難がある。しかしながら、バイオ医薬品の工場は多額の設備投資を必要とし、ワクチン製造のために投資をしたが感染症が収束した場合には余剰設備となってしまうということでは、企業の投資は期待できない。こうした企業のリスクを軽減するためには、平時にはワクチン以外のバイオ医薬品の生産が可能な両用性のあるいわゆるデュアルユースの設備とすることが考えられる。」といった指摘があり、こうした現状・課題への対応として本事業を実施している。</t>
    <phoneticPr fontId="5"/>
  </si>
  <si>
    <t>有事に日本国内でワクチンを製造できるようにするため、①ワクチン製造拠点の整備事業、②治験薬製造拠点の整備事業、③製剤化・充填拠点の整備事業、④部素材等の製造拠点の整備事業に取り組む事業者を支援する。</t>
    <phoneticPr fontId="5"/>
  </si>
  <si>
    <t>https://www.meti.go.jp/policy/mono_info_service/mono/bio/vaccine_development/index.html</t>
    <phoneticPr fontId="5"/>
  </si>
  <si>
    <t>事業概要に記載する４事業について、各事業の補助率は以下のとおり。
①は補助率：9/10以内
②～④は補助率：大企業2/3以内、中小企業等3/4以内</t>
    <phoneticPr fontId="5"/>
  </si>
  <si>
    <t>今後の変異株や新たな感染症への備えとして、有事はワクチンの製造に切り替えられるデュアルユース設備を有する拠点等を整備する事業者に対して、拠点整備に要する費用を補助。</t>
    <phoneticPr fontId="5"/>
  </si>
  <si>
    <t>デュアルユース設備を有する拠点等の整備にかかる補助金の申請件数</t>
    <phoneticPr fontId="5"/>
  </si>
  <si>
    <t>デュアルユース設備を有する拠点等の整備にかかる補助金の採択件数</t>
    <phoneticPr fontId="5"/>
  </si>
  <si>
    <t>件</t>
    <phoneticPr fontId="5"/>
  </si>
  <si>
    <t>今後の新たに発生しうる感染症の状況に応じた、国民に必要な幅広いモダリティを含むワクチンの国内生産体制の確保</t>
    <phoneticPr fontId="5"/>
  </si>
  <si>
    <t>製造可能なワクチンのモダリティの種類</t>
    <phoneticPr fontId="5"/>
  </si>
  <si>
    <t>本事業は、将来の有事において、国内で製造したワクチンを日本国民に早期に供給することを目的として実施するものである。他方で、将来どのような感染症が蔓延するか分からないことから、どのような感染症にも対応できるモダリティを確保しておくことが重要であるため、本事業のアウトカムは「製造可能なワクチンのモダリティの種類」のみの設定となっている。</t>
    <rPh sb="5" eb="7">
      <t>ショウライ</t>
    </rPh>
    <rPh sb="32" eb="34">
      <t>ソウキ</t>
    </rPh>
    <rPh sb="57" eb="59">
      <t>タホウ</t>
    </rPh>
    <rPh sb="61" eb="63">
      <t>ショウライ</t>
    </rPh>
    <rPh sb="68" eb="71">
      <t>カンセンショウ</t>
    </rPh>
    <rPh sb="72" eb="74">
      <t>マンエン</t>
    </rPh>
    <rPh sb="77" eb="78">
      <t>ワ</t>
    </rPh>
    <rPh sb="92" eb="95">
      <t>カンセンショウ</t>
    </rPh>
    <rPh sb="97" eb="99">
      <t>タイオウ</t>
    </rPh>
    <rPh sb="108" eb="110">
      <t>カクホ</t>
    </rPh>
    <rPh sb="117" eb="119">
      <t>ジュウヨウ</t>
    </rPh>
    <rPh sb="125" eb="128">
      <t>ホンジギョウ</t>
    </rPh>
    <rPh sb="158" eb="160">
      <t>セッテイ</t>
    </rPh>
    <phoneticPr fontId="5"/>
  </si>
  <si>
    <t>2022</t>
  </si>
  <si>
    <t>管理費</t>
    <phoneticPr fontId="5"/>
  </si>
  <si>
    <t>基金管理にかかる費用</t>
    <phoneticPr fontId="5"/>
  </si>
  <si>
    <t>一般社団法人環境パートナーシップ会議</t>
    <phoneticPr fontId="5"/>
  </si>
  <si>
    <t>事業管理及び基金管理等</t>
    <phoneticPr fontId="5"/>
  </si>
  <si>
    <t>補助金等交付</t>
  </si>
  <si>
    <t>我が国ではバイオ医薬品の製造工場は限られており、特にコロナ禍に多くの国民が接種したメッセンジャーRNAワクチンを大規模に製造できる工場は存在していていない。コロナ禍に日本国民が接種したワクチンは、メッセンジャーRNAやウイルスベクターのような新たなモダリティ（創薬技術）によって製造されたワクチンであり、定期予防接種において日本国民が接種している不活化ワクチンや弱毒生ワクチンとは異なるモダリティのワクチンが供給されることになった。次なる有事への備えとして、多様なモダリティの種類を確保し、日本国民に対して十分な量のワクチンを供給する体制を構築することを長期アウトカム目標として設定した。</t>
    <rPh sb="277" eb="279">
      <t>チョウキ</t>
    </rPh>
    <phoneticPr fontId="5"/>
  </si>
  <si>
    <t>アウトカム指標の確認まで長期間が必要となる事業なので、継続的な成果確認に取り組まれたい。</t>
    <phoneticPr fontId="5"/>
  </si>
  <si>
    <t>有識者のご指摘を踏まえて、所要の対応を行うこと。</t>
    <phoneticPr fontId="5"/>
  </si>
  <si>
    <t>定期的に事業の実施状況の確認を実施し、必要に応じて指導を行うことで、アウトカムの達成と効果的な予算執行に努める。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</si>
</sst>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14971</xdr:colOff>
      <xdr:row>249</xdr:row>
      <xdr:rowOff>0</xdr:rowOff>
    </xdr:from>
    <xdr:to>
      <xdr:col>29</xdr:col>
      <xdr:colOff>213316</xdr:colOff>
      <xdr:row>250</xdr:row>
      <xdr:rowOff>383883</xdr:rowOff>
    </xdr:to>
    <xdr:sp macro="" textlink="">
      <xdr:nvSpPr>
        <xdr:cNvPr id="2" name="正方形/長方形 1">
          <a:extLst>
            <a:ext uri="{FF2B5EF4-FFF2-40B4-BE49-F238E27FC236}">
              <a16:creationId xmlns:a16="http://schemas.microsoft.com/office/drawing/2014/main" id="{00DDFE7C-F91A-495B-94D1-12F4F0617C39}"/>
            </a:ext>
          </a:extLst>
        </xdr:cNvPr>
        <xdr:cNvSpPr/>
      </xdr:nvSpPr>
      <xdr:spPr>
        <a:xfrm>
          <a:off x="5996671" y="124434600"/>
          <a:ext cx="1512795" cy="831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3,274.1</a:t>
          </a:r>
          <a:r>
            <a:rPr kumimoji="1" lang="ja-JP" altLang="en-US" sz="1200"/>
            <a:t>億円</a:t>
          </a:r>
        </a:p>
      </xdr:txBody>
    </xdr:sp>
    <xdr:clientData/>
  </xdr:twoCellAnchor>
  <xdr:twoCellAnchor>
    <xdr:from>
      <xdr:col>26</xdr:col>
      <xdr:colOff>121427</xdr:colOff>
      <xdr:row>250</xdr:row>
      <xdr:rowOff>386603</xdr:rowOff>
    </xdr:from>
    <xdr:to>
      <xdr:col>26</xdr:col>
      <xdr:colOff>121427</xdr:colOff>
      <xdr:row>251</xdr:row>
      <xdr:rowOff>359709</xdr:rowOff>
    </xdr:to>
    <xdr:cxnSp macro="">
      <xdr:nvCxnSpPr>
        <xdr:cNvPr id="3" name="直線矢印コネクタ 2">
          <a:extLst>
            <a:ext uri="{FF2B5EF4-FFF2-40B4-BE49-F238E27FC236}">
              <a16:creationId xmlns:a16="http://schemas.microsoft.com/office/drawing/2014/main" id="{9B0ED2BA-E176-45C9-9692-31C02F338AAC}"/>
            </a:ext>
          </a:extLst>
        </xdr:cNvPr>
        <xdr:cNvCxnSpPr/>
      </xdr:nvCxnSpPr>
      <xdr:spPr>
        <a:xfrm>
          <a:off x="6760352" y="125268878"/>
          <a:ext cx="0" cy="4207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4768</xdr:colOff>
      <xdr:row>252</xdr:row>
      <xdr:rowOff>233083</xdr:rowOff>
    </xdr:from>
    <xdr:to>
      <xdr:col>34</xdr:col>
      <xdr:colOff>14294</xdr:colOff>
      <xdr:row>254</xdr:row>
      <xdr:rowOff>393409</xdr:rowOff>
    </xdr:to>
    <xdr:sp macro="" textlink="">
      <xdr:nvSpPr>
        <xdr:cNvPr id="4" name="正方形/長方形 3">
          <a:extLst>
            <a:ext uri="{FF2B5EF4-FFF2-40B4-BE49-F238E27FC236}">
              <a16:creationId xmlns:a16="http://schemas.microsoft.com/office/drawing/2014/main" id="{E8A919A0-E90F-40D0-8A5D-99B46C928531}"/>
            </a:ext>
          </a:extLst>
        </xdr:cNvPr>
        <xdr:cNvSpPr/>
      </xdr:nvSpPr>
      <xdr:spPr>
        <a:xfrm>
          <a:off x="5110168" y="126010708"/>
          <a:ext cx="3295651" cy="10556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．（一社）環境パートナーシップ会議</a:t>
          </a:r>
          <a:endParaRPr kumimoji="1" lang="en-US" altLang="ja-JP" sz="1200"/>
        </a:p>
        <a:p>
          <a:pPr algn="ctr"/>
          <a:r>
            <a:rPr kumimoji="1" lang="ja-JP" altLang="en-US" sz="1200"/>
            <a:t>国内投資促進基金</a:t>
          </a:r>
          <a:endParaRPr kumimoji="1" lang="en-US" altLang="ja-JP" sz="1200"/>
        </a:p>
        <a:p>
          <a:pPr algn="ctr"/>
          <a:r>
            <a:rPr kumimoji="1" lang="ja-JP" altLang="en-US" sz="1200"/>
            <a:t>基金残高：</a:t>
          </a:r>
          <a:r>
            <a:rPr kumimoji="1" lang="en-US" altLang="ja-JP" sz="1200"/>
            <a:t>3,274.1</a:t>
          </a:r>
          <a:r>
            <a:rPr kumimoji="1" lang="ja-JP" altLang="en-US" sz="1200"/>
            <a:t>億円</a:t>
          </a:r>
          <a:endParaRPr kumimoji="1" lang="en-US" altLang="ja-JP" sz="1200"/>
        </a:p>
        <a:p>
          <a:pPr algn="ctr"/>
          <a:r>
            <a:rPr kumimoji="1" lang="en-US" altLang="ja-JP" sz="1200"/>
            <a:t>【7</a:t>
          </a:r>
          <a:r>
            <a:rPr kumimoji="1" lang="ja-JP" altLang="en-US" sz="1200"/>
            <a:t>百万円</a:t>
          </a:r>
          <a:r>
            <a:rPr kumimoji="1" lang="en-US" altLang="ja-JP" sz="1200"/>
            <a:t>】</a:t>
          </a:r>
        </a:p>
      </xdr:txBody>
    </xdr:sp>
    <xdr:clientData/>
  </xdr:twoCellAnchor>
  <xdr:twoCellAnchor>
    <xdr:from>
      <xdr:col>26</xdr:col>
      <xdr:colOff>124873</xdr:colOff>
      <xdr:row>256</xdr:row>
      <xdr:rowOff>312650</xdr:rowOff>
    </xdr:from>
    <xdr:to>
      <xdr:col>26</xdr:col>
      <xdr:colOff>124873</xdr:colOff>
      <xdr:row>257</xdr:row>
      <xdr:rowOff>194984</xdr:rowOff>
    </xdr:to>
    <xdr:cxnSp macro="">
      <xdr:nvCxnSpPr>
        <xdr:cNvPr id="5" name="直線コネクタ 4">
          <a:extLst>
            <a:ext uri="{FF2B5EF4-FFF2-40B4-BE49-F238E27FC236}">
              <a16:creationId xmlns:a16="http://schemas.microsoft.com/office/drawing/2014/main" id="{91BB17E0-D760-42DE-BD74-5C49A1D9756D}"/>
            </a:ext>
          </a:extLst>
        </xdr:cNvPr>
        <xdr:cNvCxnSpPr/>
      </xdr:nvCxnSpPr>
      <xdr:spPr>
        <a:xfrm>
          <a:off x="6763798" y="127880975"/>
          <a:ext cx="0" cy="33000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39150</xdr:colOff>
      <xdr:row>257</xdr:row>
      <xdr:rowOff>207313</xdr:rowOff>
    </xdr:from>
    <xdr:to>
      <xdr:col>35</xdr:col>
      <xdr:colOff>152120</xdr:colOff>
      <xdr:row>257</xdr:row>
      <xdr:rowOff>207313</xdr:rowOff>
    </xdr:to>
    <xdr:cxnSp macro="">
      <xdr:nvCxnSpPr>
        <xdr:cNvPr id="6" name="直線コネクタ 5">
          <a:extLst>
            <a:ext uri="{FF2B5EF4-FFF2-40B4-BE49-F238E27FC236}">
              <a16:creationId xmlns:a16="http://schemas.microsoft.com/office/drawing/2014/main" id="{484BBB21-E6CB-4646-9619-8A159EB52478}"/>
            </a:ext>
          </a:extLst>
        </xdr:cNvPr>
        <xdr:cNvCxnSpPr/>
      </xdr:nvCxnSpPr>
      <xdr:spPr>
        <a:xfrm>
          <a:off x="4925475" y="128223313"/>
          <a:ext cx="383724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46786</xdr:colOff>
      <xdr:row>257</xdr:row>
      <xdr:rowOff>201102</xdr:rowOff>
    </xdr:from>
    <xdr:to>
      <xdr:col>18</xdr:col>
      <xdr:colOff>46786</xdr:colOff>
      <xdr:row>258</xdr:row>
      <xdr:rowOff>438311</xdr:rowOff>
    </xdr:to>
    <xdr:cxnSp macro="">
      <xdr:nvCxnSpPr>
        <xdr:cNvPr id="7" name="直線矢印コネクタ 6">
          <a:extLst>
            <a:ext uri="{FF2B5EF4-FFF2-40B4-BE49-F238E27FC236}">
              <a16:creationId xmlns:a16="http://schemas.microsoft.com/office/drawing/2014/main" id="{0C75B798-0CAE-43E6-9F81-92DD6DEAB451}"/>
            </a:ext>
          </a:extLst>
        </xdr:cNvPr>
        <xdr:cNvCxnSpPr/>
      </xdr:nvCxnSpPr>
      <xdr:spPr>
        <a:xfrm>
          <a:off x="4933111" y="128217102"/>
          <a:ext cx="0" cy="68488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149663</xdr:colOff>
      <xdr:row>257</xdr:row>
      <xdr:rowOff>201102</xdr:rowOff>
    </xdr:from>
    <xdr:to>
      <xdr:col>35</xdr:col>
      <xdr:colOff>149663</xdr:colOff>
      <xdr:row>258</xdr:row>
      <xdr:rowOff>438311</xdr:rowOff>
    </xdr:to>
    <xdr:cxnSp macro="">
      <xdr:nvCxnSpPr>
        <xdr:cNvPr id="8" name="直線矢印コネクタ 7">
          <a:extLst>
            <a:ext uri="{FF2B5EF4-FFF2-40B4-BE49-F238E27FC236}">
              <a16:creationId xmlns:a16="http://schemas.microsoft.com/office/drawing/2014/main" id="{385D6512-4BA7-495B-A79C-854F8D85DBBC}"/>
            </a:ext>
          </a:extLst>
        </xdr:cNvPr>
        <xdr:cNvCxnSpPr/>
      </xdr:nvCxnSpPr>
      <xdr:spPr>
        <a:xfrm>
          <a:off x="8760263" y="128217102"/>
          <a:ext cx="0" cy="68488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90970</xdr:colOff>
      <xdr:row>259</xdr:row>
      <xdr:rowOff>246117</xdr:rowOff>
    </xdr:from>
    <xdr:to>
      <xdr:col>24</xdr:col>
      <xdr:colOff>203540</xdr:colOff>
      <xdr:row>262</xdr:row>
      <xdr:rowOff>189068</xdr:rowOff>
    </xdr:to>
    <xdr:sp macro="" textlink="">
      <xdr:nvSpPr>
        <xdr:cNvPr id="9" name="正方形/長方形 8">
          <a:extLst>
            <a:ext uri="{FF2B5EF4-FFF2-40B4-BE49-F238E27FC236}">
              <a16:creationId xmlns:a16="http://schemas.microsoft.com/office/drawing/2014/main" id="{DE665449-FD7B-4F93-9035-CBC691CC7AAA}"/>
            </a:ext>
          </a:extLst>
        </xdr:cNvPr>
        <xdr:cNvSpPr/>
      </xdr:nvSpPr>
      <xdr:spPr>
        <a:xfrm>
          <a:off x="3462820" y="129157467"/>
          <a:ext cx="2941495" cy="1009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Ｂ．みずほリサーチ＆テクノロジーズ（株）</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受託事業者（事務局）</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kumimoji="1" lang="en-US" altLang="ja-JP" sz="1200"/>
        </a:p>
      </xdr:txBody>
    </xdr:sp>
    <xdr:clientData/>
  </xdr:twoCellAnchor>
  <xdr:twoCellAnchor>
    <xdr:from>
      <xdr:col>28</xdr:col>
      <xdr:colOff>203198</xdr:colOff>
      <xdr:row>259</xdr:row>
      <xdr:rowOff>253444</xdr:rowOff>
    </xdr:from>
    <xdr:to>
      <xdr:col>42</xdr:col>
      <xdr:colOff>82222</xdr:colOff>
      <xdr:row>262</xdr:row>
      <xdr:rowOff>196395</xdr:rowOff>
    </xdr:to>
    <xdr:sp macro="" textlink="">
      <xdr:nvSpPr>
        <xdr:cNvPr id="10" name="正方形/長方形 9">
          <a:extLst>
            <a:ext uri="{FF2B5EF4-FFF2-40B4-BE49-F238E27FC236}">
              <a16:creationId xmlns:a16="http://schemas.microsoft.com/office/drawing/2014/main" id="{D7EC665F-7924-47D9-9232-9B96D98DE51E}"/>
            </a:ext>
          </a:extLst>
        </xdr:cNvPr>
        <xdr:cNvSpPr/>
      </xdr:nvSpPr>
      <xdr:spPr>
        <a:xfrm>
          <a:off x="7280273" y="129164794"/>
          <a:ext cx="2946074" cy="1009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118865</xdr:colOff>
      <xdr:row>255</xdr:row>
      <xdr:rowOff>3668</xdr:rowOff>
    </xdr:from>
    <xdr:to>
      <xdr:col>34</xdr:col>
      <xdr:colOff>96300</xdr:colOff>
      <xdr:row>256</xdr:row>
      <xdr:rowOff>314325</xdr:rowOff>
    </xdr:to>
    <xdr:sp macro="" textlink="">
      <xdr:nvSpPr>
        <xdr:cNvPr id="11" name="大かっこ 10">
          <a:extLst>
            <a:ext uri="{FF2B5EF4-FFF2-40B4-BE49-F238E27FC236}">
              <a16:creationId xmlns:a16="http://schemas.microsoft.com/office/drawing/2014/main" id="{E664247D-49F0-489F-92E1-071760CC521D}"/>
            </a:ext>
          </a:extLst>
        </xdr:cNvPr>
        <xdr:cNvSpPr/>
      </xdr:nvSpPr>
      <xdr:spPr>
        <a:xfrm>
          <a:off x="5005190" y="127124318"/>
          <a:ext cx="3482635" cy="7583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・基金の管理・運用</a:t>
          </a:r>
          <a:endParaRPr kumimoji="1" lang="en-US" altLang="ja-JP" sz="1000"/>
        </a:p>
        <a:p>
          <a:pPr algn="l"/>
          <a:r>
            <a:rPr kumimoji="1" lang="ja-JP" altLang="en-US" sz="1000"/>
            <a:t>・事務局の指導監督</a:t>
          </a:r>
          <a:endParaRPr kumimoji="1" lang="en-US" altLang="ja-JP" sz="1000"/>
        </a:p>
        <a:p>
          <a:pPr algn="l"/>
          <a:r>
            <a:rPr kumimoji="1" lang="ja-JP" altLang="en-US" sz="1000"/>
            <a:t>・ワクチン製造拠点等の整備を行う事業者に対する支払　等</a:t>
          </a:r>
        </a:p>
      </xdr:txBody>
    </xdr:sp>
    <xdr:clientData/>
  </xdr:twoCellAnchor>
  <xdr:twoCellAnchor>
    <xdr:from>
      <xdr:col>12</xdr:col>
      <xdr:colOff>66675</xdr:colOff>
      <xdr:row>262</xdr:row>
      <xdr:rowOff>252978</xdr:rowOff>
    </xdr:from>
    <xdr:to>
      <xdr:col>25</xdr:col>
      <xdr:colOff>47625</xdr:colOff>
      <xdr:row>263</xdr:row>
      <xdr:rowOff>327143</xdr:rowOff>
    </xdr:to>
    <xdr:sp macro="" textlink="">
      <xdr:nvSpPr>
        <xdr:cNvPr id="12" name="大かっこ 11">
          <a:extLst>
            <a:ext uri="{FF2B5EF4-FFF2-40B4-BE49-F238E27FC236}">
              <a16:creationId xmlns:a16="http://schemas.microsoft.com/office/drawing/2014/main" id="{7D05DE1A-EF29-49DF-8F19-09231FA28F40}"/>
            </a:ext>
          </a:extLst>
        </xdr:cNvPr>
        <xdr:cNvSpPr/>
      </xdr:nvSpPr>
      <xdr:spPr>
        <a:xfrm>
          <a:off x="3438525" y="130231128"/>
          <a:ext cx="3028950" cy="521840"/>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・事務局業務（公募、 採択審査、採択決 定、交付決定事業 の進捗管理、確定 検査等） </a:t>
          </a:r>
          <a:endParaRPr lang="ja-JP" altLang="ja-JP" sz="1000">
            <a:solidFill>
              <a:schemeClr val="tx1"/>
            </a:solidFill>
            <a:effectLst/>
            <a:latin typeface="+mn-lt"/>
            <a:ea typeface="+mn-ea"/>
            <a:cs typeface="+mn-cs"/>
          </a:endParaRPr>
        </a:p>
      </xdr:txBody>
    </xdr:sp>
    <xdr:clientData/>
  </xdr:twoCellAnchor>
  <xdr:oneCellAnchor>
    <xdr:from>
      <xdr:col>33</xdr:col>
      <xdr:colOff>93078</xdr:colOff>
      <xdr:row>258</xdr:row>
      <xdr:rowOff>432764</xdr:rowOff>
    </xdr:from>
    <xdr:ext cx="1031051" cy="275717"/>
    <xdr:sp macro="" textlink="">
      <xdr:nvSpPr>
        <xdr:cNvPr id="13" name="テキスト ボックス 12">
          <a:extLst>
            <a:ext uri="{FF2B5EF4-FFF2-40B4-BE49-F238E27FC236}">
              <a16:creationId xmlns:a16="http://schemas.microsoft.com/office/drawing/2014/main" id="{70644377-842E-4A5A-B2F9-E2324ECE9E9E}"/>
            </a:ext>
          </a:extLst>
        </xdr:cNvPr>
        <xdr:cNvSpPr txBox="1"/>
      </xdr:nvSpPr>
      <xdr:spPr>
        <a:xfrm>
          <a:off x="8265528" y="1288964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15</xdr:col>
      <xdr:colOff>57919</xdr:colOff>
      <xdr:row>258</xdr:row>
      <xdr:rowOff>428001</xdr:rowOff>
    </xdr:from>
    <xdr:ext cx="1313180" cy="275717"/>
    <xdr:sp macro="" textlink="">
      <xdr:nvSpPr>
        <xdr:cNvPr id="14" name="テキスト ボックス 13">
          <a:extLst>
            <a:ext uri="{FF2B5EF4-FFF2-40B4-BE49-F238E27FC236}">
              <a16:creationId xmlns:a16="http://schemas.microsoft.com/office/drawing/2014/main" id="{CB8125B0-4D8B-42B1-A37F-8AD981DC7012}"/>
            </a:ext>
          </a:extLst>
        </xdr:cNvPr>
        <xdr:cNvSpPr txBox="1"/>
      </xdr:nvSpPr>
      <xdr:spPr>
        <a:xfrm>
          <a:off x="4287019" y="12889167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twoCellAnchor>
    <xdr:from>
      <xdr:col>29</xdr:col>
      <xdr:colOff>9525</xdr:colOff>
      <xdr:row>262</xdr:row>
      <xdr:rowOff>299764</xdr:rowOff>
    </xdr:from>
    <xdr:to>
      <xdr:col>42</xdr:col>
      <xdr:colOff>95250</xdr:colOff>
      <xdr:row>263</xdr:row>
      <xdr:rowOff>154852</xdr:rowOff>
    </xdr:to>
    <xdr:sp macro="" textlink="">
      <xdr:nvSpPr>
        <xdr:cNvPr id="15" name="大かっこ 14">
          <a:extLst>
            <a:ext uri="{FF2B5EF4-FFF2-40B4-BE49-F238E27FC236}">
              <a16:creationId xmlns:a16="http://schemas.microsoft.com/office/drawing/2014/main" id="{4880238B-39B5-4E2E-9A65-DD2AC8A88C7C}"/>
            </a:ext>
          </a:extLst>
        </xdr:cNvPr>
        <xdr:cNvSpPr/>
      </xdr:nvSpPr>
      <xdr:spPr>
        <a:xfrm>
          <a:off x="7305675" y="130277914"/>
          <a:ext cx="2933700" cy="30276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ワクチン製造拠点等の整備</a:t>
          </a:r>
        </a:p>
      </xdr:txBody>
    </xdr:sp>
    <xdr:clientData/>
  </xdr:twoCellAnchor>
  <xdr:twoCellAnchor>
    <xdr:from>
      <xdr:col>18</xdr:col>
      <xdr:colOff>50446</xdr:colOff>
      <xdr:row>263</xdr:row>
      <xdr:rowOff>343812</xdr:rowOff>
    </xdr:from>
    <xdr:to>
      <xdr:col>18</xdr:col>
      <xdr:colOff>50446</xdr:colOff>
      <xdr:row>265</xdr:row>
      <xdr:rowOff>148512</xdr:rowOff>
    </xdr:to>
    <xdr:cxnSp macro="">
      <xdr:nvCxnSpPr>
        <xdr:cNvPr id="16" name="直線矢印コネクタ 15">
          <a:extLst>
            <a:ext uri="{FF2B5EF4-FFF2-40B4-BE49-F238E27FC236}">
              <a16:creationId xmlns:a16="http://schemas.microsoft.com/office/drawing/2014/main" id="{1AF6DCBF-0ECA-4770-9F07-B9736C5A4A7F}"/>
            </a:ext>
          </a:extLst>
        </xdr:cNvPr>
        <xdr:cNvCxnSpPr/>
      </xdr:nvCxnSpPr>
      <xdr:spPr>
        <a:xfrm>
          <a:off x="4936771" y="130769637"/>
          <a:ext cx="0" cy="7000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90970</xdr:colOff>
      <xdr:row>265</xdr:row>
      <xdr:rowOff>423327</xdr:rowOff>
    </xdr:from>
    <xdr:to>
      <xdr:col>24</xdr:col>
      <xdr:colOff>203540</xdr:colOff>
      <xdr:row>268</xdr:row>
      <xdr:rowOff>87952</xdr:rowOff>
    </xdr:to>
    <xdr:sp macro="" textlink="">
      <xdr:nvSpPr>
        <xdr:cNvPr id="17" name="正方形/長方形 16">
          <a:extLst>
            <a:ext uri="{FF2B5EF4-FFF2-40B4-BE49-F238E27FC236}">
              <a16:creationId xmlns:a16="http://schemas.microsoft.com/office/drawing/2014/main" id="{5B9B956F-DBE7-4C75-890D-D0A51086A7D2}"/>
            </a:ext>
          </a:extLst>
        </xdr:cNvPr>
        <xdr:cNvSpPr/>
      </xdr:nvSpPr>
      <xdr:spPr>
        <a:xfrm>
          <a:off x="3462820" y="131744502"/>
          <a:ext cx="2941495" cy="100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Ｃ．（株）サーベイリサーチセンター</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12</xdr:col>
      <xdr:colOff>69127</xdr:colOff>
      <xdr:row>268</xdr:row>
      <xdr:rowOff>148336</xdr:rowOff>
    </xdr:from>
    <xdr:to>
      <xdr:col>25</xdr:col>
      <xdr:colOff>10996</xdr:colOff>
      <xdr:row>269</xdr:row>
      <xdr:rowOff>240855</xdr:rowOff>
    </xdr:to>
    <xdr:sp macro="" textlink="">
      <xdr:nvSpPr>
        <xdr:cNvPr id="18" name="大かっこ 17">
          <a:extLst>
            <a:ext uri="{FF2B5EF4-FFF2-40B4-BE49-F238E27FC236}">
              <a16:creationId xmlns:a16="http://schemas.microsoft.com/office/drawing/2014/main" id="{C7F02306-3291-4D56-A17B-AFB653995968}"/>
            </a:ext>
          </a:extLst>
        </xdr:cNvPr>
        <xdr:cNvSpPr/>
      </xdr:nvSpPr>
      <xdr:spPr>
        <a:xfrm>
          <a:off x="3440977" y="132812536"/>
          <a:ext cx="2989869" cy="540194"/>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・事務局運営支援業務（問合せ対応、申請書のチェック等） </a:t>
          </a:r>
          <a:endParaRPr lang="ja-JP" altLang="ja-JP" sz="1000">
            <a:solidFill>
              <a:schemeClr val="tx1"/>
            </a:solidFill>
            <a:effectLst/>
            <a:latin typeface="+mn-lt"/>
            <a:ea typeface="+mn-ea"/>
            <a:cs typeface="+mn-cs"/>
          </a:endParaRPr>
        </a:p>
      </xdr:txBody>
    </xdr:sp>
    <xdr:clientData/>
  </xdr:twoCellAnchor>
  <xdr:oneCellAnchor>
    <xdr:from>
      <xdr:col>20</xdr:col>
      <xdr:colOff>217323</xdr:colOff>
      <xdr:row>251</xdr:row>
      <xdr:rowOff>382783</xdr:rowOff>
    </xdr:from>
    <xdr:ext cx="2480231" cy="275717"/>
    <xdr:sp macro="" textlink="">
      <xdr:nvSpPr>
        <xdr:cNvPr id="19" name="テキスト ボックス 18">
          <a:extLst>
            <a:ext uri="{FF2B5EF4-FFF2-40B4-BE49-F238E27FC236}">
              <a16:creationId xmlns:a16="http://schemas.microsoft.com/office/drawing/2014/main" id="{BF5AFDFD-18C5-4CD6-B3B4-A6635B1486B4}"/>
            </a:ext>
          </a:extLst>
        </xdr:cNvPr>
        <xdr:cNvSpPr txBox="1"/>
      </xdr:nvSpPr>
      <xdr:spPr>
        <a:xfrm>
          <a:off x="5541798" y="125712733"/>
          <a:ext cx="2480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国内投資促進基金への積み増し</a:t>
          </a:r>
        </a:p>
      </xdr:txBody>
    </xdr:sp>
    <xdr:clientData/>
  </xdr:oneCellAnchor>
  <xdr:oneCellAnchor>
    <xdr:from>
      <xdr:col>15</xdr:col>
      <xdr:colOff>57918</xdr:colOff>
      <xdr:row>265</xdr:row>
      <xdr:rowOff>169216</xdr:rowOff>
    </xdr:from>
    <xdr:ext cx="1313180" cy="275717"/>
    <xdr:sp macro="" textlink="">
      <xdr:nvSpPr>
        <xdr:cNvPr id="20" name="テキスト ボックス 19">
          <a:extLst>
            <a:ext uri="{FF2B5EF4-FFF2-40B4-BE49-F238E27FC236}">
              <a16:creationId xmlns:a16="http://schemas.microsoft.com/office/drawing/2014/main" id="{04555525-4DD8-46BF-B3C2-CDA6DD80317E}"/>
            </a:ext>
          </a:extLst>
        </xdr:cNvPr>
        <xdr:cNvSpPr txBox="1"/>
      </xdr:nvSpPr>
      <xdr:spPr>
        <a:xfrm>
          <a:off x="4287018" y="1314903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mono_info_service/mono/bio/vaccine_developmen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771</v>
      </c>
      <c r="AK2" s="547"/>
      <c r="AL2" s="547"/>
      <c r="AM2" s="547"/>
      <c r="AN2" s="97" t="s">
        <v>1</v>
      </c>
      <c r="AO2" s="547">
        <v>22</v>
      </c>
      <c r="AP2" s="547"/>
      <c r="AQ2" s="547"/>
      <c r="AR2" s="97" t="s">
        <v>1</v>
      </c>
      <c r="AS2" s="548">
        <v>111</v>
      </c>
      <c r="AT2" s="548"/>
      <c r="AU2" s="548"/>
      <c r="AV2" s="97" t="str">
        <f>IF(AW2="","","-")</f>
        <v/>
      </c>
      <c r="AW2" s="549"/>
      <c r="AX2" s="549"/>
      <c r="AY2" s="95">
        <v>1</v>
      </c>
    </row>
    <row r="3" spans="1:51" ht="21" customHeight="1" x14ac:dyDescent="0.15">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772</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774</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775</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x14ac:dyDescent="0.15">
      <c r="A5" s="582" t="s">
        <v>10</v>
      </c>
      <c r="B5" s="583"/>
      <c r="C5" s="583"/>
      <c r="D5" s="583"/>
      <c r="E5" s="583"/>
      <c r="F5" s="584"/>
      <c r="G5" s="528" t="s">
        <v>157</v>
      </c>
      <c r="H5" s="529"/>
      <c r="I5" s="529"/>
      <c r="J5" s="529"/>
      <c r="K5" s="529"/>
      <c r="L5" s="529"/>
      <c r="M5" s="530" t="s">
        <v>11</v>
      </c>
      <c r="N5" s="531"/>
      <c r="O5" s="531"/>
      <c r="P5" s="531"/>
      <c r="Q5" s="531"/>
      <c r="R5" s="532"/>
      <c r="S5" s="533" t="s">
        <v>287</v>
      </c>
      <c r="T5" s="529"/>
      <c r="U5" s="529"/>
      <c r="V5" s="529"/>
      <c r="W5" s="529"/>
      <c r="X5" s="534"/>
      <c r="Y5" s="535" t="s">
        <v>12</v>
      </c>
      <c r="Z5" s="248"/>
      <c r="AA5" s="248"/>
      <c r="AB5" s="248"/>
      <c r="AC5" s="248"/>
      <c r="AD5" s="249"/>
      <c r="AE5" s="556" t="s">
        <v>776</v>
      </c>
      <c r="AF5" s="556"/>
      <c r="AG5" s="556"/>
      <c r="AH5" s="556"/>
      <c r="AI5" s="556"/>
      <c r="AJ5" s="556"/>
      <c r="AK5" s="556"/>
      <c r="AL5" s="556"/>
      <c r="AM5" s="556"/>
      <c r="AN5" s="556"/>
      <c r="AO5" s="556"/>
      <c r="AP5" s="557"/>
      <c r="AQ5" s="558" t="s">
        <v>777</v>
      </c>
      <c r="AR5" s="559"/>
      <c r="AS5" s="559"/>
      <c r="AT5" s="559"/>
      <c r="AU5" s="559"/>
      <c r="AV5" s="559"/>
      <c r="AW5" s="559"/>
      <c r="AX5" s="560"/>
      <c r="AY5" s="95">
        <v>1</v>
      </c>
    </row>
    <row r="6" spans="1:51" ht="24" customHeight="1" x14ac:dyDescent="0.15">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14</v>
      </c>
      <c r="B7" s="552"/>
      <c r="C7" s="552"/>
      <c r="D7" s="552"/>
      <c r="E7" s="552"/>
      <c r="F7" s="553"/>
      <c r="G7" s="566" t="s">
        <v>1</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778</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16</v>
      </c>
      <c r="B8" s="552"/>
      <c r="C8" s="552"/>
      <c r="D8" s="552"/>
      <c r="E8" s="552"/>
      <c r="F8" s="553"/>
      <c r="G8" s="554" t="s">
        <v>1</v>
      </c>
      <c r="H8" s="555"/>
      <c r="I8" s="555"/>
      <c r="J8" s="555"/>
      <c r="K8" s="555"/>
      <c r="L8" s="555"/>
      <c r="M8" s="555"/>
      <c r="N8" s="555"/>
      <c r="O8" s="555"/>
      <c r="P8" s="555"/>
      <c r="Q8" s="555"/>
      <c r="R8" s="555"/>
      <c r="S8" s="555"/>
      <c r="T8" s="555"/>
      <c r="U8" s="555"/>
      <c r="V8" s="555"/>
      <c r="W8" s="555"/>
      <c r="X8" s="555"/>
      <c r="Y8" s="585" t="s">
        <v>17</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18</v>
      </c>
      <c r="B9" s="552"/>
      <c r="C9" s="552"/>
      <c r="D9" s="552"/>
      <c r="E9" s="552"/>
      <c r="F9" s="553"/>
      <c r="G9" s="554" t="s">
        <v>1</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19</v>
      </c>
      <c r="B10" s="552"/>
      <c r="C10" s="552"/>
      <c r="D10" s="552"/>
      <c r="E10" s="552"/>
      <c r="F10" s="553"/>
      <c r="G10" s="554" t="s">
        <v>1</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20</v>
      </c>
      <c r="B11" s="491"/>
      <c r="C11" s="491"/>
      <c r="D11" s="491"/>
      <c r="E11" s="491"/>
      <c r="F11" s="491"/>
      <c r="G11" s="475" t="s">
        <v>779</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0" t="s">
        <v>21</v>
      </c>
      <c r="B12" s="221"/>
      <c r="C12" s="221"/>
      <c r="D12" s="221"/>
      <c r="E12" s="221"/>
      <c r="F12" s="222"/>
      <c r="G12" s="475" t="s">
        <v>780</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0" t="s">
        <v>22</v>
      </c>
      <c r="B13" s="221"/>
      <c r="C13" s="221"/>
      <c r="D13" s="221"/>
      <c r="E13" s="221"/>
      <c r="F13" s="221"/>
      <c r="G13" s="475" t="s">
        <v>781</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0" t="s">
        <v>23</v>
      </c>
      <c r="B14" s="221"/>
      <c r="C14" s="221"/>
      <c r="D14" s="221"/>
      <c r="E14" s="221"/>
      <c r="F14" s="221"/>
      <c r="G14" s="602" t="s">
        <v>782</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24</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0" t="s">
        <v>25</v>
      </c>
      <c r="B16" s="221"/>
      <c r="C16" s="221"/>
      <c r="D16" s="221"/>
      <c r="E16" s="221"/>
      <c r="F16" s="222"/>
      <c r="G16" s="525" t="s">
        <v>783</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5"/>
      <c r="AY17" s="95">
        <v>1</v>
      </c>
    </row>
    <row r="18" spans="1:51" ht="24" customHeight="1" x14ac:dyDescent="0.15">
      <c r="A18" s="487"/>
      <c r="B18" s="488"/>
      <c r="C18" s="488"/>
      <c r="D18" s="488"/>
      <c r="E18" s="488"/>
      <c r="F18" s="489"/>
      <c r="G18" s="508" t="s">
        <v>32</v>
      </c>
      <c r="H18" s="509"/>
      <c r="I18" s="515" t="s">
        <v>33</v>
      </c>
      <c r="J18" s="516"/>
      <c r="K18" s="516"/>
      <c r="L18" s="516"/>
      <c r="M18" s="516"/>
      <c r="N18" s="516"/>
      <c r="O18" s="517"/>
      <c r="P18" s="287" t="s">
        <v>1</v>
      </c>
      <c r="Q18" s="288"/>
      <c r="R18" s="288"/>
      <c r="S18" s="288"/>
      <c r="T18" s="288"/>
      <c r="U18" s="288"/>
      <c r="V18" s="289"/>
      <c r="W18" s="518" t="s">
        <v>1</v>
      </c>
      <c r="X18" s="519"/>
      <c r="Y18" s="519"/>
      <c r="Z18" s="519"/>
      <c r="AA18" s="519"/>
      <c r="AB18" s="519"/>
      <c r="AC18" s="520"/>
      <c r="AD18" s="287" t="s">
        <v>1</v>
      </c>
      <c r="AE18" s="288"/>
      <c r="AF18" s="288"/>
      <c r="AG18" s="288"/>
      <c r="AH18" s="288"/>
      <c r="AI18" s="288"/>
      <c r="AJ18" s="289"/>
      <c r="AK18" s="521" t="s">
        <v>1</v>
      </c>
      <c r="AL18" s="522"/>
      <c r="AM18" s="522"/>
      <c r="AN18" s="522"/>
      <c r="AO18" s="522"/>
      <c r="AP18" s="522"/>
      <c r="AQ18" s="523"/>
      <c r="AR18" s="518" t="s">
        <v>34</v>
      </c>
      <c r="AS18" s="519"/>
      <c r="AT18" s="519"/>
      <c r="AU18" s="519"/>
      <c r="AV18" s="519"/>
      <c r="AW18" s="519"/>
      <c r="AX18" s="524"/>
      <c r="AY18" s="95">
        <v>1</v>
      </c>
    </row>
    <row r="19" spans="1:51" ht="24" customHeight="1" x14ac:dyDescent="0.15">
      <c r="A19" s="487"/>
      <c r="B19" s="488"/>
      <c r="C19" s="488"/>
      <c r="D19" s="488"/>
      <c r="E19" s="488"/>
      <c r="F19" s="489"/>
      <c r="G19" s="510"/>
      <c r="H19" s="511"/>
      <c r="I19" s="540" t="s">
        <v>35</v>
      </c>
      <c r="J19" s="541"/>
      <c r="K19" s="541"/>
      <c r="L19" s="541"/>
      <c r="M19" s="541"/>
      <c r="N19" s="541"/>
      <c r="O19" s="542"/>
      <c r="P19" s="287" t="s">
        <v>1</v>
      </c>
      <c r="Q19" s="288"/>
      <c r="R19" s="288"/>
      <c r="S19" s="288"/>
      <c r="T19" s="288"/>
      <c r="U19" s="288"/>
      <c r="V19" s="289"/>
      <c r="W19" s="287">
        <v>2273.84</v>
      </c>
      <c r="X19" s="288"/>
      <c r="Y19" s="288"/>
      <c r="Z19" s="288"/>
      <c r="AA19" s="288"/>
      <c r="AB19" s="288"/>
      <c r="AC19" s="289"/>
      <c r="AD19" s="287">
        <v>1000.31879</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0"/>
      <c r="H20" s="51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x14ac:dyDescent="0.15">
      <c r="A21" s="487"/>
      <c r="B21" s="488"/>
      <c r="C21" s="488"/>
      <c r="D21" s="488"/>
      <c r="E21" s="488"/>
      <c r="F21" s="489"/>
      <c r="G21" s="510"/>
      <c r="H21" s="51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x14ac:dyDescent="0.15">
      <c r="A22" s="487"/>
      <c r="B22" s="488"/>
      <c r="C22" s="488"/>
      <c r="D22" s="488"/>
      <c r="E22" s="488"/>
      <c r="F22" s="489"/>
      <c r="G22" s="510"/>
      <c r="H22" s="51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x14ac:dyDescent="0.15">
      <c r="A23" s="487"/>
      <c r="B23" s="488"/>
      <c r="C23" s="488"/>
      <c r="D23" s="488"/>
      <c r="E23" s="488"/>
      <c r="F23" s="489"/>
      <c r="G23" s="510"/>
      <c r="H23" s="51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x14ac:dyDescent="0.15">
      <c r="A24" s="487"/>
      <c r="B24" s="488"/>
      <c r="C24" s="488"/>
      <c r="D24" s="488"/>
      <c r="E24" s="488"/>
      <c r="F24" s="489"/>
      <c r="G24" s="510"/>
      <c r="H24" s="51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x14ac:dyDescent="0.15">
      <c r="A25" s="487"/>
      <c r="B25" s="488"/>
      <c r="C25" s="488"/>
      <c r="D25" s="488"/>
      <c r="E25" s="488"/>
      <c r="F25" s="489"/>
      <c r="G25" s="512"/>
      <c r="H25" s="511"/>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x14ac:dyDescent="0.15">
      <c r="A26" s="487"/>
      <c r="B26" s="488"/>
      <c r="C26" s="488"/>
      <c r="D26" s="488"/>
      <c r="E26" s="488"/>
      <c r="F26" s="489"/>
      <c r="G26" s="512"/>
      <c r="H26" s="511"/>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x14ac:dyDescent="0.15">
      <c r="A27" s="487"/>
      <c r="B27" s="488"/>
      <c r="C27" s="488"/>
      <c r="D27" s="488"/>
      <c r="E27" s="488"/>
      <c r="F27" s="489"/>
      <c r="G27" s="512"/>
      <c r="H27" s="511"/>
      <c r="I27" s="316" t="s">
        <v>38</v>
      </c>
      <c r="J27" s="506"/>
      <c r="K27" s="506"/>
      <c r="L27" s="506"/>
      <c r="M27" s="506"/>
      <c r="N27" s="506"/>
      <c r="O27" s="507"/>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x14ac:dyDescent="0.15">
      <c r="A28" s="487"/>
      <c r="B28" s="488"/>
      <c r="C28" s="488"/>
      <c r="D28" s="488"/>
      <c r="E28" s="488"/>
      <c r="F28" s="489"/>
      <c r="G28" s="513"/>
      <c r="H28" s="514"/>
      <c r="I28" s="499" t="s">
        <v>39</v>
      </c>
      <c r="J28" s="500"/>
      <c r="K28" s="500"/>
      <c r="L28" s="500"/>
      <c r="M28" s="500"/>
      <c r="N28" s="500"/>
      <c r="O28" s="501"/>
      <c r="P28" s="502" t="str">
        <f>IF(SUM(P$18:V$19,P$25:V$27)=0,"-",SUM(P$18:V$19,P$25:V$27))</f>
        <v>-</v>
      </c>
      <c r="Q28" s="503"/>
      <c r="R28" s="503"/>
      <c r="S28" s="503"/>
      <c r="T28" s="503"/>
      <c r="U28" s="503"/>
      <c r="V28" s="504"/>
      <c r="W28" s="502">
        <f>IF(SUM(W$18:AC$19,W$25:AC$27)=0,"-",SUM(W$18:AC$19,W$25:AC$27))</f>
        <v>2273.84</v>
      </c>
      <c r="X28" s="503"/>
      <c r="Y28" s="503"/>
      <c r="Z28" s="503"/>
      <c r="AA28" s="503"/>
      <c r="AB28" s="503"/>
      <c r="AC28" s="504"/>
      <c r="AD28" s="502">
        <f>IF(SUM(AD$18:AJ$19,AD$25:AJ$27)=0,"-",SUM(AD$18:AJ$19,AD$25:AJ$27))</f>
        <v>1000.31879</v>
      </c>
      <c r="AE28" s="503"/>
      <c r="AF28" s="503"/>
      <c r="AG28" s="503"/>
      <c r="AH28" s="503"/>
      <c r="AI28" s="503"/>
      <c r="AJ28" s="504"/>
      <c r="AK28" s="502" t="str">
        <f>IF(SUM(AK$18:AQ$19,AK$25:AQ$27)=0,"-",SUM(AK$18:AQ$19,AK$25:AQ$27))</f>
        <v>-</v>
      </c>
      <c r="AL28" s="503"/>
      <c r="AM28" s="503"/>
      <c r="AN28" s="503"/>
      <c r="AO28" s="503"/>
      <c r="AP28" s="503"/>
      <c r="AQ28" s="504"/>
      <c r="AR28" s="502" t="str">
        <f>IF(SUM(AR$18:AX$19,AR$25:AX$27)=0,"-",SUM(AR$18:AX$19,AR$25:AX$27))</f>
        <v>-</v>
      </c>
      <c r="AS28" s="503"/>
      <c r="AT28" s="503"/>
      <c r="AU28" s="503"/>
      <c r="AV28" s="503"/>
      <c r="AW28" s="503"/>
      <c r="AX28" s="505"/>
      <c r="AY28" s="95">
        <v>1</v>
      </c>
    </row>
    <row r="29" spans="1:51" ht="24" customHeight="1" x14ac:dyDescent="0.15">
      <c r="A29" s="487"/>
      <c r="B29" s="488"/>
      <c r="C29" s="488"/>
      <c r="D29" s="488"/>
      <c r="E29" s="488"/>
      <c r="F29" s="489"/>
      <c r="G29" s="495" t="s">
        <v>40</v>
      </c>
      <c r="H29" s="496"/>
      <c r="I29" s="496"/>
      <c r="J29" s="496"/>
      <c r="K29" s="496"/>
      <c r="L29" s="496"/>
      <c r="M29" s="496"/>
      <c r="N29" s="496"/>
      <c r="O29" s="496"/>
      <c r="P29" s="287" t="s">
        <v>34</v>
      </c>
      <c r="Q29" s="288"/>
      <c r="R29" s="288"/>
      <c r="S29" s="288"/>
      <c r="T29" s="288"/>
      <c r="U29" s="288"/>
      <c r="V29" s="289"/>
      <c r="W29" s="826">
        <v>2273.84</v>
      </c>
      <c r="X29" s="827"/>
      <c r="Y29" s="827"/>
      <c r="Z29" s="827"/>
      <c r="AA29" s="827"/>
      <c r="AB29" s="827"/>
      <c r="AC29" s="828"/>
      <c r="AD29" s="829">
        <v>1000.31879</v>
      </c>
      <c r="AE29" s="830"/>
      <c r="AF29" s="830"/>
      <c r="AG29" s="830"/>
      <c r="AH29" s="830"/>
      <c r="AI29" s="830"/>
      <c r="AJ29" s="831"/>
      <c r="AK29" s="497"/>
      <c r="AL29" s="497"/>
      <c r="AM29" s="497"/>
      <c r="AN29" s="497"/>
      <c r="AO29" s="497"/>
      <c r="AP29" s="497"/>
      <c r="AQ29" s="497"/>
      <c r="AR29" s="497"/>
      <c r="AS29" s="497"/>
      <c r="AT29" s="497"/>
      <c r="AU29" s="497"/>
      <c r="AV29" s="497"/>
      <c r="AW29" s="497"/>
      <c r="AX29" s="498"/>
      <c r="AY29" s="95">
        <v>1</v>
      </c>
    </row>
    <row r="30" spans="1:51" ht="34.5" customHeight="1" x14ac:dyDescent="0.15">
      <c r="A30" s="487"/>
      <c r="B30" s="488"/>
      <c r="C30" s="488"/>
      <c r="D30" s="488"/>
      <c r="E30" s="488"/>
      <c r="F30" s="489"/>
      <c r="G30" s="495" t="s">
        <v>41</v>
      </c>
      <c r="H30" s="496"/>
      <c r="I30" s="496"/>
      <c r="J30" s="496"/>
      <c r="K30" s="496"/>
      <c r="L30" s="496"/>
      <c r="M30" s="496"/>
      <c r="N30" s="496"/>
      <c r="O30" s="496"/>
      <c r="P30" s="622" t="str">
        <f>IFERROR(IF(P28=0, "-", SUM(P29)/P28),"-")</f>
        <v>-</v>
      </c>
      <c r="Q30" s="622"/>
      <c r="R30" s="622"/>
      <c r="S30" s="622"/>
      <c r="T30" s="622"/>
      <c r="U30" s="622"/>
      <c r="V30" s="622"/>
      <c r="W30" s="623">
        <f>IFERROR(IF(W28=0, "-", SUM(W29)/W28),"-")</f>
        <v>1</v>
      </c>
      <c r="X30" s="624"/>
      <c r="Y30" s="624"/>
      <c r="Z30" s="624"/>
      <c r="AA30" s="624"/>
      <c r="AB30" s="624"/>
      <c r="AC30" s="625"/>
      <c r="AD30" s="622">
        <f>IFERROR(IF(AD28=0, "-", SUM(AD29)/AD28),"-")</f>
        <v>1</v>
      </c>
      <c r="AE30" s="622"/>
      <c r="AF30" s="622"/>
      <c r="AG30" s="622"/>
      <c r="AH30" s="622"/>
      <c r="AI30" s="622"/>
      <c r="AJ30" s="622"/>
      <c r="AK30" s="497"/>
      <c r="AL30" s="497"/>
      <c r="AM30" s="497"/>
      <c r="AN30" s="497"/>
      <c r="AO30" s="497"/>
      <c r="AP30" s="497"/>
      <c r="AQ30" s="626"/>
      <c r="AR30" s="626"/>
      <c r="AS30" s="626"/>
      <c r="AT30" s="626"/>
      <c r="AU30" s="497"/>
      <c r="AV30" s="497"/>
      <c r="AW30" s="497"/>
      <c r="AX30" s="498"/>
      <c r="AY30" s="95">
        <v>1</v>
      </c>
    </row>
    <row r="31" spans="1:51" ht="44.25" customHeight="1" x14ac:dyDescent="0.15">
      <c r="A31" s="490"/>
      <c r="B31" s="491"/>
      <c r="C31" s="491"/>
      <c r="D31" s="491"/>
      <c r="E31" s="491"/>
      <c r="F31" s="492"/>
      <c r="G31" s="495" t="s">
        <v>42</v>
      </c>
      <c r="H31" s="496"/>
      <c r="I31" s="496"/>
      <c r="J31" s="496"/>
      <c r="K31" s="496"/>
      <c r="L31" s="496"/>
      <c r="M31" s="496"/>
      <c r="N31" s="496"/>
      <c r="O31" s="496"/>
      <c r="P31" s="622" t="str">
        <f>IFERROR(IF(29=0, "-", SUM(P29)/SUM(P18,P19)),"-")</f>
        <v>-</v>
      </c>
      <c r="Q31" s="622"/>
      <c r="R31" s="622"/>
      <c r="S31" s="622"/>
      <c r="T31" s="622"/>
      <c r="U31" s="622"/>
      <c r="V31" s="622"/>
      <c r="W31" s="622">
        <f>IFERROR(IF(W29=0, "-", SUM(W29)/SUM(W18,W19)),"-")</f>
        <v>1</v>
      </c>
      <c r="X31" s="622"/>
      <c r="Y31" s="622"/>
      <c r="Z31" s="622"/>
      <c r="AA31" s="622"/>
      <c r="AB31" s="622"/>
      <c r="AC31" s="622"/>
      <c r="AD31" s="622">
        <f>IFERROR(IF(AD29=0, "-", SUM(AD29)/SUM(AD18,AD19)),"-")</f>
        <v>1</v>
      </c>
      <c r="AE31" s="622"/>
      <c r="AF31" s="622"/>
      <c r="AG31" s="622"/>
      <c r="AH31" s="622"/>
      <c r="AI31" s="622"/>
      <c r="AJ31" s="622"/>
      <c r="AK31" s="497"/>
      <c r="AL31" s="497"/>
      <c r="AM31" s="497"/>
      <c r="AN31" s="497"/>
      <c r="AO31" s="497"/>
      <c r="AP31" s="497"/>
      <c r="AQ31" s="497"/>
      <c r="AR31" s="497"/>
      <c r="AS31" s="497"/>
      <c r="AT31" s="497"/>
      <c r="AU31" s="497"/>
      <c r="AV31" s="497"/>
      <c r="AW31" s="497"/>
      <c r="AX31" s="498"/>
      <c r="AY31" s="95">
        <v>1</v>
      </c>
    </row>
    <row r="32" spans="1:51" ht="21" customHeight="1" x14ac:dyDescent="0.15">
      <c r="A32" s="603" t="s">
        <v>43</v>
      </c>
      <c r="B32" s="604"/>
      <c r="C32" s="604"/>
      <c r="D32" s="604"/>
      <c r="E32" s="604"/>
      <c r="F32" s="604"/>
      <c r="G32" s="608" t="s">
        <v>44</v>
      </c>
      <c r="H32" s="609"/>
      <c r="I32" s="609"/>
      <c r="J32" s="609"/>
      <c r="K32" s="609"/>
      <c r="L32" s="609"/>
      <c r="M32" s="609"/>
      <c r="N32" s="609"/>
      <c r="O32" s="610"/>
      <c r="P32" s="611" t="s">
        <v>45</v>
      </c>
      <c r="Q32" s="612"/>
      <c r="R32" s="612"/>
      <c r="S32" s="612"/>
      <c r="T32" s="612"/>
      <c r="U32" s="612"/>
      <c r="V32" s="613"/>
      <c r="W32" s="608" t="s">
        <v>46</v>
      </c>
      <c r="X32" s="609"/>
      <c r="Y32" s="609"/>
      <c r="Z32" s="609"/>
      <c r="AA32" s="609"/>
      <c r="AB32" s="609"/>
      <c r="AC32" s="610"/>
      <c r="AD32" s="608" t="s">
        <v>47</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48</v>
      </c>
      <c r="H33" s="291"/>
      <c r="I33" s="291" t="s">
        <v>49</v>
      </c>
      <c r="J33" s="291"/>
      <c r="K33" s="627"/>
      <c r="L33" s="628"/>
      <c r="M33" s="628"/>
      <c r="N33" s="628"/>
      <c r="O33" s="628"/>
      <c r="P33" s="630"/>
      <c r="Q33" s="631"/>
      <c r="R33" s="631"/>
      <c r="S33" s="631"/>
      <c r="T33" s="631"/>
      <c r="U33" s="631"/>
      <c r="V33" s="632"/>
      <c r="W33" s="518"/>
      <c r="X33" s="519"/>
      <c r="Y33" s="519"/>
      <c r="Z33" s="519"/>
      <c r="AA33" s="519"/>
      <c r="AB33" s="519"/>
      <c r="AC33" s="520"/>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5"/>
      <c r="B34" s="606"/>
      <c r="C34" s="606"/>
      <c r="D34" s="606"/>
      <c r="E34" s="606"/>
      <c r="F34" s="607"/>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05"/>
      <c r="B43" s="606"/>
      <c r="C43" s="606"/>
      <c r="D43" s="606"/>
      <c r="E43" s="606"/>
      <c r="F43" s="607"/>
      <c r="G43" s="633" t="s">
        <v>50</v>
      </c>
      <c r="H43" s="601"/>
      <c r="I43" s="601"/>
      <c r="J43" s="601"/>
      <c r="K43" s="634" t="s">
        <v>52</v>
      </c>
      <c r="L43" s="635"/>
      <c r="M43" s="635"/>
      <c r="N43" s="635"/>
      <c r="O43" s="636"/>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05"/>
      <c r="B44" s="606"/>
      <c r="C44" s="606"/>
      <c r="D44" s="606"/>
      <c r="E44" s="606"/>
      <c r="F44" s="607"/>
      <c r="G44" s="614" t="s">
        <v>53</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54</v>
      </c>
      <c r="B45" s="221"/>
      <c r="C45" s="221"/>
      <c r="D45" s="221"/>
      <c r="E45" s="221"/>
      <c r="F45" s="222"/>
      <c r="G45" s="643" t="s">
        <v>784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20" t="s">
        <v>785</v>
      </c>
      <c r="H48" s="186"/>
      <c r="I48" s="186"/>
      <c r="J48" s="186"/>
      <c r="K48" s="186"/>
      <c r="L48" s="186"/>
      <c r="M48" s="186"/>
      <c r="N48" s="186"/>
      <c r="O48" s="186"/>
      <c r="P48" s="245" t="s">
        <v>786</v>
      </c>
      <c r="Q48" s="186"/>
      <c r="R48" s="186"/>
      <c r="S48" s="186"/>
      <c r="T48" s="186"/>
      <c r="U48" s="186"/>
      <c r="V48" s="186"/>
      <c r="W48" s="186"/>
      <c r="X48" s="187"/>
      <c r="Y48" s="247" t="s">
        <v>65</v>
      </c>
      <c r="Z48" s="248"/>
      <c r="AA48" s="249"/>
      <c r="AB48" s="195" t="s">
        <v>787</v>
      </c>
      <c r="AC48" s="195"/>
      <c r="AD48" s="195"/>
      <c r="AE48" s="218" t="s">
        <v>1</v>
      </c>
      <c r="AF48" s="218"/>
      <c r="AG48" s="218"/>
      <c r="AH48" s="218"/>
      <c r="AI48" s="218" t="s">
        <v>1</v>
      </c>
      <c r="AJ48" s="218"/>
      <c r="AK48" s="218"/>
      <c r="AL48" s="218"/>
      <c r="AM48" s="218">
        <v>17</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66</v>
      </c>
      <c r="Z49" s="251"/>
      <c r="AA49" s="252"/>
      <c r="AB49" s="195" t="s">
        <v>787</v>
      </c>
      <c r="AC49" s="195"/>
      <c r="AD49" s="195"/>
      <c r="AE49" s="218" t="s">
        <v>1</v>
      </c>
      <c r="AF49" s="218"/>
      <c r="AG49" s="218"/>
      <c r="AH49" s="218"/>
      <c r="AI49" s="218" t="s">
        <v>1</v>
      </c>
      <c r="AJ49" s="218"/>
      <c r="AK49" s="218"/>
      <c r="AL49" s="218"/>
      <c r="AM49" s="218">
        <v>15</v>
      </c>
      <c r="AN49" s="218"/>
      <c r="AO49" s="218"/>
      <c r="AP49" s="218"/>
      <c r="AQ49" s="218">
        <v>17</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72</v>
      </c>
      <c r="AX53" s="176"/>
      <c r="AY53" s="95">
        <f t="shared" ref="AY53:AY59" si="2">IF(AY$45=0,0,COUNTA(G$54))</f>
        <v>1</v>
      </c>
    </row>
    <row r="54" spans="1:51" ht="23.25" customHeight="1" x14ac:dyDescent="0.15">
      <c r="A54" s="144"/>
      <c r="B54" s="142"/>
      <c r="C54" s="142"/>
      <c r="D54" s="142"/>
      <c r="E54" s="142"/>
      <c r="F54" s="143"/>
      <c r="G54" s="177" t="s">
        <v>1</v>
      </c>
      <c r="H54" s="178"/>
      <c r="I54" s="178"/>
      <c r="J54" s="178"/>
      <c r="K54" s="178"/>
      <c r="L54" s="178"/>
      <c r="M54" s="178"/>
      <c r="N54" s="178"/>
      <c r="O54" s="179"/>
      <c r="P54" s="186" t="s">
        <v>1</v>
      </c>
      <c r="Q54" s="186"/>
      <c r="R54" s="186"/>
      <c r="S54" s="186"/>
      <c r="T54" s="186"/>
      <c r="U54" s="186"/>
      <c r="V54" s="186"/>
      <c r="W54" s="186"/>
      <c r="X54" s="187"/>
      <c r="Y54" s="192" t="s">
        <v>73</v>
      </c>
      <c r="Z54" s="193"/>
      <c r="AA54" s="194"/>
      <c r="AB54" s="195" t="s">
        <v>787</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787</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77</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72</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73</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81</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55</v>
      </c>
      <c r="B67" s="215"/>
      <c r="C67" s="216" t="s">
        <v>82</v>
      </c>
      <c r="D67" s="216"/>
      <c r="E67" s="216"/>
      <c r="F67" s="217"/>
      <c r="G67" s="123" t="s">
        <v>797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72</v>
      </c>
      <c r="AX69" s="176"/>
      <c r="AY69" s="95">
        <f t="shared" si="1"/>
        <v>1</v>
      </c>
    </row>
    <row r="70" spans="1:51" ht="23.25" customHeight="1" x14ac:dyDescent="0.15">
      <c r="A70" s="144"/>
      <c r="B70" s="142"/>
      <c r="C70" s="142"/>
      <c r="D70" s="142"/>
      <c r="E70" s="142"/>
      <c r="F70" s="143"/>
      <c r="G70" s="177" t="s">
        <v>788</v>
      </c>
      <c r="H70" s="178"/>
      <c r="I70" s="178"/>
      <c r="J70" s="178"/>
      <c r="K70" s="178"/>
      <c r="L70" s="178"/>
      <c r="M70" s="178"/>
      <c r="N70" s="178"/>
      <c r="O70" s="179"/>
      <c r="P70" s="186" t="s">
        <v>789</v>
      </c>
      <c r="Q70" s="186"/>
      <c r="R70" s="186"/>
      <c r="S70" s="186"/>
      <c r="T70" s="186"/>
      <c r="U70" s="186"/>
      <c r="V70" s="186"/>
      <c r="W70" s="186"/>
      <c r="X70" s="187"/>
      <c r="Y70" s="192" t="s">
        <v>73</v>
      </c>
      <c r="Z70" s="193"/>
      <c r="AA70" s="194"/>
      <c r="AB70" s="195" t="s">
        <v>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1</v>
      </c>
      <c r="AC71" s="204"/>
      <c r="AD71" s="204"/>
      <c r="AE71" s="196" t="s">
        <v>1</v>
      </c>
      <c r="AF71" s="197"/>
      <c r="AG71" s="197"/>
      <c r="AH71" s="197"/>
      <c r="AI71" s="196" t="s">
        <v>1</v>
      </c>
      <c r="AJ71" s="197"/>
      <c r="AK71" s="197"/>
      <c r="AL71" s="197"/>
      <c r="AM71" s="196" t="s">
        <v>1</v>
      </c>
      <c r="AN71" s="197"/>
      <c r="AO71" s="197"/>
      <c r="AP71" s="197"/>
      <c r="AQ71" s="198">
        <v>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790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x14ac:dyDescent="0.15">
      <c r="A212" s="457" t="s">
        <v>131</v>
      </c>
      <c r="B212" s="458"/>
      <c r="C212" s="458"/>
      <c r="D212" s="459"/>
      <c r="E212" s="463" t="s">
        <v>132</v>
      </c>
      <c r="F212" s="46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133</v>
      </c>
      <c r="F213" s="46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134</v>
      </c>
      <c r="F214" s="46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135</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136</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目標年度における効果測定に関する評価（令和11年度実施)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7" t="s">
        <v>137</v>
      </c>
      <c r="B218" s="638"/>
      <c r="C218" s="638"/>
      <c r="D218" s="638"/>
      <c r="E218" s="638"/>
      <c r="F218" s="639"/>
      <c r="G218" s="441" t="s">
        <v>1</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798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140</v>
      </c>
      <c r="B222" s="452"/>
      <c r="C222" s="452"/>
      <c r="D222" s="452"/>
      <c r="E222" s="452"/>
      <c r="F222" s="453"/>
      <c r="G222" s="272" t="s">
        <v>799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1" t="s">
        <v>278</v>
      </c>
      <c r="B224" s="452"/>
      <c r="C224" s="452"/>
      <c r="D224" s="452"/>
      <c r="E224" s="452"/>
      <c r="F224" s="453"/>
      <c r="G224" s="450" t="s">
        <v>800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t="s">
        <v>1</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147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148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62</v>
      </c>
      <c r="B247" s="376"/>
      <c r="C247" s="376"/>
      <c r="D247" s="376"/>
      <c r="E247" s="295" t="s">
        <v>791</v>
      </c>
      <c r="F247" s="295"/>
      <c r="G247" s="294" t="s">
        <v>771</v>
      </c>
      <c r="H247" s="294"/>
      <c r="I247" s="294"/>
      <c r="J247" s="293">
        <v>21</v>
      </c>
      <c r="K247" s="293"/>
      <c r="L247" s="292">
        <v>59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158</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159</v>
      </c>
      <c r="B280" s="436"/>
      <c r="C280" s="436"/>
      <c r="D280" s="436"/>
      <c r="E280" s="436"/>
      <c r="F280" s="437"/>
      <c r="G280" s="417" t="s">
        <v>160</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162</v>
      </c>
      <c r="H281" s="422"/>
      <c r="I281" s="422"/>
      <c r="J281" s="422"/>
      <c r="K281" s="422"/>
      <c r="L281" s="423" t="s">
        <v>163</v>
      </c>
      <c r="M281" s="422"/>
      <c r="N281" s="422"/>
      <c r="O281" s="422"/>
      <c r="P281" s="422"/>
      <c r="Q281" s="422"/>
      <c r="R281" s="422"/>
      <c r="S281" s="422"/>
      <c r="T281" s="422"/>
      <c r="U281" s="422"/>
      <c r="V281" s="422"/>
      <c r="W281" s="422"/>
      <c r="X281" s="424"/>
      <c r="Y281" s="425" t="s">
        <v>164</v>
      </c>
      <c r="Z281" s="426"/>
      <c r="AA281" s="426"/>
      <c r="AB281" s="427"/>
      <c r="AC281" s="421" t="s">
        <v>162</v>
      </c>
      <c r="AD281" s="422"/>
      <c r="AE281" s="422"/>
      <c r="AF281" s="422"/>
      <c r="AG281" s="422"/>
      <c r="AH281" s="423" t="s">
        <v>163</v>
      </c>
      <c r="AI281" s="422"/>
      <c r="AJ281" s="422"/>
      <c r="AK281" s="422"/>
      <c r="AL281" s="422"/>
      <c r="AM281" s="422"/>
      <c r="AN281" s="422"/>
      <c r="AO281" s="422"/>
      <c r="AP281" s="422"/>
      <c r="AQ281" s="422"/>
      <c r="AR281" s="422"/>
      <c r="AS281" s="422"/>
      <c r="AT281" s="424"/>
      <c r="AU281" s="425" t="s">
        <v>164</v>
      </c>
      <c r="AV281" s="426"/>
      <c r="AW281" s="426"/>
      <c r="AX281" s="428"/>
      <c r="AY281">
        <f>IF(AY280=0,0,1)</f>
        <v>1</v>
      </c>
    </row>
    <row r="282" spans="1:51" ht="21.75" customHeight="1" x14ac:dyDescent="0.15">
      <c r="A282" s="438"/>
      <c r="B282" s="439"/>
      <c r="C282" s="439"/>
      <c r="D282" s="439"/>
      <c r="E282" s="439"/>
      <c r="F282" s="440"/>
      <c r="G282" s="407" t="s">
        <v>792</v>
      </c>
      <c r="H282" s="408"/>
      <c r="I282" s="408"/>
      <c r="J282" s="408"/>
      <c r="K282" s="409"/>
      <c r="L282" s="410" t="s">
        <v>793</v>
      </c>
      <c r="M282" s="411"/>
      <c r="N282" s="411"/>
      <c r="O282" s="411"/>
      <c r="P282" s="411"/>
      <c r="Q282" s="411"/>
      <c r="R282" s="411"/>
      <c r="S282" s="411"/>
      <c r="T282" s="411"/>
      <c r="U282" s="411"/>
      <c r="V282" s="411"/>
      <c r="W282" s="411"/>
      <c r="X282" s="412"/>
      <c r="Y282" s="413">
        <v>7.2439270000000002</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165</v>
      </c>
      <c r="H292" s="389"/>
      <c r="I292" s="389"/>
      <c r="J292" s="389"/>
      <c r="K292" s="389"/>
      <c r="L292" s="390"/>
      <c r="M292" s="391"/>
      <c r="N292" s="391"/>
      <c r="O292" s="391"/>
      <c r="P292" s="391"/>
      <c r="Q292" s="391"/>
      <c r="R292" s="391"/>
      <c r="S292" s="391"/>
      <c r="T292" s="391"/>
      <c r="U292" s="391"/>
      <c r="V292" s="391"/>
      <c r="W292" s="391"/>
      <c r="X292" s="392"/>
      <c r="Y292" s="393">
        <f>SUM(Y282:AB291)</f>
        <v>7.2439270000000002</v>
      </c>
      <c r="Z292" s="394"/>
      <c r="AA292" s="394"/>
      <c r="AB292" s="395"/>
      <c r="AC292" s="388" t="s">
        <v>165</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166</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167</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162</v>
      </c>
      <c r="H294" s="422"/>
      <c r="I294" s="422"/>
      <c r="J294" s="422"/>
      <c r="K294" s="422"/>
      <c r="L294" s="423" t="s">
        <v>163</v>
      </c>
      <c r="M294" s="422"/>
      <c r="N294" s="422"/>
      <c r="O294" s="422"/>
      <c r="P294" s="422"/>
      <c r="Q294" s="422"/>
      <c r="R294" s="422"/>
      <c r="S294" s="422"/>
      <c r="T294" s="422"/>
      <c r="U294" s="422"/>
      <c r="V294" s="422"/>
      <c r="W294" s="422"/>
      <c r="X294" s="424"/>
      <c r="Y294" s="425" t="s">
        <v>164</v>
      </c>
      <c r="Z294" s="426"/>
      <c r="AA294" s="426"/>
      <c r="AB294" s="427"/>
      <c r="AC294" s="421" t="s">
        <v>162</v>
      </c>
      <c r="AD294" s="422"/>
      <c r="AE294" s="422"/>
      <c r="AF294" s="422"/>
      <c r="AG294" s="422"/>
      <c r="AH294" s="423" t="s">
        <v>163</v>
      </c>
      <c r="AI294" s="422"/>
      <c r="AJ294" s="422"/>
      <c r="AK294" s="422"/>
      <c r="AL294" s="422"/>
      <c r="AM294" s="422"/>
      <c r="AN294" s="422"/>
      <c r="AO294" s="422"/>
      <c r="AP294" s="422"/>
      <c r="AQ294" s="422"/>
      <c r="AR294" s="422"/>
      <c r="AS294" s="422"/>
      <c r="AT294" s="424"/>
      <c r="AU294" s="425" t="s">
        <v>164</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165</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165</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168</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169</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162</v>
      </c>
      <c r="H307" s="422"/>
      <c r="I307" s="422"/>
      <c r="J307" s="422"/>
      <c r="K307" s="422"/>
      <c r="L307" s="423" t="s">
        <v>163</v>
      </c>
      <c r="M307" s="422"/>
      <c r="N307" s="422"/>
      <c r="O307" s="422"/>
      <c r="P307" s="422"/>
      <c r="Q307" s="422"/>
      <c r="R307" s="422"/>
      <c r="S307" s="422"/>
      <c r="T307" s="422"/>
      <c r="U307" s="422"/>
      <c r="V307" s="422"/>
      <c r="W307" s="422"/>
      <c r="X307" s="424"/>
      <c r="Y307" s="425" t="s">
        <v>164</v>
      </c>
      <c r="Z307" s="426"/>
      <c r="AA307" s="426"/>
      <c r="AB307" s="427"/>
      <c r="AC307" s="421" t="s">
        <v>162</v>
      </c>
      <c r="AD307" s="422"/>
      <c r="AE307" s="422"/>
      <c r="AF307" s="422"/>
      <c r="AG307" s="422"/>
      <c r="AH307" s="423" t="s">
        <v>163</v>
      </c>
      <c r="AI307" s="422"/>
      <c r="AJ307" s="422"/>
      <c r="AK307" s="422"/>
      <c r="AL307" s="422"/>
      <c r="AM307" s="422"/>
      <c r="AN307" s="422"/>
      <c r="AO307" s="422"/>
      <c r="AP307" s="422"/>
      <c r="AQ307" s="422"/>
      <c r="AR307" s="422"/>
      <c r="AS307" s="422"/>
      <c r="AT307" s="424"/>
      <c r="AU307" s="425" t="s">
        <v>164</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165</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165</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170</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171</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162</v>
      </c>
      <c r="H320" s="422"/>
      <c r="I320" s="422"/>
      <c r="J320" s="422"/>
      <c r="K320" s="422"/>
      <c r="L320" s="423" t="s">
        <v>163</v>
      </c>
      <c r="M320" s="422"/>
      <c r="N320" s="422"/>
      <c r="O320" s="422"/>
      <c r="P320" s="422"/>
      <c r="Q320" s="422"/>
      <c r="R320" s="422"/>
      <c r="S320" s="422"/>
      <c r="T320" s="422"/>
      <c r="U320" s="422"/>
      <c r="V320" s="422"/>
      <c r="W320" s="422"/>
      <c r="X320" s="424"/>
      <c r="Y320" s="425" t="s">
        <v>164</v>
      </c>
      <c r="Z320" s="426"/>
      <c r="AA320" s="426"/>
      <c r="AB320" s="427"/>
      <c r="AC320" s="421" t="s">
        <v>162</v>
      </c>
      <c r="AD320" s="422"/>
      <c r="AE320" s="422"/>
      <c r="AF320" s="422"/>
      <c r="AG320" s="422"/>
      <c r="AH320" s="423" t="s">
        <v>163</v>
      </c>
      <c r="AI320" s="422"/>
      <c r="AJ320" s="422"/>
      <c r="AK320" s="422"/>
      <c r="AL320" s="422"/>
      <c r="AM320" s="422"/>
      <c r="AN320" s="422"/>
      <c r="AO320" s="422"/>
      <c r="AP320" s="422"/>
      <c r="AQ320" s="422"/>
      <c r="AR320" s="422"/>
      <c r="AS320" s="422"/>
      <c r="AT320" s="424"/>
      <c r="AU320" s="425" t="s">
        <v>164</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165</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165</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172</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1</v>
      </c>
    </row>
    <row r="338" spans="1:51" ht="30" customHeight="1" x14ac:dyDescent="0.15">
      <c r="A338" s="339">
        <v>1</v>
      </c>
      <c r="B338" s="339">
        <v>1</v>
      </c>
      <c r="C338" s="381" t="s">
        <v>794</v>
      </c>
      <c r="D338" s="365"/>
      <c r="E338" s="365"/>
      <c r="F338" s="365"/>
      <c r="G338" s="365"/>
      <c r="H338" s="365"/>
      <c r="I338" s="366"/>
      <c r="J338" s="344">
        <v>7011005002230</v>
      </c>
      <c r="K338" s="345"/>
      <c r="L338" s="345"/>
      <c r="M338" s="345"/>
      <c r="N338" s="345"/>
      <c r="O338" s="345"/>
      <c r="P338" s="382" t="s">
        <v>795</v>
      </c>
      <c r="Q338" s="346"/>
      <c r="R338" s="346"/>
      <c r="S338" s="346"/>
      <c r="T338" s="346"/>
      <c r="U338" s="346"/>
      <c r="V338" s="346"/>
      <c r="W338" s="346"/>
      <c r="X338" s="346"/>
      <c r="Y338" s="347">
        <v>7.2439270000000002</v>
      </c>
      <c r="Z338" s="348"/>
      <c r="AA338" s="348"/>
      <c r="AB338" s="349"/>
      <c r="AC338" s="335" t="s">
        <v>796</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197</v>
      </c>
      <c r="AY633">
        <f t="shared" si="70"/>
        <v>1</v>
      </c>
    </row>
  </sheetData>
  <sheetProtection algorithmName="SHA-512" hashValue="xVGFapE1peDj0W53/JXJO/GP6CQrxRl43zcpzLTFUhsDKzWRxYwxodpsoqMJj+Kra+oRRsra006o3+RDF0MZNg==" saltValue="6AwfSa0n4yqYnliRhjr8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0301329-A40F-45EB-8BB1-662253A9C94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773</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773</v>
      </c>
      <c r="M4" s="10" t="str">
        <f t="shared" si="2"/>
        <v>補助</v>
      </c>
      <c r="N4" s="10" t="str">
        <f t="shared" si="3"/>
        <v>補助</v>
      </c>
      <c r="O4" s="10"/>
      <c r="P4" s="26" t="s">
        <v>236</v>
      </c>
      <c r="R4" s="26" t="s">
        <v>237</v>
      </c>
      <c r="T4" s="26" t="s">
        <v>249</v>
      </c>
      <c r="U4" s="26" t="s">
        <v>250</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261</v>
      </c>
      <c r="U5" s="26" t="s">
        <v>262</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補助</v>
      </c>
      <c r="O6" s="10"/>
      <c r="R6" s="26" t="s">
        <v>260</v>
      </c>
      <c r="T6" s="26" t="s">
        <v>274</v>
      </c>
      <c r="U6" s="26" t="s">
        <v>275</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補助</v>
      </c>
      <c r="O7" s="10"/>
      <c r="P7" s="89" t="s">
        <v>272</v>
      </c>
      <c r="R7" s="26" t="s">
        <v>273</v>
      </c>
      <c r="T7" s="26" t="s">
        <v>285</v>
      </c>
      <c r="U7" s="26" t="s">
        <v>286</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52</v>
      </c>
      <c r="L8" s="14"/>
      <c r="M8" s="10" t="str">
        <f t="shared" si="2"/>
        <v/>
      </c>
      <c r="N8" s="10" t="str">
        <f t="shared" si="3"/>
        <v>補助</v>
      </c>
      <c r="O8" s="10"/>
      <c r="P8" s="26"/>
      <c r="R8" s="26" t="s">
        <v>284</v>
      </c>
      <c r="T8" s="26" t="s">
        <v>295</v>
      </c>
      <c r="U8" s="26" t="s">
        <v>296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305</v>
      </c>
      <c r="U9" s="26" t="s">
        <v>306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補助</v>
      </c>
      <c r="L10" s="16"/>
      <c r="O10" s="10"/>
      <c r="P10" s="26" t="s">
        <v>303</v>
      </c>
      <c r="R10" s="26" t="s">
        <v>304</v>
      </c>
      <c r="T10" s="26" t="s">
        <v>314</v>
      </c>
      <c r="U10" s="26" t="s">
        <v>315</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322</v>
      </c>
      <c r="U11" s="26" t="s">
        <v>323</v>
      </c>
      <c r="V11" s="69" t="s">
        <v>316</v>
      </c>
      <c r="W11" s="69" t="s">
        <v>317</v>
      </c>
      <c r="AA11" s="24"/>
      <c r="AB11" s="45" t="s">
        <v>318</v>
      </c>
      <c r="AE11" s="43" t="str">
        <f t="shared" si="6"/>
        <v>J</v>
      </c>
      <c r="AJ11" s="77" t="s">
        <v>52</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331</v>
      </c>
      <c r="U12" s="26" t="s">
        <v>332</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339</v>
      </c>
      <c r="U13" s="26" t="s">
        <v>340</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347</v>
      </c>
      <c r="U14" s="26" t="s">
        <v>348</v>
      </c>
      <c r="V14" s="69" t="s">
        <v>341</v>
      </c>
      <c r="W14" s="69" t="s">
        <v>342</v>
      </c>
      <c r="AA14" s="24"/>
      <c r="AB14" s="43" t="s">
        <v>52</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355</v>
      </c>
      <c r="U15" s="26" t="s">
        <v>356</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363</v>
      </c>
      <c r="U16" s="26" t="s">
        <v>364</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371</v>
      </c>
      <c r="U17" s="26" t="s">
        <v>372</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379</v>
      </c>
      <c r="U18" s="26" t="s">
        <v>380</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387</v>
      </c>
      <c r="U19" s="26" t="s">
        <v>388</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395</v>
      </c>
      <c r="U20" s="26" t="s">
        <v>396</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403</v>
      </c>
      <c r="U21" s="26" t="s">
        <v>404</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411</v>
      </c>
      <c r="U22" s="26" t="s">
        <v>412</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419</v>
      </c>
      <c r="U23" s="26" t="s">
        <v>420</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427</v>
      </c>
      <c r="U24" s="26" t="s">
        <v>428</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434</v>
      </c>
      <c r="U25" s="26" t="s">
        <v>435</v>
      </c>
      <c r="V25" s="69" t="s">
        <v>429</v>
      </c>
      <c r="W25" s="69" t="s">
        <v>430</v>
      </c>
      <c r="AA25" s="24"/>
      <c r="AE25" s="43" t="str">
        <f t="shared" si="6"/>
        <v>X</v>
      </c>
    </row>
    <row r="26" spans="1:31" ht="13.5" customHeight="1" x14ac:dyDescent="0.15">
      <c r="A26" s="15" t="s">
        <v>431</v>
      </c>
      <c r="B26" s="14"/>
      <c r="C26" s="10" t="str">
        <f t="shared" si="0"/>
        <v/>
      </c>
      <c r="D26" s="10" t="str">
        <f t="shared" si="4"/>
        <v>一般会計</v>
      </c>
      <c r="F26" s="9" t="s">
        <v>432</v>
      </c>
      <c r="G26" s="12"/>
      <c r="H26" s="10" t="str">
        <f t="shared" si="7"/>
        <v/>
      </c>
      <c r="I26" s="10" t="str">
        <f t="shared" si="5"/>
        <v/>
      </c>
      <c r="J26" s="10"/>
      <c r="K26" s="10"/>
      <c r="L26" s="16"/>
      <c r="O26" s="10"/>
      <c r="P26" s="26" t="s">
        <v>433</v>
      </c>
      <c r="R26" s="64"/>
      <c r="T26" s="26" t="s">
        <v>441</v>
      </c>
      <c r="U26" s="26" t="s">
        <v>442</v>
      </c>
      <c r="V26" s="69" t="s">
        <v>436</v>
      </c>
      <c r="W26" s="69" t="s">
        <v>437</v>
      </c>
      <c r="AA26" s="24"/>
      <c r="AE26" s="43" t="str">
        <f t="shared" si="6"/>
        <v>Y</v>
      </c>
    </row>
    <row r="27" spans="1:31" ht="13.5" customHeight="1" x14ac:dyDescent="0.15">
      <c r="A27" s="15" t="s">
        <v>438</v>
      </c>
      <c r="B27" s="14"/>
      <c r="C27" s="10" t="str">
        <f t="shared" si="0"/>
        <v/>
      </c>
      <c r="D27" s="10" t="str">
        <f t="shared" si="4"/>
        <v>一般会計</v>
      </c>
      <c r="F27" s="9" t="s">
        <v>439</v>
      </c>
      <c r="G27" s="12"/>
      <c r="H27" s="10" t="str">
        <f t="shared" si="7"/>
        <v/>
      </c>
      <c r="I27" s="10" t="str">
        <f t="shared" si="5"/>
        <v/>
      </c>
      <c r="J27" s="10"/>
      <c r="K27" s="10"/>
      <c r="L27" s="16"/>
      <c r="O27" s="10"/>
      <c r="P27" s="26" t="s">
        <v>440</v>
      </c>
      <c r="T27" s="26" t="s">
        <v>448</v>
      </c>
      <c r="U27" s="26" t="s">
        <v>449</v>
      </c>
      <c r="V27" s="69" t="s">
        <v>443</v>
      </c>
      <c r="W27" s="69" t="s">
        <v>444</v>
      </c>
      <c r="AA27" s="24"/>
      <c r="AE27" s="43" t="str">
        <f>CHAR(CODE(AE26)+1)</f>
        <v>Z</v>
      </c>
    </row>
    <row r="28" spans="1:31" ht="13.5" customHeight="1" x14ac:dyDescent="0.15">
      <c r="A28" s="15" t="s">
        <v>445</v>
      </c>
      <c r="B28" s="14"/>
      <c r="C28" s="10" t="str">
        <f t="shared" si="0"/>
        <v/>
      </c>
      <c r="D28" s="10" t="str">
        <f t="shared" si="4"/>
        <v>一般会計</v>
      </c>
      <c r="F28" s="9" t="s">
        <v>446</v>
      </c>
      <c r="G28" s="12"/>
      <c r="H28" s="10" t="str">
        <f t="shared" si="7"/>
        <v/>
      </c>
      <c r="I28" s="10" t="str">
        <f t="shared" si="5"/>
        <v/>
      </c>
      <c r="J28" s="10"/>
      <c r="K28" s="10"/>
      <c r="L28" s="16"/>
      <c r="O28" s="10"/>
      <c r="P28" s="26" t="s">
        <v>447</v>
      </c>
      <c r="T28" s="26" t="s">
        <v>456</v>
      </c>
      <c r="U28" s="26" t="s">
        <v>457</v>
      </c>
      <c r="V28" s="69" t="s">
        <v>450</v>
      </c>
      <c r="W28" s="69" t="s">
        <v>451</v>
      </c>
      <c r="AA28" s="24"/>
      <c r="AE28" s="43" t="s">
        <v>452</v>
      </c>
    </row>
    <row r="29" spans="1:31" ht="13.5" customHeight="1" x14ac:dyDescent="0.15">
      <c r="A29" s="15" t="s">
        <v>453</v>
      </c>
      <c r="B29" s="14"/>
      <c r="C29" s="10" t="str">
        <f t="shared" si="0"/>
        <v/>
      </c>
      <c r="D29" s="10" t="str">
        <f t="shared" si="4"/>
        <v>一般会計</v>
      </c>
      <c r="F29" s="9" t="s">
        <v>454</v>
      </c>
      <c r="G29" s="12" t="s">
        <v>773</v>
      </c>
      <c r="H29" s="10" t="str">
        <f t="shared" si="7"/>
        <v>その他の事項経費</v>
      </c>
      <c r="I29" s="10" t="str">
        <f t="shared" si="5"/>
        <v>その他の事項経費</v>
      </c>
      <c r="J29" s="10"/>
      <c r="K29" s="10"/>
      <c r="L29" s="16"/>
      <c r="O29" s="10"/>
      <c r="P29" s="26" t="s">
        <v>455</v>
      </c>
      <c r="T29" s="26" t="s">
        <v>462</v>
      </c>
      <c r="U29" s="26" t="s">
        <v>463</v>
      </c>
      <c r="V29" s="69" t="s">
        <v>458</v>
      </c>
      <c r="W29" s="69" t="s">
        <v>459</v>
      </c>
      <c r="AA29" s="24"/>
      <c r="AE29" s="43" t="str">
        <f t="shared" si="6"/>
        <v>b</v>
      </c>
    </row>
    <row r="30" spans="1:31" ht="13.5" customHeight="1" x14ac:dyDescent="0.15">
      <c r="A30" s="15" t="s">
        <v>460</v>
      </c>
      <c r="B30" s="14"/>
      <c r="C30" s="10" t="str">
        <f t="shared" si="0"/>
        <v/>
      </c>
      <c r="D30" s="10" t="str">
        <f t="shared" si="4"/>
        <v>一般会計</v>
      </c>
      <c r="F30" s="10"/>
      <c r="G30" s="10"/>
      <c r="J30" s="10"/>
      <c r="K30" s="10"/>
      <c r="L30" s="16"/>
      <c r="O30" s="10"/>
      <c r="P30" s="26" t="s">
        <v>461</v>
      </c>
      <c r="T30" s="26" t="s">
        <v>467</v>
      </c>
      <c r="U30" s="26" t="s">
        <v>468</v>
      </c>
      <c r="V30" s="64"/>
      <c r="W30" s="69" t="s">
        <v>464</v>
      </c>
      <c r="AA30" s="24"/>
      <c r="AE30" s="43" t="str">
        <f t="shared" si="6"/>
        <v>c</v>
      </c>
    </row>
    <row r="31" spans="1:31" ht="13.5" customHeight="1" x14ac:dyDescent="0.15">
      <c r="A31" s="15" t="s">
        <v>465</v>
      </c>
      <c r="B31" s="14"/>
      <c r="C31" s="10" t="str">
        <f>IF(B31="","",#REF!)</f>
        <v/>
      </c>
      <c r="D31" s="10" t="str">
        <f t="shared" si="4"/>
        <v>一般会計</v>
      </c>
      <c r="F31" s="10" t="str">
        <f>I29</f>
        <v>その他の事項経費</v>
      </c>
      <c r="G31" s="10"/>
      <c r="J31" s="10"/>
      <c r="K31" s="10"/>
      <c r="L31" s="16"/>
      <c r="O31" s="10"/>
      <c r="P31" s="26" t="s">
        <v>466</v>
      </c>
      <c r="T31" s="26" t="s">
        <v>472</v>
      </c>
      <c r="U31" s="26" t="s">
        <v>473</v>
      </c>
      <c r="W31" s="69" t="s">
        <v>469</v>
      </c>
      <c r="AA31" s="24"/>
      <c r="AE31" s="43" t="str">
        <f t="shared" si="6"/>
        <v>d</v>
      </c>
    </row>
    <row r="32" spans="1:31" ht="13.5" customHeight="1" x14ac:dyDescent="0.15">
      <c r="A32" s="15" t="s">
        <v>470</v>
      </c>
      <c r="B32" s="14"/>
      <c r="C32" s="10" t="str">
        <f>IF(B32="","",A31)</f>
        <v/>
      </c>
      <c r="D32" s="10" t="str">
        <f t="shared" si="4"/>
        <v>一般会計</v>
      </c>
      <c r="F32" s="10"/>
      <c r="G32" s="10"/>
      <c r="J32" s="10"/>
      <c r="K32" s="10"/>
      <c r="L32" s="16"/>
      <c r="O32" s="10"/>
      <c r="P32" s="26" t="s">
        <v>471</v>
      </c>
      <c r="T32" s="26" t="s">
        <v>476</v>
      </c>
      <c r="U32" s="26" t="s">
        <v>477</v>
      </c>
      <c r="W32" s="69" t="s">
        <v>458</v>
      </c>
      <c r="AA32" s="24"/>
      <c r="AE32" s="43" t="str">
        <f t="shared" si="6"/>
        <v>e</v>
      </c>
    </row>
    <row r="33" spans="1:31" ht="13.5" customHeight="1" x14ac:dyDescent="0.15">
      <c r="A33" s="15" t="s">
        <v>474</v>
      </c>
      <c r="B33" s="14"/>
      <c r="C33" s="10" t="str">
        <f>IF(B33="","",A32)</f>
        <v/>
      </c>
      <c r="D33" s="10" t="str">
        <f t="shared" si="4"/>
        <v>一般会計</v>
      </c>
      <c r="F33" s="10"/>
      <c r="G33" s="10"/>
      <c r="J33" s="10"/>
      <c r="K33" s="10"/>
      <c r="L33" s="16"/>
      <c r="O33" s="10"/>
      <c r="P33" s="26" t="s">
        <v>475</v>
      </c>
      <c r="T33" s="26" t="s">
        <v>480</v>
      </c>
      <c r="U33" s="26" t="s">
        <v>481</v>
      </c>
      <c r="AA33" s="24"/>
      <c r="AE33" s="43" t="str">
        <f t="shared" si="6"/>
        <v>f</v>
      </c>
    </row>
    <row r="34" spans="1:31" ht="13.5" customHeight="1" x14ac:dyDescent="0.15">
      <c r="A34" s="15" t="s">
        <v>470</v>
      </c>
      <c r="B34" s="14"/>
      <c r="C34" s="10" t="str">
        <f>IF(B34="","",A33)</f>
        <v/>
      </c>
      <c r="D34" s="10" t="str">
        <f t="shared" si="4"/>
        <v>一般会計</v>
      </c>
      <c r="F34" s="10"/>
      <c r="G34" s="10"/>
      <c r="J34" s="10"/>
      <c r="K34" s="10"/>
      <c r="L34" s="16"/>
      <c r="O34" s="10"/>
      <c r="P34" s="26" t="s">
        <v>479</v>
      </c>
      <c r="T34" s="26" t="s">
        <v>483</v>
      </c>
      <c r="U34" s="26" t="s">
        <v>484</v>
      </c>
      <c r="AA34" s="24"/>
      <c r="AE34" s="43" t="str">
        <f t="shared" si="6"/>
        <v>g</v>
      </c>
    </row>
    <row r="35" spans="1:31" ht="13.5" customHeight="1" x14ac:dyDescent="0.15">
      <c r="A35" s="15" t="s">
        <v>478</v>
      </c>
      <c r="B35" s="14"/>
      <c r="C35" s="10" t="str">
        <f>IF(B35="","",A35)</f>
        <v/>
      </c>
      <c r="D35" s="10" t="str">
        <f t="shared" si="4"/>
        <v>一般会計</v>
      </c>
      <c r="F35" s="10"/>
      <c r="G35" s="10"/>
      <c r="J35" s="10"/>
      <c r="K35" s="10"/>
      <c r="L35" s="16"/>
      <c r="O35" s="10"/>
      <c r="P35" s="26" t="s">
        <v>482</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485</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488</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497</v>
      </c>
      <c r="T41" s="26" t="s">
        <v>500</v>
      </c>
      <c r="U41" s="26" t="s">
        <v>501</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502</v>
      </c>
      <c r="T43" s="26" t="s">
        <v>506</v>
      </c>
      <c r="U43" s="26" t="s">
        <v>507</v>
      </c>
      <c r="AA43" s="24"/>
      <c r="AE43" s="43" t="str">
        <f t="shared" si="6"/>
        <v>p</v>
      </c>
    </row>
    <row r="44" spans="1:31" x14ac:dyDescent="0.15">
      <c r="A44" s="10"/>
      <c r="B44" s="16"/>
      <c r="F44" s="10"/>
      <c r="G44" s="10"/>
      <c r="J44" s="10"/>
      <c r="K44" s="10"/>
      <c r="L44" s="16"/>
      <c r="O44" s="10"/>
      <c r="P44" s="26" t="s">
        <v>505</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272</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293</v>
      </c>
      <c r="T48" s="26" t="s">
        <v>516</v>
      </c>
      <c r="U48" s="26" t="s">
        <v>517</v>
      </c>
      <c r="AA48" s="24"/>
      <c r="AE48" s="43" t="str">
        <f t="shared" si="6"/>
        <v>u</v>
      </c>
    </row>
    <row r="49" spans="1:31" x14ac:dyDescent="0.15">
      <c r="A49" s="10"/>
      <c r="B49" s="16"/>
      <c r="F49" s="10"/>
      <c r="G49" s="10"/>
      <c r="J49" s="10"/>
      <c r="K49" s="10"/>
      <c r="L49" s="16"/>
      <c r="O49" s="10"/>
      <c r="P49" s="26" t="s">
        <v>303</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523</v>
      </c>
      <c r="U51" s="26" t="s">
        <v>524</v>
      </c>
      <c r="AA51" s="24"/>
    </row>
    <row r="52" spans="1:31" x14ac:dyDescent="0.15">
      <c r="A52" s="10"/>
      <c r="B52" s="16"/>
      <c r="F52" s="10"/>
      <c r="G52" s="10"/>
      <c r="J52" s="10"/>
      <c r="K52" s="10"/>
      <c r="L52" s="16"/>
      <c r="O52" s="10"/>
      <c r="P52" s="71" t="s">
        <v>522</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541</v>
      </c>
      <c r="T61" s="26" t="s">
        <v>544</v>
      </c>
      <c r="U61" s="26" t="s">
        <v>545</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546</v>
      </c>
      <c r="T63" s="26" t="s">
        <v>550</v>
      </c>
      <c r="U63" s="26" t="s">
        <v>551</v>
      </c>
      <c r="AA63" s="24"/>
    </row>
    <row r="64" spans="1:31" x14ac:dyDescent="0.15">
      <c r="A64" s="10"/>
      <c r="B64" s="16"/>
      <c r="F64" s="10"/>
      <c r="G64" s="10"/>
      <c r="J64" s="10"/>
      <c r="K64" s="10"/>
      <c r="L64" s="16"/>
      <c r="O64" s="10"/>
      <c r="P64" s="26" t="s">
        <v>549</v>
      </c>
      <c r="T64" s="26" t="s">
        <v>552</v>
      </c>
      <c r="U64" s="26" t="s">
        <v>553</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554</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549</v>
      </c>
      <c r="T68" s="26" t="s">
        <v>561</v>
      </c>
      <c r="U68" s="26" t="s">
        <v>562</v>
      </c>
      <c r="AA68" s="24"/>
    </row>
    <row r="69" spans="1:27" x14ac:dyDescent="0.15">
      <c r="J69" s="10"/>
      <c r="K69" s="10"/>
      <c r="L69" s="16"/>
      <c r="O69" s="10"/>
      <c r="P69" s="26" t="s">
        <v>236</v>
      </c>
      <c r="T69" s="26" t="s">
        <v>563</v>
      </c>
      <c r="U69" s="26" t="s">
        <v>564</v>
      </c>
      <c r="AA69" s="24"/>
    </row>
    <row r="70" spans="1:27" x14ac:dyDescent="0.15">
      <c r="T70" s="26" t="s">
        <v>566</v>
      </c>
      <c r="U70" s="26" t="s">
        <v>567</v>
      </c>
    </row>
    <row r="71" spans="1:27" x14ac:dyDescent="0.15">
      <c r="P71" s="77" t="s">
        <v>565</v>
      </c>
      <c r="T71" s="26" t="s">
        <v>569</v>
      </c>
      <c r="U71" s="26" t="s">
        <v>570</v>
      </c>
    </row>
    <row r="72" spans="1:27" x14ac:dyDescent="0.15">
      <c r="P72" s="77" t="s">
        <v>568</v>
      </c>
      <c r="T72" s="26" t="s">
        <v>572</v>
      </c>
      <c r="U72" s="26" t="s">
        <v>573</v>
      </c>
    </row>
    <row r="73" spans="1:27" x14ac:dyDescent="0.15">
      <c r="P73" s="77" t="s">
        <v>571</v>
      </c>
      <c r="T73" s="26" t="s">
        <v>575</v>
      </c>
      <c r="U73" s="26" t="s">
        <v>576</v>
      </c>
    </row>
    <row r="74" spans="1:27" x14ac:dyDescent="0.15">
      <c r="P74" s="77" t="s">
        <v>574</v>
      </c>
      <c r="T74" s="26" t="s">
        <v>578</v>
      </c>
      <c r="U74" s="26" t="s">
        <v>579</v>
      </c>
    </row>
    <row r="75" spans="1:27" x14ac:dyDescent="0.15">
      <c r="P75" s="77" t="s">
        <v>577</v>
      </c>
      <c r="T75" s="26" t="s">
        <v>581</v>
      </c>
      <c r="U75" s="26" t="s">
        <v>582</v>
      </c>
    </row>
    <row r="76" spans="1:27" x14ac:dyDescent="0.15">
      <c r="P76" s="77" t="s">
        <v>580</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216</v>
      </c>
    </row>
    <row r="96" spans="20:21" x14ac:dyDescent="0.15">
      <c r="T96" s="26" t="s">
        <v>622</v>
      </c>
      <c r="U96" s="26" t="s">
        <v>228</v>
      </c>
    </row>
    <row r="97" spans="16:21" x14ac:dyDescent="0.15">
      <c r="T97" s="26" t="s">
        <v>157</v>
      </c>
      <c r="U97" s="26" t="s">
        <v>239</v>
      </c>
    </row>
    <row r="98" spans="16:21" x14ac:dyDescent="0.15">
      <c r="T98" s="26" t="s">
        <v>62</v>
      </c>
      <c r="U98" s="26" t="s">
        <v>252</v>
      </c>
    </row>
    <row r="99" spans="16:21" x14ac:dyDescent="0.15">
      <c r="T99" s="26" t="s">
        <v>623</v>
      </c>
      <c r="U99" s="26" t="s">
        <v>264</v>
      </c>
    </row>
    <row r="100" spans="16:21" x14ac:dyDescent="0.15">
      <c r="T100" s="26" t="s">
        <v>770</v>
      </c>
      <c r="U100" s="26" t="s">
        <v>277</v>
      </c>
    </row>
    <row r="101" spans="16:21" x14ac:dyDescent="0.15">
      <c r="T101" s="26"/>
      <c r="U101" s="26"/>
    </row>
    <row r="102" spans="16:21" x14ac:dyDescent="0.15">
      <c r="Q102" s="88" t="s">
        <v>624</v>
      </c>
      <c r="R102" s="88" t="str">
        <f>IFERROR("（令和"&amp;SMALL(Q104:S114,COUNTIF(Q104:S114,0)+1)+1&amp;"年度実施)","（令和○年度実施）")</f>
        <v>（令和11年度実施)</v>
      </c>
      <c r="S102" s="88"/>
    </row>
    <row r="103" spans="16:21" x14ac:dyDescent="0.15">
      <c r="P103" s="88" t="s">
        <v>625</v>
      </c>
      <c r="Q103" s="91" t="s">
        <v>626</v>
      </c>
      <c r="R103" s="92" t="s">
        <v>627</v>
      </c>
      <c r="S103" s="91" t="s">
        <v>628</v>
      </c>
    </row>
    <row r="104" spans="16:21" x14ac:dyDescent="0.15">
      <c r="P104" s="88" t="s">
        <v>629</v>
      </c>
      <c r="Q104" s="22" t="str">
        <f>行政事業レビューシート!$AU53</f>
        <v>-</v>
      </c>
      <c r="R104" s="22" t="str">
        <f>行政事業レビューシート!AU61</f>
        <v>-</v>
      </c>
      <c r="S104" s="22">
        <f>行政事業レビューシート!AU69</f>
        <v>10</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640</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55</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641</v>
      </c>
      <c r="B3" s="769"/>
      <c r="C3" s="769"/>
      <c r="D3" s="769"/>
      <c r="E3" s="769"/>
      <c r="F3" s="770"/>
      <c r="G3" s="775" t="s">
        <v>57</v>
      </c>
      <c r="H3" s="776"/>
      <c r="I3" s="776"/>
      <c r="J3" s="776"/>
      <c r="K3" s="776"/>
      <c r="L3" s="776"/>
      <c r="M3" s="776"/>
      <c r="N3" s="776"/>
      <c r="O3" s="776"/>
      <c r="P3" s="777" t="s">
        <v>58</v>
      </c>
      <c r="Q3" s="776"/>
      <c r="R3" s="776"/>
      <c r="S3" s="776"/>
      <c r="T3" s="776"/>
      <c r="U3" s="776"/>
      <c r="V3" s="776"/>
      <c r="W3" s="776"/>
      <c r="X3" s="778"/>
      <c r="Y3" s="779"/>
      <c r="Z3" s="780"/>
      <c r="AA3" s="781"/>
      <c r="AB3" s="782" t="s">
        <v>59</v>
      </c>
      <c r="AC3" s="782"/>
      <c r="AD3" s="782"/>
      <c r="AE3" s="711" t="s">
        <v>60</v>
      </c>
      <c r="AF3" s="783"/>
      <c r="AG3" s="783"/>
      <c r="AH3" s="784"/>
      <c r="AI3" s="711" t="s">
        <v>61</v>
      </c>
      <c r="AJ3" s="783"/>
      <c r="AK3" s="783"/>
      <c r="AL3" s="784"/>
      <c r="AM3" s="711" t="s">
        <v>62</v>
      </c>
      <c r="AN3" s="783"/>
      <c r="AO3" s="783"/>
      <c r="AP3" s="784"/>
      <c r="AQ3" s="740" t="s">
        <v>63</v>
      </c>
      <c r="AR3" s="741"/>
      <c r="AS3" s="741"/>
      <c r="AT3" s="742"/>
      <c r="AU3" s="740" t="s">
        <v>64</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65</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66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55</v>
      </c>
      <c r="B7" s="681"/>
      <c r="C7" s="682" t="s">
        <v>642</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643</v>
      </c>
      <c r="B8" s="685"/>
      <c r="C8" s="685"/>
      <c r="D8" s="685"/>
      <c r="E8" s="685"/>
      <c r="F8" s="686"/>
      <c r="G8" s="694" t="s">
        <v>69</v>
      </c>
      <c r="H8" s="695"/>
      <c r="I8" s="695"/>
      <c r="J8" s="695"/>
      <c r="K8" s="695"/>
      <c r="L8" s="695"/>
      <c r="M8" s="695"/>
      <c r="N8" s="695"/>
      <c r="O8" s="696"/>
      <c r="P8" s="700" t="s">
        <v>70</v>
      </c>
      <c r="Q8" s="695"/>
      <c r="R8" s="695"/>
      <c r="S8" s="695"/>
      <c r="T8" s="695"/>
      <c r="U8" s="695"/>
      <c r="V8" s="695"/>
      <c r="W8" s="695"/>
      <c r="X8" s="696"/>
      <c r="Y8" s="702"/>
      <c r="Z8" s="703"/>
      <c r="AA8" s="704"/>
      <c r="AB8" s="708" t="s">
        <v>59</v>
      </c>
      <c r="AC8" s="709"/>
      <c r="AD8" s="710"/>
      <c r="AE8" s="708" t="s">
        <v>60</v>
      </c>
      <c r="AF8" s="709"/>
      <c r="AG8" s="709"/>
      <c r="AH8" s="710"/>
      <c r="AI8" s="714" t="s">
        <v>61</v>
      </c>
      <c r="AJ8" s="714"/>
      <c r="AK8" s="714"/>
      <c r="AL8" s="708"/>
      <c r="AM8" s="714" t="s">
        <v>62</v>
      </c>
      <c r="AN8" s="714"/>
      <c r="AO8" s="714"/>
      <c r="AP8" s="708"/>
      <c r="AQ8" s="716" t="s">
        <v>71</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72</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73</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74</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75</v>
      </c>
      <c r="Z12" s="668"/>
      <c r="AA12" s="669"/>
      <c r="AB12" s="671" t="s">
        <v>76</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81</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55</v>
      </c>
      <c r="B15" s="681"/>
      <c r="C15" s="682" t="s">
        <v>644</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645</v>
      </c>
      <c r="B16" s="685"/>
      <c r="C16" s="685"/>
      <c r="D16" s="685"/>
      <c r="E16" s="685"/>
      <c r="F16" s="686"/>
      <c r="G16" s="694" t="s">
        <v>69</v>
      </c>
      <c r="H16" s="695"/>
      <c r="I16" s="695"/>
      <c r="J16" s="695"/>
      <c r="K16" s="695"/>
      <c r="L16" s="695"/>
      <c r="M16" s="695"/>
      <c r="N16" s="695"/>
      <c r="O16" s="696"/>
      <c r="P16" s="700" t="s">
        <v>70</v>
      </c>
      <c r="Q16" s="695"/>
      <c r="R16" s="695"/>
      <c r="S16" s="695"/>
      <c r="T16" s="695"/>
      <c r="U16" s="695"/>
      <c r="V16" s="695"/>
      <c r="W16" s="695"/>
      <c r="X16" s="696"/>
      <c r="Y16" s="702"/>
      <c r="Z16" s="703"/>
      <c r="AA16" s="704"/>
      <c r="AB16" s="708" t="s">
        <v>59</v>
      </c>
      <c r="AC16" s="709"/>
      <c r="AD16" s="710"/>
      <c r="AE16" s="708" t="s">
        <v>60</v>
      </c>
      <c r="AF16" s="709"/>
      <c r="AG16" s="709"/>
      <c r="AH16" s="710"/>
      <c r="AI16" s="714" t="s">
        <v>61</v>
      </c>
      <c r="AJ16" s="714"/>
      <c r="AK16" s="714"/>
      <c r="AL16" s="708"/>
      <c r="AM16" s="714" t="s">
        <v>62</v>
      </c>
      <c r="AN16" s="714"/>
      <c r="AO16" s="714"/>
      <c r="AP16" s="708"/>
      <c r="AQ16" s="716" t="s">
        <v>104</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72</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73</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74</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75</v>
      </c>
      <c r="Z20" s="668"/>
      <c r="AA20" s="669"/>
      <c r="AB20" s="671" t="s">
        <v>76</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81</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55</v>
      </c>
      <c r="B23" s="681"/>
      <c r="C23" s="682" t="s">
        <v>646</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647</v>
      </c>
      <c r="B24" s="685"/>
      <c r="C24" s="685"/>
      <c r="D24" s="685"/>
      <c r="E24" s="685"/>
      <c r="F24" s="686"/>
      <c r="G24" s="694" t="s">
        <v>69</v>
      </c>
      <c r="H24" s="695"/>
      <c r="I24" s="695"/>
      <c r="J24" s="695"/>
      <c r="K24" s="695"/>
      <c r="L24" s="695"/>
      <c r="M24" s="695"/>
      <c r="N24" s="695"/>
      <c r="O24" s="696"/>
      <c r="P24" s="700" t="s">
        <v>70</v>
      </c>
      <c r="Q24" s="695"/>
      <c r="R24" s="695"/>
      <c r="S24" s="695"/>
      <c r="T24" s="695"/>
      <c r="U24" s="695"/>
      <c r="V24" s="695"/>
      <c r="W24" s="695"/>
      <c r="X24" s="696"/>
      <c r="Y24" s="702"/>
      <c r="Z24" s="703"/>
      <c r="AA24" s="704"/>
      <c r="AB24" s="708" t="s">
        <v>59</v>
      </c>
      <c r="AC24" s="709"/>
      <c r="AD24" s="710"/>
      <c r="AE24" s="708" t="s">
        <v>60</v>
      </c>
      <c r="AF24" s="709"/>
      <c r="AG24" s="709"/>
      <c r="AH24" s="710"/>
      <c r="AI24" s="714" t="s">
        <v>61</v>
      </c>
      <c r="AJ24" s="714"/>
      <c r="AK24" s="714"/>
      <c r="AL24" s="708"/>
      <c r="AM24" s="714" t="s">
        <v>62</v>
      </c>
      <c r="AN24" s="714"/>
      <c r="AO24" s="714"/>
      <c r="AP24" s="708"/>
      <c r="AQ24" s="716" t="s">
        <v>84</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72</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73</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74</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75</v>
      </c>
      <c r="Z28" s="668"/>
      <c r="AA28" s="669"/>
      <c r="AB28" s="671" t="s">
        <v>76</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81</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85</v>
      </c>
      <c r="B30" s="651"/>
      <c r="C30" s="651"/>
      <c r="D30" s="651"/>
      <c r="E30" s="651"/>
      <c r="F30" s="652"/>
      <c r="G30" s="657" t="s">
        <v>648</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649</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650</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55</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651</v>
      </c>
      <c r="B36" s="769"/>
      <c r="C36" s="769"/>
      <c r="D36" s="769"/>
      <c r="E36" s="769"/>
      <c r="F36" s="770"/>
      <c r="G36" s="775" t="s">
        <v>57</v>
      </c>
      <c r="H36" s="776"/>
      <c r="I36" s="776"/>
      <c r="J36" s="776"/>
      <c r="K36" s="776"/>
      <c r="L36" s="776"/>
      <c r="M36" s="776"/>
      <c r="N36" s="776"/>
      <c r="O36" s="776"/>
      <c r="P36" s="777" t="s">
        <v>58</v>
      </c>
      <c r="Q36" s="776"/>
      <c r="R36" s="776"/>
      <c r="S36" s="776"/>
      <c r="T36" s="776"/>
      <c r="U36" s="776"/>
      <c r="V36" s="776"/>
      <c r="W36" s="776"/>
      <c r="X36" s="778"/>
      <c r="Y36" s="779"/>
      <c r="Z36" s="780"/>
      <c r="AA36" s="781"/>
      <c r="AB36" s="782" t="s">
        <v>59</v>
      </c>
      <c r="AC36" s="782"/>
      <c r="AD36" s="782"/>
      <c r="AE36" s="711" t="s">
        <v>60</v>
      </c>
      <c r="AF36" s="783"/>
      <c r="AG36" s="783"/>
      <c r="AH36" s="784"/>
      <c r="AI36" s="711" t="s">
        <v>61</v>
      </c>
      <c r="AJ36" s="783"/>
      <c r="AK36" s="783"/>
      <c r="AL36" s="784"/>
      <c r="AM36" s="711" t="s">
        <v>62</v>
      </c>
      <c r="AN36" s="783"/>
      <c r="AO36" s="783"/>
      <c r="AP36" s="784"/>
      <c r="AQ36" s="740" t="s">
        <v>63</v>
      </c>
      <c r="AR36" s="741"/>
      <c r="AS36" s="741"/>
      <c r="AT36" s="742"/>
      <c r="AU36" s="740" t="s">
        <v>64</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65</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66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55</v>
      </c>
      <c r="B40" s="681"/>
      <c r="C40" s="682" t="s">
        <v>652</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653</v>
      </c>
      <c r="B41" s="685"/>
      <c r="C41" s="685"/>
      <c r="D41" s="685"/>
      <c r="E41" s="685"/>
      <c r="F41" s="686"/>
      <c r="G41" s="694" t="s">
        <v>69</v>
      </c>
      <c r="H41" s="695"/>
      <c r="I41" s="695"/>
      <c r="J41" s="695"/>
      <c r="K41" s="695"/>
      <c r="L41" s="695"/>
      <c r="M41" s="695"/>
      <c r="N41" s="695"/>
      <c r="O41" s="696"/>
      <c r="P41" s="700" t="s">
        <v>70</v>
      </c>
      <c r="Q41" s="695"/>
      <c r="R41" s="695"/>
      <c r="S41" s="695"/>
      <c r="T41" s="695"/>
      <c r="U41" s="695"/>
      <c r="V41" s="695"/>
      <c r="W41" s="695"/>
      <c r="X41" s="696"/>
      <c r="Y41" s="702"/>
      <c r="Z41" s="703"/>
      <c r="AA41" s="704"/>
      <c r="AB41" s="708" t="s">
        <v>59</v>
      </c>
      <c r="AC41" s="709"/>
      <c r="AD41" s="710"/>
      <c r="AE41" s="708" t="s">
        <v>60</v>
      </c>
      <c r="AF41" s="709"/>
      <c r="AG41" s="709"/>
      <c r="AH41" s="710"/>
      <c r="AI41" s="714" t="s">
        <v>61</v>
      </c>
      <c r="AJ41" s="714"/>
      <c r="AK41" s="714"/>
      <c r="AL41" s="708"/>
      <c r="AM41" s="714" t="s">
        <v>62</v>
      </c>
      <c r="AN41" s="714"/>
      <c r="AO41" s="714"/>
      <c r="AP41" s="708"/>
      <c r="AQ41" s="716" t="s">
        <v>71</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72</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73</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74</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75</v>
      </c>
      <c r="Z45" s="668"/>
      <c r="AA45" s="669"/>
      <c r="AB45" s="671" t="s">
        <v>76</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81</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55</v>
      </c>
      <c r="B48" s="681"/>
      <c r="C48" s="682" t="s">
        <v>654</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655</v>
      </c>
      <c r="B49" s="685"/>
      <c r="C49" s="685"/>
      <c r="D49" s="685"/>
      <c r="E49" s="685"/>
      <c r="F49" s="686"/>
      <c r="G49" s="694" t="s">
        <v>69</v>
      </c>
      <c r="H49" s="695"/>
      <c r="I49" s="695"/>
      <c r="J49" s="695"/>
      <c r="K49" s="695"/>
      <c r="L49" s="695"/>
      <c r="M49" s="695"/>
      <c r="N49" s="695"/>
      <c r="O49" s="696"/>
      <c r="P49" s="700" t="s">
        <v>70</v>
      </c>
      <c r="Q49" s="695"/>
      <c r="R49" s="695"/>
      <c r="S49" s="695"/>
      <c r="T49" s="695"/>
      <c r="U49" s="695"/>
      <c r="V49" s="695"/>
      <c r="W49" s="695"/>
      <c r="X49" s="696"/>
      <c r="Y49" s="702"/>
      <c r="Z49" s="703"/>
      <c r="AA49" s="704"/>
      <c r="AB49" s="708" t="s">
        <v>59</v>
      </c>
      <c r="AC49" s="709"/>
      <c r="AD49" s="710"/>
      <c r="AE49" s="708" t="s">
        <v>60</v>
      </c>
      <c r="AF49" s="709"/>
      <c r="AG49" s="709"/>
      <c r="AH49" s="710"/>
      <c r="AI49" s="714" t="s">
        <v>61</v>
      </c>
      <c r="AJ49" s="714"/>
      <c r="AK49" s="714"/>
      <c r="AL49" s="708"/>
      <c r="AM49" s="714" t="s">
        <v>62</v>
      </c>
      <c r="AN49" s="714"/>
      <c r="AO49" s="714"/>
      <c r="AP49" s="708"/>
      <c r="AQ49" s="716" t="s">
        <v>104</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72</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73</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74</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75</v>
      </c>
      <c r="Z53" s="668"/>
      <c r="AA53" s="669"/>
      <c r="AB53" s="671" t="s">
        <v>76</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81</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55</v>
      </c>
      <c r="B56" s="681"/>
      <c r="C56" s="682" t="s">
        <v>656</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657</v>
      </c>
      <c r="B57" s="685"/>
      <c r="C57" s="685"/>
      <c r="D57" s="685"/>
      <c r="E57" s="685"/>
      <c r="F57" s="686"/>
      <c r="G57" s="694" t="s">
        <v>69</v>
      </c>
      <c r="H57" s="695"/>
      <c r="I57" s="695"/>
      <c r="J57" s="695"/>
      <c r="K57" s="695"/>
      <c r="L57" s="695"/>
      <c r="M57" s="695"/>
      <c r="N57" s="695"/>
      <c r="O57" s="696"/>
      <c r="P57" s="700" t="s">
        <v>70</v>
      </c>
      <c r="Q57" s="695"/>
      <c r="R57" s="695"/>
      <c r="S57" s="695"/>
      <c r="T57" s="695"/>
      <c r="U57" s="695"/>
      <c r="V57" s="695"/>
      <c r="W57" s="695"/>
      <c r="X57" s="696"/>
      <c r="Y57" s="702"/>
      <c r="Z57" s="703"/>
      <c r="AA57" s="704"/>
      <c r="AB57" s="708" t="s">
        <v>59</v>
      </c>
      <c r="AC57" s="709"/>
      <c r="AD57" s="710"/>
      <c r="AE57" s="708" t="s">
        <v>60</v>
      </c>
      <c r="AF57" s="709"/>
      <c r="AG57" s="709"/>
      <c r="AH57" s="710"/>
      <c r="AI57" s="714" t="s">
        <v>61</v>
      </c>
      <c r="AJ57" s="714"/>
      <c r="AK57" s="714"/>
      <c r="AL57" s="708"/>
      <c r="AM57" s="714" t="s">
        <v>62</v>
      </c>
      <c r="AN57" s="714"/>
      <c r="AO57" s="714"/>
      <c r="AP57" s="708"/>
      <c r="AQ57" s="716" t="s">
        <v>84</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72</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73</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74</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75</v>
      </c>
      <c r="Z61" s="668"/>
      <c r="AA61" s="669"/>
      <c r="AB61" s="671" t="s">
        <v>76</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81</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85</v>
      </c>
      <c r="B63" s="651"/>
      <c r="C63" s="651"/>
      <c r="D63" s="651"/>
      <c r="E63" s="651"/>
      <c r="F63" s="652"/>
      <c r="G63" s="657" t="s">
        <v>658</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659</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660</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55</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661</v>
      </c>
      <c r="B69" s="769"/>
      <c r="C69" s="769"/>
      <c r="D69" s="769"/>
      <c r="E69" s="769"/>
      <c r="F69" s="770"/>
      <c r="G69" s="775" t="s">
        <v>57</v>
      </c>
      <c r="H69" s="776"/>
      <c r="I69" s="776"/>
      <c r="J69" s="776"/>
      <c r="K69" s="776"/>
      <c r="L69" s="776"/>
      <c r="M69" s="776"/>
      <c r="N69" s="776"/>
      <c r="O69" s="776"/>
      <c r="P69" s="777" t="s">
        <v>58</v>
      </c>
      <c r="Q69" s="776"/>
      <c r="R69" s="776"/>
      <c r="S69" s="776"/>
      <c r="T69" s="776"/>
      <c r="U69" s="776"/>
      <c r="V69" s="776"/>
      <c r="W69" s="776"/>
      <c r="X69" s="778"/>
      <c r="Y69" s="779"/>
      <c r="Z69" s="780"/>
      <c r="AA69" s="781"/>
      <c r="AB69" s="782" t="s">
        <v>59</v>
      </c>
      <c r="AC69" s="782"/>
      <c r="AD69" s="782"/>
      <c r="AE69" s="711" t="s">
        <v>60</v>
      </c>
      <c r="AF69" s="783"/>
      <c r="AG69" s="783"/>
      <c r="AH69" s="784"/>
      <c r="AI69" s="711" t="s">
        <v>61</v>
      </c>
      <c r="AJ69" s="783"/>
      <c r="AK69" s="783"/>
      <c r="AL69" s="784"/>
      <c r="AM69" s="711" t="s">
        <v>62</v>
      </c>
      <c r="AN69" s="783"/>
      <c r="AO69" s="783"/>
      <c r="AP69" s="784"/>
      <c r="AQ69" s="740" t="s">
        <v>63</v>
      </c>
      <c r="AR69" s="741"/>
      <c r="AS69" s="741"/>
      <c r="AT69" s="742"/>
      <c r="AU69" s="740" t="s">
        <v>64</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65</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66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55</v>
      </c>
      <c r="B73" s="681"/>
      <c r="C73" s="682" t="s">
        <v>662</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663</v>
      </c>
      <c r="B74" s="685"/>
      <c r="C74" s="685"/>
      <c r="D74" s="685"/>
      <c r="E74" s="685"/>
      <c r="F74" s="686"/>
      <c r="G74" s="694" t="s">
        <v>69</v>
      </c>
      <c r="H74" s="695"/>
      <c r="I74" s="695"/>
      <c r="J74" s="695"/>
      <c r="K74" s="695"/>
      <c r="L74" s="695"/>
      <c r="M74" s="695"/>
      <c r="N74" s="695"/>
      <c r="O74" s="696"/>
      <c r="P74" s="700" t="s">
        <v>70</v>
      </c>
      <c r="Q74" s="695"/>
      <c r="R74" s="695"/>
      <c r="S74" s="695"/>
      <c r="T74" s="695"/>
      <c r="U74" s="695"/>
      <c r="V74" s="695"/>
      <c r="W74" s="695"/>
      <c r="X74" s="696"/>
      <c r="Y74" s="702"/>
      <c r="Z74" s="703"/>
      <c r="AA74" s="704"/>
      <c r="AB74" s="708" t="s">
        <v>59</v>
      </c>
      <c r="AC74" s="709"/>
      <c r="AD74" s="710"/>
      <c r="AE74" s="708" t="s">
        <v>60</v>
      </c>
      <c r="AF74" s="709"/>
      <c r="AG74" s="709"/>
      <c r="AH74" s="710"/>
      <c r="AI74" s="714" t="s">
        <v>61</v>
      </c>
      <c r="AJ74" s="714"/>
      <c r="AK74" s="714"/>
      <c r="AL74" s="708"/>
      <c r="AM74" s="714" t="s">
        <v>62</v>
      </c>
      <c r="AN74" s="714"/>
      <c r="AO74" s="714"/>
      <c r="AP74" s="708"/>
      <c r="AQ74" s="716" t="s">
        <v>71</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72</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73</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74</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75</v>
      </c>
      <c r="Z78" s="668"/>
      <c r="AA78" s="669"/>
      <c r="AB78" s="671" t="s">
        <v>76</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81</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55</v>
      </c>
      <c r="B81" s="681"/>
      <c r="C81" s="682" t="s">
        <v>664</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665</v>
      </c>
      <c r="B82" s="685"/>
      <c r="C82" s="685"/>
      <c r="D82" s="685"/>
      <c r="E82" s="685"/>
      <c r="F82" s="686"/>
      <c r="G82" s="694" t="s">
        <v>69</v>
      </c>
      <c r="H82" s="695"/>
      <c r="I82" s="695"/>
      <c r="J82" s="695"/>
      <c r="K82" s="695"/>
      <c r="L82" s="695"/>
      <c r="M82" s="695"/>
      <c r="N82" s="695"/>
      <c r="O82" s="696"/>
      <c r="P82" s="700" t="s">
        <v>70</v>
      </c>
      <c r="Q82" s="695"/>
      <c r="R82" s="695"/>
      <c r="S82" s="695"/>
      <c r="T82" s="695"/>
      <c r="U82" s="695"/>
      <c r="V82" s="695"/>
      <c r="W82" s="695"/>
      <c r="X82" s="696"/>
      <c r="Y82" s="702"/>
      <c r="Z82" s="703"/>
      <c r="AA82" s="704"/>
      <c r="AB82" s="708" t="s">
        <v>59</v>
      </c>
      <c r="AC82" s="709"/>
      <c r="AD82" s="710"/>
      <c r="AE82" s="708" t="s">
        <v>60</v>
      </c>
      <c r="AF82" s="709"/>
      <c r="AG82" s="709"/>
      <c r="AH82" s="710"/>
      <c r="AI82" s="714" t="s">
        <v>61</v>
      </c>
      <c r="AJ82" s="714"/>
      <c r="AK82" s="714"/>
      <c r="AL82" s="708"/>
      <c r="AM82" s="714" t="s">
        <v>62</v>
      </c>
      <c r="AN82" s="714"/>
      <c r="AO82" s="714"/>
      <c r="AP82" s="708"/>
      <c r="AQ82" s="716" t="s">
        <v>104</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72</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73</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74</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75</v>
      </c>
      <c r="Z86" s="668"/>
      <c r="AA86" s="669"/>
      <c r="AB86" s="671" t="s">
        <v>76</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81</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55</v>
      </c>
      <c r="B89" s="681"/>
      <c r="C89" s="682" t="s">
        <v>666</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667</v>
      </c>
      <c r="B90" s="685"/>
      <c r="C90" s="685"/>
      <c r="D90" s="685"/>
      <c r="E90" s="685"/>
      <c r="F90" s="686"/>
      <c r="G90" s="694" t="s">
        <v>69</v>
      </c>
      <c r="H90" s="695"/>
      <c r="I90" s="695"/>
      <c r="J90" s="695"/>
      <c r="K90" s="695"/>
      <c r="L90" s="695"/>
      <c r="M90" s="695"/>
      <c r="N90" s="695"/>
      <c r="O90" s="696"/>
      <c r="P90" s="700" t="s">
        <v>70</v>
      </c>
      <c r="Q90" s="695"/>
      <c r="R90" s="695"/>
      <c r="S90" s="695"/>
      <c r="T90" s="695"/>
      <c r="U90" s="695"/>
      <c r="V90" s="695"/>
      <c r="W90" s="695"/>
      <c r="X90" s="696"/>
      <c r="Y90" s="702"/>
      <c r="Z90" s="703"/>
      <c r="AA90" s="704"/>
      <c r="AB90" s="708" t="s">
        <v>59</v>
      </c>
      <c r="AC90" s="709"/>
      <c r="AD90" s="710"/>
      <c r="AE90" s="708" t="s">
        <v>60</v>
      </c>
      <c r="AF90" s="709"/>
      <c r="AG90" s="709"/>
      <c r="AH90" s="710"/>
      <c r="AI90" s="714" t="s">
        <v>61</v>
      </c>
      <c r="AJ90" s="714"/>
      <c r="AK90" s="714"/>
      <c r="AL90" s="708"/>
      <c r="AM90" s="714" t="s">
        <v>62</v>
      </c>
      <c r="AN90" s="714"/>
      <c r="AO90" s="714"/>
      <c r="AP90" s="708"/>
      <c r="AQ90" s="716" t="s">
        <v>84</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72</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73</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74</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75</v>
      </c>
      <c r="Z94" s="668"/>
      <c r="AA94" s="669"/>
      <c r="AB94" s="671" t="s">
        <v>76</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81</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85</v>
      </c>
      <c r="B96" s="651"/>
      <c r="C96" s="651"/>
      <c r="D96" s="651"/>
      <c r="E96" s="651"/>
      <c r="F96" s="652"/>
      <c r="G96" s="657" t="s">
        <v>668</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669</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670</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55</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671</v>
      </c>
      <c r="B102" s="769"/>
      <c r="C102" s="769"/>
      <c r="D102" s="769"/>
      <c r="E102" s="769"/>
      <c r="F102" s="770"/>
      <c r="G102" s="775" t="s">
        <v>57</v>
      </c>
      <c r="H102" s="776"/>
      <c r="I102" s="776"/>
      <c r="J102" s="776"/>
      <c r="K102" s="776"/>
      <c r="L102" s="776"/>
      <c r="M102" s="776"/>
      <c r="N102" s="776"/>
      <c r="O102" s="776"/>
      <c r="P102" s="777" t="s">
        <v>58</v>
      </c>
      <c r="Q102" s="776"/>
      <c r="R102" s="776"/>
      <c r="S102" s="776"/>
      <c r="T102" s="776"/>
      <c r="U102" s="776"/>
      <c r="V102" s="776"/>
      <c r="W102" s="776"/>
      <c r="X102" s="778"/>
      <c r="Y102" s="779"/>
      <c r="Z102" s="780"/>
      <c r="AA102" s="781"/>
      <c r="AB102" s="782" t="s">
        <v>59</v>
      </c>
      <c r="AC102" s="782"/>
      <c r="AD102" s="782"/>
      <c r="AE102" s="711" t="s">
        <v>60</v>
      </c>
      <c r="AF102" s="783"/>
      <c r="AG102" s="783"/>
      <c r="AH102" s="784"/>
      <c r="AI102" s="711" t="s">
        <v>61</v>
      </c>
      <c r="AJ102" s="783"/>
      <c r="AK102" s="783"/>
      <c r="AL102" s="784"/>
      <c r="AM102" s="711" t="s">
        <v>62</v>
      </c>
      <c r="AN102" s="783"/>
      <c r="AO102" s="783"/>
      <c r="AP102" s="784"/>
      <c r="AQ102" s="740" t="s">
        <v>63</v>
      </c>
      <c r="AR102" s="741"/>
      <c r="AS102" s="741"/>
      <c r="AT102" s="742"/>
      <c r="AU102" s="740" t="s">
        <v>64</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65</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66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55</v>
      </c>
      <c r="B106" s="681"/>
      <c r="C106" s="682" t="s">
        <v>672</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673</v>
      </c>
      <c r="B107" s="685"/>
      <c r="C107" s="685"/>
      <c r="D107" s="685"/>
      <c r="E107" s="685"/>
      <c r="F107" s="686"/>
      <c r="G107" s="694" t="s">
        <v>69</v>
      </c>
      <c r="H107" s="695"/>
      <c r="I107" s="695"/>
      <c r="J107" s="695"/>
      <c r="K107" s="695"/>
      <c r="L107" s="695"/>
      <c r="M107" s="695"/>
      <c r="N107" s="695"/>
      <c r="O107" s="696"/>
      <c r="P107" s="700" t="s">
        <v>70</v>
      </c>
      <c r="Q107" s="695"/>
      <c r="R107" s="695"/>
      <c r="S107" s="695"/>
      <c r="T107" s="695"/>
      <c r="U107" s="695"/>
      <c r="V107" s="695"/>
      <c r="W107" s="695"/>
      <c r="X107" s="696"/>
      <c r="Y107" s="702"/>
      <c r="Z107" s="703"/>
      <c r="AA107" s="704"/>
      <c r="AB107" s="708" t="s">
        <v>59</v>
      </c>
      <c r="AC107" s="709"/>
      <c r="AD107" s="710"/>
      <c r="AE107" s="708" t="s">
        <v>60</v>
      </c>
      <c r="AF107" s="709"/>
      <c r="AG107" s="709"/>
      <c r="AH107" s="710"/>
      <c r="AI107" s="714" t="s">
        <v>61</v>
      </c>
      <c r="AJ107" s="714"/>
      <c r="AK107" s="714"/>
      <c r="AL107" s="708"/>
      <c r="AM107" s="714" t="s">
        <v>62</v>
      </c>
      <c r="AN107" s="714"/>
      <c r="AO107" s="714"/>
      <c r="AP107" s="708"/>
      <c r="AQ107" s="716" t="s">
        <v>71</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72</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73</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74</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75</v>
      </c>
      <c r="Z111" s="668"/>
      <c r="AA111" s="669"/>
      <c r="AB111" s="671" t="s">
        <v>76</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81</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55</v>
      </c>
      <c r="B114" s="681"/>
      <c r="C114" s="682" t="s">
        <v>674</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675</v>
      </c>
      <c r="B115" s="685"/>
      <c r="C115" s="685"/>
      <c r="D115" s="685"/>
      <c r="E115" s="685"/>
      <c r="F115" s="686"/>
      <c r="G115" s="694" t="s">
        <v>69</v>
      </c>
      <c r="H115" s="695"/>
      <c r="I115" s="695"/>
      <c r="J115" s="695"/>
      <c r="K115" s="695"/>
      <c r="L115" s="695"/>
      <c r="M115" s="695"/>
      <c r="N115" s="695"/>
      <c r="O115" s="696"/>
      <c r="P115" s="700" t="s">
        <v>70</v>
      </c>
      <c r="Q115" s="695"/>
      <c r="R115" s="695"/>
      <c r="S115" s="695"/>
      <c r="T115" s="695"/>
      <c r="U115" s="695"/>
      <c r="V115" s="695"/>
      <c r="W115" s="695"/>
      <c r="X115" s="696"/>
      <c r="Y115" s="702"/>
      <c r="Z115" s="703"/>
      <c r="AA115" s="704"/>
      <c r="AB115" s="708" t="s">
        <v>59</v>
      </c>
      <c r="AC115" s="709"/>
      <c r="AD115" s="710"/>
      <c r="AE115" s="708" t="s">
        <v>60</v>
      </c>
      <c r="AF115" s="709"/>
      <c r="AG115" s="709"/>
      <c r="AH115" s="710"/>
      <c r="AI115" s="714" t="s">
        <v>61</v>
      </c>
      <c r="AJ115" s="714"/>
      <c r="AK115" s="714"/>
      <c r="AL115" s="708"/>
      <c r="AM115" s="714" t="s">
        <v>62</v>
      </c>
      <c r="AN115" s="714"/>
      <c r="AO115" s="714"/>
      <c r="AP115" s="708"/>
      <c r="AQ115" s="716" t="s">
        <v>104</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72</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73</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74</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75</v>
      </c>
      <c r="Z119" s="668"/>
      <c r="AA119" s="669"/>
      <c r="AB119" s="671" t="s">
        <v>76</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81</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55</v>
      </c>
      <c r="B122" s="681"/>
      <c r="C122" s="682" t="s">
        <v>676</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677</v>
      </c>
      <c r="B123" s="685"/>
      <c r="C123" s="685"/>
      <c r="D123" s="685"/>
      <c r="E123" s="685"/>
      <c r="F123" s="686"/>
      <c r="G123" s="694" t="s">
        <v>69</v>
      </c>
      <c r="H123" s="695"/>
      <c r="I123" s="695"/>
      <c r="J123" s="695"/>
      <c r="K123" s="695"/>
      <c r="L123" s="695"/>
      <c r="M123" s="695"/>
      <c r="N123" s="695"/>
      <c r="O123" s="696"/>
      <c r="P123" s="700" t="s">
        <v>70</v>
      </c>
      <c r="Q123" s="695"/>
      <c r="R123" s="695"/>
      <c r="S123" s="695"/>
      <c r="T123" s="695"/>
      <c r="U123" s="695"/>
      <c r="V123" s="695"/>
      <c r="W123" s="695"/>
      <c r="X123" s="696"/>
      <c r="Y123" s="702"/>
      <c r="Z123" s="703"/>
      <c r="AA123" s="704"/>
      <c r="AB123" s="708" t="s">
        <v>59</v>
      </c>
      <c r="AC123" s="709"/>
      <c r="AD123" s="710"/>
      <c r="AE123" s="708" t="s">
        <v>60</v>
      </c>
      <c r="AF123" s="709"/>
      <c r="AG123" s="709"/>
      <c r="AH123" s="710"/>
      <c r="AI123" s="714" t="s">
        <v>61</v>
      </c>
      <c r="AJ123" s="714"/>
      <c r="AK123" s="714"/>
      <c r="AL123" s="708"/>
      <c r="AM123" s="714" t="s">
        <v>62</v>
      </c>
      <c r="AN123" s="714"/>
      <c r="AO123" s="714"/>
      <c r="AP123" s="708"/>
      <c r="AQ123" s="716" t="s">
        <v>84</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72</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73</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74</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75</v>
      </c>
      <c r="Z127" s="668"/>
      <c r="AA127" s="669"/>
      <c r="AB127" s="671" t="s">
        <v>76</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81</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85</v>
      </c>
      <c r="B129" s="651"/>
      <c r="C129" s="651"/>
      <c r="D129" s="651"/>
      <c r="E129" s="651"/>
      <c r="F129" s="652"/>
      <c r="G129" s="657" t="s">
        <v>678</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679</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680</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55</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681</v>
      </c>
      <c r="B135" s="769"/>
      <c r="C135" s="769"/>
      <c r="D135" s="769"/>
      <c r="E135" s="769"/>
      <c r="F135" s="770"/>
      <c r="G135" s="775" t="s">
        <v>57</v>
      </c>
      <c r="H135" s="776"/>
      <c r="I135" s="776"/>
      <c r="J135" s="776"/>
      <c r="K135" s="776"/>
      <c r="L135" s="776"/>
      <c r="M135" s="776"/>
      <c r="N135" s="776"/>
      <c r="O135" s="776"/>
      <c r="P135" s="777" t="s">
        <v>58</v>
      </c>
      <c r="Q135" s="776"/>
      <c r="R135" s="776"/>
      <c r="S135" s="776"/>
      <c r="T135" s="776"/>
      <c r="U135" s="776"/>
      <c r="V135" s="776"/>
      <c r="W135" s="776"/>
      <c r="X135" s="778"/>
      <c r="Y135" s="779"/>
      <c r="Z135" s="780"/>
      <c r="AA135" s="781"/>
      <c r="AB135" s="782" t="s">
        <v>59</v>
      </c>
      <c r="AC135" s="782"/>
      <c r="AD135" s="782"/>
      <c r="AE135" s="711" t="s">
        <v>60</v>
      </c>
      <c r="AF135" s="783"/>
      <c r="AG135" s="783"/>
      <c r="AH135" s="784"/>
      <c r="AI135" s="711" t="s">
        <v>61</v>
      </c>
      <c r="AJ135" s="783"/>
      <c r="AK135" s="783"/>
      <c r="AL135" s="784"/>
      <c r="AM135" s="711" t="s">
        <v>62</v>
      </c>
      <c r="AN135" s="783"/>
      <c r="AO135" s="783"/>
      <c r="AP135" s="784"/>
      <c r="AQ135" s="740" t="s">
        <v>63</v>
      </c>
      <c r="AR135" s="741"/>
      <c r="AS135" s="741"/>
      <c r="AT135" s="742"/>
      <c r="AU135" s="740" t="s">
        <v>64</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65</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66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55</v>
      </c>
      <c r="B139" s="681"/>
      <c r="C139" s="682" t="s">
        <v>682</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683</v>
      </c>
      <c r="B140" s="685"/>
      <c r="C140" s="685"/>
      <c r="D140" s="685"/>
      <c r="E140" s="685"/>
      <c r="F140" s="686"/>
      <c r="G140" s="694" t="s">
        <v>69</v>
      </c>
      <c r="H140" s="695"/>
      <c r="I140" s="695"/>
      <c r="J140" s="695"/>
      <c r="K140" s="695"/>
      <c r="L140" s="695"/>
      <c r="M140" s="695"/>
      <c r="N140" s="695"/>
      <c r="O140" s="696"/>
      <c r="P140" s="700" t="s">
        <v>70</v>
      </c>
      <c r="Q140" s="695"/>
      <c r="R140" s="695"/>
      <c r="S140" s="695"/>
      <c r="T140" s="695"/>
      <c r="U140" s="695"/>
      <c r="V140" s="695"/>
      <c r="W140" s="695"/>
      <c r="X140" s="696"/>
      <c r="Y140" s="702"/>
      <c r="Z140" s="703"/>
      <c r="AA140" s="704"/>
      <c r="AB140" s="708" t="s">
        <v>59</v>
      </c>
      <c r="AC140" s="709"/>
      <c r="AD140" s="710"/>
      <c r="AE140" s="708" t="s">
        <v>60</v>
      </c>
      <c r="AF140" s="709"/>
      <c r="AG140" s="709"/>
      <c r="AH140" s="710"/>
      <c r="AI140" s="714" t="s">
        <v>61</v>
      </c>
      <c r="AJ140" s="714"/>
      <c r="AK140" s="714"/>
      <c r="AL140" s="708"/>
      <c r="AM140" s="714" t="s">
        <v>62</v>
      </c>
      <c r="AN140" s="714"/>
      <c r="AO140" s="714"/>
      <c r="AP140" s="708"/>
      <c r="AQ140" s="716" t="s">
        <v>71</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72</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73</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74</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75</v>
      </c>
      <c r="Z144" s="668"/>
      <c r="AA144" s="669"/>
      <c r="AB144" s="671" t="s">
        <v>76</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81</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55</v>
      </c>
      <c r="B147" s="681"/>
      <c r="C147" s="682" t="s">
        <v>684</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685</v>
      </c>
      <c r="B148" s="685"/>
      <c r="C148" s="685"/>
      <c r="D148" s="685"/>
      <c r="E148" s="685"/>
      <c r="F148" s="686"/>
      <c r="G148" s="694" t="s">
        <v>69</v>
      </c>
      <c r="H148" s="695"/>
      <c r="I148" s="695"/>
      <c r="J148" s="695"/>
      <c r="K148" s="695"/>
      <c r="L148" s="695"/>
      <c r="M148" s="695"/>
      <c r="N148" s="695"/>
      <c r="O148" s="696"/>
      <c r="P148" s="700" t="s">
        <v>70</v>
      </c>
      <c r="Q148" s="695"/>
      <c r="R148" s="695"/>
      <c r="S148" s="695"/>
      <c r="T148" s="695"/>
      <c r="U148" s="695"/>
      <c r="V148" s="695"/>
      <c r="W148" s="695"/>
      <c r="X148" s="696"/>
      <c r="Y148" s="702"/>
      <c r="Z148" s="703"/>
      <c r="AA148" s="704"/>
      <c r="AB148" s="708" t="s">
        <v>59</v>
      </c>
      <c r="AC148" s="709"/>
      <c r="AD148" s="710"/>
      <c r="AE148" s="708" t="s">
        <v>60</v>
      </c>
      <c r="AF148" s="709"/>
      <c r="AG148" s="709"/>
      <c r="AH148" s="710"/>
      <c r="AI148" s="714" t="s">
        <v>61</v>
      </c>
      <c r="AJ148" s="714"/>
      <c r="AK148" s="714"/>
      <c r="AL148" s="708"/>
      <c r="AM148" s="714" t="s">
        <v>62</v>
      </c>
      <c r="AN148" s="714"/>
      <c r="AO148" s="714"/>
      <c r="AP148" s="708"/>
      <c r="AQ148" s="716" t="s">
        <v>104</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72</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73</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74</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75</v>
      </c>
      <c r="Z152" s="668"/>
      <c r="AA152" s="669"/>
      <c r="AB152" s="671" t="s">
        <v>76</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81</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55</v>
      </c>
      <c r="B155" s="681"/>
      <c r="C155" s="682" t="s">
        <v>686</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687</v>
      </c>
      <c r="B156" s="685"/>
      <c r="C156" s="685"/>
      <c r="D156" s="685"/>
      <c r="E156" s="685"/>
      <c r="F156" s="686"/>
      <c r="G156" s="694" t="s">
        <v>69</v>
      </c>
      <c r="H156" s="695"/>
      <c r="I156" s="695"/>
      <c r="J156" s="695"/>
      <c r="K156" s="695"/>
      <c r="L156" s="695"/>
      <c r="M156" s="695"/>
      <c r="N156" s="695"/>
      <c r="O156" s="696"/>
      <c r="P156" s="700" t="s">
        <v>70</v>
      </c>
      <c r="Q156" s="695"/>
      <c r="R156" s="695"/>
      <c r="S156" s="695"/>
      <c r="T156" s="695"/>
      <c r="U156" s="695"/>
      <c r="V156" s="695"/>
      <c r="W156" s="695"/>
      <c r="X156" s="696"/>
      <c r="Y156" s="702"/>
      <c r="Z156" s="703"/>
      <c r="AA156" s="704"/>
      <c r="AB156" s="708" t="s">
        <v>59</v>
      </c>
      <c r="AC156" s="709"/>
      <c r="AD156" s="710"/>
      <c r="AE156" s="708" t="s">
        <v>60</v>
      </c>
      <c r="AF156" s="709"/>
      <c r="AG156" s="709"/>
      <c r="AH156" s="710"/>
      <c r="AI156" s="714" t="s">
        <v>61</v>
      </c>
      <c r="AJ156" s="714"/>
      <c r="AK156" s="714"/>
      <c r="AL156" s="708"/>
      <c r="AM156" s="714" t="s">
        <v>62</v>
      </c>
      <c r="AN156" s="714"/>
      <c r="AO156" s="714"/>
      <c r="AP156" s="708"/>
      <c r="AQ156" s="716" t="s">
        <v>84</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72</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73</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74</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75</v>
      </c>
      <c r="Z160" s="668"/>
      <c r="AA160" s="669"/>
      <c r="AB160" s="671" t="s">
        <v>76</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81</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85</v>
      </c>
      <c r="B162" s="651"/>
      <c r="C162" s="651"/>
      <c r="D162" s="651"/>
      <c r="E162" s="651"/>
      <c r="F162" s="652"/>
      <c r="G162" s="657" t="s">
        <v>688</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689</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690</v>
      </c>
      <c r="B2" s="796"/>
      <c r="C2" s="796"/>
      <c r="D2" s="796"/>
      <c r="E2" s="796"/>
      <c r="F2" s="797"/>
      <c r="G2" s="804" t="s">
        <v>691</v>
      </c>
      <c r="H2" s="805"/>
      <c r="I2" s="805"/>
      <c r="J2" s="805"/>
      <c r="K2" s="805"/>
      <c r="L2" s="805"/>
      <c r="M2" s="805"/>
      <c r="N2" s="805"/>
      <c r="O2" s="805"/>
      <c r="P2" s="805"/>
      <c r="Q2" s="805"/>
      <c r="R2" s="805"/>
      <c r="S2" s="805"/>
      <c r="T2" s="805"/>
      <c r="U2" s="805"/>
      <c r="V2" s="805"/>
      <c r="W2" s="805"/>
      <c r="X2" s="805"/>
      <c r="Y2" s="805"/>
      <c r="Z2" s="805"/>
      <c r="AA2" s="805"/>
      <c r="AB2" s="806"/>
      <c r="AC2" s="804" t="s">
        <v>692</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21" t="s">
        <v>162</v>
      </c>
      <c r="H3" s="422"/>
      <c r="I3" s="422"/>
      <c r="J3" s="422"/>
      <c r="K3" s="422"/>
      <c r="L3" s="423" t="s">
        <v>163</v>
      </c>
      <c r="M3" s="422"/>
      <c r="N3" s="422"/>
      <c r="O3" s="422"/>
      <c r="P3" s="422"/>
      <c r="Q3" s="422"/>
      <c r="R3" s="422"/>
      <c r="S3" s="422"/>
      <c r="T3" s="422"/>
      <c r="U3" s="422"/>
      <c r="V3" s="422"/>
      <c r="W3" s="422"/>
      <c r="X3" s="424"/>
      <c r="Y3" s="425" t="s">
        <v>164</v>
      </c>
      <c r="Z3" s="426"/>
      <c r="AA3" s="426"/>
      <c r="AB3" s="427"/>
      <c r="AC3" s="421" t="s">
        <v>162</v>
      </c>
      <c r="AD3" s="422"/>
      <c r="AE3" s="422"/>
      <c r="AF3" s="422"/>
      <c r="AG3" s="422"/>
      <c r="AH3" s="423" t="s">
        <v>163</v>
      </c>
      <c r="AI3" s="422"/>
      <c r="AJ3" s="422"/>
      <c r="AK3" s="422"/>
      <c r="AL3" s="422"/>
      <c r="AM3" s="422"/>
      <c r="AN3" s="422"/>
      <c r="AO3" s="422"/>
      <c r="AP3" s="422"/>
      <c r="AQ3" s="422"/>
      <c r="AR3" s="422"/>
      <c r="AS3" s="422"/>
      <c r="AT3" s="424"/>
      <c r="AU3" s="425" t="s">
        <v>164</v>
      </c>
      <c r="AV3" s="426"/>
      <c r="AW3" s="426"/>
      <c r="AX3" s="428"/>
      <c r="AY3" s="27">
        <f>$AY$2</f>
        <v>0</v>
      </c>
    </row>
    <row r="4" spans="1:51" ht="24.75" customHeight="1" x14ac:dyDescent="0.15">
      <c r="A4" s="798"/>
      <c r="B4" s="799"/>
      <c r="C4" s="799"/>
      <c r="D4" s="799"/>
      <c r="E4" s="799"/>
      <c r="F4" s="800"/>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798"/>
      <c r="B5" s="799"/>
      <c r="C5" s="799"/>
      <c r="D5" s="799"/>
      <c r="E5" s="799"/>
      <c r="F5" s="800"/>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798"/>
      <c r="B6" s="799"/>
      <c r="C6" s="799"/>
      <c r="D6" s="799"/>
      <c r="E6" s="799"/>
      <c r="F6" s="800"/>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798"/>
      <c r="B7" s="799"/>
      <c r="C7" s="799"/>
      <c r="D7" s="799"/>
      <c r="E7" s="799"/>
      <c r="F7" s="800"/>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798"/>
      <c r="B8" s="799"/>
      <c r="C8" s="799"/>
      <c r="D8" s="799"/>
      <c r="E8" s="799"/>
      <c r="F8" s="800"/>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798"/>
      <c r="B9" s="799"/>
      <c r="C9" s="799"/>
      <c r="D9" s="799"/>
      <c r="E9" s="799"/>
      <c r="F9" s="800"/>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798"/>
      <c r="B10" s="799"/>
      <c r="C10" s="799"/>
      <c r="D10" s="799"/>
      <c r="E10" s="799"/>
      <c r="F10" s="800"/>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798"/>
      <c r="B11" s="799"/>
      <c r="C11" s="799"/>
      <c r="D11" s="799"/>
      <c r="E11" s="799"/>
      <c r="F11" s="800"/>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798"/>
      <c r="B12" s="799"/>
      <c r="C12" s="799"/>
      <c r="D12" s="799"/>
      <c r="E12" s="799"/>
      <c r="F12" s="800"/>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798"/>
      <c r="B13" s="799"/>
      <c r="C13" s="799"/>
      <c r="D13" s="799"/>
      <c r="E13" s="799"/>
      <c r="F13" s="800"/>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798"/>
      <c r="B14" s="799"/>
      <c r="C14" s="799"/>
      <c r="D14" s="799"/>
      <c r="E14" s="799"/>
      <c r="F14" s="800"/>
      <c r="G14" s="388" t="s">
        <v>165</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165</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798"/>
      <c r="B15" s="799"/>
      <c r="C15" s="799"/>
      <c r="D15" s="799"/>
      <c r="E15" s="799"/>
      <c r="F15" s="800"/>
      <c r="G15" s="804" t="s">
        <v>693</v>
      </c>
      <c r="H15" s="805"/>
      <c r="I15" s="805"/>
      <c r="J15" s="805"/>
      <c r="K15" s="805"/>
      <c r="L15" s="805"/>
      <c r="M15" s="805"/>
      <c r="N15" s="805"/>
      <c r="O15" s="805"/>
      <c r="P15" s="805"/>
      <c r="Q15" s="805"/>
      <c r="R15" s="805"/>
      <c r="S15" s="805"/>
      <c r="T15" s="805"/>
      <c r="U15" s="805"/>
      <c r="V15" s="805"/>
      <c r="W15" s="805"/>
      <c r="X15" s="805"/>
      <c r="Y15" s="805"/>
      <c r="Z15" s="805"/>
      <c r="AA15" s="805"/>
      <c r="AB15" s="806"/>
      <c r="AC15" s="804" t="s">
        <v>694</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21" t="s">
        <v>162</v>
      </c>
      <c r="H16" s="422"/>
      <c r="I16" s="422"/>
      <c r="J16" s="422"/>
      <c r="K16" s="422"/>
      <c r="L16" s="423" t="s">
        <v>163</v>
      </c>
      <c r="M16" s="422"/>
      <c r="N16" s="422"/>
      <c r="O16" s="422"/>
      <c r="P16" s="422"/>
      <c r="Q16" s="422"/>
      <c r="R16" s="422"/>
      <c r="S16" s="422"/>
      <c r="T16" s="422"/>
      <c r="U16" s="422"/>
      <c r="V16" s="422"/>
      <c r="W16" s="422"/>
      <c r="X16" s="424"/>
      <c r="Y16" s="425" t="s">
        <v>164</v>
      </c>
      <c r="Z16" s="426"/>
      <c r="AA16" s="426"/>
      <c r="AB16" s="427"/>
      <c r="AC16" s="421" t="s">
        <v>162</v>
      </c>
      <c r="AD16" s="422"/>
      <c r="AE16" s="422"/>
      <c r="AF16" s="422"/>
      <c r="AG16" s="422"/>
      <c r="AH16" s="423" t="s">
        <v>163</v>
      </c>
      <c r="AI16" s="422"/>
      <c r="AJ16" s="422"/>
      <c r="AK16" s="422"/>
      <c r="AL16" s="422"/>
      <c r="AM16" s="422"/>
      <c r="AN16" s="422"/>
      <c r="AO16" s="422"/>
      <c r="AP16" s="422"/>
      <c r="AQ16" s="422"/>
      <c r="AR16" s="422"/>
      <c r="AS16" s="422"/>
      <c r="AT16" s="424"/>
      <c r="AU16" s="425" t="s">
        <v>164</v>
      </c>
      <c r="AV16" s="426"/>
      <c r="AW16" s="426"/>
      <c r="AX16" s="428"/>
      <c r="AY16" s="27">
        <f>$AY$15</f>
        <v>0</v>
      </c>
    </row>
    <row r="17" spans="1:51" ht="24.75" customHeight="1" x14ac:dyDescent="0.15">
      <c r="A17" s="798"/>
      <c r="B17" s="799"/>
      <c r="C17" s="799"/>
      <c r="D17" s="799"/>
      <c r="E17" s="799"/>
      <c r="F17" s="800"/>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798"/>
      <c r="B18" s="799"/>
      <c r="C18" s="799"/>
      <c r="D18" s="799"/>
      <c r="E18" s="799"/>
      <c r="F18" s="800"/>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798"/>
      <c r="B19" s="799"/>
      <c r="C19" s="799"/>
      <c r="D19" s="799"/>
      <c r="E19" s="799"/>
      <c r="F19" s="800"/>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798"/>
      <c r="B20" s="799"/>
      <c r="C20" s="799"/>
      <c r="D20" s="799"/>
      <c r="E20" s="799"/>
      <c r="F20" s="800"/>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798"/>
      <c r="B21" s="799"/>
      <c r="C21" s="799"/>
      <c r="D21" s="799"/>
      <c r="E21" s="799"/>
      <c r="F21" s="800"/>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798"/>
      <c r="B22" s="799"/>
      <c r="C22" s="799"/>
      <c r="D22" s="799"/>
      <c r="E22" s="799"/>
      <c r="F22" s="800"/>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798"/>
      <c r="B23" s="799"/>
      <c r="C23" s="799"/>
      <c r="D23" s="799"/>
      <c r="E23" s="799"/>
      <c r="F23" s="800"/>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798"/>
      <c r="B24" s="799"/>
      <c r="C24" s="799"/>
      <c r="D24" s="799"/>
      <c r="E24" s="799"/>
      <c r="F24" s="800"/>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798"/>
      <c r="B25" s="799"/>
      <c r="C25" s="799"/>
      <c r="D25" s="799"/>
      <c r="E25" s="799"/>
      <c r="F25" s="800"/>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798"/>
      <c r="B26" s="799"/>
      <c r="C26" s="799"/>
      <c r="D26" s="799"/>
      <c r="E26" s="799"/>
      <c r="F26" s="800"/>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798"/>
      <c r="B27" s="799"/>
      <c r="C27" s="799"/>
      <c r="D27" s="799"/>
      <c r="E27" s="799"/>
      <c r="F27" s="800"/>
      <c r="G27" s="388" t="s">
        <v>165</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165</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798"/>
      <c r="B28" s="799"/>
      <c r="C28" s="799"/>
      <c r="D28" s="799"/>
      <c r="E28" s="799"/>
      <c r="F28" s="800"/>
      <c r="G28" s="804" t="s">
        <v>695</v>
      </c>
      <c r="H28" s="805"/>
      <c r="I28" s="805"/>
      <c r="J28" s="805"/>
      <c r="K28" s="805"/>
      <c r="L28" s="805"/>
      <c r="M28" s="805"/>
      <c r="N28" s="805"/>
      <c r="O28" s="805"/>
      <c r="P28" s="805"/>
      <c r="Q28" s="805"/>
      <c r="R28" s="805"/>
      <c r="S28" s="805"/>
      <c r="T28" s="805"/>
      <c r="U28" s="805"/>
      <c r="V28" s="805"/>
      <c r="W28" s="805"/>
      <c r="X28" s="805"/>
      <c r="Y28" s="805"/>
      <c r="Z28" s="805"/>
      <c r="AA28" s="805"/>
      <c r="AB28" s="806"/>
      <c r="AC28" s="804" t="s">
        <v>696</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21" t="s">
        <v>162</v>
      </c>
      <c r="H29" s="422"/>
      <c r="I29" s="422"/>
      <c r="J29" s="422"/>
      <c r="K29" s="422"/>
      <c r="L29" s="423" t="s">
        <v>163</v>
      </c>
      <c r="M29" s="422"/>
      <c r="N29" s="422"/>
      <c r="O29" s="422"/>
      <c r="P29" s="422"/>
      <c r="Q29" s="422"/>
      <c r="R29" s="422"/>
      <c r="S29" s="422"/>
      <c r="T29" s="422"/>
      <c r="U29" s="422"/>
      <c r="V29" s="422"/>
      <c r="W29" s="422"/>
      <c r="X29" s="424"/>
      <c r="Y29" s="425" t="s">
        <v>164</v>
      </c>
      <c r="Z29" s="426"/>
      <c r="AA29" s="426"/>
      <c r="AB29" s="427"/>
      <c r="AC29" s="421" t="s">
        <v>162</v>
      </c>
      <c r="AD29" s="422"/>
      <c r="AE29" s="422"/>
      <c r="AF29" s="422"/>
      <c r="AG29" s="422"/>
      <c r="AH29" s="423" t="s">
        <v>163</v>
      </c>
      <c r="AI29" s="422"/>
      <c r="AJ29" s="422"/>
      <c r="AK29" s="422"/>
      <c r="AL29" s="422"/>
      <c r="AM29" s="422"/>
      <c r="AN29" s="422"/>
      <c r="AO29" s="422"/>
      <c r="AP29" s="422"/>
      <c r="AQ29" s="422"/>
      <c r="AR29" s="422"/>
      <c r="AS29" s="422"/>
      <c r="AT29" s="424"/>
      <c r="AU29" s="425" t="s">
        <v>164</v>
      </c>
      <c r="AV29" s="426"/>
      <c r="AW29" s="426"/>
      <c r="AX29" s="428"/>
      <c r="AY29" s="27">
        <f>$AY$28</f>
        <v>0</v>
      </c>
    </row>
    <row r="30" spans="1:51" ht="24.75" customHeight="1" x14ac:dyDescent="0.15">
      <c r="A30" s="798"/>
      <c r="B30" s="799"/>
      <c r="C30" s="799"/>
      <c r="D30" s="799"/>
      <c r="E30" s="799"/>
      <c r="F30" s="800"/>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798"/>
      <c r="B31" s="799"/>
      <c r="C31" s="799"/>
      <c r="D31" s="799"/>
      <c r="E31" s="799"/>
      <c r="F31" s="800"/>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798"/>
      <c r="B32" s="799"/>
      <c r="C32" s="799"/>
      <c r="D32" s="799"/>
      <c r="E32" s="799"/>
      <c r="F32" s="800"/>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798"/>
      <c r="B33" s="799"/>
      <c r="C33" s="799"/>
      <c r="D33" s="799"/>
      <c r="E33" s="799"/>
      <c r="F33" s="800"/>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798"/>
      <c r="B34" s="799"/>
      <c r="C34" s="799"/>
      <c r="D34" s="799"/>
      <c r="E34" s="799"/>
      <c r="F34" s="800"/>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798"/>
      <c r="B35" s="799"/>
      <c r="C35" s="799"/>
      <c r="D35" s="799"/>
      <c r="E35" s="799"/>
      <c r="F35" s="800"/>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798"/>
      <c r="B36" s="799"/>
      <c r="C36" s="799"/>
      <c r="D36" s="799"/>
      <c r="E36" s="799"/>
      <c r="F36" s="800"/>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798"/>
      <c r="B37" s="799"/>
      <c r="C37" s="799"/>
      <c r="D37" s="799"/>
      <c r="E37" s="799"/>
      <c r="F37" s="800"/>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798"/>
      <c r="B38" s="799"/>
      <c r="C38" s="799"/>
      <c r="D38" s="799"/>
      <c r="E38" s="799"/>
      <c r="F38" s="800"/>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798"/>
      <c r="B39" s="799"/>
      <c r="C39" s="799"/>
      <c r="D39" s="799"/>
      <c r="E39" s="799"/>
      <c r="F39" s="800"/>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798"/>
      <c r="B40" s="799"/>
      <c r="C40" s="799"/>
      <c r="D40" s="799"/>
      <c r="E40" s="799"/>
      <c r="F40" s="800"/>
      <c r="G40" s="388" t="s">
        <v>165</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165</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798"/>
      <c r="B41" s="799"/>
      <c r="C41" s="799"/>
      <c r="D41" s="799"/>
      <c r="E41" s="799"/>
      <c r="F41" s="800"/>
      <c r="G41" s="804" t="s">
        <v>697</v>
      </c>
      <c r="H41" s="805"/>
      <c r="I41" s="805"/>
      <c r="J41" s="805"/>
      <c r="K41" s="805"/>
      <c r="L41" s="805"/>
      <c r="M41" s="805"/>
      <c r="N41" s="805"/>
      <c r="O41" s="805"/>
      <c r="P41" s="805"/>
      <c r="Q41" s="805"/>
      <c r="R41" s="805"/>
      <c r="S41" s="805"/>
      <c r="T41" s="805"/>
      <c r="U41" s="805"/>
      <c r="V41" s="805"/>
      <c r="W41" s="805"/>
      <c r="X41" s="805"/>
      <c r="Y41" s="805"/>
      <c r="Z41" s="805"/>
      <c r="AA41" s="805"/>
      <c r="AB41" s="806"/>
      <c r="AC41" s="804" t="s">
        <v>698</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21" t="s">
        <v>162</v>
      </c>
      <c r="H42" s="422"/>
      <c r="I42" s="422"/>
      <c r="J42" s="422"/>
      <c r="K42" s="422"/>
      <c r="L42" s="423" t="s">
        <v>163</v>
      </c>
      <c r="M42" s="422"/>
      <c r="N42" s="422"/>
      <c r="O42" s="422"/>
      <c r="P42" s="422"/>
      <c r="Q42" s="422"/>
      <c r="R42" s="422"/>
      <c r="S42" s="422"/>
      <c r="T42" s="422"/>
      <c r="U42" s="422"/>
      <c r="V42" s="422"/>
      <c r="W42" s="422"/>
      <c r="X42" s="424"/>
      <c r="Y42" s="425" t="s">
        <v>164</v>
      </c>
      <c r="Z42" s="426"/>
      <c r="AA42" s="426"/>
      <c r="AB42" s="427"/>
      <c r="AC42" s="421" t="s">
        <v>162</v>
      </c>
      <c r="AD42" s="422"/>
      <c r="AE42" s="422"/>
      <c r="AF42" s="422"/>
      <c r="AG42" s="422"/>
      <c r="AH42" s="423" t="s">
        <v>163</v>
      </c>
      <c r="AI42" s="422"/>
      <c r="AJ42" s="422"/>
      <c r="AK42" s="422"/>
      <c r="AL42" s="422"/>
      <c r="AM42" s="422"/>
      <c r="AN42" s="422"/>
      <c r="AO42" s="422"/>
      <c r="AP42" s="422"/>
      <c r="AQ42" s="422"/>
      <c r="AR42" s="422"/>
      <c r="AS42" s="422"/>
      <c r="AT42" s="424"/>
      <c r="AU42" s="425" t="s">
        <v>164</v>
      </c>
      <c r="AV42" s="426"/>
      <c r="AW42" s="426"/>
      <c r="AX42" s="428"/>
      <c r="AY42" s="27">
        <f>$AY$41</f>
        <v>0</v>
      </c>
    </row>
    <row r="43" spans="1:51" ht="24.75" customHeight="1" x14ac:dyDescent="0.15">
      <c r="A43" s="798"/>
      <c r="B43" s="799"/>
      <c r="C43" s="799"/>
      <c r="D43" s="799"/>
      <c r="E43" s="799"/>
      <c r="F43" s="800"/>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798"/>
      <c r="B44" s="799"/>
      <c r="C44" s="799"/>
      <c r="D44" s="799"/>
      <c r="E44" s="799"/>
      <c r="F44" s="800"/>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798"/>
      <c r="B45" s="799"/>
      <c r="C45" s="799"/>
      <c r="D45" s="799"/>
      <c r="E45" s="799"/>
      <c r="F45" s="800"/>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798"/>
      <c r="B46" s="799"/>
      <c r="C46" s="799"/>
      <c r="D46" s="799"/>
      <c r="E46" s="799"/>
      <c r="F46" s="800"/>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798"/>
      <c r="B47" s="799"/>
      <c r="C47" s="799"/>
      <c r="D47" s="799"/>
      <c r="E47" s="799"/>
      <c r="F47" s="800"/>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798"/>
      <c r="B48" s="799"/>
      <c r="C48" s="799"/>
      <c r="D48" s="799"/>
      <c r="E48" s="799"/>
      <c r="F48" s="800"/>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798"/>
      <c r="B49" s="799"/>
      <c r="C49" s="799"/>
      <c r="D49" s="799"/>
      <c r="E49" s="799"/>
      <c r="F49" s="800"/>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798"/>
      <c r="B50" s="799"/>
      <c r="C50" s="799"/>
      <c r="D50" s="799"/>
      <c r="E50" s="799"/>
      <c r="F50" s="800"/>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798"/>
      <c r="B51" s="799"/>
      <c r="C51" s="799"/>
      <c r="D51" s="799"/>
      <c r="E51" s="799"/>
      <c r="F51" s="800"/>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798"/>
      <c r="B52" s="799"/>
      <c r="C52" s="799"/>
      <c r="D52" s="799"/>
      <c r="E52" s="799"/>
      <c r="F52" s="800"/>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1"/>
      <c r="B53" s="802"/>
      <c r="C53" s="802"/>
      <c r="D53" s="802"/>
      <c r="E53" s="802"/>
      <c r="F53" s="803"/>
      <c r="G53" s="808" t="s">
        <v>165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690</v>
      </c>
      <c r="B55" s="796"/>
      <c r="C55" s="796"/>
      <c r="D55" s="796"/>
      <c r="E55" s="796"/>
      <c r="F55" s="797"/>
      <c r="G55" s="804" t="s">
        <v>699</v>
      </c>
      <c r="H55" s="805"/>
      <c r="I55" s="805"/>
      <c r="J55" s="805"/>
      <c r="K55" s="805"/>
      <c r="L55" s="805"/>
      <c r="M55" s="805"/>
      <c r="N55" s="805"/>
      <c r="O55" s="805"/>
      <c r="P55" s="805"/>
      <c r="Q55" s="805"/>
      <c r="R55" s="805"/>
      <c r="S55" s="805"/>
      <c r="T55" s="805"/>
      <c r="U55" s="805"/>
      <c r="V55" s="805"/>
      <c r="W55" s="805"/>
      <c r="X55" s="805"/>
      <c r="Y55" s="805"/>
      <c r="Z55" s="805"/>
      <c r="AA55" s="805"/>
      <c r="AB55" s="806"/>
      <c r="AC55" s="804" t="s">
        <v>700</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21" t="s">
        <v>162</v>
      </c>
      <c r="H56" s="422"/>
      <c r="I56" s="422"/>
      <c r="J56" s="422"/>
      <c r="K56" s="422"/>
      <c r="L56" s="423" t="s">
        <v>163</v>
      </c>
      <c r="M56" s="422"/>
      <c r="N56" s="422"/>
      <c r="O56" s="422"/>
      <c r="P56" s="422"/>
      <c r="Q56" s="422"/>
      <c r="R56" s="422"/>
      <c r="S56" s="422"/>
      <c r="T56" s="422"/>
      <c r="U56" s="422"/>
      <c r="V56" s="422"/>
      <c r="W56" s="422"/>
      <c r="X56" s="424"/>
      <c r="Y56" s="425" t="s">
        <v>164</v>
      </c>
      <c r="Z56" s="426"/>
      <c r="AA56" s="426"/>
      <c r="AB56" s="427"/>
      <c r="AC56" s="421" t="s">
        <v>162</v>
      </c>
      <c r="AD56" s="422"/>
      <c r="AE56" s="422"/>
      <c r="AF56" s="422"/>
      <c r="AG56" s="422"/>
      <c r="AH56" s="423" t="s">
        <v>163</v>
      </c>
      <c r="AI56" s="422"/>
      <c r="AJ56" s="422"/>
      <c r="AK56" s="422"/>
      <c r="AL56" s="422"/>
      <c r="AM56" s="422"/>
      <c r="AN56" s="422"/>
      <c r="AO56" s="422"/>
      <c r="AP56" s="422"/>
      <c r="AQ56" s="422"/>
      <c r="AR56" s="422"/>
      <c r="AS56" s="422"/>
      <c r="AT56" s="424"/>
      <c r="AU56" s="425" t="s">
        <v>164</v>
      </c>
      <c r="AV56" s="426"/>
      <c r="AW56" s="426"/>
      <c r="AX56" s="428"/>
      <c r="AY56" s="27">
        <f>$AY$55</f>
        <v>0</v>
      </c>
    </row>
    <row r="57" spans="1:51" ht="24.75" customHeight="1" x14ac:dyDescent="0.15">
      <c r="A57" s="798"/>
      <c r="B57" s="799"/>
      <c r="C57" s="799"/>
      <c r="D57" s="799"/>
      <c r="E57" s="799"/>
      <c r="F57" s="800"/>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798"/>
      <c r="B58" s="799"/>
      <c r="C58" s="799"/>
      <c r="D58" s="799"/>
      <c r="E58" s="799"/>
      <c r="F58" s="800"/>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798"/>
      <c r="B59" s="799"/>
      <c r="C59" s="799"/>
      <c r="D59" s="799"/>
      <c r="E59" s="799"/>
      <c r="F59" s="800"/>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798"/>
      <c r="B60" s="799"/>
      <c r="C60" s="799"/>
      <c r="D60" s="799"/>
      <c r="E60" s="799"/>
      <c r="F60" s="800"/>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798"/>
      <c r="B61" s="799"/>
      <c r="C61" s="799"/>
      <c r="D61" s="799"/>
      <c r="E61" s="799"/>
      <c r="F61" s="800"/>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798"/>
      <c r="B62" s="799"/>
      <c r="C62" s="799"/>
      <c r="D62" s="799"/>
      <c r="E62" s="799"/>
      <c r="F62" s="800"/>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798"/>
      <c r="B63" s="799"/>
      <c r="C63" s="799"/>
      <c r="D63" s="799"/>
      <c r="E63" s="799"/>
      <c r="F63" s="800"/>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798"/>
      <c r="B64" s="799"/>
      <c r="C64" s="799"/>
      <c r="D64" s="799"/>
      <c r="E64" s="799"/>
      <c r="F64" s="800"/>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798"/>
      <c r="B65" s="799"/>
      <c r="C65" s="799"/>
      <c r="D65" s="799"/>
      <c r="E65" s="799"/>
      <c r="F65" s="800"/>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798"/>
      <c r="B66" s="799"/>
      <c r="C66" s="799"/>
      <c r="D66" s="799"/>
      <c r="E66" s="799"/>
      <c r="F66" s="800"/>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798"/>
      <c r="B67" s="799"/>
      <c r="C67" s="799"/>
      <c r="D67" s="799"/>
      <c r="E67" s="799"/>
      <c r="F67" s="800"/>
      <c r="G67" s="388" t="s">
        <v>165</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165</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798"/>
      <c r="B68" s="799"/>
      <c r="C68" s="799"/>
      <c r="D68" s="799"/>
      <c r="E68" s="799"/>
      <c r="F68" s="800"/>
      <c r="G68" s="804" t="s">
        <v>701</v>
      </c>
      <c r="H68" s="805"/>
      <c r="I68" s="805"/>
      <c r="J68" s="805"/>
      <c r="K68" s="805"/>
      <c r="L68" s="805"/>
      <c r="M68" s="805"/>
      <c r="N68" s="805"/>
      <c r="O68" s="805"/>
      <c r="P68" s="805"/>
      <c r="Q68" s="805"/>
      <c r="R68" s="805"/>
      <c r="S68" s="805"/>
      <c r="T68" s="805"/>
      <c r="U68" s="805"/>
      <c r="V68" s="805"/>
      <c r="W68" s="805"/>
      <c r="X68" s="805"/>
      <c r="Y68" s="805"/>
      <c r="Z68" s="805"/>
      <c r="AA68" s="805"/>
      <c r="AB68" s="806"/>
      <c r="AC68" s="804" t="s">
        <v>702</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21" t="s">
        <v>162</v>
      </c>
      <c r="H69" s="422"/>
      <c r="I69" s="422"/>
      <c r="J69" s="422"/>
      <c r="K69" s="422"/>
      <c r="L69" s="423" t="s">
        <v>163</v>
      </c>
      <c r="M69" s="422"/>
      <c r="N69" s="422"/>
      <c r="O69" s="422"/>
      <c r="P69" s="422"/>
      <c r="Q69" s="422"/>
      <c r="R69" s="422"/>
      <c r="S69" s="422"/>
      <c r="T69" s="422"/>
      <c r="U69" s="422"/>
      <c r="V69" s="422"/>
      <c r="W69" s="422"/>
      <c r="X69" s="424"/>
      <c r="Y69" s="425" t="s">
        <v>164</v>
      </c>
      <c r="Z69" s="426"/>
      <c r="AA69" s="426"/>
      <c r="AB69" s="427"/>
      <c r="AC69" s="421" t="s">
        <v>162</v>
      </c>
      <c r="AD69" s="422"/>
      <c r="AE69" s="422"/>
      <c r="AF69" s="422"/>
      <c r="AG69" s="422"/>
      <c r="AH69" s="423" t="s">
        <v>163</v>
      </c>
      <c r="AI69" s="422"/>
      <c r="AJ69" s="422"/>
      <c r="AK69" s="422"/>
      <c r="AL69" s="422"/>
      <c r="AM69" s="422"/>
      <c r="AN69" s="422"/>
      <c r="AO69" s="422"/>
      <c r="AP69" s="422"/>
      <c r="AQ69" s="422"/>
      <c r="AR69" s="422"/>
      <c r="AS69" s="422"/>
      <c r="AT69" s="424"/>
      <c r="AU69" s="425" t="s">
        <v>164</v>
      </c>
      <c r="AV69" s="426"/>
      <c r="AW69" s="426"/>
      <c r="AX69" s="428"/>
      <c r="AY69" s="27">
        <f>$AY$68</f>
        <v>0</v>
      </c>
    </row>
    <row r="70" spans="1:51" ht="24.75" customHeight="1" x14ac:dyDescent="0.15">
      <c r="A70" s="798"/>
      <c r="B70" s="799"/>
      <c r="C70" s="799"/>
      <c r="D70" s="799"/>
      <c r="E70" s="799"/>
      <c r="F70" s="800"/>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798"/>
      <c r="B71" s="799"/>
      <c r="C71" s="799"/>
      <c r="D71" s="799"/>
      <c r="E71" s="799"/>
      <c r="F71" s="800"/>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798"/>
      <c r="B72" s="799"/>
      <c r="C72" s="799"/>
      <c r="D72" s="799"/>
      <c r="E72" s="799"/>
      <c r="F72" s="800"/>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798"/>
      <c r="B73" s="799"/>
      <c r="C73" s="799"/>
      <c r="D73" s="799"/>
      <c r="E73" s="799"/>
      <c r="F73" s="800"/>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798"/>
      <c r="B74" s="799"/>
      <c r="C74" s="799"/>
      <c r="D74" s="799"/>
      <c r="E74" s="799"/>
      <c r="F74" s="800"/>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798"/>
      <c r="B75" s="799"/>
      <c r="C75" s="799"/>
      <c r="D75" s="799"/>
      <c r="E75" s="799"/>
      <c r="F75" s="800"/>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798"/>
      <c r="B76" s="799"/>
      <c r="C76" s="799"/>
      <c r="D76" s="799"/>
      <c r="E76" s="799"/>
      <c r="F76" s="800"/>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798"/>
      <c r="B77" s="799"/>
      <c r="C77" s="799"/>
      <c r="D77" s="799"/>
      <c r="E77" s="799"/>
      <c r="F77" s="800"/>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798"/>
      <c r="B78" s="799"/>
      <c r="C78" s="799"/>
      <c r="D78" s="799"/>
      <c r="E78" s="799"/>
      <c r="F78" s="800"/>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798"/>
      <c r="B79" s="799"/>
      <c r="C79" s="799"/>
      <c r="D79" s="799"/>
      <c r="E79" s="799"/>
      <c r="F79" s="800"/>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798"/>
      <c r="B80" s="799"/>
      <c r="C80" s="799"/>
      <c r="D80" s="799"/>
      <c r="E80" s="799"/>
      <c r="F80" s="800"/>
      <c r="G80" s="388" t="s">
        <v>165</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165</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798"/>
      <c r="B81" s="799"/>
      <c r="C81" s="799"/>
      <c r="D81" s="799"/>
      <c r="E81" s="799"/>
      <c r="F81" s="800"/>
      <c r="G81" s="804" t="s">
        <v>703</v>
      </c>
      <c r="H81" s="805"/>
      <c r="I81" s="805"/>
      <c r="J81" s="805"/>
      <c r="K81" s="805"/>
      <c r="L81" s="805"/>
      <c r="M81" s="805"/>
      <c r="N81" s="805"/>
      <c r="O81" s="805"/>
      <c r="P81" s="805"/>
      <c r="Q81" s="805"/>
      <c r="R81" s="805"/>
      <c r="S81" s="805"/>
      <c r="T81" s="805"/>
      <c r="U81" s="805"/>
      <c r="V81" s="805"/>
      <c r="W81" s="805"/>
      <c r="X81" s="805"/>
      <c r="Y81" s="805"/>
      <c r="Z81" s="805"/>
      <c r="AA81" s="805"/>
      <c r="AB81" s="806"/>
      <c r="AC81" s="804" t="s">
        <v>704</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21" t="s">
        <v>162</v>
      </c>
      <c r="H82" s="422"/>
      <c r="I82" s="422"/>
      <c r="J82" s="422"/>
      <c r="K82" s="422"/>
      <c r="L82" s="423" t="s">
        <v>163</v>
      </c>
      <c r="M82" s="422"/>
      <c r="N82" s="422"/>
      <c r="O82" s="422"/>
      <c r="P82" s="422"/>
      <c r="Q82" s="422"/>
      <c r="R82" s="422"/>
      <c r="S82" s="422"/>
      <c r="T82" s="422"/>
      <c r="U82" s="422"/>
      <c r="V82" s="422"/>
      <c r="W82" s="422"/>
      <c r="X82" s="424"/>
      <c r="Y82" s="425" t="s">
        <v>164</v>
      </c>
      <c r="Z82" s="426"/>
      <c r="AA82" s="426"/>
      <c r="AB82" s="427"/>
      <c r="AC82" s="421" t="s">
        <v>162</v>
      </c>
      <c r="AD82" s="422"/>
      <c r="AE82" s="422"/>
      <c r="AF82" s="422"/>
      <c r="AG82" s="422"/>
      <c r="AH82" s="423" t="s">
        <v>163</v>
      </c>
      <c r="AI82" s="422"/>
      <c r="AJ82" s="422"/>
      <c r="AK82" s="422"/>
      <c r="AL82" s="422"/>
      <c r="AM82" s="422"/>
      <c r="AN82" s="422"/>
      <c r="AO82" s="422"/>
      <c r="AP82" s="422"/>
      <c r="AQ82" s="422"/>
      <c r="AR82" s="422"/>
      <c r="AS82" s="422"/>
      <c r="AT82" s="424"/>
      <c r="AU82" s="425" t="s">
        <v>164</v>
      </c>
      <c r="AV82" s="426"/>
      <c r="AW82" s="426"/>
      <c r="AX82" s="428"/>
      <c r="AY82" s="27">
        <f>$AY$81</f>
        <v>0</v>
      </c>
    </row>
    <row r="83" spans="1:51" ht="24.75" customHeight="1" x14ac:dyDescent="0.15">
      <c r="A83" s="798"/>
      <c r="B83" s="799"/>
      <c r="C83" s="799"/>
      <c r="D83" s="799"/>
      <c r="E83" s="799"/>
      <c r="F83" s="800"/>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798"/>
      <c r="B84" s="799"/>
      <c r="C84" s="799"/>
      <c r="D84" s="799"/>
      <c r="E84" s="799"/>
      <c r="F84" s="800"/>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798"/>
      <c r="B85" s="799"/>
      <c r="C85" s="799"/>
      <c r="D85" s="799"/>
      <c r="E85" s="799"/>
      <c r="F85" s="800"/>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798"/>
      <c r="B86" s="799"/>
      <c r="C86" s="799"/>
      <c r="D86" s="799"/>
      <c r="E86" s="799"/>
      <c r="F86" s="800"/>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798"/>
      <c r="B87" s="799"/>
      <c r="C87" s="799"/>
      <c r="D87" s="799"/>
      <c r="E87" s="799"/>
      <c r="F87" s="800"/>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798"/>
      <c r="B88" s="799"/>
      <c r="C88" s="799"/>
      <c r="D88" s="799"/>
      <c r="E88" s="799"/>
      <c r="F88" s="800"/>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798"/>
      <c r="B89" s="799"/>
      <c r="C89" s="799"/>
      <c r="D89" s="799"/>
      <c r="E89" s="799"/>
      <c r="F89" s="800"/>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798"/>
      <c r="B90" s="799"/>
      <c r="C90" s="799"/>
      <c r="D90" s="799"/>
      <c r="E90" s="799"/>
      <c r="F90" s="800"/>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798"/>
      <c r="B91" s="799"/>
      <c r="C91" s="799"/>
      <c r="D91" s="799"/>
      <c r="E91" s="799"/>
      <c r="F91" s="800"/>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798"/>
      <c r="B92" s="799"/>
      <c r="C92" s="799"/>
      <c r="D92" s="799"/>
      <c r="E92" s="799"/>
      <c r="F92" s="800"/>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798"/>
      <c r="B93" s="799"/>
      <c r="C93" s="799"/>
      <c r="D93" s="799"/>
      <c r="E93" s="799"/>
      <c r="F93" s="800"/>
      <c r="G93" s="388" t="s">
        <v>165</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165</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798"/>
      <c r="B94" s="799"/>
      <c r="C94" s="799"/>
      <c r="D94" s="799"/>
      <c r="E94" s="799"/>
      <c r="F94" s="800"/>
      <c r="G94" s="804" t="s">
        <v>705</v>
      </c>
      <c r="H94" s="805"/>
      <c r="I94" s="805"/>
      <c r="J94" s="805"/>
      <c r="K94" s="805"/>
      <c r="L94" s="805"/>
      <c r="M94" s="805"/>
      <c r="N94" s="805"/>
      <c r="O94" s="805"/>
      <c r="P94" s="805"/>
      <c r="Q94" s="805"/>
      <c r="R94" s="805"/>
      <c r="S94" s="805"/>
      <c r="T94" s="805"/>
      <c r="U94" s="805"/>
      <c r="V94" s="805"/>
      <c r="W94" s="805"/>
      <c r="X94" s="805"/>
      <c r="Y94" s="805"/>
      <c r="Z94" s="805"/>
      <c r="AA94" s="805"/>
      <c r="AB94" s="806"/>
      <c r="AC94" s="804" t="s">
        <v>706</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21" t="s">
        <v>162</v>
      </c>
      <c r="H95" s="422"/>
      <c r="I95" s="422"/>
      <c r="J95" s="422"/>
      <c r="K95" s="422"/>
      <c r="L95" s="423" t="s">
        <v>163</v>
      </c>
      <c r="M95" s="422"/>
      <c r="N95" s="422"/>
      <c r="O95" s="422"/>
      <c r="P95" s="422"/>
      <c r="Q95" s="422"/>
      <c r="R95" s="422"/>
      <c r="S95" s="422"/>
      <c r="T95" s="422"/>
      <c r="U95" s="422"/>
      <c r="V95" s="422"/>
      <c r="W95" s="422"/>
      <c r="X95" s="424"/>
      <c r="Y95" s="425" t="s">
        <v>164</v>
      </c>
      <c r="Z95" s="426"/>
      <c r="AA95" s="426"/>
      <c r="AB95" s="427"/>
      <c r="AC95" s="421" t="s">
        <v>162</v>
      </c>
      <c r="AD95" s="422"/>
      <c r="AE95" s="422"/>
      <c r="AF95" s="422"/>
      <c r="AG95" s="422"/>
      <c r="AH95" s="423" t="s">
        <v>163</v>
      </c>
      <c r="AI95" s="422"/>
      <c r="AJ95" s="422"/>
      <c r="AK95" s="422"/>
      <c r="AL95" s="422"/>
      <c r="AM95" s="422"/>
      <c r="AN95" s="422"/>
      <c r="AO95" s="422"/>
      <c r="AP95" s="422"/>
      <c r="AQ95" s="422"/>
      <c r="AR95" s="422"/>
      <c r="AS95" s="422"/>
      <c r="AT95" s="424"/>
      <c r="AU95" s="425" t="s">
        <v>164</v>
      </c>
      <c r="AV95" s="426"/>
      <c r="AW95" s="426"/>
      <c r="AX95" s="428"/>
      <c r="AY95" s="27">
        <f>$AY$94</f>
        <v>0</v>
      </c>
    </row>
    <row r="96" spans="1:51" ht="24.75" customHeight="1" x14ac:dyDescent="0.15">
      <c r="A96" s="798"/>
      <c r="B96" s="799"/>
      <c r="C96" s="799"/>
      <c r="D96" s="799"/>
      <c r="E96" s="799"/>
      <c r="F96" s="800"/>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798"/>
      <c r="B97" s="799"/>
      <c r="C97" s="799"/>
      <c r="D97" s="799"/>
      <c r="E97" s="799"/>
      <c r="F97" s="800"/>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798"/>
      <c r="B98" s="799"/>
      <c r="C98" s="799"/>
      <c r="D98" s="799"/>
      <c r="E98" s="799"/>
      <c r="F98" s="800"/>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798"/>
      <c r="B99" s="799"/>
      <c r="C99" s="799"/>
      <c r="D99" s="799"/>
      <c r="E99" s="799"/>
      <c r="F99" s="800"/>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798"/>
      <c r="B100" s="799"/>
      <c r="C100" s="799"/>
      <c r="D100" s="799"/>
      <c r="E100" s="799"/>
      <c r="F100" s="800"/>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798"/>
      <c r="B101" s="799"/>
      <c r="C101" s="799"/>
      <c r="D101" s="799"/>
      <c r="E101" s="799"/>
      <c r="F101" s="800"/>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798"/>
      <c r="B102" s="799"/>
      <c r="C102" s="799"/>
      <c r="D102" s="799"/>
      <c r="E102" s="799"/>
      <c r="F102" s="800"/>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798"/>
      <c r="B103" s="799"/>
      <c r="C103" s="799"/>
      <c r="D103" s="799"/>
      <c r="E103" s="799"/>
      <c r="F103" s="800"/>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798"/>
      <c r="B104" s="799"/>
      <c r="C104" s="799"/>
      <c r="D104" s="799"/>
      <c r="E104" s="799"/>
      <c r="F104" s="800"/>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798"/>
      <c r="B105" s="799"/>
      <c r="C105" s="799"/>
      <c r="D105" s="799"/>
      <c r="E105" s="799"/>
      <c r="F105" s="800"/>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1"/>
      <c r="B106" s="802"/>
      <c r="C106" s="802"/>
      <c r="D106" s="802"/>
      <c r="E106" s="802"/>
      <c r="F106" s="803"/>
      <c r="G106" s="808" t="s">
        <v>165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690</v>
      </c>
      <c r="B108" s="796"/>
      <c r="C108" s="796"/>
      <c r="D108" s="796"/>
      <c r="E108" s="796"/>
      <c r="F108" s="797"/>
      <c r="G108" s="804" t="s">
        <v>707</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708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21" t="s">
        <v>162</v>
      </c>
      <c r="H109" s="422"/>
      <c r="I109" s="422"/>
      <c r="J109" s="422"/>
      <c r="K109" s="422"/>
      <c r="L109" s="423" t="s">
        <v>163</v>
      </c>
      <c r="M109" s="422"/>
      <c r="N109" s="422"/>
      <c r="O109" s="422"/>
      <c r="P109" s="422"/>
      <c r="Q109" s="422"/>
      <c r="R109" s="422"/>
      <c r="S109" s="422"/>
      <c r="T109" s="422"/>
      <c r="U109" s="422"/>
      <c r="V109" s="422"/>
      <c r="W109" s="422"/>
      <c r="X109" s="424"/>
      <c r="Y109" s="425" t="s">
        <v>164</v>
      </c>
      <c r="Z109" s="426"/>
      <c r="AA109" s="426"/>
      <c r="AB109" s="427"/>
      <c r="AC109" s="421" t="s">
        <v>162</v>
      </c>
      <c r="AD109" s="422"/>
      <c r="AE109" s="422"/>
      <c r="AF109" s="422"/>
      <c r="AG109" s="422"/>
      <c r="AH109" s="423" t="s">
        <v>163</v>
      </c>
      <c r="AI109" s="422"/>
      <c r="AJ109" s="422"/>
      <c r="AK109" s="422"/>
      <c r="AL109" s="422"/>
      <c r="AM109" s="422"/>
      <c r="AN109" s="422"/>
      <c r="AO109" s="422"/>
      <c r="AP109" s="422"/>
      <c r="AQ109" s="422"/>
      <c r="AR109" s="422"/>
      <c r="AS109" s="422"/>
      <c r="AT109" s="424"/>
      <c r="AU109" s="425" t="s">
        <v>164</v>
      </c>
      <c r="AV109" s="426"/>
      <c r="AW109" s="426"/>
      <c r="AX109" s="428"/>
      <c r="AY109" s="27">
        <f>$AY$108</f>
        <v>0</v>
      </c>
    </row>
    <row r="110" spans="1:51" ht="24.75" customHeight="1" x14ac:dyDescent="0.15">
      <c r="A110" s="798"/>
      <c r="B110" s="799"/>
      <c r="C110" s="799"/>
      <c r="D110" s="799"/>
      <c r="E110" s="799"/>
      <c r="F110" s="800"/>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798"/>
      <c r="B111" s="799"/>
      <c r="C111" s="799"/>
      <c r="D111" s="799"/>
      <c r="E111" s="799"/>
      <c r="F111" s="800"/>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798"/>
      <c r="B112" s="799"/>
      <c r="C112" s="799"/>
      <c r="D112" s="799"/>
      <c r="E112" s="799"/>
      <c r="F112" s="800"/>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798"/>
      <c r="B113" s="799"/>
      <c r="C113" s="799"/>
      <c r="D113" s="799"/>
      <c r="E113" s="799"/>
      <c r="F113" s="800"/>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798"/>
      <c r="B114" s="799"/>
      <c r="C114" s="799"/>
      <c r="D114" s="799"/>
      <c r="E114" s="799"/>
      <c r="F114" s="800"/>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798"/>
      <c r="B115" s="799"/>
      <c r="C115" s="799"/>
      <c r="D115" s="799"/>
      <c r="E115" s="799"/>
      <c r="F115" s="800"/>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798"/>
      <c r="B116" s="799"/>
      <c r="C116" s="799"/>
      <c r="D116" s="799"/>
      <c r="E116" s="799"/>
      <c r="F116" s="800"/>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798"/>
      <c r="B117" s="799"/>
      <c r="C117" s="799"/>
      <c r="D117" s="799"/>
      <c r="E117" s="799"/>
      <c r="F117" s="800"/>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798"/>
      <c r="B118" s="799"/>
      <c r="C118" s="799"/>
      <c r="D118" s="799"/>
      <c r="E118" s="799"/>
      <c r="F118" s="800"/>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798"/>
      <c r="B119" s="799"/>
      <c r="C119" s="799"/>
      <c r="D119" s="799"/>
      <c r="E119" s="799"/>
      <c r="F119" s="800"/>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798"/>
      <c r="B120" s="799"/>
      <c r="C120" s="799"/>
      <c r="D120" s="799"/>
      <c r="E120" s="799"/>
      <c r="F120" s="800"/>
      <c r="G120" s="388" t="s">
        <v>165</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165</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798"/>
      <c r="B121" s="799"/>
      <c r="C121" s="799"/>
      <c r="D121" s="799"/>
      <c r="E121" s="799"/>
      <c r="F121" s="800"/>
      <c r="G121" s="804" t="s">
        <v>709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21" t="s">
        <v>162</v>
      </c>
      <c r="H122" s="422"/>
      <c r="I122" s="422"/>
      <c r="J122" s="422"/>
      <c r="K122" s="422"/>
      <c r="L122" s="423" t="s">
        <v>163</v>
      </c>
      <c r="M122" s="422"/>
      <c r="N122" s="422"/>
      <c r="O122" s="422"/>
      <c r="P122" s="422"/>
      <c r="Q122" s="422"/>
      <c r="R122" s="422"/>
      <c r="S122" s="422"/>
      <c r="T122" s="422"/>
      <c r="U122" s="422"/>
      <c r="V122" s="422"/>
      <c r="W122" s="422"/>
      <c r="X122" s="424"/>
      <c r="Y122" s="425" t="s">
        <v>164</v>
      </c>
      <c r="Z122" s="426"/>
      <c r="AA122" s="426"/>
      <c r="AB122" s="427"/>
      <c r="AC122" s="421" t="s">
        <v>162</v>
      </c>
      <c r="AD122" s="422"/>
      <c r="AE122" s="422"/>
      <c r="AF122" s="422"/>
      <c r="AG122" s="422"/>
      <c r="AH122" s="423" t="s">
        <v>163</v>
      </c>
      <c r="AI122" s="422"/>
      <c r="AJ122" s="422"/>
      <c r="AK122" s="422"/>
      <c r="AL122" s="422"/>
      <c r="AM122" s="422"/>
      <c r="AN122" s="422"/>
      <c r="AO122" s="422"/>
      <c r="AP122" s="422"/>
      <c r="AQ122" s="422"/>
      <c r="AR122" s="422"/>
      <c r="AS122" s="422"/>
      <c r="AT122" s="424"/>
      <c r="AU122" s="425" t="s">
        <v>164</v>
      </c>
      <c r="AV122" s="426"/>
      <c r="AW122" s="426"/>
      <c r="AX122" s="428"/>
      <c r="AY122" s="27">
        <f>$AY$121</f>
        <v>0</v>
      </c>
    </row>
    <row r="123" spans="1:51" ht="24.75" customHeight="1" x14ac:dyDescent="0.15">
      <c r="A123" s="798"/>
      <c r="B123" s="799"/>
      <c r="C123" s="799"/>
      <c r="D123" s="799"/>
      <c r="E123" s="799"/>
      <c r="F123" s="800"/>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798"/>
      <c r="B124" s="799"/>
      <c r="C124" s="799"/>
      <c r="D124" s="799"/>
      <c r="E124" s="799"/>
      <c r="F124" s="800"/>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798"/>
      <c r="B125" s="799"/>
      <c r="C125" s="799"/>
      <c r="D125" s="799"/>
      <c r="E125" s="799"/>
      <c r="F125" s="800"/>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798"/>
      <c r="B126" s="799"/>
      <c r="C126" s="799"/>
      <c r="D126" s="799"/>
      <c r="E126" s="799"/>
      <c r="F126" s="800"/>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798"/>
      <c r="B127" s="799"/>
      <c r="C127" s="799"/>
      <c r="D127" s="799"/>
      <c r="E127" s="799"/>
      <c r="F127" s="800"/>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798"/>
      <c r="B128" s="799"/>
      <c r="C128" s="799"/>
      <c r="D128" s="799"/>
      <c r="E128" s="799"/>
      <c r="F128" s="800"/>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798"/>
      <c r="B129" s="799"/>
      <c r="C129" s="799"/>
      <c r="D129" s="799"/>
      <c r="E129" s="799"/>
      <c r="F129" s="800"/>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798"/>
      <c r="B130" s="799"/>
      <c r="C130" s="799"/>
      <c r="D130" s="799"/>
      <c r="E130" s="799"/>
      <c r="F130" s="800"/>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798"/>
      <c r="B131" s="799"/>
      <c r="C131" s="799"/>
      <c r="D131" s="799"/>
      <c r="E131" s="799"/>
      <c r="F131" s="800"/>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798"/>
      <c r="B132" s="799"/>
      <c r="C132" s="799"/>
      <c r="D132" s="799"/>
      <c r="E132" s="799"/>
      <c r="F132" s="800"/>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798"/>
      <c r="B133" s="799"/>
      <c r="C133" s="799"/>
      <c r="D133" s="799"/>
      <c r="E133" s="799"/>
      <c r="F133" s="800"/>
      <c r="G133" s="388" t="s">
        <v>165</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165</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798"/>
      <c r="B134" s="799"/>
      <c r="C134" s="799"/>
      <c r="D134" s="799"/>
      <c r="E134" s="799"/>
      <c r="F134" s="800"/>
      <c r="G134" s="804" t="s">
        <v>711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21" t="s">
        <v>162</v>
      </c>
      <c r="H135" s="422"/>
      <c r="I135" s="422"/>
      <c r="J135" s="422"/>
      <c r="K135" s="422"/>
      <c r="L135" s="423" t="s">
        <v>163</v>
      </c>
      <c r="M135" s="422"/>
      <c r="N135" s="422"/>
      <c r="O135" s="422"/>
      <c r="P135" s="422"/>
      <c r="Q135" s="422"/>
      <c r="R135" s="422"/>
      <c r="S135" s="422"/>
      <c r="T135" s="422"/>
      <c r="U135" s="422"/>
      <c r="V135" s="422"/>
      <c r="W135" s="422"/>
      <c r="X135" s="424"/>
      <c r="Y135" s="425" t="s">
        <v>164</v>
      </c>
      <c r="Z135" s="426"/>
      <c r="AA135" s="426"/>
      <c r="AB135" s="427"/>
      <c r="AC135" s="421" t="s">
        <v>162</v>
      </c>
      <c r="AD135" s="422"/>
      <c r="AE135" s="422"/>
      <c r="AF135" s="422"/>
      <c r="AG135" s="422"/>
      <c r="AH135" s="423" t="s">
        <v>163</v>
      </c>
      <c r="AI135" s="422"/>
      <c r="AJ135" s="422"/>
      <c r="AK135" s="422"/>
      <c r="AL135" s="422"/>
      <c r="AM135" s="422"/>
      <c r="AN135" s="422"/>
      <c r="AO135" s="422"/>
      <c r="AP135" s="422"/>
      <c r="AQ135" s="422"/>
      <c r="AR135" s="422"/>
      <c r="AS135" s="422"/>
      <c r="AT135" s="424"/>
      <c r="AU135" s="425" t="s">
        <v>164</v>
      </c>
      <c r="AV135" s="426"/>
      <c r="AW135" s="426"/>
      <c r="AX135" s="428"/>
      <c r="AY135" s="27">
        <f>$AY$134</f>
        <v>0</v>
      </c>
    </row>
    <row r="136" spans="1:51" ht="24.75" customHeight="1" x14ac:dyDescent="0.15">
      <c r="A136" s="798"/>
      <c r="B136" s="799"/>
      <c r="C136" s="799"/>
      <c r="D136" s="799"/>
      <c r="E136" s="799"/>
      <c r="F136" s="800"/>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798"/>
      <c r="B137" s="799"/>
      <c r="C137" s="799"/>
      <c r="D137" s="799"/>
      <c r="E137" s="799"/>
      <c r="F137" s="800"/>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798"/>
      <c r="B138" s="799"/>
      <c r="C138" s="799"/>
      <c r="D138" s="799"/>
      <c r="E138" s="799"/>
      <c r="F138" s="800"/>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798"/>
      <c r="B139" s="799"/>
      <c r="C139" s="799"/>
      <c r="D139" s="799"/>
      <c r="E139" s="799"/>
      <c r="F139" s="800"/>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798"/>
      <c r="B140" s="799"/>
      <c r="C140" s="799"/>
      <c r="D140" s="799"/>
      <c r="E140" s="799"/>
      <c r="F140" s="800"/>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798"/>
      <c r="B141" s="799"/>
      <c r="C141" s="799"/>
      <c r="D141" s="799"/>
      <c r="E141" s="799"/>
      <c r="F141" s="800"/>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798"/>
      <c r="B142" s="799"/>
      <c r="C142" s="799"/>
      <c r="D142" s="799"/>
      <c r="E142" s="799"/>
      <c r="F142" s="800"/>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798"/>
      <c r="B143" s="799"/>
      <c r="C143" s="799"/>
      <c r="D143" s="799"/>
      <c r="E143" s="799"/>
      <c r="F143" s="800"/>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798"/>
      <c r="B144" s="799"/>
      <c r="C144" s="799"/>
      <c r="D144" s="799"/>
      <c r="E144" s="799"/>
      <c r="F144" s="800"/>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798"/>
      <c r="B145" s="799"/>
      <c r="C145" s="799"/>
      <c r="D145" s="799"/>
      <c r="E145" s="799"/>
      <c r="F145" s="800"/>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798"/>
      <c r="B146" s="799"/>
      <c r="C146" s="799"/>
      <c r="D146" s="799"/>
      <c r="E146" s="799"/>
      <c r="F146" s="800"/>
      <c r="G146" s="388" t="s">
        <v>165</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165</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798"/>
      <c r="B147" s="799"/>
      <c r="C147" s="799"/>
      <c r="D147" s="799"/>
      <c r="E147" s="799"/>
      <c r="F147" s="800"/>
      <c r="G147" s="804" t="s">
        <v>713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714</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21" t="s">
        <v>162</v>
      </c>
      <c r="H148" s="422"/>
      <c r="I148" s="422"/>
      <c r="J148" s="422"/>
      <c r="K148" s="422"/>
      <c r="L148" s="423" t="s">
        <v>163</v>
      </c>
      <c r="M148" s="422"/>
      <c r="N148" s="422"/>
      <c r="O148" s="422"/>
      <c r="P148" s="422"/>
      <c r="Q148" s="422"/>
      <c r="R148" s="422"/>
      <c r="S148" s="422"/>
      <c r="T148" s="422"/>
      <c r="U148" s="422"/>
      <c r="V148" s="422"/>
      <c r="W148" s="422"/>
      <c r="X148" s="424"/>
      <c r="Y148" s="425" t="s">
        <v>164</v>
      </c>
      <c r="Z148" s="426"/>
      <c r="AA148" s="426"/>
      <c r="AB148" s="427"/>
      <c r="AC148" s="421" t="s">
        <v>162</v>
      </c>
      <c r="AD148" s="422"/>
      <c r="AE148" s="422"/>
      <c r="AF148" s="422"/>
      <c r="AG148" s="422"/>
      <c r="AH148" s="423" t="s">
        <v>163</v>
      </c>
      <c r="AI148" s="422"/>
      <c r="AJ148" s="422"/>
      <c r="AK148" s="422"/>
      <c r="AL148" s="422"/>
      <c r="AM148" s="422"/>
      <c r="AN148" s="422"/>
      <c r="AO148" s="422"/>
      <c r="AP148" s="422"/>
      <c r="AQ148" s="422"/>
      <c r="AR148" s="422"/>
      <c r="AS148" s="422"/>
      <c r="AT148" s="424"/>
      <c r="AU148" s="425" t="s">
        <v>164</v>
      </c>
      <c r="AV148" s="426"/>
      <c r="AW148" s="426"/>
      <c r="AX148" s="428"/>
      <c r="AY148" s="27">
        <f>$AY$147</f>
        <v>0</v>
      </c>
    </row>
    <row r="149" spans="1:51" ht="24.75" customHeight="1" x14ac:dyDescent="0.15">
      <c r="A149" s="798"/>
      <c r="B149" s="799"/>
      <c r="C149" s="799"/>
      <c r="D149" s="799"/>
      <c r="E149" s="799"/>
      <c r="F149" s="800"/>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798"/>
      <c r="B150" s="799"/>
      <c r="C150" s="799"/>
      <c r="D150" s="799"/>
      <c r="E150" s="799"/>
      <c r="F150" s="800"/>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798"/>
      <c r="B151" s="799"/>
      <c r="C151" s="799"/>
      <c r="D151" s="799"/>
      <c r="E151" s="799"/>
      <c r="F151" s="800"/>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798"/>
      <c r="B152" s="799"/>
      <c r="C152" s="799"/>
      <c r="D152" s="799"/>
      <c r="E152" s="799"/>
      <c r="F152" s="800"/>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798"/>
      <c r="B153" s="799"/>
      <c r="C153" s="799"/>
      <c r="D153" s="799"/>
      <c r="E153" s="799"/>
      <c r="F153" s="800"/>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798"/>
      <c r="B154" s="799"/>
      <c r="C154" s="799"/>
      <c r="D154" s="799"/>
      <c r="E154" s="799"/>
      <c r="F154" s="800"/>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798"/>
      <c r="B155" s="799"/>
      <c r="C155" s="799"/>
      <c r="D155" s="799"/>
      <c r="E155" s="799"/>
      <c r="F155" s="800"/>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798"/>
      <c r="B156" s="799"/>
      <c r="C156" s="799"/>
      <c r="D156" s="799"/>
      <c r="E156" s="799"/>
      <c r="F156" s="800"/>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798"/>
      <c r="B157" s="799"/>
      <c r="C157" s="799"/>
      <c r="D157" s="799"/>
      <c r="E157" s="799"/>
      <c r="F157" s="800"/>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798"/>
      <c r="B158" s="799"/>
      <c r="C158" s="799"/>
      <c r="D158" s="799"/>
      <c r="E158" s="799"/>
      <c r="F158" s="800"/>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1"/>
      <c r="B159" s="802"/>
      <c r="C159" s="802"/>
      <c r="D159" s="802"/>
      <c r="E159" s="802"/>
      <c r="F159" s="803"/>
      <c r="G159" s="808" t="s">
        <v>165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690</v>
      </c>
      <c r="B161" s="796"/>
      <c r="C161" s="796"/>
      <c r="D161" s="796"/>
      <c r="E161" s="796"/>
      <c r="F161" s="797"/>
      <c r="G161" s="804" t="s">
        <v>715</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21" t="s">
        <v>162</v>
      </c>
      <c r="H162" s="422"/>
      <c r="I162" s="422"/>
      <c r="J162" s="422"/>
      <c r="K162" s="422"/>
      <c r="L162" s="423" t="s">
        <v>163</v>
      </c>
      <c r="M162" s="422"/>
      <c r="N162" s="422"/>
      <c r="O162" s="422"/>
      <c r="P162" s="422"/>
      <c r="Q162" s="422"/>
      <c r="R162" s="422"/>
      <c r="S162" s="422"/>
      <c r="T162" s="422"/>
      <c r="U162" s="422"/>
      <c r="V162" s="422"/>
      <c r="W162" s="422"/>
      <c r="X162" s="424"/>
      <c r="Y162" s="425" t="s">
        <v>164</v>
      </c>
      <c r="Z162" s="426"/>
      <c r="AA162" s="426"/>
      <c r="AB162" s="427"/>
      <c r="AC162" s="421" t="s">
        <v>162</v>
      </c>
      <c r="AD162" s="422"/>
      <c r="AE162" s="422"/>
      <c r="AF162" s="422"/>
      <c r="AG162" s="422"/>
      <c r="AH162" s="423" t="s">
        <v>163</v>
      </c>
      <c r="AI162" s="422"/>
      <c r="AJ162" s="422"/>
      <c r="AK162" s="422"/>
      <c r="AL162" s="422"/>
      <c r="AM162" s="422"/>
      <c r="AN162" s="422"/>
      <c r="AO162" s="422"/>
      <c r="AP162" s="422"/>
      <c r="AQ162" s="422"/>
      <c r="AR162" s="422"/>
      <c r="AS162" s="422"/>
      <c r="AT162" s="424"/>
      <c r="AU162" s="425" t="s">
        <v>164</v>
      </c>
      <c r="AV162" s="426"/>
      <c r="AW162" s="426"/>
      <c r="AX162" s="428"/>
      <c r="AY162" s="27">
        <f>$AY$161</f>
        <v>0</v>
      </c>
    </row>
    <row r="163" spans="1:51" ht="24.75" customHeight="1" x14ac:dyDescent="0.15">
      <c r="A163" s="798"/>
      <c r="B163" s="799"/>
      <c r="C163" s="799"/>
      <c r="D163" s="799"/>
      <c r="E163" s="799"/>
      <c r="F163" s="800"/>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798"/>
      <c r="B164" s="799"/>
      <c r="C164" s="799"/>
      <c r="D164" s="799"/>
      <c r="E164" s="799"/>
      <c r="F164" s="800"/>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798"/>
      <c r="B165" s="799"/>
      <c r="C165" s="799"/>
      <c r="D165" s="799"/>
      <c r="E165" s="799"/>
      <c r="F165" s="800"/>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798"/>
      <c r="B166" s="799"/>
      <c r="C166" s="799"/>
      <c r="D166" s="799"/>
      <c r="E166" s="799"/>
      <c r="F166" s="800"/>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798"/>
      <c r="B167" s="799"/>
      <c r="C167" s="799"/>
      <c r="D167" s="799"/>
      <c r="E167" s="799"/>
      <c r="F167" s="800"/>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798"/>
      <c r="B168" s="799"/>
      <c r="C168" s="799"/>
      <c r="D168" s="799"/>
      <c r="E168" s="799"/>
      <c r="F168" s="800"/>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798"/>
      <c r="B169" s="799"/>
      <c r="C169" s="799"/>
      <c r="D169" s="799"/>
      <c r="E169" s="799"/>
      <c r="F169" s="800"/>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798"/>
      <c r="B170" s="799"/>
      <c r="C170" s="799"/>
      <c r="D170" s="799"/>
      <c r="E170" s="799"/>
      <c r="F170" s="800"/>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798"/>
      <c r="B171" s="799"/>
      <c r="C171" s="799"/>
      <c r="D171" s="799"/>
      <c r="E171" s="799"/>
      <c r="F171" s="800"/>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798"/>
      <c r="B172" s="799"/>
      <c r="C172" s="799"/>
      <c r="D172" s="799"/>
      <c r="E172" s="799"/>
      <c r="F172" s="800"/>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798"/>
      <c r="B173" s="799"/>
      <c r="C173" s="799"/>
      <c r="D173" s="799"/>
      <c r="E173" s="799"/>
      <c r="F173" s="800"/>
      <c r="G173" s="388" t="s">
        <v>165</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165</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798"/>
      <c r="B174" s="799"/>
      <c r="C174" s="799"/>
      <c r="D174" s="799"/>
      <c r="E174" s="799"/>
      <c r="F174" s="800"/>
      <c r="G174" s="804" t="s">
        <v>717</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718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21" t="s">
        <v>162</v>
      </c>
      <c r="H175" s="422"/>
      <c r="I175" s="422"/>
      <c r="J175" s="422"/>
      <c r="K175" s="422"/>
      <c r="L175" s="423" t="s">
        <v>163</v>
      </c>
      <c r="M175" s="422"/>
      <c r="N175" s="422"/>
      <c r="O175" s="422"/>
      <c r="P175" s="422"/>
      <c r="Q175" s="422"/>
      <c r="R175" s="422"/>
      <c r="S175" s="422"/>
      <c r="T175" s="422"/>
      <c r="U175" s="422"/>
      <c r="V175" s="422"/>
      <c r="W175" s="422"/>
      <c r="X175" s="424"/>
      <c r="Y175" s="425" t="s">
        <v>164</v>
      </c>
      <c r="Z175" s="426"/>
      <c r="AA175" s="426"/>
      <c r="AB175" s="427"/>
      <c r="AC175" s="421" t="s">
        <v>162</v>
      </c>
      <c r="AD175" s="422"/>
      <c r="AE175" s="422"/>
      <c r="AF175" s="422"/>
      <c r="AG175" s="422"/>
      <c r="AH175" s="423" t="s">
        <v>163</v>
      </c>
      <c r="AI175" s="422"/>
      <c r="AJ175" s="422"/>
      <c r="AK175" s="422"/>
      <c r="AL175" s="422"/>
      <c r="AM175" s="422"/>
      <c r="AN175" s="422"/>
      <c r="AO175" s="422"/>
      <c r="AP175" s="422"/>
      <c r="AQ175" s="422"/>
      <c r="AR175" s="422"/>
      <c r="AS175" s="422"/>
      <c r="AT175" s="424"/>
      <c r="AU175" s="425" t="s">
        <v>164</v>
      </c>
      <c r="AV175" s="426"/>
      <c r="AW175" s="426"/>
      <c r="AX175" s="428"/>
      <c r="AY175" s="27">
        <f>$AY$174</f>
        <v>0</v>
      </c>
    </row>
    <row r="176" spans="1:51" ht="24.75" customHeight="1" x14ac:dyDescent="0.15">
      <c r="A176" s="798"/>
      <c r="B176" s="799"/>
      <c r="C176" s="799"/>
      <c r="D176" s="799"/>
      <c r="E176" s="799"/>
      <c r="F176" s="800"/>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798"/>
      <c r="B177" s="799"/>
      <c r="C177" s="799"/>
      <c r="D177" s="799"/>
      <c r="E177" s="799"/>
      <c r="F177" s="800"/>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798"/>
      <c r="B178" s="799"/>
      <c r="C178" s="799"/>
      <c r="D178" s="799"/>
      <c r="E178" s="799"/>
      <c r="F178" s="800"/>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798"/>
      <c r="B179" s="799"/>
      <c r="C179" s="799"/>
      <c r="D179" s="799"/>
      <c r="E179" s="799"/>
      <c r="F179" s="800"/>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798"/>
      <c r="B180" s="799"/>
      <c r="C180" s="799"/>
      <c r="D180" s="799"/>
      <c r="E180" s="799"/>
      <c r="F180" s="800"/>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798"/>
      <c r="B181" s="799"/>
      <c r="C181" s="799"/>
      <c r="D181" s="799"/>
      <c r="E181" s="799"/>
      <c r="F181" s="800"/>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798"/>
      <c r="B182" s="799"/>
      <c r="C182" s="799"/>
      <c r="D182" s="799"/>
      <c r="E182" s="799"/>
      <c r="F182" s="800"/>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798"/>
      <c r="B183" s="799"/>
      <c r="C183" s="799"/>
      <c r="D183" s="799"/>
      <c r="E183" s="799"/>
      <c r="F183" s="800"/>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798"/>
      <c r="B184" s="799"/>
      <c r="C184" s="799"/>
      <c r="D184" s="799"/>
      <c r="E184" s="799"/>
      <c r="F184" s="800"/>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798"/>
      <c r="B185" s="799"/>
      <c r="C185" s="799"/>
      <c r="D185" s="799"/>
      <c r="E185" s="799"/>
      <c r="F185" s="800"/>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798"/>
      <c r="B186" s="799"/>
      <c r="C186" s="799"/>
      <c r="D186" s="799"/>
      <c r="E186" s="799"/>
      <c r="F186" s="800"/>
      <c r="G186" s="388" t="s">
        <v>165</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165</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798"/>
      <c r="B187" s="799"/>
      <c r="C187" s="799"/>
      <c r="D187" s="799"/>
      <c r="E187" s="799"/>
      <c r="F187" s="800"/>
      <c r="G187" s="804" t="s">
        <v>719</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720</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21" t="s">
        <v>162</v>
      </c>
      <c r="H188" s="422"/>
      <c r="I188" s="422"/>
      <c r="J188" s="422"/>
      <c r="K188" s="422"/>
      <c r="L188" s="423" t="s">
        <v>163</v>
      </c>
      <c r="M188" s="422"/>
      <c r="N188" s="422"/>
      <c r="O188" s="422"/>
      <c r="P188" s="422"/>
      <c r="Q188" s="422"/>
      <c r="R188" s="422"/>
      <c r="S188" s="422"/>
      <c r="T188" s="422"/>
      <c r="U188" s="422"/>
      <c r="V188" s="422"/>
      <c r="W188" s="422"/>
      <c r="X188" s="424"/>
      <c r="Y188" s="425" t="s">
        <v>164</v>
      </c>
      <c r="Z188" s="426"/>
      <c r="AA188" s="426"/>
      <c r="AB188" s="427"/>
      <c r="AC188" s="421" t="s">
        <v>162</v>
      </c>
      <c r="AD188" s="422"/>
      <c r="AE188" s="422"/>
      <c r="AF188" s="422"/>
      <c r="AG188" s="422"/>
      <c r="AH188" s="423" t="s">
        <v>163</v>
      </c>
      <c r="AI188" s="422"/>
      <c r="AJ188" s="422"/>
      <c r="AK188" s="422"/>
      <c r="AL188" s="422"/>
      <c r="AM188" s="422"/>
      <c r="AN188" s="422"/>
      <c r="AO188" s="422"/>
      <c r="AP188" s="422"/>
      <c r="AQ188" s="422"/>
      <c r="AR188" s="422"/>
      <c r="AS188" s="422"/>
      <c r="AT188" s="424"/>
      <c r="AU188" s="425" t="s">
        <v>164</v>
      </c>
      <c r="AV188" s="426"/>
      <c r="AW188" s="426"/>
      <c r="AX188" s="428"/>
      <c r="AY188" s="27">
        <f>$AY$187</f>
        <v>0</v>
      </c>
    </row>
    <row r="189" spans="1:51" ht="24.75" customHeight="1" x14ac:dyDescent="0.15">
      <c r="A189" s="798"/>
      <c r="B189" s="799"/>
      <c r="C189" s="799"/>
      <c r="D189" s="799"/>
      <c r="E189" s="799"/>
      <c r="F189" s="800"/>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798"/>
      <c r="B190" s="799"/>
      <c r="C190" s="799"/>
      <c r="D190" s="799"/>
      <c r="E190" s="799"/>
      <c r="F190" s="800"/>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798"/>
      <c r="B191" s="799"/>
      <c r="C191" s="799"/>
      <c r="D191" s="799"/>
      <c r="E191" s="799"/>
      <c r="F191" s="800"/>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798"/>
      <c r="B192" s="799"/>
      <c r="C192" s="799"/>
      <c r="D192" s="799"/>
      <c r="E192" s="799"/>
      <c r="F192" s="800"/>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798"/>
      <c r="B193" s="799"/>
      <c r="C193" s="799"/>
      <c r="D193" s="799"/>
      <c r="E193" s="799"/>
      <c r="F193" s="800"/>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798"/>
      <c r="B194" s="799"/>
      <c r="C194" s="799"/>
      <c r="D194" s="799"/>
      <c r="E194" s="799"/>
      <c r="F194" s="800"/>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798"/>
      <c r="B195" s="799"/>
      <c r="C195" s="799"/>
      <c r="D195" s="799"/>
      <c r="E195" s="799"/>
      <c r="F195" s="800"/>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798"/>
      <c r="B196" s="799"/>
      <c r="C196" s="799"/>
      <c r="D196" s="799"/>
      <c r="E196" s="799"/>
      <c r="F196" s="800"/>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798"/>
      <c r="B197" s="799"/>
      <c r="C197" s="799"/>
      <c r="D197" s="799"/>
      <c r="E197" s="799"/>
      <c r="F197" s="800"/>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798"/>
      <c r="B198" s="799"/>
      <c r="C198" s="799"/>
      <c r="D198" s="799"/>
      <c r="E198" s="799"/>
      <c r="F198" s="800"/>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798"/>
      <c r="B199" s="799"/>
      <c r="C199" s="799"/>
      <c r="D199" s="799"/>
      <c r="E199" s="799"/>
      <c r="F199" s="800"/>
      <c r="G199" s="388" t="s">
        <v>165</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165</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798"/>
      <c r="B200" s="799"/>
      <c r="C200" s="799"/>
      <c r="D200" s="799"/>
      <c r="E200" s="799"/>
      <c r="F200" s="800"/>
      <c r="G200" s="804" t="s">
        <v>721</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722</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21" t="s">
        <v>162</v>
      </c>
      <c r="H201" s="422"/>
      <c r="I201" s="422"/>
      <c r="J201" s="422"/>
      <c r="K201" s="422"/>
      <c r="L201" s="423" t="s">
        <v>163</v>
      </c>
      <c r="M201" s="422"/>
      <c r="N201" s="422"/>
      <c r="O201" s="422"/>
      <c r="P201" s="422"/>
      <c r="Q201" s="422"/>
      <c r="R201" s="422"/>
      <c r="S201" s="422"/>
      <c r="T201" s="422"/>
      <c r="U201" s="422"/>
      <c r="V201" s="422"/>
      <c r="W201" s="422"/>
      <c r="X201" s="424"/>
      <c r="Y201" s="425" t="s">
        <v>164</v>
      </c>
      <c r="Z201" s="426"/>
      <c r="AA201" s="426"/>
      <c r="AB201" s="427"/>
      <c r="AC201" s="421" t="s">
        <v>162</v>
      </c>
      <c r="AD201" s="422"/>
      <c r="AE201" s="422"/>
      <c r="AF201" s="422"/>
      <c r="AG201" s="422"/>
      <c r="AH201" s="423" t="s">
        <v>163</v>
      </c>
      <c r="AI201" s="422"/>
      <c r="AJ201" s="422"/>
      <c r="AK201" s="422"/>
      <c r="AL201" s="422"/>
      <c r="AM201" s="422"/>
      <c r="AN201" s="422"/>
      <c r="AO201" s="422"/>
      <c r="AP201" s="422"/>
      <c r="AQ201" s="422"/>
      <c r="AR201" s="422"/>
      <c r="AS201" s="422"/>
      <c r="AT201" s="424"/>
      <c r="AU201" s="425" t="s">
        <v>164</v>
      </c>
      <c r="AV201" s="426"/>
      <c r="AW201" s="426"/>
      <c r="AX201" s="428"/>
      <c r="AY201" s="27">
        <f>$AY$200</f>
        <v>0</v>
      </c>
    </row>
    <row r="202" spans="1:51" ht="24.75" customHeight="1" x14ac:dyDescent="0.15">
      <c r="A202" s="798"/>
      <c r="B202" s="799"/>
      <c r="C202" s="799"/>
      <c r="D202" s="799"/>
      <c r="E202" s="799"/>
      <c r="F202" s="800"/>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798"/>
      <c r="B203" s="799"/>
      <c r="C203" s="799"/>
      <c r="D203" s="799"/>
      <c r="E203" s="799"/>
      <c r="F203" s="800"/>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798"/>
      <c r="B204" s="799"/>
      <c r="C204" s="799"/>
      <c r="D204" s="799"/>
      <c r="E204" s="799"/>
      <c r="F204" s="800"/>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798"/>
      <c r="B205" s="799"/>
      <c r="C205" s="799"/>
      <c r="D205" s="799"/>
      <c r="E205" s="799"/>
      <c r="F205" s="800"/>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798"/>
      <c r="B206" s="799"/>
      <c r="C206" s="799"/>
      <c r="D206" s="799"/>
      <c r="E206" s="799"/>
      <c r="F206" s="800"/>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798"/>
      <c r="B207" s="799"/>
      <c r="C207" s="799"/>
      <c r="D207" s="799"/>
      <c r="E207" s="799"/>
      <c r="F207" s="800"/>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798"/>
      <c r="B208" s="799"/>
      <c r="C208" s="799"/>
      <c r="D208" s="799"/>
      <c r="E208" s="799"/>
      <c r="F208" s="800"/>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798"/>
      <c r="B209" s="799"/>
      <c r="C209" s="799"/>
      <c r="D209" s="799"/>
      <c r="E209" s="799"/>
      <c r="F209" s="800"/>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798"/>
      <c r="B210" s="799"/>
      <c r="C210" s="799"/>
      <c r="D210" s="799"/>
      <c r="E210" s="799"/>
      <c r="F210" s="800"/>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798"/>
      <c r="B211" s="799"/>
      <c r="C211" s="799"/>
      <c r="D211" s="799"/>
      <c r="E211" s="799"/>
      <c r="F211" s="800"/>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1"/>
      <c r="B212" s="802"/>
      <c r="C212" s="802"/>
      <c r="D212" s="802"/>
      <c r="E212" s="802"/>
      <c r="F212" s="803"/>
      <c r="G212" s="808" t="s">
        <v>165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690</v>
      </c>
      <c r="B214" s="818"/>
      <c r="C214" s="818"/>
      <c r="D214" s="818"/>
      <c r="E214" s="818"/>
      <c r="F214" s="819"/>
      <c r="G214" s="804" t="s">
        <v>723</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724</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21" t="s">
        <v>162</v>
      </c>
      <c r="H215" s="422"/>
      <c r="I215" s="422"/>
      <c r="J215" s="422"/>
      <c r="K215" s="422"/>
      <c r="L215" s="423" t="s">
        <v>163</v>
      </c>
      <c r="M215" s="422"/>
      <c r="N215" s="422"/>
      <c r="O215" s="422"/>
      <c r="P215" s="422"/>
      <c r="Q215" s="422"/>
      <c r="R215" s="422"/>
      <c r="S215" s="422"/>
      <c r="T215" s="422"/>
      <c r="U215" s="422"/>
      <c r="V215" s="422"/>
      <c r="W215" s="422"/>
      <c r="X215" s="424"/>
      <c r="Y215" s="425" t="s">
        <v>164</v>
      </c>
      <c r="Z215" s="426"/>
      <c r="AA215" s="426"/>
      <c r="AB215" s="427"/>
      <c r="AC215" s="421" t="s">
        <v>162</v>
      </c>
      <c r="AD215" s="422"/>
      <c r="AE215" s="422"/>
      <c r="AF215" s="422"/>
      <c r="AG215" s="422"/>
      <c r="AH215" s="423" t="s">
        <v>163</v>
      </c>
      <c r="AI215" s="422"/>
      <c r="AJ215" s="422"/>
      <c r="AK215" s="422"/>
      <c r="AL215" s="422"/>
      <c r="AM215" s="422"/>
      <c r="AN215" s="422"/>
      <c r="AO215" s="422"/>
      <c r="AP215" s="422"/>
      <c r="AQ215" s="422"/>
      <c r="AR215" s="422"/>
      <c r="AS215" s="422"/>
      <c r="AT215" s="424"/>
      <c r="AU215" s="425" t="s">
        <v>164</v>
      </c>
      <c r="AV215" s="426"/>
      <c r="AW215" s="426"/>
      <c r="AX215" s="428"/>
      <c r="AY215" s="27">
        <f>$AY$214</f>
        <v>0</v>
      </c>
    </row>
    <row r="216" spans="1:51" ht="24.75" customHeight="1" x14ac:dyDescent="0.15">
      <c r="A216" s="798"/>
      <c r="B216" s="799"/>
      <c r="C216" s="799"/>
      <c r="D216" s="799"/>
      <c r="E216" s="799"/>
      <c r="F216" s="800"/>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798"/>
      <c r="B217" s="799"/>
      <c r="C217" s="799"/>
      <c r="D217" s="799"/>
      <c r="E217" s="799"/>
      <c r="F217" s="800"/>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798"/>
      <c r="B218" s="799"/>
      <c r="C218" s="799"/>
      <c r="D218" s="799"/>
      <c r="E218" s="799"/>
      <c r="F218" s="800"/>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798"/>
      <c r="B219" s="799"/>
      <c r="C219" s="799"/>
      <c r="D219" s="799"/>
      <c r="E219" s="799"/>
      <c r="F219" s="800"/>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798"/>
      <c r="B220" s="799"/>
      <c r="C220" s="799"/>
      <c r="D220" s="799"/>
      <c r="E220" s="799"/>
      <c r="F220" s="800"/>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798"/>
      <c r="B221" s="799"/>
      <c r="C221" s="799"/>
      <c r="D221" s="799"/>
      <c r="E221" s="799"/>
      <c r="F221" s="800"/>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798"/>
      <c r="B222" s="799"/>
      <c r="C222" s="799"/>
      <c r="D222" s="799"/>
      <c r="E222" s="799"/>
      <c r="F222" s="800"/>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798"/>
      <c r="B223" s="799"/>
      <c r="C223" s="799"/>
      <c r="D223" s="799"/>
      <c r="E223" s="799"/>
      <c r="F223" s="800"/>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798"/>
      <c r="B224" s="799"/>
      <c r="C224" s="799"/>
      <c r="D224" s="799"/>
      <c r="E224" s="799"/>
      <c r="F224" s="800"/>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798"/>
      <c r="B225" s="799"/>
      <c r="C225" s="799"/>
      <c r="D225" s="799"/>
      <c r="E225" s="799"/>
      <c r="F225" s="800"/>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798"/>
      <c r="B226" s="799"/>
      <c r="C226" s="799"/>
      <c r="D226" s="799"/>
      <c r="E226" s="799"/>
      <c r="F226" s="800"/>
      <c r="G226" s="388" t="s">
        <v>165</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165</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798"/>
      <c r="B227" s="799"/>
      <c r="C227" s="799"/>
      <c r="D227" s="799"/>
      <c r="E227" s="799"/>
      <c r="F227" s="800"/>
      <c r="G227" s="804" t="s">
        <v>725</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726</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21" t="s">
        <v>162</v>
      </c>
      <c r="H228" s="422"/>
      <c r="I228" s="422"/>
      <c r="J228" s="422"/>
      <c r="K228" s="422"/>
      <c r="L228" s="423" t="s">
        <v>163</v>
      </c>
      <c r="M228" s="422"/>
      <c r="N228" s="422"/>
      <c r="O228" s="422"/>
      <c r="P228" s="422"/>
      <c r="Q228" s="422"/>
      <c r="R228" s="422"/>
      <c r="S228" s="422"/>
      <c r="T228" s="422"/>
      <c r="U228" s="422"/>
      <c r="V228" s="422"/>
      <c r="W228" s="422"/>
      <c r="X228" s="424"/>
      <c r="Y228" s="425" t="s">
        <v>164</v>
      </c>
      <c r="Z228" s="426"/>
      <c r="AA228" s="426"/>
      <c r="AB228" s="427"/>
      <c r="AC228" s="421" t="s">
        <v>162</v>
      </c>
      <c r="AD228" s="422"/>
      <c r="AE228" s="422"/>
      <c r="AF228" s="422"/>
      <c r="AG228" s="422"/>
      <c r="AH228" s="423" t="s">
        <v>163</v>
      </c>
      <c r="AI228" s="422"/>
      <c r="AJ228" s="422"/>
      <c r="AK228" s="422"/>
      <c r="AL228" s="422"/>
      <c r="AM228" s="422"/>
      <c r="AN228" s="422"/>
      <c r="AO228" s="422"/>
      <c r="AP228" s="422"/>
      <c r="AQ228" s="422"/>
      <c r="AR228" s="422"/>
      <c r="AS228" s="422"/>
      <c r="AT228" s="424"/>
      <c r="AU228" s="425" t="s">
        <v>164</v>
      </c>
      <c r="AV228" s="426"/>
      <c r="AW228" s="426"/>
      <c r="AX228" s="428"/>
      <c r="AY228" s="27">
        <f>$AY$227</f>
        <v>0</v>
      </c>
    </row>
    <row r="229" spans="1:51" ht="24.75" customHeight="1" x14ac:dyDescent="0.15">
      <c r="A229" s="798"/>
      <c r="B229" s="799"/>
      <c r="C229" s="799"/>
      <c r="D229" s="799"/>
      <c r="E229" s="799"/>
      <c r="F229" s="800"/>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798"/>
      <c r="B230" s="799"/>
      <c r="C230" s="799"/>
      <c r="D230" s="799"/>
      <c r="E230" s="799"/>
      <c r="F230" s="800"/>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798"/>
      <c r="B231" s="799"/>
      <c r="C231" s="799"/>
      <c r="D231" s="799"/>
      <c r="E231" s="799"/>
      <c r="F231" s="800"/>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798"/>
      <c r="B232" s="799"/>
      <c r="C232" s="799"/>
      <c r="D232" s="799"/>
      <c r="E232" s="799"/>
      <c r="F232" s="800"/>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798"/>
      <c r="B233" s="799"/>
      <c r="C233" s="799"/>
      <c r="D233" s="799"/>
      <c r="E233" s="799"/>
      <c r="F233" s="800"/>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798"/>
      <c r="B234" s="799"/>
      <c r="C234" s="799"/>
      <c r="D234" s="799"/>
      <c r="E234" s="799"/>
      <c r="F234" s="800"/>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798"/>
      <c r="B235" s="799"/>
      <c r="C235" s="799"/>
      <c r="D235" s="799"/>
      <c r="E235" s="799"/>
      <c r="F235" s="800"/>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798"/>
      <c r="B236" s="799"/>
      <c r="C236" s="799"/>
      <c r="D236" s="799"/>
      <c r="E236" s="799"/>
      <c r="F236" s="800"/>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798"/>
      <c r="B237" s="799"/>
      <c r="C237" s="799"/>
      <c r="D237" s="799"/>
      <c r="E237" s="799"/>
      <c r="F237" s="800"/>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798"/>
      <c r="B238" s="799"/>
      <c r="C238" s="799"/>
      <c r="D238" s="799"/>
      <c r="E238" s="799"/>
      <c r="F238" s="800"/>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798"/>
      <c r="B239" s="799"/>
      <c r="C239" s="799"/>
      <c r="D239" s="799"/>
      <c r="E239" s="799"/>
      <c r="F239" s="800"/>
      <c r="G239" s="388" t="s">
        <v>165</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165</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798"/>
      <c r="B240" s="799"/>
      <c r="C240" s="799"/>
      <c r="D240" s="799"/>
      <c r="E240" s="799"/>
      <c r="F240" s="800"/>
      <c r="G240" s="804" t="s">
        <v>727</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728</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21" t="s">
        <v>162</v>
      </c>
      <c r="H241" s="422"/>
      <c r="I241" s="422"/>
      <c r="J241" s="422"/>
      <c r="K241" s="422"/>
      <c r="L241" s="423" t="s">
        <v>163</v>
      </c>
      <c r="M241" s="422"/>
      <c r="N241" s="422"/>
      <c r="O241" s="422"/>
      <c r="P241" s="422"/>
      <c r="Q241" s="422"/>
      <c r="R241" s="422"/>
      <c r="S241" s="422"/>
      <c r="T241" s="422"/>
      <c r="U241" s="422"/>
      <c r="V241" s="422"/>
      <c r="W241" s="422"/>
      <c r="X241" s="424"/>
      <c r="Y241" s="425" t="s">
        <v>164</v>
      </c>
      <c r="Z241" s="426"/>
      <c r="AA241" s="426"/>
      <c r="AB241" s="427"/>
      <c r="AC241" s="421" t="s">
        <v>162</v>
      </c>
      <c r="AD241" s="422"/>
      <c r="AE241" s="422"/>
      <c r="AF241" s="422"/>
      <c r="AG241" s="422"/>
      <c r="AH241" s="423" t="s">
        <v>163</v>
      </c>
      <c r="AI241" s="422"/>
      <c r="AJ241" s="422"/>
      <c r="AK241" s="422"/>
      <c r="AL241" s="422"/>
      <c r="AM241" s="422"/>
      <c r="AN241" s="422"/>
      <c r="AO241" s="422"/>
      <c r="AP241" s="422"/>
      <c r="AQ241" s="422"/>
      <c r="AR241" s="422"/>
      <c r="AS241" s="422"/>
      <c r="AT241" s="424"/>
      <c r="AU241" s="425" t="s">
        <v>164</v>
      </c>
      <c r="AV241" s="426"/>
      <c r="AW241" s="426"/>
      <c r="AX241" s="428"/>
      <c r="AY241" s="27">
        <f>$AY$240</f>
        <v>0</v>
      </c>
    </row>
    <row r="242" spans="1:51" ht="24.75" customHeight="1" x14ac:dyDescent="0.15">
      <c r="A242" s="798"/>
      <c r="B242" s="799"/>
      <c r="C242" s="799"/>
      <c r="D242" s="799"/>
      <c r="E242" s="799"/>
      <c r="F242" s="800"/>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798"/>
      <c r="B243" s="799"/>
      <c r="C243" s="799"/>
      <c r="D243" s="799"/>
      <c r="E243" s="799"/>
      <c r="F243" s="800"/>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798"/>
      <c r="B244" s="799"/>
      <c r="C244" s="799"/>
      <c r="D244" s="799"/>
      <c r="E244" s="799"/>
      <c r="F244" s="800"/>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798"/>
      <c r="B245" s="799"/>
      <c r="C245" s="799"/>
      <c r="D245" s="799"/>
      <c r="E245" s="799"/>
      <c r="F245" s="800"/>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798"/>
      <c r="B246" s="799"/>
      <c r="C246" s="799"/>
      <c r="D246" s="799"/>
      <c r="E246" s="799"/>
      <c r="F246" s="800"/>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798"/>
      <c r="B247" s="799"/>
      <c r="C247" s="799"/>
      <c r="D247" s="799"/>
      <c r="E247" s="799"/>
      <c r="F247" s="800"/>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798"/>
      <c r="B248" s="799"/>
      <c r="C248" s="799"/>
      <c r="D248" s="799"/>
      <c r="E248" s="799"/>
      <c r="F248" s="800"/>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798"/>
      <c r="B249" s="799"/>
      <c r="C249" s="799"/>
      <c r="D249" s="799"/>
      <c r="E249" s="799"/>
      <c r="F249" s="800"/>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798"/>
      <c r="B250" s="799"/>
      <c r="C250" s="799"/>
      <c r="D250" s="799"/>
      <c r="E250" s="799"/>
      <c r="F250" s="800"/>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798"/>
      <c r="B251" s="799"/>
      <c r="C251" s="799"/>
      <c r="D251" s="799"/>
      <c r="E251" s="799"/>
      <c r="F251" s="800"/>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798"/>
      <c r="B252" s="799"/>
      <c r="C252" s="799"/>
      <c r="D252" s="799"/>
      <c r="E252" s="799"/>
      <c r="F252" s="800"/>
      <c r="G252" s="388" t="s">
        <v>165</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165</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798"/>
      <c r="B253" s="799"/>
      <c r="C253" s="799"/>
      <c r="D253" s="799"/>
      <c r="E253" s="799"/>
      <c r="F253" s="800"/>
      <c r="G253" s="804" t="s">
        <v>729</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730</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21" t="s">
        <v>162</v>
      </c>
      <c r="H254" s="422"/>
      <c r="I254" s="422"/>
      <c r="J254" s="422"/>
      <c r="K254" s="422"/>
      <c r="L254" s="423" t="s">
        <v>163</v>
      </c>
      <c r="M254" s="422"/>
      <c r="N254" s="422"/>
      <c r="O254" s="422"/>
      <c r="P254" s="422"/>
      <c r="Q254" s="422"/>
      <c r="R254" s="422"/>
      <c r="S254" s="422"/>
      <c r="T254" s="422"/>
      <c r="U254" s="422"/>
      <c r="V254" s="422"/>
      <c r="W254" s="422"/>
      <c r="X254" s="424"/>
      <c r="Y254" s="425" t="s">
        <v>164</v>
      </c>
      <c r="Z254" s="426"/>
      <c r="AA254" s="426"/>
      <c r="AB254" s="427"/>
      <c r="AC254" s="421" t="s">
        <v>162</v>
      </c>
      <c r="AD254" s="422"/>
      <c r="AE254" s="422"/>
      <c r="AF254" s="422"/>
      <c r="AG254" s="422"/>
      <c r="AH254" s="423" t="s">
        <v>163</v>
      </c>
      <c r="AI254" s="422"/>
      <c r="AJ254" s="422"/>
      <c r="AK254" s="422"/>
      <c r="AL254" s="422"/>
      <c r="AM254" s="422"/>
      <c r="AN254" s="422"/>
      <c r="AO254" s="422"/>
      <c r="AP254" s="422"/>
      <c r="AQ254" s="422"/>
      <c r="AR254" s="422"/>
      <c r="AS254" s="422"/>
      <c r="AT254" s="424"/>
      <c r="AU254" s="425" t="s">
        <v>164</v>
      </c>
      <c r="AV254" s="426"/>
      <c r="AW254" s="426"/>
      <c r="AX254" s="428"/>
      <c r="AY254" s="27">
        <f>$AY$253</f>
        <v>0</v>
      </c>
    </row>
    <row r="255" spans="1:51" ht="24.75" customHeight="1" x14ac:dyDescent="0.15">
      <c r="A255" s="798"/>
      <c r="B255" s="799"/>
      <c r="C255" s="799"/>
      <c r="D255" s="799"/>
      <c r="E255" s="799"/>
      <c r="F255" s="800"/>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798"/>
      <c r="B256" s="799"/>
      <c r="C256" s="799"/>
      <c r="D256" s="799"/>
      <c r="E256" s="799"/>
      <c r="F256" s="800"/>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798"/>
      <c r="B257" s="799"/>
      <c r="C257" s="799"/>
      <c r="D257" s="799"/>
      <c r="E257" s="799"/>
      <c r="F257" s="800"/>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798"/>
      <c r="B258" s="799"/>
      <c r="C258" s="799"/>
      <c r="D258" s="799"/>
      <c r="E258" s="799"/>
      <c r="F258" s="800"/>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798"/>
      <c r="B259" s="799"/>
      <c r="C259" s="799"/>
      <c r="D259" s="799"/>
      <c r="E259" s="799"/>
      <c r="F259" s="800"/>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798"/>
      <c r="B260" s="799"/>
      <c r="C260" s="799"/>
      <c r="D260" s="799"/>
      <c r="E260" s="799"/>
      <c r="F260" s="800"/>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798"/>
      <c r="B261" s="799"/>
      <c r="C261" s="799"/>
      <c r="D261" s="799"/>
      <c r="E261" s="799"/>
      <c r="F261" s="800"/>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798"/>
      <c r="B262" s="799"/>
      <c r="C262" s="799"/>
      <c r="D262" s="799"/>
      <c r="E262" s="799"/>
      <c r="F262" s="800"/>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798"/>
      <c r="B263" s="799"/>
      <c r="C263" s="799"/>
      <c r="D263" s="799"/>
      <c r="E263" s="799"/>
      <c r="F263" s="800"/>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798"/>
      <c r="B264" s="799"/>
      <c r="C264" s="799"/>
      <c r="D264" s="799"/>
      <c r="E264" s="799"/>
      <c r="F264" s="800"/>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1"/>
      <c r="B265" s="802"/>
      <c r="C265" s="802"/>
      <c r="D265" s="802"/>
      <c r="E265" s="802"/>
      <c r="F265" s="803"/>
      <c r="G265" s="808" t="s">
        <v>165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174</v>
      </c>
      <c r="D3" s="372"/>
      <c r="E3" s="372"/>
      <c r="F3" s="372"/>
      <c r="G3" s="372"/>
      <c r="H3" s="372"/>
      <c r="I3" s="372"/>
      <c r="J3" s="822" t="s">
        <v>175</v>
      </c>
      <c r="K3" s="823"/>
      <c r="L3" s="823"/>
      <c r="M3" s="823"/>
      <c r="N3" s="823"/>
      <c r="O3" s="823"/>
      <c r="P3" s="377" t="s">
        <v>176</v>
      </c>
      <c r="Q3" s="377"/>
      <c r="R3" s="377"/>
      <c r="S3" s="377"/>
      <c r="T3" s="377"/>
      <c r="U3" s="377"/>
      <c r="V3" s="377"/>
      <c r="W3" s="377"/>
      <c r="X3" s="377"/>
      <c r="Y3" s="378" t="s">
        <v>177</v>
      </c>
      <c r="Z3" s="379"/>
      <c r="AA3" s="379"/>
      <c r="AB3" s="379"/>
      <c r="AC3" s="822" t="s">
        <v>178</v>
      </c>
      <c r="AD3" s="822"/>
      <c r="AE3" s="822"/>
      <c r="AF3" s="822"/>
      <c r="AG3" s="822"/>
      <c r="AH3" s="378" t="s">
        <v>195</v>
      </c>
      <c r="AI3" s="372"/>
      <c r="AJ3" s="372"/>
      <c r="AK3" s="372"/>
      <c r="AL3" s="372" t="s">
        <v>180</v>
      </c>
      <c r="AM3" s="372"/>
      <c r="AN3" s="372"/>
      <c r="AO3" s="380"/>
      <c r="AP3" s="822" t="s">
        <v>181</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174</v>
      </c>
      <c r="D36" s="372"/>
      <c r="E36" s="372"/>
      <c r="F36" s="372"/>
      <c r="G36" s="372"/>
      <c r="H36" s="372"/>
      <c r="I36" s="372"/>
      <c r="J36" s="822" t="s">
        <v>175</v>
      </c>
      <c r="K36" s="823"/>
      <c r="L36" s="823"/>
      <c r="M36" s="823"/>
      <c r="N36" s="823"/>
      <c r="O36" s="823"/>
      <c r="P36" s="377" t="s">
        <v>176</v>
      </c>
      <c r="Q36" s="377"/>
      <c r="R36" s="377"/>
      <c r="S36" s="377"/>
      <c r="T36" s="377"/>
      <c r="U36" s="377"/>
      <c r="V36" s="377"/>
      <c r="W36" s="377"/>
      <c r="X36" s="377"/>
      <c r="Y36" s="378" t="s">
        <v>177</v>
      </c>
      <c r="Z36" s="379"/>
      <c r="AA36" s="379"/>
      <c r="AB36" s="379"/>
      <c r="AC36" s="822" t="s">
        <v>178</v>
      </c>
      <c r="AD36" s="822"/>
      <c r="AE36" s="822"/>
      <c r="AF36" s="822"/>
      <c r="AG36" s="822"/>
      <c r="AH36" s="378" t="s">
        <v>195</v>
      </c>
      <c r="AI36" s="372"/>
      <c r="AJ36" s="372"/>
      <c r="AK36" s="372"/>
      <c r="AL36" s="372" t="s">
        <v>180</v>
      </c>
      <c r="AM36" s="372"/>
      <c r="AN36" s="372"/>
      <c r="AO36" s="380"/>
      <c r="AP36" s="822" t="s">
        <v>181</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174</v>
      </c>
      <c r="D69" s="372"/>
      <c r="E69" s="372"/>
      <c r="F69" s="372"/>
      <c r="G69" s="372"/>
      <c r="H69" s="372"/>
      <c r="I69" s="372"/>
      <c r="J69" s="822" t="s">
        <v>175</v>
      </c>
      <c r="K69" s="823"/>
      <c r="L69" s="823"/>
      <c r="M69" s="823"/>
      <c r="N69" s="823"/>
      <c r="O69" s="823"/>
      <c r="P69" s="377" t="s">
        <v>176</v>
      </c>
      <c r="Q69" s="377"/>
      <c r="R69" s="377"/>
      <c r="S69" s="377"/>
      <c r="T69" s="377"/>
      <c r="U69" s="377"/>
      <c r="V69" s="377"/>
      <c r="W69" s="377"/>
      <c r="X69" s="377"/>
      <c r="Y69" s="378" t="s">
        <v>177</v>
      </c>
      <c r="Z69" s="379"/>
      <c r="AA69" s="379"/>
      <c r="AB69" s="379"/>
      <c r="AC69" s="822" t="s">
        <v>178</v>
      </c>
      <c r="AD69" s="822"/>
      <c r="AE69" s="822"/>
      <c r="AF69" s="822"/>
      <c r="AG69" s="822"/>
      <c r="AH69" s="378" t="s">
        <v>195</v>
      </c>
      <c r="AI69" s="372"/>
      <c r="AJ69" s="372"/>
      <c r="AK69" s="372"/>
      <c r="AL69" s="372" t="s">
        <v>180</v>
      </c>
      <c r="AM69" s="372"/>
      <c r="AN69" s="372"/>
      <c r="AO69" s="380"/>
      <c r="AP69" s="822" t="s">
        <v>181</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174</v>
      </c>
      <c r="D102" s="372"/>
      <c r="E102" s="372"/>
      <c r="F102" s="372"/>
      <c r="G102" s="372"/>
      <c r="H102" s="372"/>
      <c r="I102" s="372"/>
      <c r="J102" s="822" t="s">
        <v>175</v>
      </c>
      <c r="K102" s="823"/>
      <c r="L102" s="823"/>
      <c r="M102" s="823"/>
      <c r="N102" s="823"/>
      <c r="O102" s="823"/>
      <c r="P102" s="377" t="s">
        <v>176</v>
      </c>
      <c r="Q102" s="377"/>
      <c r="R102" s="377"/>
      <c r="S102" s="377"/>
      <c r="T102" s="377"/>
      <c r="U102" s="377"/>
      <c r="V102" s="377"/>
      <c r="W102" s="377"/>
      <c r="X102" s="377"/>
      <c r="Y102" s="378" t="s">
        <v>177</v>
      </c>
      <c r="Z102" s="379"/>
      <c r="AA102" s="379"/>
      <c r="AB102" s="379"/>
      <c r="AC102" s="822" t="s">
        <v>178</v>
      </c>
      <c r="AD102" s="822"/>
      <c r="AE102" s="822"/>
      <c r="AF102" s="822"/>
      <c r="AG102" s="822"/>
      <c r="AH102" s="378" t="s">
        <v>195</v>
      </c>
      <c r="AI102" s="372"/>
      <c r="AJ102" s="372"/>
      <c r="AK102" s="372"/>
      <c r="AL102" s="372" t="s">
        <v>180</v>
      </c>
      <c r="AM102" s="372"/>
      <c r="AN102" s="372"/>
      <c r="AO102" s="380"/>
      <c r="AP102" s="822" t="s">
        <v>181</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174</v>
      </c>
      <c r="D135" s="372"/>
      <c r="E135" s="372"/>
      <c r="F135" s="372"/>
      <c r="G135" s="372"/>
      <c r="H135" s="372"/>
      <c r="I135" s="372"/>
      <c r="J135" s="822" t="s">
        <v>175</v>
      </c>
      <c r="K135" s="823"/>
      <c r="L135" s="823"/>
      <c r="M135" s="823"/>
      <c r="N135" s="823"/>
      <c r="O135" s="823"/>
      <c r="P135" s="377" t="s">
        <v>176</v>
      </c>
      <c r="Q135" s="377"/>
      <c r="R135" s="377"/>
      <c r="S135" s="377"/>
      <c r="T135" s="377"/>
      <c r="U135" s="377"/>
      <c r="V135" s="377"/>
      <c r="W135" s="377"/>
      <c r="X135" s="377"/>
      <c r="Y135" s="378" t="s">
        <v>177</v>
      </c>
      <c r="Z135" s="379"/>
      <c r="AA135" s="379"/>
      <c r="AB135" s="379"/>
      <c r="AC135" s="822" t="s">
        <v>178</v>
      </c>
      <c r="AD135" s="822"/>
      <c r="AE135" s="822"/>
      <c r="AF135" s="822"/>
      <c r="AG135" s="822"/>
      <c r="AH135" s="378" t="s">
        <v>195</v>
      </c>
      <c r="AI135" s="372"/>
      <c r="AJ135" s="372"/>
      <c r="AK135" s="372"/>
      <c r="AL135" s="372" t="s">
        <v>180</v>
      </c>
      <c r="AM135" s="372"/>
      <c r="AN135" s="372"/>
      <c r="AO135" s="380"/>
      <c r="AP135" s="822" t="s">
        <v>181</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174</v>
      </c>
      <c r="D168" s="372"/>
      <c r="E168" s="372"/>
      <c r="F168" s="372"/>
      <c r="G168" s="372"/>
      <c r="H168" s="372"/>
      <c r="I168" s="372"/>
      <c r="J168" s="822" t="s">
        <v>175</v>
      </c>
      <c r="K168" s="823"/>
      <c r="L168" s="823"/>
      <c r="M168" s="823"/>
      <c r="N168" s="823"/>
      <c r="O168" s="823"/>
      <c r="P168" s="377" t="s">
        <v>176</v>
      </c>
      <c r="Q168" s="377"/>
      <c r="R168" s="377"/>
      <c r="S168" s="377"/>
      <c r="T168" s="377"/>
      <c r="U168" s="377"/>
      <c r="V168" s="377"/>
      <c r="W168" s="377"/>
      <c r="X168" s="377"/>
      <c r="Y168" s="378" t="s">
        <v>177</v>
      </c>
      <c r="Z168" s="379"/>
      <c r="AA168" s="379"/>
      <c r="AB168" s="379"/>
      <c r="AC168" s="822" t="s">
        <v>178</v>
      </c>
      <c r="AD168" s="822"/>
      <c r="AE168" s="822"/>
      <c r="AF168" s="822"/>
      <c r="AG168" s="822"/>
      <c r="AH168" s="378" t="s">
        <v>195</v>
      </c>
      <c r="AI168" s="372"/>
      <c r="AJ168" s="372"/>
      <c r="AK168" s="372"/>
      <c r="AL168" s="372" t="s">
        <v>180</v>
      </c>
      <c r="AM168" s="372"/>
      <c r="AN168" s="372"/>
      <c r="AO168" s="380"/>
      <c r="AP168" s="822" t="s">
        <v>181</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174</v>
      </c>
      <c r="D201" s="372"/>
      <c r="E201" s="372"/>
      <c r="F201" s="372"/>
      <c r="G201" s="372"/>
      <c r="H201" s="372"/>
      <c r="I201" s="372"/>
      <c r="J201" s="822" t="s">
        <v>175</v>
      </c>
      <c r="K201" s="823"/>
      <c r="L201" s="823"/>
      <c r="M201" s="823"/>
      <c r="N201" s="823"/>
      <c r="O201" s="823"/>
      <c r="P201" s="377" t="s">
        <v>176</v>
      </c>
      <c r="Q201" s="377"/>
      <c r="R201" s="377"/>
      <c r="S201" s="377"/>
      <c r="T201" s="377"/>
      <c r="U201" s="377"/>
      <c r="V201" s="377"/>
      <c r="W201" s="377"/>
      <c r="X201" s="377"/>
      <c r="Y201" s="378" t="s">
        <v>177</v>
      </c>
      <c r="Z201" s="379"/>
      <c r="AA201" s="379"/>
      <c r="AB201" s="379"/>
      <c r="AC201" s="822" t="s">
        <v>178</v>
      </c>
      <c r="AD201" s="822"/>
      <c r="AE201" s="822"/>
      <c r="AF201" s="822"/>
      <c r="AG201" s="822"/>
      <c r="AH201" s="378" t="s">
        <v>195</v>
      </c>
      <c r="AI201" s="372"/>
      <c r="AJ201" s="372"/>
      <c r="AK201" s="372"/>
      <c r="AL201" s="372" t="s">
        <v>180</v>
      </c>
      <c r="AM201" s="372"/>
      <c r="AN201" s="372"/>
      <c r="AO201" s="380"/>
      <c r="AP201" s="822" t="s">
        <v>181</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174</v>
      </c>
      <c r="D234" s="372"/>
      <c r="E234" s="372"/>
      <c r="F234" s="372"/>
      <c r="G234" s="372"/>
      <c r="H234" s="372"/>
      <c r="I234" s="372"/>
      <c r="J234" s="822" t="s">
        <v>175</v>
      </c>
      <c r="K234" s="823"/>
      <c r="L234" s="823"/>
      <c r="M234" s="823"/>
      <c r="N234" s="823"/>
      <c r="O234" s="823"/>
      <c r="P234" s="377" t="s">
        <v>176</v>
      </c>
      <c r="Q234" s="377"/>
      <c r="R234" s="377"/>
      <c r="S234" s="377"/>
      <c r="T234" s="377"/>
      <c r="U234" s="377"/>
      <c r="V234" s="377"/>
      <c r="W234" s="377"/>
      <c r="X234" s="377"/>
      <c r="Y234" s="378" t="s">
        <v>177</v>
      </c>
      <c r="Z234" s="379"/>
      <c r="AA234" s="379"/>
      <c r="AB234" s="379"/>
      <c r="AC234" s="822" t="s">
        <v>178</v>
      </c>
      <c r="AD234" s="822"/>
      <c r="AE234" s="822"/>
      <c r="AF234" s="822"/>
      <c r="AG234" s="822"/>
      <c r="AH234" s="378" t="s">
        <v>195</v>
      </c>
      <c r="AI234" s="372"/>
      <c r="AJ234" s="372"/>
      <c r="AK234" s="372"/>
      <c r="AL234" s="372" t="s">
        <v>180</v>
      </c>
      <c r="AM234" s="372"/>
      <c r="AN234" s="372"/>
      <c r="AO234" s="380"/>
      <c r="AP234" s="822" t="s">
        <v>181</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174</v>
      </c>
      <c r="D267" s="372"/>
      <c r="E267" s="372"/>
      <c r="F267" s="372"/>
      <c r="G267" s="372"/>
      <c r="H267" s="372"/>
      <c r="I267" s="372"/>
      <c r="J267" s="822" t="s">
        <v>175</v>
      </c>
      <c r="K267" s="823"/>
      <c r="L267" s="823"/>
      <c r="M267" s="823"/>
      <c r="N267" s="823"/>
      <c r="O267" s="823"/>
      <c r="P267" s="377" t="s">
        <v>176</v>
      </c>
      <c r="Q267" s="377"/>
      <c r="R267" s="377"/>
      <c r="S267" s="377"/>
      <c r="T267" s="377"/>
      <c r="U267" s="377"/>
      <c r="V267" s="377"/>
      <c r="W267" s="377"/>
      <c r="X267" s="377"/>
      <c r="Y267" s="378" t="s">
        <v>177</v>
      </c>
      <c r="Z267" s="379"/>
      <c r="AA267" s="379"/>
      <c r="AB267" s="379"/>
      <c r="AC267" s="822" t="s">
        <v>178</v>
      </c>
      <c r="AD267" s="822"/>
      <c r="AE267" s="822"/>
      <c r="AF267" s="822"/>
      <c r="AG267" s="822"/>
      <c r="AH267" s="378" t="s">
        <v>195</v>
      </c>
      <c r="AI267" s="372"/>
      <c r="AJ267" s="372"/>
      <c r="AK267" s="372"/>
      <c r="AL267" s="372" t="s">
        <v>180</v>
      </c>
      <c r="AM267" s="372"/>
      <c r="AN267" s="372"/>
      <c r="AO267" s="380"/>
      <c r="AP267" s="822" t="s">
        <v>181</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174</v>
      </c>
      <c r="D300" s="372"/>
      <c r="E300" s="372"/>
      <c r="F300" s="372"/>
      <c r="G300" s="372"/>
      <c r="H300" s="372"/>
      <c r="I300" s="372"/>
      <c r="J300" s="822" t="s">
        <v>175</v>
      </c>
      <c r="K300" s="823"/>
      <c r="L300" s="823"/>
      <c r="M300" s="823"/>
      <c r="N300" s="823"/>
      <c r="O300" s="823"/>
      <c r="P300" s="377" t="s">
        <v>176</v>
      </c>
      <c r="Q300" s="377"/>
      <c r="R300" s="377"/>
      <c r="S300" s="377"/>
      <c r="T300" s="377"/>
      <c r="U300" s="377"/>
      <c r="V300" s="377"/>
      <c r="W300" s="377"/>
      <c r="X300" s="377"/>
      <c r="Y300" s="378" t="s">
        <v>177</v>
      </c>
      <c r="Z300" s="379"/>
      <c r="AA300" s="379"/>
      <c r="AB300" s="379"/>
      <c r="AC300" s="822" t="s">
        <v>178</v>
      </c>
      <c r="AD300" s="822"/>
      <c r="AE300" s="822"/>
      <c r="AF300" s="822"/>
      <c r="AG300" s="822"/>
      <c r="AH300" s="378" t="s">
        <v>195</v>
      </c>
      <c r="AI300" s="372"/>
      <c r="AJ300" s="372"/>
      <c r="AK300" s="372"/>
      <c r="AL300" s="372" t="s">
        <v>180</v>
      </c>
      <c r="AM300" s="372"/>
      <c r="AN300" s="372"/>
      <c r="AO300" s="380"/>
      <c r="AP300" s="822" t="s">
        <v>181</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174</v>
      </c>
      <c r="D333" s="372"/>
      <c r="E333" s="372"/>
      <c r="F333" s="372"/>
      <c r="G333" s="372"/>
      <c r="H333" s="372"/>
      <c r="I333" s="372"/>
      <c r="J333" s="822" t="s">
        <v>175</v>
      </c>
      <c r="K333" s="823"/>
      <c r="L333" s="823"/>
      <c r="M333" s="823"/>
      <c r="N333" s="823"/>
      <c r="O333" s="823"/>
      <c r="P333" s="377" t="s">
        <v>176</v>
      </c>
      <c r="Q333" s="377"/>
      <c r="R333" s="377"/>
      <c r="S333" s="377"/>
      <c r="T333" s="377"/>
      <c r="U333" s="377"/>
      <c r="V333" s="377"/>
      <c r="W333" s="377"/>
      <c r="X333" s="377"/>
      <c r="Y333" s="378" t="s">
        <v>177</v>
      </c>
      <c r="Z333" s="379"/>
      <c r="AA333" s="379"/>
      <c r="AB333" s="379"/>
      <c r="AC333" s="822" t="s">
        <v>178</v>
      </c>
      <c r="AD333" s="822"/>
      <c r="AE333" s="822"/>
      <c r="AF333" s="822"/>
      <c r="AG333" s="822"/>
      <c r="AH333" s="378" t="s">
        <v>195</v>
      </c>
      <c r="AI333" s="372"/>
      <c r="AJ333" s="372"/>
      <c r="AK333" s="372"/>
      <c r="AL333" s="372" t="s">
        <v>180</v>
      </c>
      <c r="AM333" s="372"/>
      <c r="AN333" s="372"/>
      <c r="AO333" s="380"/>
      <c r="AP333" s="822" t="s">
        <v>181</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174</v>
      </c>
      <c r="D366" s="372"/>
      <c r="E366" s="372"/>
      <c r="F366" s="372"/>
      <c r="G366" s="372"/>
      <c r="H366" s="372"/>
      <c r="I366" s="372"/>
      <c r="J366" s="822" t="s">
        <v>175</v>
      </c>
      <c r="K366" s="823"/>
      <c r="L366" s="823"/>
      <c r="M366" s="823"/>
      <c r="N366" s="823"/>
      <c r="O366" s="823"/>
      <c r="P366" s="377" t="s">
        <v>176</v>
      </c>
      <c r="Q366" s="377"/>
      <c r="R366" s="377"/>
      <c r="S366" s="377"/>
      <c r="T366" s="377"/>
      <c r="U366" s="377"/>
      <c r="V366" s="377"/>
      <c r="W366" s="377"/>
      <c r="X366" s="377"/>
      <c r="Y366" s="378" t="s">
        <v>177</v>
      </c>
      <c r="Z366" s="379"/>
      <c r="AA366" s="379"/>
      <c r="AB366" s="379"/>
      <c r="AC366" s="822" t="s">
        <v>178</v>
      </c>
      <c r="AD366" s="822"/>
      <c r="AE366" s="822"/>
      <c r="AF366" s="822"/>
      <c r="AG366" s="822"/>
      <c r="AH366" s="378" t="s">
        <v>195</v>
      </c>
      <c r="AI366" s="372"/>
      <c r="AJ366" s="372"/>
      <c r="AK366" s="372"/>
      <c r="AL366" s="372" t="s">
        <v>180</v>
      </c>
      <c r="AM366" s="372"/>
      <c r="AN366" s="372"/>
      <c r="AO366" s="380"/>
      <c r="AP366" s="822" t="s">
        <v>181</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174</v>
      </c>
      <c r="D399" s="372"/>
      <c r="E399" s="372"/>
      <c r="F399" s="372"/>
      <c r="G399" s="372"/>
      <c r="H399" s="372"/>
      <c r="I399" s="372"/>
      <c r="J399" s="822" t="s">
        <v>175</v>
      </c>
      <c r="K399" s="823"/>
      <c r="L399" s="823"/>
      <c r="M399" s="823"/>
      <c r="N399" s="823"/>
      <c r="O399" s="823"/>
      <c r="P399" s="377" t="s">
        <v>176</v>
      </c>
      <c r="Q399" s="377"/>
      <c r="R399" s="377"/>
      <c r="S399" s="377"/>
      <c r="T399" s="377"/>
      <c r="U399" s="377"/>
      <c r="V399" s="377"/>
      <c r="W399" s="377"/>
      <c r="X399" s="377"/>
      <c r="Y399" s="378" t="s">
        <v>177</v>
      </c>
      <c r="Z399" s="379"/>
      <c r="AA399" s="379"/>
      <c r="AB399" s="379"/>
      <c r="AC399" s="822" t="s">
        <v>178</v>
      </c>
      <c r="AD399" s="822"/>
      <c r="AE399" s="822"/>
      <c r="AF399" s="822"/>
      <c r="AG399" s="822"/>
      <c r="AH399" s="378" t="s">
        <v>195</v>
      </c>
      <c r="AI399" s="372"/>
      <c r="AJ399" s="372"/>
      <c r="AK399" s="372"/>
      <c r="AL399" s="372" t="s">
        <v>180</v>
      </c>
      <c r="AM399" s="372"/>
      <c r="AN399" s="372"/>
      <c r="AO399" s="380"/>
      <c r="AP399" s="822" t="s">
        <v>181</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174</v>
      </c>
      <c r="D432" s="372"/>
      <c r="E432" s="372"/>
      <c r="F432" s="372"/>
      <c r="G432" s="372"/>
      <c r="H432" s="372"/>
      <c r="I432" s="372"/>
      <c r="J432" s="822" t="s">
        <v>175</v>
      </c>
      <c r="K432" s="823"/>
      <c r="L432" s="823"/>
      <c r="M432" s="823"/>
      <c r="N432" s="823"/>
      <c r="O432" s="823"/>
      <c r="P432" s="377" t="s">
        <v>176</v>
      </c>
      <c r="Q432" s="377"/>
      <c r="R432" s="377"/>
      <c r="S432" s="377"/>
      <c r="T432" s="377"/>
      <c r="U432" s="377"/>
      <c r="V432" s="377"/>
      <c r="W432" s="377"/>
      <c r="X432" s="377"/>
      <c r="Y432" s="378" t="s">
        <v>177</v>
      </c>
      <c r="Z432" s="379"/>
      <c r="AA432" s="379"/>
      <c r="AB432" s="379"/>
      <c r="AC432" s="822" t="s">
        <v>178</v>
      </c>
      <c r="AD432" s="822"/>
      <c r="AE432" s="822"/>
      <c r="AF432" s="822"/>
      <c r="AG432" s="822"/>
      <c r="AH432" s="378" t="s">
        <v>195</v>
      </c>
      <c r="AI432" s="372"/>
      <c r="AJ432" s="372"/>
      <c r="AK432" s="372"/>
      <c r="AL432" s="372" t="s">
        <v>180</v>
      </c>
      <c r="AM432" s="372"/>
      <c r="AN432" s="372"/>
      <c r="AO432" s="380"/>
      <c r="AP432" s="822" t="s">
        <v>181</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174</v>
      </c>
      <c r="D465" s="372"/>
      <c r="E465" s="372"/>
      <c r="F465" s="372"/>
      <c r="G465" s="372"/>
      <c r="H465" s="372"/>
      <c r="I465" s="372"/>
      <c r="J465" s="822" t="s">
        <v>175</v>
      </c>
      <c r="K465" s="823"/>
      <c r="L465" s="823"/>
      <c r="M465" s="823"/>
      <c r="N465" s="823"/>
      <c r="O465" s="823"/>
      <c r="P465" s="377" t="s">
        <v>176</v>
      </c>
      <c r="Q465" s="377"/>
      <c r="R465" s="377"/>
      <c r="S465" s="377"/>
      <c r="T465" s="377"/>
      <c r="U465" s="377"/>
      <c r="V465" s="377"/>
      <c r="W465" s="377"/>
      <c r="X465" s="377"/>
      <c r="Y465" s="378" t="s">
        <v>177</v>
      </c>
      <c r="Z465" s="379"/>
      <c r="AA465" s="379"/>
      <c r="AB465" s="379"/>
      <c r="AC465" s="822" t="s">
        <v>178</v>
      </c>
      <c r="AD465" s="822"/>
      <c r="AE465" s="822"/>
      <c r="AF465" s="822"/>
      <c r="AG465" s="822"/>
      <c r="AH465" s="378" t="s">
        <v>195</v>
      </c>
      <c r="AI465" s="372"/>
      <c r="AJ465" s="372"/>
      <c r="AK465" s="372"/>
      <c r="AL465" s="372" t="s">
        <v>180</v>
      </c>
      <c r="AM465" s="372"/>
      <c r="AN465" s="372"/>
      <c r="AO465" s="380"/>
      <c r="AP465" s="822" t="s">
        <v>181</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174</v>
      </c>
      <c r="D498" s="372"/>
      <c r="E498" s="372"/>
      <c r="F498" s="372"/>
      <c r="G498" s="372"/>
      <c r="H498" s="372"/>
      <c r="I498" s="372"/>
      <c r="J498" s="822" t="s">
        <v>175</v>
      </c>
      <c r="K498" s="823"/>
      <c r="L498" s="823"/>
      <c r="M498" s="823"/>
      <c r="N498" s="823"/>
      <c r="O498" s="823"/>
      <c r="P498" s="377" t="s">
        <v>176</v>
      </c>
      <c r="Q498" s="377"/>
      <c r="R498" s="377"/>
      <c r="S498" s="377"/>
      <c r="T498" s="377"/>
      <c r="U498" s="377"/>
      <c r="V498" s="377"/>
      <c r="W498" s="377"/>
      <c r="X498" s="377"/>
      <c r="Y498" s="378" t="s">
        <v>177</v>
      </c>
      <c r="Z498" s="379"/>
      <c r="AA498" s="379"/>
      <c r="AB498" s="379"/>
      <c r="AC498" s="822" t="s">
        <v>178</v>
      </c>
      <c r="AD498" s="822"/>
      <c r="AE498" s="822"/>
      <c r="AF498" s="822"/>
      <c r="AG498" s="822"/>
      <c r="AH498" s="378" t="s">
        <v>195</v>
      </c>
      <c r="AI498" s="372"/>
      <c r="AJ498" s="372"/>
      <c r="AK498" s="372"/>
      <c r="AL498" s="372" t="s">
        <v>180</v>
      </c>
      <c r="AM498" s="372"/>
      <c r="AN498" s="372"/>
      <c r="AO498" s="380"/>
      <c r="AP498" s="822" t="s">
        <v>181</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174</v>
      </c>
      <c r="D531" s="372"/>
      <c r="E531" s="372"/>
      <c r="F531" s="372"/>
      <c r="G531" s="372"/>
      <c r="H531" s="372"/>
      <c r="I531" s="372"/>
      <c r="J531" s="822" t="s">
        <v>175</v>
      </c>
      <c r="K531" s="823"/>
      <c r="L531" s="823"/>
      <c r="M531" s="823"/>
      <c r="N531" s="823"/>
      <c r="O531" s="823"/>
      <c r="P531" s="377" t="s">
        <v>176</v>
      </c>
      <c r="Q531" s="377"/>
      <c r="R531" s="377"/>
      <c r="S531" s="377"/>
      <c r="T531" s="377"/>
      <c r="U531" s="377"/>
      <c r="V531" s="377"/>
      <c r="W531" s="377"/>
      <c r="X531" s="377"/>
      <c r="Y531" s="378" t="s">
        <v>177</v>
      </c>
      <c r="Z531" s="379"/>
      <c r="AA531" s="379"/>
      <c r="AB531" s="379"/>
      <c r="AC531" s="822" t="s">
        <v>178</v>
      </c>
      <c r="AD531" s="822"/>
      <c r="AE531" s="822"/>
      <c r="AF531" s="822"/>
      <c r="AG531" s="822"/>
      <c r="AH531" s="378" t="s">
        <v>195</v>
      </c>
      <c r="AI531" s="372"/>
      <c r="AJ531" s="372"/>
      <c r="AK531" s="372"/>
      <c r="AL531" s="372" t="s">
        <v>180</v>
      </c>
      <c r="AM531" s="372"/>
      <c r="AN531" s="372"/>
      <c r="AO531" s="380"/>
      <c r="AP531" s="822" t="s">
        <v>181</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174</v>
      </c>
      <c r="D564" s="372"/>
      <c r="E564" s="372"/>
      <c r="F564" s="372"/>
      <c r="G564" s="372"/>
      <c r="H564" s="372"/>
      <c r="I564" s="372"/>
      <c r="J564" s="822" t="s">
        <v>175</v>
      </c>
      <c r="K564" s="823"/>
      <c r="L564" s="823"/>
      <c r="M564" s="823"/>
      <c r="N564" s="823"/>
      <c r="O564" s="823"/>
      <c r="P564" s="377" t="s">
        <v>176</v>
      </c>
      <c r="Q564" s="377"/>
      <c r="R564" s="377"/>
      <c r="S564" s="377"/>
      <c r="T564" s="377"/>
      <c r="U564" s="377"/>
      <c r="V564" s="377"/>
      <c r="W564" s="377"/>
      <c r="X564" s="377"/>
      <c r="Y564" s="378" t="s">
        <v>177</v>
      </c>
      <c r="Z564" s="379"/>
      <c r="AA564" s="379"/>
      <c r="AB564" s="379"/>
      <c r="AC564" s="822" t="s">
        <v>178</v>
      </c>
      <c r="AD564" s="822"/>
      <c r="AE564" s="822"/>
      <c r="AF564" s="822"/>
      <c r="AG564" s="822"/>
      <c r="AH564" s="378" t="s">
        <v>195</v>
      </c>
      <c r="AI564" s="372"/>
      <c r="AJ564" s="372"/>
      <c r="AK564" s="372"/>
      <c r="AL564" s="372" t="s">
        <v>180</v>
      </c>
      <c r="AM564" s="372"/>
      <c r="AN564" s="372"/>
      <c r="AO564" s="380"/>
      <c r="AP564" s="822" t="s">
        <v>181</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174</v>
      </c>
      <c r="D597" s="372"/>
      <c r="E597" s="372"/>
      <c r="F597" s="372"/>
      <c r="G597" s="372"/>
      <c r="H597" s="372"/>
      <c r="I597" s="372"/>
      <c r="J597" s="822" t="s">
        <v>175</v>
      </c>
      <c r="K597" s="823"/>
      <c r="L597" s="823"/>
      <c r="M597" s="823"/>
      <c r="N597" s="823"/>
      <c r="O597" s="823"/>
      <c r="P597" s="377" t="s">
        <v>176</v>
      </c>
      <c r="Q597" s="377"/>
      <c r="R597" s="377"/>
      <c r="S597" s="377"/>
      <c r="T597" s="377"/>
      <c r="U597" s="377"/>
      <c r="V597" s="377"/>
      <c r="W597" s="377"/>
      <c r="X597" s="377"/>
      <c r="Y597" s="378" t="s">
        <v>177</v>
      </c>
      <c r="Z597" s="379"/>
      <c r="AA597" s="379"/>
      <c r="AB597" s="379"/>
      <c r="AC597" s="822" t="s">
        <v>178</v>
      </c>
      <c r="AD597" s="822"/>
      <c r="AE597" s="822"/>
      <c r="AF597" s="822"/>
      <c r="AG597" s="822"/>
      <c r="AH597" s="378" t="s">
        <v>195</v>
      </c>
      <c r="AI597" s="372"/>
      <c r="AJ597" s="372"/>
      <c r="AK597" s="372"/>
      <c r="AL597" s="372" t="s">
        <v>180</v>
      </c>
      <c r="AM597" s="372"/>
      <c r="AN597" s="372"/>
      <c r="AO597" s="380"/>
      <c r="AP597" s="822" t="s">
        <v>181</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174</v>
      </c>
      <c r="D630" s="372"/>
      <c r="E630" s="372"/>
      <c r="F630" s="372"/>
      <c r="G630" s="372"/>
      <c r="H630" s="372"/>
      <c r="I630" s="372"/>
      <c r="J630" s="822" t="s">
        <v>175</v>
      </c>
      <c r="K630" s="823"/>
      <c r="L630" s="823"/>
      <c r="M630" s="823"/>
      <c r="N630" s="823"/>
      <c r="O630" s="823"/>
      <c r="P630" s="377" t="s">
        <v>176</v>
      </c>
      <c r="Q630" s="377"/>
      <c r="R630" s="377"/>
      <c r="S630" s="377"/>
      <c r="T630" s="377"/>
      <c r="U630" s="377"/>
      <c r="V630" s="377"/>
      <c r="W630" s="377"/>
      <c r="X630" s="377"/>
      <c r="Y630" s="378" t="s">
        <v>177</v>
      </c>
      <c r="Z630" s="379"/>
      <c r="AA630" s="379"/>
      <c r="AB630" s="379"/>
      <c r="AC630" s="822" t="s">
        <v>178</v>
      </c>
      <c r="AD630" s="822"/>
      <c r="AE630" s="822"/>
      <c r="AF630" s="822"/>
      <c r="AG630" s="822"/>
      <c r="AH630" s="378" t="s">
        <v>195</v>
      </c>
      <c r="AI630" s="372"/>
      <c r="AJ630" s="372"/>
      <c r="AK630" s="372"/>
      <c r="AL630" s="372" t="s">
        <v>180</v>
      </c>
      <c r="AM630" s="372"/>
      <c r="AN630" s="372"/>
      <c r="AO630" s="380"/>
      <c r="AP630" s="822" t="s">
        <v>181</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174</v>
      </c>
      <c r="D663" s="372"/>
      <c r="E663" s="372"/>
      <c r="F663" s="372"/>
      <c r="G663" s="372"/>
      <c r="H663" s="372"/>
      <c r="I663" s="372"/>
      <c r="J663" s="822" t="s">
        <v>175</v>
      </c>
      <c r="K663" s="823"/>
      <c r="L663" s="823"/>
      <c r="M663" s="823"/>
      <c r="N663" s="823"/>
      <c r="O663" s="823"/>
      <c r="P663" s="377" t="s">
        <v>176</v>
      </c>
      <c r="Q663" s="377"/>
      <c r="R663" s="377"/>
      <c r="S663" s="377"/>
      <c r="T663" s="377"/>
      <c r="U663" s="377"/>
      <c r="V663" s="377"/>
      <c r="W663" s="377"/>
      <c r="X663" s="377"/>
      <c r="Y663" s="378" t="s">
        <v>177</v>
      </c>
      <c r="Z663" s="379"/>
      <c r="AA663" s="379"/>
      <c r="AB663" s="379"/>
      <c r="AC663" s="822" t="s">
        <v>178</v>
      </c>
      <c r="AD663" s="822"/>
      <c r="AE663" s="822"/>
      <c r="AF663" s="822"/>
      <c r="AG663" s="822"/>
      <c r="AH663" s="378" t="s">
        <v>195</v>
      </c>
      <c r="AI663" s="372"/>
      <c r="AJ663" s="372"/>
      <c r="AK663" s="372"/>
      <c r="AL663" s="372" t="s">
        <v>180</v>
      </c>
      <c r="AM663" s="372"/>
      <c r="AN663" s="372"/>
      <c r="AO663" s="380"/>
      <c r="AP663" s="822" t="s">
        <v>181</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174</v>
      </c>
      <c r="D696" s="372"/>
      <c r="E696" s="372"/>
      <c r="F696" s="372"/>
      <c r="G696" s="372"/>
      <c r="H696" s="372"/>
      <c r="I696" s="372"/>
      <c r="J696" s="822" t="s">
        <v>175</v>
      </c>
      <c r="K696" s="823"/>
      <c r="L696" s="823"/>
      <c r="M696" s="823"/>
      <c r="N696" s="823"/>
      <c r="O696" s="823"/>
      <c r="P696" s="377" t="s">
        <v>176</v>
      </c>
      <c r="Q696" s="377"/>
      <c r="R696" s="377"/>
      <c r="S696" s="377"/>
      <c r="T696" s="377"/>
      <c r="U696" s="377"/>
      <c r="V696" s="377"/>
      <c r="W696" s="377"/>
      <c r="X696" s="377"/>
      <c r="Y696" s="378" t="s">
        <v>177</v>
      </c>
      <c r="Z696" s="379"/>
      <c r="AA696" s="379"/>
      <c r="AB696" s="379"/>
      <c r="AC696" s="822" t="s">
        <v>178</v>
      </c>
      <c r="AD696" s="822"/>
      <c r="AE696" s="822"/>
      <c r="AF696" s="822"/>
      <c r="AG696" s="822"/>
      <c r="AH696" s="378" t="s">
        <v>195</v>
      </c>
      <c r="AI696" s="372"/>
      <c r="AJ696" s="372"/>
      <c r="AK696" s="372"/>
      <c r="AL696" s="372" t="s">
        <v>180</v>
      </c>
      <c r="AM696" s="372"/>
      <c r="AN696" s="372"/>
      <c r="AO696" s="380"/>
      <c r="AP696" s="822" t="s">
        <v>181</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174</v>
      </c>
      <c r="D729" s="372"/>
      <c r="E729" s="372"/>
      <c r="F729" s="372"/>
      <c r="G729" s="372"/>
      <c r="H729" s="372"/>
      <c r="I729" s="372"/>
      <c r="J729" s="822" t="s">
        <v>175</v>
      </c>
      <c r="K729" s="823"/>
      <c r="L729" s="823"/>
      <c r="M729" s="823"/>
      <c r="N729" s="823"/>
      <c r="O729" s="823"/>
      <c r="P729" s="377" t="s">
        <v>176</v>
      </c>
      <c r="Q729" s="377"/>
      <c r="R729" s="377"/>
      <c r="S729" s="377"/>
      <c r="T729" s="377"/>
      <c r="U729" s="377"/>
      <c r="V729" s="377"/>
      <c r="W729" s="377"/>
      <c r="X729" s="377"/>
      <c r="Y729" s="378" t="s">
        <v>177</v>
      </c>
      <c r="Z729" s="379"/>
      <c r="AA729" s="379"/>
      <c r="AB729" s="379"/>
      <c r="AC729" s="822" t="s">
        <v>178</v>
      </c>
      <c r="AD729" s="822"/>
      <c r="AE729" s="822"/>
      <c r="AF729" s="822"/>
      <c r="AG729" s="822"/>
      <c r="AH729" s="378" t="s">
        <v>195</v>
      </c>
      <c r="AI729" s="372"/>
      <c r="AJ729" s="372"/>
      <c r="AK729" s="372"/>
      <c r="AL729" s="372" t="s">
        <v>180</v>
      </c>
      <c r="AM729" s="372"/>
      <c r="AN729" s="372"/>
      <c r="AO729" s="380"/>
      <c r="AP729" s="822" t="s">
        <v>181</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174</v>
      </c>
      <c r="D762" s="372"/>
      <c r="E762" s="372"/>
      <c r="F762" s="372"/>
      <c r="G762" s="372"/>
      <c r="H762" s="372"/>
      <c r="I762" s="372"/>
      <c r="J762" s="822" t="s">
        <v>175</v>
      </c>
      <c r="K762" s="823"/>
      <c r="L762" s="823"/>
      <c r="M762" s="823"/>
      <c r="N762" s="823"/>
      <c r="O762" s="823"/>
      <c r="P762" s="377" t="s">
        <v>176</v>
      </c>
      <c r="Q762" s="377"/>
      <c r="R762" s="377"/>
      <c r="S762" s="377"/>
      <c r="T762" s="377"/>
      <c r="U762" s="377"/>
      <c r="V762" s="377"/>
      <c r="W762" s="377"/>
      <c r="X762" s="377"/>
      <c r="Y762" s="378" t="s">
        <v>177</v>
      </c>
      <c r="Z762" s="379"/>
      <c r="AA762" s="379"/>
      <c r="AB762" s="379"/>
      <c r="AC762" s="822" t="s">
        <v>178</v>
      </c>
      <c r="AD762" s="822"/>
      <c r="AE762" s="822"/>
      <c r="AF762" s="822"/>
      <c r="AG762" s="822"/>
      <c r="AH762" s="378" t="s">
        <v>195</v>
      </c>
      <c r="AI762" s="372"/>
      <c r="AJ762" s="372"/>
      <c r="AK762" s="372"/>
      <c r="AL762" s="372" t="s">
        <v>180</v>
      </c>
      <c r="AM762" s="372"/>
      <c r="AN762" s="372"/>
      <c r="AO762" s="380"/>
      <c r="AP762" s="822" t="s">
        <v>181</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174</v>
      </c>
      <c r="D795" s="372"/>
      <c r="E795" s="372"/>
      <c r="F795" s="372"/>
      <c r="G795" s="372"/>
      <c r="H795" s="372"/>
      <c r="I795" s="372"/>
      <c r="J795" s="822" t="s">
        <v>175</v>
      </c>
      <c r="K795" s="823"/>
      <c r="L795" s="823"/>
      <c r="M795" s="823"/>
      <c r="N795" s="823"/>
      <c r="O795" s="823"/>
      <c r="P795" s="377" t="s">
        <v>176</v>
      </c>
      <c r="Q795" s="377"/>
      <c r="R795" s="377"/>
      <c r="S795" s="377"/>
      <c r="T795" s="377"/>
      <c r="U795" s="377"/>
      <c r="V795" s="377"/>
      <c r="W795" s="377"/>
      <c r="X795" s="377"/>
      <c r="Y795" s="378" t="s">
        <v>177</v>
      </c>
      <c r="Z795" s="379"/>
      <c r="AA795" s="379"/>
      <c r="AB795" s="379"/>
      <c r="AC795" s="822" t="s">
        <v>178</v>
      </c>
      <c r="AD795" s="822"/>
      <c r="AE795" s="822"/>
      <c r="AF795" s="822"/>
      <c r="AG795" s="822"/>
      <c r="AH795" s="378" t="s">
        <v>195</v>
      </c>
      <c r="AI795" s="372"/>
      <c r="AJ795" s="372"/>
      <c r="AK795" s="372"/>
      <c r="AL795" s="372" t="s">
        <v>180</v>
      </c>
      <c r="AM795" s="372"/>
      <c r="AN795" s="372"/>
      <c r="AO795" s="380"/>
      <c r="AP795" s="822" t="s">
        <v>181</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174</v>
      </c>
      <c r="D828" s="372"/>
      <c r="E828" s="372"/>
      <c r="F828" s="372"/>
      <c r="G828" s="372"/>
      <c r="H828" s="372"/>
      <c r="I828" s="372"/>
      <c r="J828" s="822" t="s">
        <v>175</v>
      </c>
      <c r="K828" s="823"/>
      <c r="L828" s="823"/>
      <c r="M828" s="823"/>
      <c r="N828" s="823"/>
      <c r="O828" s="823"/>
      <c r="P828" s="377" t="s">
        <v>176</v>
      </c>
      <c r="Q828" s="377"/>
      <c r="R828" s="377"/>
      <c r="S828" s="377"/>
      <c r="T828" s="377"/>
      <c r="U828" s="377"/>
      <c r="V828" s="377"/>
      <c r="W828" s="377"/>
      <c r="X828" s="377"/>
      <c r="Y828" s="378" t="s">
        <v>177</v>
      </c>
      <c r="Z828" s="379"/>
      <c r="AA828" s="379"/>
      <c r="AB828" s="379"/>
      <c r="AC828" s="822" t="s">
        <v>178</v>
      </c>
      <c r="AD828" s="822"/>
      <c r="AE828" s="822"/>
      <c r="AF828" s="822"/>
      <c r="AG828" s="822"/>
      <c r="AH828" s="378" t="s">
        <v>195</v>
      </c>
      <c r="AI828" s="372"/>
      <c r="AJ828" s="372"/>
      <c r="AK828" s="372"/>
      <c r="AL828" s="372" t="s">
        <v>180</v>
      </c>
      <c r="AM828" s="372"/>
      <c r="AN828" s="372"/>
      <c r="AO828" s="380"/>
      <c r="AP828" s="822" t="s">
        <v>181</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174</v>
      </c>
      <c r="D861" s="372"/>
      <c r="E861" s="372"/>
      <c r="F861" s="372"/>
      <c r="G861" s="372"/>
      <c r="H861" s="372"/>
      <c r="I861" s="372"/>
      <c r="J861" s="822" t="s">
        <v>175</v>
      </c>
      <c r="K861" s="823"/>
      <c r="L861" s="823"/>
      <c r="M861" s="823"/>
      <c r="N861" s="823"/>
      <c r="O861" s="823"/>
      <c r="P861" s="377" t="s">
        <v>176</v>
      </c>
      <c r="Q861" s="377"/>
      <c r="R861" s="377"/>
      <c r="S861" s="377"/>
      <c r="T861" s="377"/>
      <c r="U861" s="377"/>
      <c r="V861" s="377"/>
      <c r="W861" s="377"/>
      <c r="X861" s="377"/>
      <c r="Y861" s="378" t="s">
        <v>177</v>
      </c>
      <c r="Z861" s="379"/>
      <c r="AA861" s="379"/>
      <c r="AB861" s="379"/>
      <c r="AC861" s="822" t="s">
        <v>178</v>
      </c>
      <c r="AD861" s="822"/>
      <c r="AE861" s="822"/>
      <c r="AF861" s="822"/>
      <c r="AG861" s="822"/>
      <c r="AH861" s="378" t="s">
        <v>195</v>
      </c>
      <c r="AI861" s="372"/>
      <c r="AJ861" s="372"/>
      <c r="AK861" s="372"/>
      <c r="AL861" s="372" t="s">
        <v>180</v>
      </c>
      <c r="AM861" s="372"/>
      <c r="AN861" s="372"/>
      <c r="AO861" s="380"/>
      <c r="AP861" s="822" t="s">
        <v>181</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174</v>
      </c>
      <c r="D894" s="372"/>
      <c r="E894" s="372"/>
      <c r="F894" s="372"/>
      <c r="G894" s="372"/>
      <c r="H894" s="372"/>
      <c r="I894" s="372"/>
      <c r="J894" s="822" t="s">
        <v>175</v>
      </c>
      <c r="K894" s="823"/>
      <c r="L894" s="823"/>
      <c r="M894" s="823"/>
      <c r="N894" s="823"/>
      <c r="O894" s="823"/>
      <c r="P894" s="377" t="s">
        <v>176</v>
      </c>
      <c r="Q894" s="377"/>
      <c r="R894" s="377"/>
      <c r="S894" s="377"/>
      <c r="T894" s="377"/>
      <c r="U894" s="377"/>
      <c r="V894" s="377"/>
      <c r="W894" s="377"/>
      <c r="X894" s="377"/>
      <c r="Y894" s="378" t="s">
        <v>177</v>
      </c>
      <c r="Z894" s="379"/>
      <c r="AA894" s="379"/>
      <c r="AB894" s="379"/>
      <c r="AC894" s="822" t="s">
        <v>178</v>
      </c>
      <c r="AD894" s="822"/>
      <c r="AE894" s="822"/>
      <c r="AF894" s="822"/>
      <c r="AG894" s="822"/>
      <c r="AH894" s="378" t="s">
        <v>195</v>
      </c>
      <c r="AI894" s="372"/>
      <c r="AJ894" s="372"/>
      <c r="AK894" s="372"/>
      <c r="AL894" s="372" t="s">
        <v>180</v>
      </c>
      <c r="AM894" s="372"/>
      <c r="AN894" s="372"/>
      <c r="AO894" s="380"/>
      <c r="AP894" s="822" t="s">
        <v>181</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174</v>
      </c>
      <c r="D927" s="372"/>
      <c r="E927" s="372"/>
      <c r="F927" s="372"/>
      <c r="G927" s="372"/>
      <c r="H927" s="372"/>
      <c r="I927" s="372"/>
      <c r="J927" s="822" t="s">
        <v>175</v>
      </c>
      <c r="K927" s="823"/>
      <c r="L927" s="823"/>
      <c r="M927" s="823"/>
      <c r="N927" s="823"/>
      <c r="O927" s="823"/>
      <c r="P927" s="377" t="s">
        <v>176</v>
      </c>
      <c r="Q927" s="377"/>
      <c r="R927" s="377"/>
      <c r="S927" s="377"/>
      <c r="T927" s="377"/>
      <c r="U927" s="377"/>
      <c r="V927" s="377"/>
      <c r="W927" s="377"/>
      <c r="X927" s="377"/>
      <c r="Y927" s="378" t="s">
        <v>177</v>
      </c>
      <c r="Z927" s="379"/>
      <c r="AA927" s="379"/>
      <c r="AB927" s="379"/>
      <c r="AC927" s="822" t="s">
        <v>178</v>
      </c>
      <c r="AD927" s="822"/>
      <c r="AE927" s="822"/>
      <c r="AF927" s="822"/>
      <c r="AG927" s="822"/>
      <c r="AH927" s="378" t="s">
        <v>195</v>
      </c>
      <c r="AI927" s="372"/>
      <c r="AJ927" s="372"/>
      <c r="AK927" s="372"/>
      <c r="AL927" s="372" t="s">
        <v>180</v>
      </c>
      <c r="AM927" s="372"/>
      <c r="AN927" s="372"/>
      <c r="AO927" s="380"/>
      <c r="AP927" s="822" t="s">
        <v>181</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174</v>
      </c>
      <c r="D960" s="372"/>
      <c r="E960" s="372"/>
      <c r="F960" s="372"/>
      <c r="G960" s="372"/>
      <c r="H960" s="372"/>
      <c r="I960" s="372"/>
      <c r="J960" s="822" t="s">
        <v>175</v>
      </c>
      <c r="K960" s="823"/>
      <c r="L960" s="823"/>
      <c r="M960" s="823"/>
      <c r="N960" s="823"/>
      <c r="O960" s="823"/>
      <c r="P960" s="377" t="s">
        <v>176</v>
      </c>
      <c r="Q960" s="377"/>
      <c r="R960" s="377"/>
      <c r="S960" s="377"/>
      <c r="T960" s="377"/>
      <c r="U960" s="377"/>
      <c r="V960" s="377"/>
      <c r="W960" s="377"/>
      <c r="X960" s="377"/>
      <c r="Y960" s="378" t="s">
        <v>177</v>
      </c>
      <c r="Z960" s="379"/>
      <c r="AA960" s="379"/>
      <c r="AB960" s="379"/>
      <c r="AC960" s="822" t="s">
        <v>178</v>
      </c>
      <c r="AD960" s="822"/>
      <c r="AE960" s="822"/>
      <c r="AF960" s="822"/>
      <c r="AG960" s="822"/>
      <c r="AH960" s="378" t="s">
        <v>195</v>
      </c>
      <c r="AI960" s="372"/>
      <c r="AJ960" s="372"/>
      <c r="AK960" s="372"/>
      <c r="AL960" s="372" t="s">
        <v>180</v>
      </c>
      <c r="AM960" s="372"/>
      <c r="AN960" s="372"/>
      <c r="AO960" s="380"/>
      <c r="AP960" s="822" t="s">
        <v>181</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174</v>
      </c>
      <c r="D993" s="372"/>
      <c r="E993" s="372"/>
      <c r="F993" s="372"/>
      <c r="G993" s="372"/>
      <c r="H993" s="372"/>
      <c r="I993" s="372"/>
      <c r="J993" s="822" t="s">
        <v>175</v>
      </c>
      <c r="K993" s="823"/>
      <c r="L993" s="823"/>
      <c r="M993" s="823"/>
      <c r="N993" s="823"/>
      <c r="O993" s="823"/>
      <c r="P993" s="377" t="s">
        <v>176</v>
      </c>
      <c r="Q993" s="377"/>
      <c r="R993" s="377"/>
      <c r="S993" s="377"/>
      <c r="T993" s="377"/>
      <c r="U993" s="377"/>
      <c r="V993" s="377"/>
      <c r="W993" s="377"/>
      <c r="X993" s="377"/>
      <c r="Y993" s="378" t="s">
        <v>177</v>
      </c>
      <c r="Z993" s="379"/>
      <c r="AA993" s="379"/>
      <c r="AB993" s="379"/>
      <c r="AC993" s="822" t="s">
        <v>178</v>
      </c>
      <c r="AD993" s="822"/>
      <c r="AE993" s="822"/>
      <c r="AF993" s="822"/>
      <c r="AG993" s="822"/>
      <c r="AH993" s="378" t="s">
        <v>195</v>
      </c>
      <c r="AI993" s="372"/>
      <c r="AJ993" s="372"/>
      <c r="AK993" s="372"/>
      <c r="AL993" s="372" t="s">
        <v>180</v>
      </c>
      <c r="AM993" s="372"/>
      <c r="AN993" s="372"/>
      <c r="AO993" s="380"/>
      <c r="AP993" s="822" t="s">
        <v>181</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174</v>
      </c>
      <c r="D1026" s="372"/>
      <c r="E1026" s="372"/>
      <c r="F1026" s="372"/>
      <c r="G1026" s="372"/>
      <c r="H1026" s="372"/>
      <c r="I1026" s="372"/>
      <c r="J1026" s="822" t="s">
        <v>175</v>
      </c>
      <c r="K1026" s="823"/>
      <c r="L1026" s="823"/>
      <c r="M1026" s="823"/>
      <c r="N1026" s="823"/>
      <c r="O1026" s="823"/>
      <c r="P1026" s="377" t="s">
        <v>176</v>
      </c>
      <c r="Q1026" s="377"/>
      <c r="R1026" s="377"/>
      <c r="S1026" s="377"/>
      <c r="T1026" s="377"/>
      <c r="U1026" s="377"/>
      <c r="V1026" s="377"/>
      <c r="W1026" s="377"/>
      <c r="X1026" s="377"/>
      <c r="Y1026" s="378" t="s">
        <v>177</v>
      </c>
      <c r="Z1026" s="379"/>
      <c r="AA1026" s="379"/>
      <c r="AB1026" s="379"/>
      <c r="AC1026" s="822" t="s">
        <v>178</v>
      </c>
      <c r="AD1026" s="822"/>
      <c r="AE1026" s="822"/>
      <c r="AF1026" s="822"/>
      <c r="AG1026" s="822"/>
      <c r="AH1026" s="378" t="s">
        <v>195</v>
      </c>
      <c r="AI1026" s="372"/>
      <c r="AJ1026" s="372"/>
      <c r="AK1026" s="372"/>
      <c r="AL1026" s="372" t="s">
        <v>180</v>
      </c>
      <c r="AM1026" s="372"/>
      <c r="AN1026" s="372"/>
      <c r="AO1026" s="380"/>
      <c r="AP1026" s="822" t="s">
        <v>181</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174</v>
      </c>
      <c r="D1059" s="372"/>
      <c r="E1059" s="372"/>
      <c r="F1059" s="372"/>
      <c r="G1059" s="372"/>
      <c r="H1059" s="372"/>
      <c r="I1059" s="372"/>
      <c r="J1059" s="822" t="s">
        <v>175</v>
      </c>
      <c r="K1059" s="823"/>
      <c r="L1059" s="823"/>
      <c r="M1059" s="823"/>
      <c r="N1059" s="823"/>
      <c r="O1059" s="823"/>
      <c r="P1059" s="377" t="s">
        <v>176</v>
      </c>
      <c r="Q1059" s="377"/>
      <c r="R1059" s="377"/>
      <c r="S1059" s="377"/>
      <c r="T1059" s="377"/>
      <c r="U1059" s="377"/>
      <c r="V1059" s="377"/>
      <c r="W1059" s="377"/>
      <c r="X1059" s="377"/>
      <c r="Y1059" s="378" t="s">
        <v>177</v>
      </c>
      <c r="Z1059" s="379"/>
      <c r="AA1059" s="379"/>
      <c r="AB1059" s="379"/>
      <c r="AC1059" s="822" t="s">
        <v>178</v>
      </c>
      <c r="AD1059" s="822"/>
      <c r="AE1059" s="822"/>
      <c r="AF1059" s="822"/>
      <c r="AG1059" s="822"/>
      <c r="AH1059" s="378" t="s">
        <v>195</v>
      </c>
      <c r="AI1059" s="372"/>
      <c r="AJ1059" s="372"/>
      <c r="AK1059" s="372"/>
      <c r="AL1059" s="372" t="s">
        <v>180</v>
      </c>
      <c r="AM1059" s="372"/>
      <c r="AN1059" s="372"/>
      <c r="AO1059" s="380"/>
      <c r="AP1059" s="822" t="s">
        <v>181</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174</v>
      </c>
      <c r="D1092" s="372"/>
      <c r="E1092" s="372"/>
      <c r="F1092" s="372"/>
      <c r="G1092" s="372"/>
      <c r="H1092" s="372"/>
      <c r="I1092" s="372"/>
      <c r="J1092" s="822" t="s">
        <v>175</v>
      </c>
      <c r="K1092" s="823"/>
      <c r="L1092" s="823"/>
      <c r="M1092" s="823"/>
      <c r="N1092" s="823"/>
      <c r="O1092" s="823"/>
      <c r="P1092" s="377" t="s">
        <v>176</v>
      </c>
      <c r="Q1092" s="377"/>
      <c r="R1092" s="377"/>
      <c r="S1092" s="377"/>
      <c r="T1092" s="377"/>
      <c r="U1092" s="377"/>
      <c r="V1092" s="377"/>
      <c r="W1092" s="377"/>
      <c r="X1092" s="377"/>
      <c r="Y1092" s="378" t="s">
        <v>177</v>
      </c>
      <c r="Z1092" s="379"/>
      <c r="AA1092" s="379"/>
      <c r="AB1092" s="379"/>
      <c r="AC1092" s="822" t="s">
        <v>178</v>
      </c>
      <c r="AD1092" s="822"/>
      <c r="AE1092" s="822"/>
      <c r="AF1092" s="822"/>
      <c r="AG1092" s="822"/>
      <c r="AH1092" s="378" t="s">
        <v>195</v>
      </c>
      <c r="AI1092" s="372"/>
      <c r="AJ1092" s="372"/>
      <c r="AK1092" s="372"/>
      <c r="AL1092" s="372" t="s">
        <v>180</v>
      </c>
      <c r="AM1092" s="372"/>
      <c r="AN1092" s="372"/>
      <c r="AO1092" s="380"/>
      <c r="AP1092" s="822" t="s">
        <v>181</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174</v>
      </c>
      <c r="D1125" s="372"/>
      <c r="E1125" s="372"/>
      <c r="F1125" s="372"/>
      <c r="G1125" s="372"/>
      <c r="H1125" s="372"/>
      <c r="I1125" s="372"/>
      <c r="J1125" s="822" t="s">
        <v>175</v>
      </c>
      <c r="K1125" s="823"/>
      <c r="L1125" s="823"/>
      <c r="M1125" s="823"/>
      <c r="N1125" s="823"/>
      <c r="O1125" s="823"/>
      <c r="P1125" s="377" t="s">
        <v>176</v>
      </c>
      <c r="Q1125" s="377"/>
      <c r="R1125" s="377"/>
      <c r="S1125" s="377"/>
      <c r="T1125" s="377"/>
      <c r="U1125" s="377"/>
      <c r="V1125" s="377"/>
      <c r="W1125" s="377"/>
      <c r="X1125" s="377"/>
      <c r="Y1125" s="378" t="s">
        <v>177</v>
      </c>
      <c r="Z1125" s="379"/>
      <c r="AA1125" s="379"/>
      <c r="AB1125" s="379"/>
      <c r="AC1125" s="822" t="s">
        <v>178</v>
      </c>
      <c r="AD1125" s="822"/>
      <c r="AE1125" s="822"/>
      <c r="AF1125" s="822"/>
      <c r="AG1125" s="822"/>
      <c r="AH1125" s="378" t="s">
        <v>195</v>
      </c>
      <c r="AI1125" s="372"/>
      <c r="AJ1125" s="372"/>
      <c r="AK1125" s="372"/>
      <c r="AL1125" s="372" t="s">
        <v>180</v>
      </c>
      <c r="AM1125" s="372"/>
      <c r="AN1125" s="372"/>
      <c r="AO1125" s="380"/>
      <c r="AP1125" s="822" t="s">
        <v>181</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174</v>
      </c>
      <c r="D1158" s="372"/>
      <c r="E1158" s="372"/>
      <c r="F1158" s="372"/>
      <c r="G1158" s="372"/>
      <c r="H1158" s="372"/>
      <c r="I1158" s="372"/>
      <c r="J1158" s="822" t="s">
        <v>175</v>
      </c>
      <c r="K1158" s="823"/>
      <c r="L1158" s="823"/>
      <c r="M1158" s="823"/>
      <c r="N1158" s="823"/>
      <c r="O1158" s="823"/>
      <c r="P1158" s="377" t="s">
        <v>176</v>
      </c>
      <c r="Q1158" s="377"/>
      <c r="R1158" s="377"/>
      <c r="S1158" s="377"/>
      <c r="T1158" s="377"/>
      <c r="U1158" s="377"/>
      <c r="V1158" s="377"/>
      <c r="W1158" s="377"/>
      <c r="X1158" s="377"/>
      <c r="Y1158" s="378" t="s">
        <v>177</v>
      </c>
      <c r="Z1158" s="379"/>
      <c r="AA1158" s="379"/>
      <c r="AB1158" s="379"/>
      <c r="AC1158" s="822" t="s">
        <v>178</v>
      </c>
      <c r="AD1158" s="822"/>
      <c r="AE1158" s="822"/>
      <c r="AF1158" s="822"/>
      <c r="AG1158" s="822"/>
      <c r="AH1158" s="378" t="s">
        <v>195</v>
      </c>
      <c r="AI1158" s="372"/>
      <c r="AJ1158" s="372"/>
      <c r="AK1158" s="372"/>
      <c r="AL1158" s="372" t="s">
        <v>180</v>
      </c>
      <c r="AM1158" s="372"/>
      <c r="AN1158" s="372"/>
      <c r="AO1158" s="380"/>
      <c r="AP1158" s="822" t="s">
        <v>181</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174</v>
      </c>
      <c r="D1191" s="372"/>
      <c r="E1191" s="372"/>
      <c r="F1191" s="372"/>
      <c r="G1191" s="372"/>
      <c r="H1191" s="372"/>
      <c r="I1191" s="372"/>
      <c r="J1191" s="822" t="s">
        <v>175</v>
      </c>
      <c r="K1191" s="823"/>
      <c r="L1191" s="823"/>
      <c r="M1191" s="823"/>
      <c r="N1191" s="823"/>
      <c r="O1191" s="823"/>
      <c r="P1191" s="377" t="s">
        <v>176</v>
      </c>
      <c r="Q1191" s="377"/>
      <c r="R1191" s="377"/>
      <c r="S1191" s="377"/>
      <c r="T1191" s="377"/>
      <c r="U1191" s="377"/>
      <c r="V1191" s="377"/>
      <c r="W1191" s="377"/>
      <c r="X1191" s="377"/>
      <c r="Y1191" s="378" t="s">
        <v>177</v>
      </c>
      <c r="Z1191" s="379"/>
      <c r="AA1191" s="379"/>
      <c r="AB1191" s="379"/>
      <c r="AC1191" s="822" t="s">
        <v>178</v>
      </c>
      <c r="AD1191" s="822"/>
      <c r="AE1191" s="822"/>
      <c r="AF1191" s="822"/>
      <c r="AG1191" s="822"/>
      <c r="AH1191" s="378" t="s">
        <v>195</v>
      </c>
      <c r="AI1191" s="372"/>
      <c r="AJ1191" s="372"/>
      <c r="AK1191" s="372"/>
      <c r="AL1191" s="372" t="s">
        <v>180</v>
      </c>
      <c r="AM1191" s="372"/>
      <c r="AN1191" s="372"/>
      <c r="AO1191" s="380"/>
      <c r="AP1191" s="822" t="s">
        <v>181</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174</v>
      </c>
      <c r="D1224" s="372"/>
      <c r="E1224" s="372"/>
      <c r="F1224" s="372"/>
      <c r="G1224" s="372"/>
      <c r="H1224" s="372"/>
      <c r="I1224" s="372"/>
      <c r="J1224" s="822" t="s">
        <v>175</v>
      </c>
      <c r="K1224" s="823"/>
      <c r="L1224" s="823"/>
      <c r="M1224" s="823"/>
      <c r="N1224" s="823"/>
      <c r="O1224" s="823"/>
      <c r="P1224" s="377" t="s">
        <v>176</v>
      </c>
      <c r="Q1224" s="377"/>
      <c r="R1224" s="377"/>
      <c r="S1224" s="377"/>
      <c r="T1224" s="377"/>
      <c r="U1224" s="377"/>
      <c r="V1224" s="377"/>
      <c r="W1224" s="377"/>
      <c r="X1224" s="377"/>
      <c r="Y1224" s="378" t="s">
        <v>177</v>
      </c>
      <c r="Z1224" s="379"/>
      <c r="AA1224" s="379"/>
      <c r="AB1224" s="379"/>
      <c r="AC1224" s="822" t="s">
        <v>178</v>
      </c>
      <c r="AD1224" s="822"/>
      <c r="AE1224" s="822"/>
      <c r="AF1224" s="822"/>
      <c r="AG1224" s="822"/>
      <c r="AH1224" s="378" t="s">
        <v>195</v>
      </c>
      <c r="AI1224" s="372"/>
      <c r="AJ1224" s="372"/>
      <c r="AK1224" s="372"/>
      <c r="AL1224" s="372" t="s">
        <v>180</v>
      </c>
      <c r="AM1224" s="372"/>
      <c r="AN1224" s="372"/>
      <c r="AO1224" s="380"/>
      <c r="AP1224" s="822" t="s">
        <v>181</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174</v>
      </c>
      <c r="D1257" s="372"/>
      <c r="E1257" s="372"/>
      <c r="F1257" s="372"/>
      <c r="G1257" s="372"/>
      <c r="H1257" s="372"/>
      <c r="I1257" s="372"/>
      <c r="J1257" s="822" t="s">
        <v>175</v>
      </c>
      <c r="K1257" s="823"/>
      <c r="L1257" s="823"/>
      <c r="M1257" s="823"/>
      <c r="N1257" s="823"/>
      <c r="O1257" s="823"/>
      <c r="P1257" s="377" t="s">
        <v>176</v>
      </c>
      <c r="Q1257" s="377"/>
      <c r="R1257" s="377"/>
      <c r="S1257" s="377"/>
      <c r="T1257" s="377"/>
      <c r="U1257" s="377"/>
      <c r="V1257" s="377"/>
      <c r="W1257" s="377"/>
      <c r="X1257" s="377"/>
      <c r="Y1257" s="378" t="s">
        <v>177</v>
      </c>
      <c r="Z1257" s="379"/>
      <c r="AA1257" s="379"/>
      <c r="AB1257" s="379"/>
      <c r="AC1257" s="822" t="s">
        <v>178</v>
      </c>
      <c r="AD1257" s="822"/>
      <c r="AE1257" s="822"/>
      <c r="AF1257" s="822"/>
      <c r="AG1257" s="822"/>
      <c r="AH1257" s="378" t="s">
        <v>195</v>
      </c>
      <c r="AI1257" s="372"/>
      <c r="AJ1257" s="372"/>
      <c r="AK1257" s="372"/>
      <c r="AL1257" s="372" t="s">
        <v>180</v>
      </c>
      <c r="AM1257" s="372"/>
      <c r="AN1257" s="372"/>
      <c r="AO1257" s="380"/>
      <c r="AP1257" s="822" t="s">
        <v>181</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174</v>
      </c>
      <c r="D1290" s="372"/>
      <c r="E1290" s="372"/>
      <c r="F1290" s="372"/>
      <c r="G1290" s="372"/>
      <c r="H1290" s="372"/>
      <c r="I1290" s="372"/>
      <c r="J1290" s="822" t="s">
        <v>175</v>
      </c>
      <c r="K1290" s="823"/>
      <c r="L1290" s="823"/>
      <c r="M1290" s="823"/>
      <c r="N1290" s="823"/>
      <c r="O1290" s="823"/>
      <c r="P1290" s="377" t="s">
        <v>176</v>
      </c>
      <c r="Q1290" s="377"/>
      <c r="R1290" s="377"/>
      <c r="S1290" s="377"/>
      <c r="T1290" s="377"/>
      <c r="U1290" s="377"/>
      <c r="V1290" s="377"/>
      <c r="W1290" s="377"/>
      <c r="X1290" s="377"/>
      <c r="Y1290" s="378" t="s">
        <v>177</v>
      </c>
      <c r="Z1290" s="379"/>
      <c r="AA1290" s="379"/>
      <c r="AB1290" s="379"/>
      <c r="AC1290" s="822" t="s">
        <v>178</v>
      </c>
      <c r="AD1290" s="822"/>
      <c r="AE1290" s="822"/>
      <c r="AF1290" s="822"/>
      <c r="AG1290" s="822"/>
      <c r="AH1290" s="378" t="s">
        <v>195</v>
      </c>
      <c r="AI1290" s="372"/>
      <c r="AJ1290" s="372"/>
      <c r="AK1290" s="372"/>
      <c r="AL1290" s="372" t="s">
        <v>180</v>
      </c>
      <c r="AM1290" s="372"/>
      <c r="AN1290" s="372"/>
      <c r="AO1290" s="380"/>
      <c r="AP1290" s="822" t="s">
        <v>181</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3C8209A-CC04-4545-A0AE-886945149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 ds:uri="71923be8-99dd-4baf-9eec-97c540488ea5"/>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2023-04-19T05:45:46Z</cp:lastPrinted>
  <dcterms:created xsi:type="dcterms:W3CDTF">2012-03-13T00:50:25Z</dcterms:created>
  <dcterms:modified xsi:type="dcterms:W3CDTF">2023-09-14T04:18:23Z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