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5IPA\"/>
    </mc:Choice>
  </mc:AlternateContent>
  <xr:revisionPtr revIDLastSave="0" documentId="13_ncr:1_{23F14748-1CA9-42DF-9C47-CC48E123D878}" xr6:coauthVersionLast="47" xr6:coauthVersionMax="47" xr10:uidLastSave="{00000000-0000-0000-0000-000000000000}"/>
  <bookViews>
    <workbookView xWindow="-108" yWindow="-108" windowWidth="23256" windowHeight="12576" xr2:uid="{00000000-000D-0000-FFFF-FFFF00000000}"/>
  </bookViews>
  <sheets>
    <sheet name="セグメントシート" sheetId="4" r:id="rId1"/>
    <sheet name="入力規則等" sheetId="5" r:id="rId2"/>
  </sheets>
  <definedNames>
    <definedName name="_xlnm.Print_Area" localSheetId="0">セグメントシート!$A$1:$AX$608</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5" l="1"/>
  <c r="AY178" i="4" l="1"/>
  <c r="AY177" i="4"/>
  <c r="AY209" i="4" s="1"/>
  <c r="AY144" i="4"/>
  <c r="AY162" i="4" s="1"/>
  <c r="AY111" i="4"/>
  <c r="AY143" i="4" s="1"/>
  <c r="AY78" i="4"/>
  <c r="AY104" i="4" s="1"/>
  <c r="AY45" i="4"/>
  <c r="AY77" i="4" s="1"/>
  <c r="AY112" i="4" l="1"/>
  <c r="AY120" i="4"/>
  <c r="AY186" i="4"/>
  <c r="AY128" i="4"/>
  <c r="AY194" i="4"/>
  <c r="AY136" i="4"/>
  <c r="AY202" i="4"/>
  <c r="AY116" i="4"/>
  <c r="AY124" i="4"/>
  <c r="AY132" i="4"/>
  <c r="AY140" i="4"/>
  <c r="AY182" i="4"/>
  <c r="AY190" i="4"/>
  <c r="AY198" i="4"/>
  <c r="AY206" i="4"/>
  <c r="AY46" i="4"/>
  <c r="AY54" i="4"/>
  <c r="AY62" i="4"/>
  <c r="AY70" i="4"/>
  <c r="AY50" i="4"/>
  <c r="AY58" i="4"/>
  <c r="AY66" i="4"/>
  <c r="AY74" i="4"/>
  <c r="AY84" i="4"/>
  <c r="AY92" i="4"/>
  <c r="AY100" i="4"/>
  <c r="AY108" i="4"/>
  <c r="AY150" i="4"/>
  <c r="AY158" i="4"/>
  <c r="AY166" i="4"/>
  <c r="AY48" i="4"/>
  <c r="AY52" i="4"/>
  <c r="AY56" i="4"/>
  <c r="AY60" i="4"/>
  <c r="AY64" i="4"/>
  <c r="AY68" i="4"/>
  <c r="AY72" i="4"/>
  <c r="AY76" i="4"/>
  <c r="AY80" i="4"/>
  <c r="AY88" i="4"/>
  <c r="AY96" i="4"/>
  <c r="AY114" i="4"/>
  <c r="AY118" i="4"/>
  <c r="AY122" i="4"/>
  <c r="AY126" i="4"/>
  <c r="AY130" i="4"/>
  <c r="AY134" i="4"/>
  <c r="AY138" i="4"/>
  <c r="AY142" i="4"/>
  <c r="AY146" i="4"/>
  <c r="AY154" i="4"/>
  <c r="AY180" i="4"/>
  <c r="AY184" i="4"/>
  <c r="AY188" i="4"/>
  <c r="AY192" i="4"/>
  <c r="AY196" i="4"/>
  <c r="AY200" i="4"/>
  <c r="AY204"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H2" i="5"/>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204" i="4"/>
  <c r="AQ196" i="4"/>
  <c r="AQ188" i="4"/>
  <c r="AQ171" i="4"/>
  <c r="AQ163" i="4"/>
  <c r="AQ155" i="4"/>
  <c r="AQ138" i="4"/>
  <c r="AQ130" i="4"/>
  <c r="AQ122" i="4"/>
  <c r="AQ105" i="4"/>
  <c r="AQ97" i="4"/>
  <c r="AQ89" i="4"/>
  <c r="AQ72" i="4"/>
  <c r="AQ64" i="4"/>
  <c r="AQ56" i="4"/>
  <c r="S125" i="5" l="1"/>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585" i="4" l="1"/>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79" i="4" l="1"/>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<sst xmlns="http://schemas.openxmlformats.org/spreadsheetml/2006/main" count="1492" uniqueCount="808">
  <si>
    <t>事業番号</t>
    <rPh sb="0" eb="2">
      <t>ジギョウ</t>
    </rPh>
    <rPh sb="2" eb="4">
      <t>バンゴウ</t>
    </rPh>
    <phoneticPr fontId="6"/>
  </si>
  <si>
    <t>-</t>
    <phoneticPr fontId="6"/>
  </si>
  <si>
    <t>経産</t>
  </si>
  <si>
    <t>令和５年度セグメントシート</t>
    <phoneticPr fontId="6"/>
  </si>
  <si>
    <t>（</t>
    <phoneticPr fontId="6"/>
  </si>
  <si>
    <t>情報処理推進機構</t>
    <rPh sb="0" eb="2">
      <t>ジョウホウ</t>
    </rPh>
    <rPh sb="2" eb="4">
      <t>ショリ</t>
    </rPh>
    <rPh sb="4" eb="6">
      <t>スイシン</t>
    </rPh>
    <rPh sb="6" eb="8">
      <t>キコウ</t>
    </rPh>
    <phoneticPr fontId="1"/>
  </si>
  <si>
    <t>）</t>
    <phoneticPr fontId="6"/>
  </si>
  <si>
    <t>セグメント名</t>
    <rPh sb="5" eb="6">
      <t>メイ</t>
    </rPh>
    <phoneticPr fontId="6"/>
  </si>
  <si>
    <t>サイバーセキュリティ確保業務</t>
    <rPh sb="12" eb="14">
      <t>ギョウム</t>
    </rPh>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</si>
  <si>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</si>
  <si>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</si>
  <si>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</si>
  <si>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</si>
  <si>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</si>
  <si>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</si>
  <si>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</si>
  <si>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</si>
  <si>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総務課</t>
    <phoneticPr fontId="6"/>
  </si>
  <si>
    <t>課長　若月　一泰</t>
    <phoneticPr fontId="6"/>
  </si>
  <si>
    <t>会計区分</t>
    <rPh sb="0" eb="2">
      <t>カイケイ</t>
    </rPh>
    <rPh sb="2" eb="4">
      <t>クブン</t>
    </rPh>
    <phoneticPr fontId="6"/>
  </si>
  <si>
    <t>セグメント単位の
考え方</t>
    <phoneticPr fontId="6"/>
  </si>
  <si>
    <t>中期目標単位でのセグメント</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</si>
  <si>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</si>
  <si>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t>
    <phoneticPr fontId="6"/>
  </si>
  <si>
    <t>関係する
計画、通知等</t>
    <phoneticPr fontId="6"/>
  </si>
  <si>
    <t>－</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</si>
  <si>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</si>
  <si>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</si>
  <si>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本事業は、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rPh sb="0" eb="1">
      <t>ホン</t>
    </rPh>
    <rPh sb="1" eb="3">
      <t>ジギョウ</t>
    </rPh>
    <phoneticPr fontId="6"/>
  </si>
  <si>
    <r>
      <t xml:space="preserve">現状・課題
</t>
    </r>
    <r>
      <rPr>
        <sz val="10"/>
        <rFont val="ＭＳ ゴシック"/>
        <family val="3"/>
        <charset val="128"/>
      </rPr>
      <t>（5行程度以内）</t>
    </r>
    <rPh sb="8" eb="9">
      <t>ギョウ</t>
    </rPh>
    <rPh sb="9" eb="11">
      <t>テイド</t>
    </rPh>
    <rPh sb="11" eb="13">
      <t>イナイ</t>
    </rPh>
    <phoneticPr fontId="6"/>
  </si>
  <si>
    <t>サイバー空間とフィジカル空間の連携に必要な、複雑なルールや社会・産業システムの全体像を整理するためのアーキテクチャ設計及びこれに基づくソフト・ハード・ルールといったデジタルライフラインの一体的整備、「スタートアップ育成５か年計画（令和４年１１月）」を踏まえたイノベーション創出等を担う突出した人材の育成規模の拡大、「国家安全保障戦略（令和４年１２月閣議決定）」を踏まえた安全保障の確保に向けたサイバーセキュリティ確保に向けた対応が喫緊の課題となっています。
このため、世界から信頼されるデジタル基盤を提供し、サイバー空間とフィジカル空間が融合した社会を創り、産学官の多様な人材をつなぎ、最先端の知が集まる組織となる必要があります。</t>
    <rPh sb="307" eb="309">
      <t>ヒツヨウ</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</si>
  <si>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</si>
  <si>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</si>
  <si>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https://www.meti.go.jp/main/yosan/yosan_fy2023/pr/ip/shojo_06.pdf</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</si>
  <si>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</si>
  <si>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</si>
  <si>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</si>
  <si>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</si>
  <si>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</si>
  <si>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</si>
  <si>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</si>
  <si>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</si>
  <si>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</si>
  <si>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</si>
  <si>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</si>
  <si>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</si>
  <si>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</si>
  <si>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</si>
  <si>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</si>
  <si>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</si>
  <si>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</si>
  <si>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</si>
  <si>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</si>
  <si>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</si>
  <si>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</si>
  <si>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</si>
  <si>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</si>
  <si>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</si>
  <si>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</si>
  <si>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</si>
  <si>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</si>
  <si>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</si>
  <si>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</si>
  <si>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</si>
  <si>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独立行政法人情報処理推進機構運営費</t>
    <phoneticPr fontId="6"/>
  </si>
  <si>
    <t>※令和4年度までの予算額等については、第四期中期目標単位でのセグメントである「情報セキュリティ業務」について記載。</t>
    <rPh sb="1" eb="3">
      <t>レイワ</t>
    </rPh>
    <rPh sb="4" eb="6">
      <t>ネンド</t>
    </rPh>
    <rPh sb="5" eb="6">
      <t>ド</t>
    </rPh>
    <rPh sb="9" eb="12">
      <t>ヨサンガク</t>
    </rPh>
    <rPh sb="12" eb="13">
      <t>トウ</t>
    </rPh>
    <rPh sb="19" eb="20">
      <t>ダイ</t>
    </rPh>
    <rPh sb="20" eb="22">
      <t>ヨンキ</t>
    </rPh>
    <rPh sb="22" eb="24">
      <t>チュウキ</t>
    </rPh>
    <rPh sb="24" eb="26">
      <t>モクヒョウ</t>
    </rPh>
    <rPh sb="26" eb="28">
      <t>タンイ</t>
    </rPh>
    <rPh sb="39" eb="41">
      <t>ジョウホウ</t>
    </rPh>
    <rPh sb="47" eb="49">
      <t>ギョウム</t>
    </rPh>
    <rPh sb="54" eb="56">
      <t>キサイ</t>
    </rPh>
    <phoneticPr fontId="6"/>
  </si>
  <si>
    <t xml:space="preserve">　 </t>
  </si>
  <si>
    <t>(目)</t>
  </si>
  <si>
    <t>独立行政法人情報処理推進機構一般勘定運営費交付金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</si>
  <si>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</si>
  <si>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</si>
  <si>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</si>
  <si>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サイバー・フィジカルが一体化し、サイバー攻撃が組織化・高度化する中でのサイバーセキュリティの確保</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</si>
  <si>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</si>
  <si>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</si>
  <si>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</si>
  <si>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</si>
  <si>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</si>
  <si>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</si>
  <si>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</si>
  <si>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</si>
  <si>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</si>
  <si>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</si>
  <si>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 xml:space="preserve">国家の安全保障／経済安全保障の確保への貢献 </t>
    <phoneticPr fontId="6"/>
  </si>
  <si>
    <t>政府関係機関や関係主体への情報共有数、被害発生時における初動対応件数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</si>
  <si>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</si>
  <si>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</si>
  <si>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</si>
  <si>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</si>
  <si>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政府関係機関や関係主体への情報共有数、被害発生時における初動対応支援を通じて、被害拡大を防止し、大規模サイバー攻撃事態に至らないようにする。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</si>
  <si>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</si>
  <si>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</si>
  <si>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</si>
  <si>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</si>
  <si>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</si>
  <si>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官邸危機管理センターに官邸連絡室が設置される件数を0件にする。</t>
    <phoneticPr fontId="6"/>
  </si>
  <si>
    <t>官邸危機管理センターに官邸連絡室が設置される件数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</si>
  <si>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</si>
  <si>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</si>
  <si>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</si>
  <si>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</si>
  <si>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</si>
  <si>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</si>
  <si>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情報の分析・脅威評価を国に提供すること等を通じて、「国家の安全保障、経済安全保障の確保に貢献」するため。
なお、当該成果目標は、独立行政法人情報処理推進機構第五期中期目標で定めた５年後に達成すべき指標を設定したもの。（https://www.meti.go.jp/intro/koueki_houjin/downloadfiles/ai_04_11.pdf）</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</si>
  <si>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</si>
  <si>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</si>
  <si>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</si>
  <si>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</si>
  <si>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</si>
  <si>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</si>
  <si>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国の安全保障の確保への貢献</t>
    <phoneticPr fontId="6"/>
  </si>
  <si>
    <t>国の安全保障の確保に貢献した度合いに関する関係機関の満足度調査</t>
    <phoneticPr fontId="6"/>
  </si>
  <si>
    <t>点</t>
    <rPh sb="0" eb="1">
      <t>テン</t>
    </rPh>
    <phoneticPr fontId="6"/>
  </si>
  <si>
    <t>ＩＰＡの活動に対して、国の安全保障への貢献度の観点で政府関係組織へのアンケートにより評価。</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</si>
  <si>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</si>
  <si>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</si>
  <si>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</si>
  <si>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</si>
  <si>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</si>
  <si>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</si>
  <si>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</si>
  <si>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</si>
  <si>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</si>
  <si>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</si>
  <si>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</si>
  <si>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</si>
  <si>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</si>
  <si>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</si>
  <si>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</si>
  <si>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</si>
  <si>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</si>
  <si>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</si>
  <si>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</si>
  <si>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</si>
  <si>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</si>
  <si>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</si>
  <si>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</si>
  <si>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</si>
  <si>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</si>
  <si>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</si>
  <si>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</si>
  <si>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</si>
  <si>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</si>
  <si>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</si>
  <si>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</si>
  <si>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</si>
  <si>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</si>
  <si>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</si>
  <si>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</si>
  <si>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</si>
  <si>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</si>
  <si>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</si>
  <si>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</si>
  <si>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</si>
  <si>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</si>
  <si>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</si>
  <si>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</si>
  <si>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</si>
  <si>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</si>
  <si>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</si>
  <si>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</si>
  <si>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</si>
  <si>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業務の実施状況等については、独法評価において確認しており、全体を通じて適切に業務が実施されている。なお、独立行政法人通則法に基づき、主務大臣による令和４年度における業務実績及び第四期中期目標期間における業務実績の評価を実施中である。</t>
    <rPh sb="82" eb="84">
      <t>ギョウム</t>
    </rPh>
    <rPh sb="84" eb="86">
      <t>ジッセキ</t>
    </rPh>
    <rPh sb="86" eb="87">
      <t>オヨ</t>
    </rPh>
    <rPh sb="88" eb="91">
      <t>ダイヨンキ</t>
    </rPh>
    <phoneticPr fontId="6"/>
  </si>
  <si>
    <t>改善の
方向性</t>
    <rPh sb="0" eb="2">
      <t>カイゼン</t>
    </rPh>
    <rPh sb="4" eb="7">
      <t>ホウコウセイ</t>
    </rPh>
    <phoneticPr fontId="6"/>
  </si>
  <si>
    <t>令和４年度における業務実績評価及び第四期中期目標期間における実績評価を踏まえ、今後とも業務運営の効率化を図りつつ、定められた目標を達成するための業務を実施する。</t>
    <rPh sb="15" eb="16">
      <t>オヨ</t>
    </rPh>
    <rPh sb="17" eb="20">
      <t>ダイヨンキ</t>
    </rPh>
    <rPh sb="20" eb="24">
      <t>チュウキモクヒョウ</t>
    </rPh>
    <rPh sb="24" eb="26">
      <t>キカン</t>
    </rPh>
    <rPh sb="30" eb="32">
      <t>ジッセキ</t>
    </rPh>
    <rPh sb="32" eb="34">
      <t>ヒョウカ</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</si>
  <si>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</si>
  <si>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</si>
  <si>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</si>
  <si>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</si>
  <si>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</si>
  <si>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</si>
  <si>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</si>
  <si>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</si>
  <si>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運営業務費</t>
    <rPh sb="0" eb="5">
      <t>ウンエイギョウムヒ</t>
    </rPh>
    <phoneticPr fontId="6"/>
  </si>
  <si>
    <t>独立行政法人情報処理推進機構が行う業務の財源</t>
    <phoneticPr fontId="6"/>
  </si>
  <si>
    <t>運営費</t>
    <rPh sb="0" eb="3">
      <t>ウンエイヒ</t>
    </rPh>
    <phoneticPr fontId="6"/>
  </si>
  <si>
    <t>ISMAPポータルサイト及び制度運営支援システムの2023年度以降保守・運用支援業務（単価契約）</t>
    <phoneticPr fontId="6"/>
  </si>
  <si>
    <t>-</t>
    <phoneticPr fontId="23"/>
  </si>
  <si>
    <t>計</t>
    <rPh sb="0" eb="1">
      <t>ケイ</t>
    </rPh>
    <phoneticPr fontId="6"/>
  </si>
  <si>
    <t>C.</t>
    <phoneticPr fontId="6"/>
  </si>
  <si>
    <t>D.</t>
    <phoneticPr fontId="6"/>
  </si>
  <si>
    <t>スマート工場化でのシステムセキュリティ対策事例調査</t>
    <phoneticPr fontId="6"/>
  </si>
  <si>
    <t>情報セキュリティ普及啓発のための映像制作業務（従業員向けの日常における情報セキュリティ対策）</t>
    <phoneticPr fontId="6"/>
  </si>
  <si>
    <t>E.</t>
    <phoneticPr fontId="6"/>
  </si>
  <si>
    <t xml:space="preserve">F. </t>
    <phoneticPr fontId="6"/>
  </si>
  <si>
    <t>労働者派遣業務（2023年4月契約開始分【脆弱性取扱関連業務】）</t>
    <phoneticPr fontId="6"/>
  </si>
  <si>
    <t>令和５年度 政府情報システムのためのセキュリティ評価制度に係る監査機関選定・管理業務</t>
    <phoneticPr fontId="6"/>
  </si>
  <si>
    <t>令和４年度 政府情報システムのためのセキュリティ評価制度に係る監査機関選定・管理業務</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</si>
  <si>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</si>
  <si>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</si>
  <si>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</si>
  <si>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</si>
  <si>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</si>
  <si>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</si>
  <si>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</si>
  <si>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</si>
  <si>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</si>
  <si>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</si>
  <si>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</si>
  <si>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</si>
  <si>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独立行政法人情報処理推進機構</t>
    <phoneticPr fontId="6"/>
  </si>
  <si>
    <t>運営費交付金交付</t>
  </si>
  <si>
    <t>B</t>
    <phoneticPr fontId="6"/>
  </si>
  <si>
    <t>株式会社JSOL</t>
  </si>
  <si>
    <t>ISMAPポータルサイト及び制度運営支援システムの2023年度以降保守・運用支援業務（単価契約）</t>
  </si>
  <si>
    <t>一般競争契約
（最低価格）</t>
  </si>
  <si>
    <t>株式会社アイエスエフネット</t>
  </si>
  <si>
    <t>労働者派遣業務（情報セキュリティ安心相談窓口関連業務）</t>
  </si>
  <si>
    <t>NTTセキュリティ・ジャパン株式会社</t>
  </si>
  <si>
    <t>標的型攻撃に係る脅威インテリジェンスのレポート提供サービスの調達（その2）</t>
  </si>
  <si>
    <t>株式会社テリロジーワークス</t>
  </si>
  <si>
    <t>標的型攻撃に係る脅威インテリジェンスのレポート提供サービスの調達（その1）</t>
  </si>
  <si>
    <t>リコージャパン株式会社</t>
  </si>
  <si>
    <t>標的型攻撃に係る脅威インテリジェンスのレポート提供サービスの調達（その１）</t>
  </si>
  <si>
    <t>株式会社マクニカ</t>
  </si>
  <si>
    <t>標的型攻撃に係る脅威インテリジェンスのレポート提供サービスの調達（その２）</t>
  </si>
  <si>
    <t>株式会社三菱総合研究所</t>
  </si>
  <si>
    <t>中小企業の情報セキュリティ対策ガイドライン改訂版の作成業務</t>
  </si>
  <si>
    <t>株式会社アスマーク</t>
  </si>
  <si>
    <t>2022年度情報セキュリティの倫理と脅威に対する意識調査</t>
  </si>
  <si>
    <t>C</t>
    <phoneticPr fontId="6"/>
  </si>
  <si>
    <t>株式会社日立製作所</t>
  </si>
  <si>
    <t>スマート工場化でのシステムセキュリティ対策事例調査</t>
  </si>
  <si>
    <t>一般競争契約
（総合評価）</t>
  </si>
  <si>
    <t>株式会社野村総合研究所</t>
  </si>
  <si>
    <t>暗号アルゴリズムの利用実績に関する調査</t>
  </si>
  <si>
    <t>産業用制御システム向け侵入検知製品等の導入手引書の作成</t>
  </si>
  <si>
    <t>FedRAMP等の海外諸制度における管理策及び監査制度に関する調査</t>
  </si>
  <si>
    <t>NTTビジネスソリューションズ株式会社</t>
  </si>
  <si>
    <t>情報セキュリティ安心相談窓口向け電話自動応答（IVR）システム開発</t>
  </si>
  <si>
    <t>株式会社エヌ・ティ・ティ・データ経営研究所</t>
  </si>
  <si>
    <t>企業における内部不正防止体制に関する実態調査</t>
  </si>
  <si>
    <t>一般財団法人経済調査会</t>
  </si>
  <si>
    <t>クラウドサービス（SaaS）のサプライチェーンリスクマネジメント実態調査</t>
  </si>
  <si>
    <t>株式会社アイティエルエス</t>
  </si>
  <si>
    <t>NIST SP800-161 Revision1等の翻訳</t>
  </si>
  <si>
    <t>ガイド別冊：制御システムに対するリスク分析の実施例（2020年3月版)一式の英訳</t>
  </si>
  <si>
    <t>株式会社教育ネット</t>
  </si>
  <si>
    <t>インターネット安全教室向け教材の作成等業務</t>
  </si>
  <si>
    <t>D</t>
    <phoneticPr fontId="6"/>
  </si>
  <si>
    <t>株式会社電通ライブ</t>
  </si>
  <si>
    <t>情報セキュリティ普及啓発のための映像制作業務（従業員向けの日常における情報セキュリティ対策）</t>
  </si>
  <si>
    <t>随意契約
（企画競争）</t>
  </si>
  <si>
    <t>エヌ・ティ・ティラーニングシステムズ株式会社</t>
  </si>
  <si>
    <t>情報セキュリティ普及啓発のための映像制作業務（組織を狙うランサムウェア対策）</t>
  </si>
  <si>
    <t>E</t>
    <phoneticPr fontId="6"/>
  </si>
  <si>
    <t>株式会社ソフトウェアサービス</t>
  </si>
  <si>
    <t>労働者派遣業務（2023年4月契約開始分【脆弱性取扱関連業務】）</t>
  </si>
  <si>
    <t>随意契約
（公募）</t>
  </si>
  <si>
    <t>株式会社JECC</t>
  </si>
  <si>
    <t>脆弱性届出業務に係る機器等一式の調達（再々リース）</t>
  </si>
  <si>
    <t>F</t>
    <phoneticPr fontId="6"/>
  </si>
  <si>
    <t>特定非営利活動法人日本セキュリティ監査協会</t>
  </si>
  <si>
    <t>令和５年度 政府情報システムのためのセキュリティ評価制度に係る監査機関選定・管理業務</t>
  </si>
  <si>
    <t>随意契約
（その他）</t>
  </si>
  <si>
    <t>令和４年度 政府情報システムのためのセキュリティ評価制度に係る監査機関選定・管理業務</t>
  </si>
  <si>
    <t>「Falcon X Premium」の調達</t>
  </si>
  <si>
    <t>「PassiveTotal」の調達</t>
  </si>
  <si>
    <t>東ソー株式会社</t>
  </si>
  <si>
    <t>サイバーセキュリティリスク分析作業</t>
  </si>
  <si>
    <t>株式会社サイント</t>
  </si>
  <si>
    <t>脅威インテリジェンスサービスの調達</t>
  </si>
  <si>
    <t>「脅威インテリジェンスサービス」の調達</t>
  </si>
  <si>
    <t>情報セキュリティ安心相談窓口向け電話自動音声応答（IVR）システムの運用及び保守</t>
  </si>
  <si>
    <t>随意契約
（不落・不調）</t>
  </si>
  <si>
    <t>ネットワークセキュリティアプライアンスの保証</t>
  </si>
  <si>
    <t>Chronicle Security Ireland Limited</t>
  </si>
  <si>
    <t>コンピュータウイルス解析情報等提供サービス「Virus Total Intelligence」(その1)</t>
  </si>
  <si>
    <t>コンピュータウイルス解析情報等提供サービス「VirusTotal Private API」(その1)</t>
  </si>
  <si>
    <t>コンピュータウイルス解析情報等提供サービス「Virus Total Intelligence」(その2)</t>
  </si>
  <si>
    <t>コンピュータウイルス解析情報等提供サービス「VirusTotal Private API」(その２)</t>
  </si>
  <si>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</si>
  <si>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</si>
  <si>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</si>
  <si>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</si>
  <si>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</si>
  <si>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</si>
  <si>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</si>
  <si>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</si>
  <si>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</si>
  <si>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</si>
  <si>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3"/>
  </si>
  <si>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</si>
  <si>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</si>
  <si>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</si>
  <si>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</si>
  <si>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</si>
  <si>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</si>
  <si>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</si>
  <si>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</si>
  <si>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</si>
  <si>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</si>
  <si>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</si>
  <si>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</si>
  <si>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</si>
  <si>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</si>
  <si>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</si>
  <si>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</si>
  <si>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</si>
  <si>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</si>
  <si>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</si>
  <si>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</si>
  <si>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</si>
  <si>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</si>
  <si>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</si>
  <si>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</si>
  <si>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</si>
  <si>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</si>
  <si>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</si>
  <si>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</si>
  <si>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</si>
  <si>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</si>
  <si>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</si>
  <si>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</si>
  <si>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</si>
  <si>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</si>
  <si>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</si>
  <si>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</si>
  <si>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</si>
  <si>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</si>
  <si>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</si>
  <si>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</si>
  <si>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</si>
  <si>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</si>
  <si>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</si>
  <si>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</si>
  <si>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</si>
  <si>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</si>
  <si>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</si>
  <si>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</si>
  <si>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</si>
  <si>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</si>
  <si>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</si>
  <si>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</si>
  <si>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</si>
  <si>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</si>
  <si>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</si>
  <si>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</si>
  <si>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</si>
  <si>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</si>
  <si>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</si>
  <si>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</si>
  <si>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</si>
  <si>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</si>
  <si>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</si>
  <si>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</si>
  <si>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</si>
  <si>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</si>
  <si>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</si>
  <si>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</si>
  <si>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</si>
  <si>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</si>
  <si>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</si>
  <si>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</si>
  <si>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</si>
  <si>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</si>
  <si>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</si>
  <si>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</si>
  <si>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</si>
  <si>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</si>
  <si>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</si>
  <si>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</si>
  <si>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</si>
  <si>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</si>
  <si>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</si>
  <si>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</si>
  <si>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</si>
  <si>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</si>
  <si>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</si>
  <si>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</si>
  <si>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</si>
  <si>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</si>
  <si>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</si>
  <si>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</si>
  <si>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</si>
  <si>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</si>
  <si>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</si>
  <si>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</si>
  <si>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</si>
  <si>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</si>
  <si>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</si>
  <si>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</si>
  <si>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</si>
  <si>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</si>
  <si>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</si>
  <si>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</si>
  <si>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</si>
  <si>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</si>
  <si>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</si>
  <si>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</si>
  <si>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</si>
  <si>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</si>
  <si>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</si>
  <si>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</si>
  <si>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</si>
  <si>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</si>
  <si>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</si>
  <si>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</si>
  <si>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</si>
  <si>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</si>
  <si>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</si>
  <si>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</si>
  <si>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</si>
  <si>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</si>
  <si>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</si>
  <si>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</si>
  <si>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</si>
  <si>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</si>
  <si>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</si>
  <si>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</si>
  <si>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</si>
  <si>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</si>
  <si>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</si>
  <si>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</si>
  <si>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</si>
  <si>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</si>
  <si>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</si>
  <si>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</si>
  <si>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</si>
  <si>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</si>
  <si>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</si>
  <si>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</si>
  <si>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</si>
  <si>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</si>
  <si>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</si>
  <si>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</si>
  <si>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</si>
  <si>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</si>
  <si>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</si>
  <si>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</si>
  <si>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</si>
  <si>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</si>
  <si>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</si>
  <si>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</si>
  <si>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</si>
  <si>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</si>
  <si>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</si>
  <si>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</si>
  <si>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</si>
  <si>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</si>
  <si>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</si>
  <si>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</si>
  <si>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</si>
  <si>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</si>
  <si>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</si>
  <si>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</si>
  <si>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</si>
  <si>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</si>
  <si>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</si>
  <si>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</si>
  <si>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</si>
  <si>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</si>
  <si>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</si>
  <si>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</si>
  <si>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</si>
  <si>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</si>
  <si>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</si>
  <si>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</si>
  <si>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</si>
  <si>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</si>
  <si>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</si>
  <si>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</si>
  <si>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</si>
  <si>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</si>
  <si>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</si>
  <si>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</si>
  <si>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</si>
  <si>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</si>
  <si>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</si>
  <si>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</si>
  <si>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</si>
  <si>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</si>
  <si>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</si>
  <si>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</si>
  <si>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</si>
  <si>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</si>
  <si>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</si>
  <si>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</si>
  <si>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</si>
  <si>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</si>
  <si>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</si>
  <si>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</si>
  <si>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</si>
  <si>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</si>
  <si>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</si>
  <si>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</si>
  <si>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</si>
  <si>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</si>
  <si>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</si>
  <si>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</si>
  <si>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</si>
  <si>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</si>
  <si>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</si>
  <si>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</si>
  <si>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</si>
  <si>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</si>
  <si>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</si>
  <si>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</si>
  <si>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</si>
  <si>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</si>
  <si>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</si>
  <si>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</si>
  <si>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</si>
  <si>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</si>
  <si>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</si>
  <si>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</si>
  <si>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</si>
  <si>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</si>
  <si>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</si>
  <si>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</si>
  <si>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</si>
  <si>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</si>
  <si>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</si>
  <si>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</si>
  <si>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</si>
  <si>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</si>
  <si>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</si>
  <si>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</si>
  <si>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</si>
  <si>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</si>
  <si>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</si>
  <si>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</si>
  <si>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</si>
  <si>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</si>
  <si>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</si>
  <si>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</si>
  <si>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</si>
  <si>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</si>
  <si>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</si>
  <si>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</si>
  <si>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</si>
  <si>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</si>
  <si>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</si>
  <si>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</si>
  <si>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</si>
  <si>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</si>
  <si>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</si>
  <si>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</si>
  <si>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</si>
  <si>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</si>
  <si>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</si>
  <si>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</si>
  <si>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</si>
  <si>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</si>
  <si>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</si>
  <si>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</si>
  <si>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</si>
  <si>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</si>
  <si>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</si>
  <si>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</si>
  <si>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</si>
  <si>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</si>
  <si>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</si>
  <si>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</si>
  <si>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</si>
  <si>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</si>
  <si>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</si>
  <si>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</si>
  <si>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</si>
  <si>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</si>
  <si>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</si>
  <si>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</si>
  <si>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</si>
  <si>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</si>
  <si>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</si>
  <si>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</si>
  <si>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</si>
  <si>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</si>
  <si>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</si>
  <si>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</si>
  <si>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</si>
  <si>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</si>
  <si>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</si>
  <si>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</si>
  <si>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</si>
  <si>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</si>
  <si>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</si>
  <si>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</si>
  <si>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</si>
  <si>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</si>
  <si>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</si>
  <si>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</si>
  <si>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</si>
  <si>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</si>
  <si>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</si>
  <si>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</si>
  <si>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</si>
  <si>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</si>
  <si>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</si>
  <si>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</si>
  <si>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</si>
  <si>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</si>
  <si>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</si>
  <si>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</si>
  <si>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</si>
  <si>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</si>
  <si>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</si>
  <si>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</si>
  <si>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</si>
  <si>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</si>
  <si>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</si>
  <si>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</si>
  <si>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</si>
  <si>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</si>
  <si>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</si>
  <si>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</si>
  <si>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</si>
  <si>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</si>
  <si>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</si>
  <si>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</si>
  <si>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</si>
  <si>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</si>
  <si>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</si>
  <si>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</si>
  <si>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</si>
  <si>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</si>
  <si>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</si>
  <si>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</si>
  <si>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</si>
  <si>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</si>
  <si>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</si>
  <si>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</si>
  <si>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</si>
  <si>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</si>
  <si>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</si>
  <si>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</si>
  <si>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</si>
  <si>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</si>
  <si>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</si>
  <si>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</si>
  <si>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</si>
  <si>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</si>
  <si>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</si>
  <si>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</si>
  <si>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</si>
  <si>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</si>
  <si>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</si>
  <si>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</si>
  <si>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</si>
  <si>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</si>
  <si>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</si>
  <si>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</si>
  <si>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</si>
  <si>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</si>
  <si>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</si>
  <si>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</si>
  <si>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</si>
  <si>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</si>
  <si>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</si>
  <si>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</si>
  <si>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</si>
  <si>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</si>
  <si>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</si>
  <si>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</si>
  <si>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</si>
  <si>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</si>
  <si>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</si>
  <si>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</si>
  <si>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</si>
  <si>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</si>
  <si>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</si>
  <si>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</si>
  <si>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</si>
  <si>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</si>
  <si>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</si>
  <si>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</si>
  <si>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</si>
  <si>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</si>
  <si>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</si>
  <si>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</si>
  <si>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</si>
  <si>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</si>
  <si>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</si>
  <si>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</si>
  <si>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</si>
  <si>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</si>
  <si>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</si>
  <si>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</si>
  <si>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</si>
  <si>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</si>
  <si>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</si>
  <si>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</si>
  <si>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</si>
  <si>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</si>
  <si>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</si>
  <si>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</si>
  <si>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</si>
  <si>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</si>
  <si>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</si>
  <si>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</si>
  <si>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</si>
  <si>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</si>
  <si>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</si>
  <si>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</si>
  <si>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</si>
  <si>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</si>
  <si>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</si>
  <si>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</si>
  <si>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</si>
  <si>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</si>
  <si>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</si>
  <si>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</si>
  <si>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</si>
  <si>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</si>
  <si>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</si>
  <si>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</si>
  <si>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</si>
  <si>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</si>
  <si>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</si>
  <si>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</si>
  <si>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</si>
  <si>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</si>
  <si>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</si>
  <si>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</si>
  <si>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</si>
  <si>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</si>
  <si>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</si>
  <si>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</si>
  <si>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</si>
  <si>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</si>
  <si>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</si>
  <si>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</si>
  <si>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</si>
  <si>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</si>
  <si>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</si>
  <si>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</si>
  <si>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</si>
  <si>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</si>
  <si>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</si>
  <si>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</si>
  <si>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</si>
  <si>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</si>
  <si>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</si>
  <si>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</si>
  <si>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</si>
  <si>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</si>
  <si>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6"/>
  </si>
  <si>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</si>
  <si>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</si>
  <si>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</si>
  <si>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</si>
  <si>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</si>
  <si>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</si>
  <si>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</si>
  <si>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</si>
  <si>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</si>
  <si>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</si>
  <si>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</si>
  <si>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</si>
  <si>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</si>
  <si>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</si>
  <si>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</si>
  <si>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</si>
  <si>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</si>
  <si>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</si>
  <si>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</si>
  <si>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</si>
  <si>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</si>
  <si>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</si>
  <si>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</si>
  <si>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</si>
  <si>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</si>
  <si>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</si>
  <si>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</si>
  <si>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</si>
  <si>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</si>
  <si>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</si>
  <si>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</si>
  <si>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</si>
  <si>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</si>
  <si>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</si>
  <si>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</si>
  <si>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</si>
  <si>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</si>
  <si>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</si>
  <si>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</si>
  <si>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</si>
  <si>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</si>
  <si>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</si>
  <si>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</si>
  <si>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</si>
  <si>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</si>
  <si>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</si>
  <si>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</si>
  <si>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</si>
  <si>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</si>
  <si>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</si>
  <si>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</si>
  <si>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</si>
  <si>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</si>
  <si>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</si>
  <si>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</si>
  <si>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</si>
  <si>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</si>
  <si>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</si>
  <si>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</si>
  <si>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</si>
  <si>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</si>
  <si>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</si>
  <si>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</si>
  <si>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</si>
  <si>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</si>
  <si>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</si>
  <si>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</si>
  <si>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</si>
  <si>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</si>
  <si>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</si>
  <si>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本事業は、デジタル社会の実現に向け、IPAにおいて、産官学をつなぐ中核組織として、第五期中期目標期間(令和5年度～)において、以下の取組を推進します。</t>
    </r>
    <r>
      <rPr>
        <strike/>
        <sz val="10"/>
        <color rgb="FFFF0000"/>
        <rFont val="ＭＳ Ｐゴシック"/>
        <family val="3"/>
        <charset val="128"/>
        <scheme val="minor"/>
      </rPr>
      <t xml:space="preserve">
</t>
    </r>
    <r>
      <rPr>
        <sz val="10"/>
        <rFont val="ＭＳ Ｐゴシック"/>
        <family val="3"/>
        <charset val="128"/>
        <scheme val="minor"/>
      </rPr>
      <t>・サイバー・フィジカルが一体化し、サイバー攻撃が組織化・高度化する中でのサイバーセキュリティの確保
　サイバー攻撃に関する情報収集・情報共有の他、情報セキュリティ対策の強化等</t>
    </r>
    <rPh sb="0" eb="1">
      <t>ホン</t>
    </rPh>
    <rPh sb="1" eb="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</si>
</sst>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font>
    <font>
      <strike/>
      <sz val="10"/>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8"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65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3"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0"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0" fillId="0" borderId="0" xfId="0" applyFont="1">
      <alignment vertical="center"/>
    </xf>
    <xf numFmtId="0" fontId="22"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0" fillId="5" borderId="7" xfId="0" applyFill="1" applyBorder="1" applyAlignment="1" applyProtection="1">
      <alignment horizontal="center" vertical="center"/>
      <protection locked="0"/>
    </xf>
    <xf numFmtId="0" fontId="4" fillId="5" borderId="78" xfId="0" applyFont="1" applyFill="1" applyBorder="1" applyAlignment="1" applyProtection="1">
      <alignment horizontal="center" vertical="center"/>
      <protection locked="0"/>
    </xf>
    <xf numFmtId="0" fontId="11" fillId="0" borderId="81" xfId="1" applyFont="1" applyBorder="1" applyAlignment="1">
      <alignment vertical="top"/>
    </xf>
    <xf numFmtId="0" fontId="27"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3"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5" xfId="0" applyFont="1" applyFill="1" applyBorder="1" applyAlignment="1">
      <alignment horizontal="center" vertical="center" wrapText="1"/>
    </xf>
    <xf numFmtId="0" fontId="5" fillId="6" borderId="103" xfId="0" applyFont="1" applyFill="1" applyBorder="1" applyAlignment="1">
      <alignment horizontal="center" vertical="center" wrapText="1"/>
    </xf>
    <xf numFmtId="0" fontId="5" fillId="6" borderId="104"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2"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0" fillId="3" borderId="96" xfId="0" applyFont="1" applyFill="1" applyBorder="1" applyAlignment="1">
      <alignment horizontal="center" vertical="center" wrapText="1"/>
    </xf>
    <xf numFmtId="0" fontId="30" fillId="3" borderId="76" xfId="0" applyFont="1" applyFill="1" applyBorder="1" applyAlignment="1">
      <alignment horizontal="center" vertical="center"/>
    </xf>
    <xf numFmtId="0" fontId="30" fillId="3" borderId="9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87"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6" xfId="0" applyFill="1" applyBorder="1" applyAlignment="1">
      <alignment horizontal="center" vertical="center"/>
    </xf>
    <xf numFmtId="0" fontId="0" fillId="2" borderId="76"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2"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87"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2" borderId="7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33" fillId="0" borderId="30" xfId="0" applyFont="1" applyBorder="1" applyAlignment="1" applyProtection="1">
      <alignment horizontal="center" vertical="center" shrinkToFit="1"/>
      <protection locked="0"/>
    </xf>
    <xf numFmtId="177" fontId="33" fillId="0" borderId="19" xfId="0" applyNumberFormat="1" applyFont="1" applyBorder="1" applyAlignment="1" applyProtection="1">
      <alignment horizontal="center" vertical="center" shrinkToFit="1"/>
      <protection locked="0"/>
    </xf>
    <xf numFmtId="177" fontId="33" fillId="0" borderId="20" xfId="0" applyNumberFormat="1" applyFont="1" applyBorder="1" applyAlignment="1" applyProtection="1">
      <alignment horizontal="center" vertical="center" shrinkToFit="1"/>
      <protection locked="0"/>
    </xf>
    <xf numFmtId="0" fontId="33" fillId="0" borderId="25"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7"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67"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0" borderId="7" xfId="0" applyFont="1" applyBorder="1" applyAlignment="1" applyProtection="1">
      <alignment horizontal="center" vertical="center" shrinkToFit="1"/>
      <protection locked="0"/>
    </xf>
    <xf numFmtId="179" fontId="0" fillId="5" borderId="13" xfId="0" applyNumberFormat="1" applyFill="1" applyBorder="1" applyAlignment="1" applyProtection="1">
      <alignment horizontal="center" vertical="center" shrinkToFit="1"/>
      <protection locked="0"/>
    </xf>
    <xf numFmtId="0" fontId="33" fillId="5" borderId="32" xfId="0" applyFont="1" applyFill="1" applyBorder="1" applyAlignment="1" applyProtection="1">
      <alignment horizontal="left" vertical="center" wrapText="1"/>
      <protection locked="0"/>
    </xf>
    <xf numFmtId="0" fontId="33" fillId="5" borderId="47"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0" fillId="5" borderId="19" xfId="0" applyFill="1" applyBorder="1" applyAlignment="1">
      <alignment horizontal="center" vertical="center" shrinkToFit="1"/>
    </xf>
    <xf numFmtId="0" fontId="0" fillId="5" borderId="20" xfId="0" applyFill="1" applyBorder="1" applyAlignment="1">
      <alignment horizontal="center" vertical="center" shrinkToFit="1"/>
    </xf>
    <xf numFmtId="0" fontId="0" fillId="5" borderId="21" xfId="0" applyFill="1" applyBorder="1" applyAlignment="1">
      <alignment horizontal="center" vertical="center" shrinkToFit="1"/>
    </xf>
    <xf numFmtId="0" fontId="33" fillId="5" borderId="7" xfId="0" applyFont="1" applyFill="1" applyBorder="1" applyAlignment="1" applyProtection="1">
      <alignment horizontal="center" vertical="center" shrinkToFit="1"/>
      <protection locked="0"/>
    </xf>
    <xf numFmtId="0" fontId="0" fillId="5" borderId="21" xfId="0" applyFill="1" applyBorder="1" applyAlignment="1">
      <alignment horizontal="center" vertical="center"/>
    </xf>
    <xf numFmtId="0" fontId="33" fillId="5" borderId="30" xfId="0" applyFont="1" applyFill="1" applyBorder="1" applyAlignment="1" applyProtection="1">
      <alignment horizontal="center" vertical="center" shrinkToFit="1"/>
      <protection locked="0"/>
    </xf>
    <xf numFmtId="0" fontId="0" fillId="5" borderId="7" xfId="0" applyFill="1" applyBorder="1" applyAlignment="1">
      <alignment horizontal="center" vertical="center"/>
    </xf>
    <xf numFmtId="9" fontId="0" fillId="5" borderId="19" xfId="8" applyFont="1" applyFill="1" applyBorder="1" applyAlignment="1" applyProtection="1">
      <alignment horizontal="center" vertical="center" shrinkToFit="1"/>
    </xf>
    <xf numFmtId="9" fontId="0" fillId="5" borderId="20" xfId="8" applyFont="1" applyFill="1" applyBorder="1" applyAlignment="1" applyProtection="1">
      <alignment horizontal="center" vertical="center" shrinkToFit="1"/>
    </xf>
    <xf numFmtId="0" fontId="33" fillId="0" borderId="56" xfId="0" applyFont="1" applyBorder="1" applyAlignment="1" applyProtection="1">
      <alignment vertical="center" wrapText="1"/>
      <protection locked="0"/>
    </xf>
    <xf numFmtId="0" fontId="33" fillId="0" borderId="33" xfId="0" applyFont="1" applyBorder="1" applyAlignment="1" applyProtection="1">
      <alignment vertical="center" wrapText="1"/>
      <protection locked="0"/>
    </xf>
    <xf numFmtId="0" fontId="33" fillId="0" borderId="49"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3" fillId="0" borderId="32"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177" fontId="33" fillId="0" borderId="7" xfId="0" applyNumberFormat="1" applyFont="1" applyBorder="1" applyAlignment="1" applyProtection="1">
      <alignment horizontal="center" vertical="center" shrinkToFit="1"/>
      <protection locked="0"/>
    </xf>
    <xf numFmtId="177" fontId="33" fillId="0" borderId="26" xfId="0" applyNumberFormat="1" applyFon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28"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28" fillId="6" borderId="32" xfId="7" applyFill="1" applyBorder="1" applyAlignment="1" applyProtection="1">
      <alignment horizontal="center" vertical="center" wrapText="1" shrinkToFit="1"/>
    </xf>
    <xf numFmtId="0" fontId="28" fillId="6" borderId="33" xfId="7" applyFill="1" applyBorder="1" applyAlignment="1" applyProtection="1">
      <alignment horizontal="center" vertical="center" wrapText="1" shrinkToFit="1"/>
    </xf>
    <xf numFmtId="0" fontId="28" fillId="6" borderId="34" xfId="7" applyFill="1" applyBorder="1" applyAlignment="1" applyProtection="1">
      <alignment horizontal="center" vertical="center" wrapText="1" shrinkToFit="1"/>
    </xf>
    <xf numFmtId="0" fontId="28" fillId="6" borderId="12" xfId="7" applyFill="1" applyBorder="1" applyAlignment="1" applyProtection="1">
      <alignment horizontal="center" vertical="center" wrapText="1" shrinkToFit="1"/>
    </xf>
    <xf numFmtId="0" fontId="28" fillId="6" borderId="13" xfId="7" applyFill="1" applyBorder="1" applyAlignment="1" applyProtection="1">
      <alignment horizontal="center" vertical="center" wrapText="1" shrinkToFit="1"/>
    </xf>
    <xf numFmtId="0" fontId="28" fillId="6" borderId="14" xfId="7" applyFill="1" applyBorder="1" applyAlignment="1" applyProtection="1">
      <alignment horizontal="center" vertical="center" wrapText="1" shrinkToFit="1"/>
    </xf>
    <xf numFmtId="0" fontId="0" fillId="0" borderId="32" xfId="3" applyFont="1" applyBorder="1" applyAlignment="1">
      <alignment horizontal="left" vertical="center" wrapText="1" shrinkToFit="1"/>
    </xf>
    <xf numFmtId="0" fontId="0" fillId="0" borderId="33" xfId="3" applyFont="1" applyBorder="1" applyAlignment="1">
      <alignment horizontal="left" vertical="center" wrapText="1" shrinkToFit="1"/>
    </xf>
    <xf numFmtId="0" fontId="0" fillId="0" borderId="46" xfId="3" applyFont="1" applyBorder="1" applyAlignment="1">
      <alignment horizontal="left" vertical="center" wrapText="1" shrinkToFit="1"/>
    </xf>
    <xf numFmtId="0" fontId="0" fillId="0" borderId="12" xfId="3" applyFont="1" applyBorder="1" applyAlignment="1">
      <alignment horizontal="left" vertical="center" wrapText="1" shrinkToFit="1"/>
    </xf>
    <xf numFmtId="0" fontId="0" fillId="0" borderId="13" xfId="3" applyFont="1" applyBorder="1" applyAlignment="1">
      <alignment horizontal="left" vertical="center" wrapText="1" shrinkToFit="1"/>
    </xf>
    <xf numFmtId="0" fontId="0" fillId="0" borderId="23" xfId="3" applyFont="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86" xfId="0" applyFill="1" applyBorder="1" applyAlignment="1">
      <alignment vertical="center" textRotation="255"/>
    </xf>
    <xf numFmtId="0" fontId="0" fillId="3" borderId="76"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26" fillId="3" borderId="98" xfId="0" applyFont="1" applyFill="1" applyBorder="1" applyAlignment="1">
      <alignment horizontal="center" vertical="center" shrinkToFit="1"/>
    </xf>
    <xf numFmtId="0" fontId="26" fillId="3" borderId="33"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18" fillId="0" borderId="101"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18" fillId="0" borderId="102"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4"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09"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0" fillId="3" borderId="41" xfId="3" applyFont="1" applyFill="1" applyBorder="1" applyAlignment="1">
      <alignment horizontal="center" vertical="center" wrapText="1"/>
    </xf>
    <xf numFmtId="0" fontId="30" fillId="3" borderId="42" xfId="3" applyFont="1" applyFill="1" applyBorder="1" applyAlignment="1">
      <alignment horizontal="center" vertical="center" wrapText="1"/>
    </xf>
    <xf numFmtId="0" fontId="30" fillId="3" borderId="89" xfId="3" applyFont="1" applyFill="1" applyBorder="1" applyAlignment="1">
      <alignment horizontal="center" vertical="center" wrapText="1"/>
    </xf>
    <xf numFmtId="0" fontId="33" fillId="0" borderId="20" xfId="1" applyFont="1" applyBorder="1" applyAlignment="1" applyProtection="1">
      <alignment horizontal="left" vertical="top" wrapText="1"/>
      <protection locked="0"/>
    </xf>
    <xf numFmtId="0" fontId="33" fillId="0" borderId="21" xfId="1" applyFont="1" applyBorder="1" applyAlignment="1" applyProtection="1">
      <alignment horizontal="left" vertical="top" wrapText="1"/>
      <protection locked="0"/>
    </xf>
    <xf numFmtId="0" fontId="0" fillId="0" borderId="95"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88"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35" fillId="0" borderId="19" xfId="0" applyNumberFormat="1" applyFont="1" applyBorder="1" applyAlignment="1" applyProtection="1">
      <alignment horizontal="right" vertical="center" wrapText="1"/>
      <protection locked="0"/>
    </xf>
    <xf numFmtId="177" fontId="35" fillId="0" borderId="20" xfId="0" applyNumberFormat="1" applyFont="1" applyBorder="1" applyAlignment="1" applyProtection="1">
      <alignment horizontal="right" vertical="center" wrapText="1"/>
      <protection locked="0"/>
    </xf>
    <xf numFmtId="177" fontId="35" fillId="0" borderId="21" xfId="0" applyNumberFormat="1" applyFont="1" applyBorder="1" applyAlignment="1" applyProtection="1">
      <alignment horizontal="right" vertical="center" wrapText="1"/>
      <protection locked="0"/>
    </xf>
    <xf numFmtId="180" fontId="35" fillId="5" borderId="7" xfId="0" applyNumberFormat="1" applyFont="1" applyFill="1" applyBorder="1" applyAlignment="1" applyProtection="1">
      <alignment horizontal="center" vertical="center" wrapText="1"/>
      <protection locked="0"/>
    </xf>
    <xf numFmtId="0" fontId="13" fillId="6" borderId="79"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35" fillId="0" borderId="55" xfId="0" applyFont="1" applyBorder="1" applyAlignment="1" applyProtection="1">
      <alignment horizontal="left" vertical="center" wrapText="1"/>
      <protection locked="0"/>
    </xf>
    <xf numFmtId="177" fontId="35" fillId="0" borderId="9" xfId="0" applyNumberFormat="1" applyFont="1" applyBorder="1" applyAlignment="1" applyProtection="1">
      <alignment horizontal="right" vertical="center"/>
      <protection locked="0"/>
    </xf>
    <xf numFmtId="177" fontId="35" fillId="0" borderId="10" xfId="0" applyNumberFormat="1" applyFont="1" applyBorder="1" applyAlignment="1" applyProtection="1">
      <alignment horizontal="right" vertical="center"/>
      <protection locked="0"/>
    </xf>
    <xf numFmtId="177" fontId="35" fillId="0" borderId="74" xfId="0" applyNumberFormat="1" applyFont="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3" xfId="0" applyNumberFormat="1" applyFont="1" applyBorder="1" applyAlignment="1">
      <alignment horizontal="right" vertical="center"/>
    </xf>
    <xf numFmtId="177" fontId="4" fillId="0" borderId="144" xfId="0" applyNumberFormat="1" applyFont="1" applyBorder="1" applyAlignment="1">
      <alignment horizontal="right" vertical="center"/>
    </xf>
    <xf numFmtId="177" fontId="4" fillId="0" borderId="77" xfId="0" applyNumberFormat="1" applyFont="1" applyBorder="1" applyAlignment="1" applyProtection="1">
      <alignment horizontal="center" vertical="center"/>
      <protection locked="0"/>
    </xf>
    <xf numFmtId="177" fontId="0" fillId="0" borderId="111" xfId="0" applyNumberFormat="1" applyBorder="1" applyAlignment="1">
      <alignment horizontal="center" vertical="center"/>
    </xf>
    <xf numFmtId="177" fontId="0" fillId="0" borderId="112" xfId="0" applyNumberFormat="1" applyBorder="1" applyAlignment="1">
      <alignment horizontal="center" vertical="center"/>
    </xf>
    <xf numFmtId="177" fontId="0" fillId="0" borderId="113" xfId="0" applyNumberFormat="1" applyBorder="1" applyAlignment="1">
      <alignment horizontal="center" vertical="center"/>
    </xf>
    <xf numFmtId="177" fontId="0" fillId="0" borderId="117" xfId="0" applyNumberFormat="1" applyBorder="1" applyAlignment="1" applyProtection="1">
      <alignment horizontal="center" vertical="center"/>
      <protection locked="0"/>
    </xf>
    <xf numFmtId="177" fontId="0" fillId="0" borderId="118" xfId="0" applyNumberFormat="1" applyBorder="1" applyAlignment="1" applyProtection="1">
      <alignment horizontal="center" vertical="center"/>
      <protection locked="0"/>
    </xf>
    <xf numFmtId="177" fontId="0" fillId="0" borderId="119" xfId="0" applyNumberFormat="1" applyBorder="1" applyAlignment="1" applyProtection="1">
      <alignment horizontal="center" vertical="center"/>
      <protection locked="0"/>
    </xf>
    <xf numFmtId="177" fontId="4" fillId="0" borderId="117" xfId="0" applyNumberFormat="1" applyFont="1" applyBorder="1" applyAlignment="1" applyProtection="1">
      <alignment horizontal="center" vertical="center"/>
      <protection locked="0"/>
    </xf>
    <xf numFmtId="177" fontId="4" fillId="0" borderId="118" xfId="0" applyNumberFormat="1" applyFont="1" applyBorder="1" applyAlignment="1" applyProtection="1">
      <alignment horizontal="center" vertical="center"/>
      <protection locked="0"/>
    </xf>
    <xf numFmtId="177" fontId="4" fillId="0" borderId="119" xfId="0" applyNumberFormat="1" applyFont="1" applyBorder="1" applyAlignment="1" applyProtection="1">
      <alignment horizontal="center" vertical="center"/>
      <protection locked="0"/>
    </xf>
    <xf numFmtId="177" fontId="4" fillId="0" borderId="142" xfId="0" applyNumberFormat="1" applyFont="1" applyBorder="1" applyAlignment="1">
      <alignment horizontal="right" vertical="center"/>
    </xf>
    <xf numFmtId="177" fontId="4" fillId="0" borderId="129"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2" xfId="0" applyNumberFormat="1" applyFont="1" applyBorder="1" applyAlignment="1">
      <alignment horizontal="center" vertical="center"/>
    </xf>
    <xf numFmtId="182" fontId="4" fillId="0" borderId="129" xfId="0" applyNumberFormat="1" applyFont="1" applyBorder="1" applyAlignment="1">
      <alignment horizontal="center" vertical="center"/>
    </xf>
    <xf numFmtId="177" fontId="0" fillId="0" borderId="114"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33" fillId="0" borderId="32" xfId="2" applyFont="1" applyBorder="1" applyAlignment="1" applyProtection="1">
      <alignment horizontal="left" vertical="center" wrapText="1" shrinkToFit="1"/>
      <protection locked="0"/>
    </xf>
    <xf numFmtId="0" fontId="33" fillId="0" borderId="33" xfId="2" applyFont="1" applyBorder="1" applyAlignment="1" applyProtection="1">
      <alignment horizontal="left" vertical="center" wrapText="1" shrinkToFit="1"/>
      <protection locked="0"/>
    </xf>
    <xf numFmtId="0" fontId="33" fillId="0" borderId="46" xfId="2" applyFont="1" applyBorder="1" applyAlignment="1" applyProtection="1">
      <alignment horizontal="left" vertical="center" wrapText="1" shrinkToFit="1"/>
      <protection locked="0"/>
    </xf>
    <xf numFmtId="0" fontId="28" fillId="2" borderId="24" xfId="7" applyFill="1" applyBorder="1" applyAlignment="1" applyProtection="1">
      <alignment horizontal="center" vertical="center"/>
    </xf>
    <xf numFmtId="0" fontId="28"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34" fillId="0" borderId="13"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89" xfId="3" applyFont="1" applyFill="1" applyBorder="1" applyAlignment="1">
      <alignment horizontal="center" vertical="center"/>
    </xf>
    <xf numFmtId="0" fontId="34" fillId="0" borderId="25" xfId="1" applyFont="1" applyBorder="1" applyAlignment="1" applyProtection="1">
      <alignment horizontal="left" vertical="top" wrapText="1"/>
      <protection locked="0"/>
    </xf>
    <xf numFmtId="0" fontId="34" fillId="0" borderId="20" xfId="1" applyFont="1" applyBorder="1" applyAlignment="1" applyProtection="1">
      <alignment horizontal="left" vertical="top" wrapText="1"/>
      <protection locked="0"/>
    </xf>
    <xf numFmtId="0" fontId="34"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33" fillId="0" borderId="91"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3" fillId="0" borderId="73"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177" fontId="4" fillId="0" borderId="130" xfId="0" applyNumberFormat="1" applyFont="1" applyBorder="1" applyAlignment="1">
      <alignment horizontal="center" vertical="center"/>
    </xf>
    <xf numFmtId="177" fontId="4" fillId="0" borderId="131" xfId="0" applyNumberFormat="1" applyFont="1" applyBorder="1" applyAlignment="1">
      <alignment horizontal="center" vertical="center"/>
    </xf>
    <xf numFmtId="177" fontId="4" fillId="0" borderId="133"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2"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79"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17">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29800</xdr:colOff>
      <xdr:row>219</xdr:row>
      <xdr:rowOff>0</xdr:rowOff>
    </xdr:from>
    <xdr:to>
      <xdr:col>31</xdr:col>
      <xdr:colOff>184582</xdr:colOff>
      <xdr:row>231</xdr:row>
      <xdr:rowOff>88396</xdr:rowOff>
    </xdr:to>
    <xdr:grpSp>
      <xdr:nvGrpSpPr>
        <xdr:cNvPr id="2" name="グループ化 1">
          <a:extLst>
            <a:ext uri="{FF2B5EF4-FFF2-40B4-BE49-F238E27FC236}">
              <a16:creationId xmlns:a16="http://schemas.microsoft.com/office/drawing/2014/main" id="{8D46D757-1CC8-42F1-B638-8231C0186D7A}"/>
            </a:ext>
          </a:extLst>
        </xdr:cNvPr>
        <xdr:cNvGrpSpPr/>
      </xdr:nvGrpSpPr>
      <xdr:grpSpPr>
        <a:xfrm>
          <a:off x="4903425" y="40632063"/>
          <a:ext cx="2337595" cy="4755646"/>
          <a:chOff x="5655363" y="54496692"/>
          <a:chExt cx="2399403" cy="4120804"/>
        </a:xfrm>
      </xdr:grpSpPr>
      <xdr:grpSp>
        <xdr:nvGrpSpPr>
          <xdr:cNvPr id="3" name="グループ化 2">
            <a:extLst>
              <a:ext uri="{FF2B5EF4-FFF2-40B4-BE49-F238E27FC236}">
                <a16:creationId xmlns:a16="http://schemas.microsoft.com/office/drawing/2014/main" id="{755B8C57-76EF-260B-94E7-DB216CEA00EC}"/>
              </a:ext>
            </a:extLst>
          </xdr:cNvPr>
          <xdr:cNvGrpSpPr/>
        </xdr:nvGrpSpPr>
        <xdr:grpSpPr>
          <a:xfrm>
            <a:off x="5655363" y="54496692"/>
            <a:ext cx="2399403" cy="4120804"/>
            <a:chOff x="4432054" y="36254760"/>
            <a:chExt cx="2399403" cy="4120804"/>
          </a:xfrm>
        </xdr:grpSpPr>
        <xdr:sp macro="" textlink="">
          <xdr:nvSpPr>
            <xdr:cNvPr id="5" name="正方形/長方形 4">
              <a:extLst>
                <a:ext uri="{FF2B5EF4-FFF2-40B4-BE49-F238E27FC236}">
                  <a16:creationId xmlns:a16="http://schemas.microsoft.com/office/drawing/2014/main" id="{7418F595-1734-62F3-A7B9-EA788AF12EEB}"/>
                </a:ext>
              </a:extLst>
            </xdr:cNvPr>
            <xdr:cNvSpPr>
              <a:spLocks noChangeArrowheads="1"/>
            </xdr:cNvSpPr>
          </xdr:nvSpPr>
          <xdr:spPr bwMode="auto">
            <a:xfrm>
              <a:off x="4624917" y="37689950"/>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ゴシック"/>
                  <a:ea typeface="ＭＳ ゴシック"/>
                </a:rPr>
                <a:t>4,334</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6" name="大かっこ 5">
              <a:extLst>
                <a:ext uri="{FF2B5EF4-FFF2-40B4-BE49-F238E27FC236}">
                  <a16:creationId xmlns:a16="http://schemas.microsoft.com/office/drawing/2014/main" id="{651A6284-556A-1F04-9879-5E7326DC0122}"/>
                </a:ext>
              </a:extLst>
            </xdr:cNvPr>
            <xdr:cNvSpPr>
              <a:spLocks noChangeArrowheads="1"/>
            </xdr:cNvSpPr>
          </xdr:nvSpPr>
          <xdr:spPr bwMode="auto">
            <a:xfrm>
              <a:off x="4432054" y="38543916"/>
              <a:ext cx="239940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7" name="正方形/長方形 6">
              <a:extLst>
                <a:ext uri="{FF2B5EF4-FFF2-40B4-BE49-F238E27FC236}">
                  <a16:creationId xmlns:a16="http://schemas.microsoft.com/office/drawing/2014/main" id="{3C0C83EC-7092-77E4-AC02-9B168484AEC4}"/>
                </a:ext>
              </a:extLst>
            </xdr:cNvPr>
            <xdr:cNvSpPr>
              <a:spLocks noChangeArrowheads="1"/>
            </xdr:cNvSpPr>
          </xdr:nvSpPr>
          <xdr:spPr bwMode="auto">
            <a:xfrm>
              <a:off x="4624917" y="36254760"/>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経済産業省</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ＭＳ ゴシック" panose="020B0609070205080204" pitchFamily="49" charset="-128"/>
                  <a:ea typeface="ＭＳ ゴシック" panose="020B0609070205080204" pitchFamily="49" charset="-128"/>
                  <a:cs typeface="+mn-cs"/>
                </a:rPr>
                <a:t>4,334</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latin typeface="ＭＳ ゴシック" panose="020B0609070205080204" pitchFamily="49" charset="-128"/>
                <a:ea typeface="ＭＳ ゴシック" panose="020B0609070205080204" pitchFamily="49" charset="-128"/>
              </a:endParaRPr>
            </a:p>
          </xdr:txBody>
        </xdr:sp>
        <xdr:sp macro="" textlink="">
          <xdr:nvSpPr>
            <xdr:cNvPr id="8" name="テキスト ボックス 7">
              <a:extLst>
                <a:ext uri="{FF2B5EF4-FFF2-40B4-BE49-F238E27FC236}">
                  <a16:creationId xmlns:a16="http://schemas.microsoft.com/office/drawing/2014/main" id="{749C25A8-A6C6-5285-33B5-231670463FE8}"/>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9" name="直線矢印コネクタ 8">
              <a:extLst>
                <a:ext uri="{FF2B5EF4-FFF2-40B4-BE49-F238E27FC236}">
                  <a16:creationId xmlns:a16="http://schemas.microsoft.com/office/drawing/2014/main" id="{739A4A14-2C72-9A67-DFFA-F491D964228E}"/>
                </a:ext>
              </a:extLst>
            </xdr:cNvPr>
            <xdr:cNvCxnSpPr/>
          </xdr:nvCxnSpPr>
          <xdr:spPr>
            <a:xfrm>
              <a:off x="5630333" y="39677064"/>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DED77A02-B3EC-8E2C-2F2E-0EE13F2B8C7B}"/>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0</xdr:colOff>
      <xdr:row>231</xdr:row>
      <xdr:rowOff>93427</xdr:rowOff>
    </xdr:from>
    <xdr:to>
      <xdr:col>47</xdr:col>
      <xdr:colOff>196627</xdr:colOff>
      <xdr:row>241</xdr:row>
      <xdr:rowOff>143341</xdr:rowOff>
    </xdr:to>
    <xdr:grpSp>
      <xdr:nvGrpSpPr>
        <xdr:cNvPr id="10" name="グループ化 9">
          <a:extLst>
            <a:ext uri="{FF2B5EF4-FFF2-40B4-BE49-F238E27FC236}">
              <a16:creationId xmlns:a16="http://schemas.microsoft.com/office/drawing/2014/main" id="{CAA5E775-9181-45B4-A30E-F76667FFCD19}"/>
            </a:ext>
          </a:extLst>
        </xdr:cNvPr>
        <xdr:cNvGrpSpPr/>
      </xdr:nvGrpSpPr>
      <xdr:grpSpPr>
        <a:xfrm>
          <a:off x="1785938" y="45392740"/>
          <a:ext cx="8642127" cy="3939289"/>
          <a:chOff x="5821876" y="59111030"/>
          <a:chExt cx="8271389" cy="3503705"/>
        </a:xfrm>
      </xdr:grpSpPr>
      <xdr:grpSp>
        <xdr:nvGrpSpPr>
          <xdr:cNvPr id="11" name="グループ化 10">
            <a:extLst>
              <a:ext uri="{FF2B5EF4-FFF2-40B4-BE49-F238E27FC236}">
                <a16:creationId xmlns:a16="http://schemas.microsoft.com/office/drawing/2014/main" id="{A82C6C82-05CF-CE52-D653-C72DB7642B43}"/>
              </a:ext>
            </a:extLst>
          </xdr:cNvPr>
          <xdr:cNvGrpSpPr/>
        </xdr:nvGrpSpPr>
        <xdr:grpSpPr>
          <a:xfrm>
            <a:off x="5821876" y="59111091"/>
            <a:ext cx="8271389" cy="3503644"/>
            <a:chOff x="1380611" y="40194939"/>
            <a:chExt cx="8271389" cy="3503644"/>
          </a:xfrm>
        </xdr:grpSpPr>
        <xdr:sp macro="" textlink="">
          <xdr:nvSpPr>
            <xdr:cNvPr id="13" name="正方形/長方形 8">
              <a:extLst>
                <a:ext uri="{FF2B5EF4-FFF2-40B4-BE49-F238E27FC236}">
                  <a16:creationId xmlns:a16="http://schemas.microsoft.com/office/drawing/2014/main" id="{13B05F22-BC21-8A98-1A27-88874C62D09B}"/>
                </a:ext>
              </a:extLst>
            </xdr:cNvPr>
            <xdr:cNvSpPr>
              <a:spLocks noChangeArrowheads="1"/>
            </xdr:cNvSpPr>
          </xdr:nvSpPr>
          <xdr:spPr bwMode="auto">
            <a:xfrm>
              <a:off x="1824231" y="40896611"/>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217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4" name="大かっこ 5">
              <a:extLst>
                <a:ext uri="{FF2B5EF4-FFF2-40B4-BE49-F238E27FC236}">
                  <a16:creationId xmlns:a16="http://schemas.microsoft.com/office/drawing/2014/main" id="{E71A3B11-D1C0-F462-2FF1-5323704F20B2}"/>
                </a:ext>
              </a:extLst>
            </xdr:cNvPr>
            <xdr:cNvSpPr>
              <a:spLocks noChangeArrowheads="1"/>
            </xdr:cNvSpPr>
          </xdr:nvSpPr>
          <xdr:spPr bwMode="auto">
            <a:xfrm>
              <a:off x="1655393" y="41711676"/>
              <a:ext cx="231947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15" name="正方形/長方形 8">
              <a:extLst>
                <a:ext uri="{FF2B5EF4-FFF2-40B4-BE49-F238E27FC236}">
                  <a16:creationId xmlns:a16="http://schemas.microsoft.com/office/drawing/2014/main" id="{6E526B47-F0FD-18FB-A20E-7DC8F89CE516}"/>
                </a:ext>
              </a:extLst>
            </xdr:cNvPr>
            <xdr:cNvSpPr>
              <a:spLocks noChangeArrowheads="1"/>
            </xdr:cNvSpPr>
          </xdr:nvSpPr>
          <xdr:spPr bwMode="auto">
            <a:xfrm>
              <a:off x="4438314" y="40899782"/>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142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6" name="正方形/長方形 8">
              <a:extLst>
                <a:ext uri="{FF2B5EF4-FFF2-40B4-BE49-F238E27FC236}">
                  <a16:creationId xmlns:a16="http://schemas.microsoft.com/office/drawing/2014/main" id="{42D71230-5126-83A7-60C9-12E030B4E40A}"/>
                </a:ext>
              </a:extLst>
            </xdr:cNvPr>
            <xdr:cNvSpPr>
              <a:spLocks noChangeArrowheads="1"/>
            </xdr:cNvSpPr>
          </xdr:nvSpPr>
          <xdr:spPr bwMode="auto">
            <a:xfrm>
              <a:off x="7019235" y="40891581"/>
              <a:ext cx="2010834" cy="70194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7" name="大かっこ 5">
              <a:extLst>
                <a:ext uri="{FF2B5EF4-FFF2-40B4-BE49-F238E27FC236}">
                  <a16:creationId xmlns:a16="http://schemas.microsoft.com/office/drawing/2014/main" id="{E911C66D-0D76-CAF2-A500-FEB54F682A32}"/>
                </a:ext>
              </a:extLst>
            </xdr:cNvPr>
            <xdr:cNvSpPr>
              <a:spLocks noChangeArrowheads="1"/>
            </xdr:cNvSpPr>
          </xdr:nvSpPr>
          <xdr:spPr bwMode="auto">
            <a:xfrm>
              <a:off x="6898323" y="41703323"/>
              <a:ext cx="228694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18" name="テキスト ボックス 17">
              <a:extLst>
                <a:ext uri="{FF2B5EF4-FFF2-40B4-BE49-F238E27FC236}">
                  <a16:creationId xmlns:a16="http://schemas.microsoft.com/office/drawing/2014/main" id="{978142FF-A194-180F-2932-A1AD426E2EFC}"/>
                </a:ext>
              </a:extLst>
            </xdr:cNvPr>
            <xdr:cNvSpPr txBox="1">
              <a:spLocks noChangeArrowheads="1"/>
            </xdr:cNvSpPr>
          </xdr:nvSpPr>
          <xdr:spPr bwMode="auto">
            <a:xfrm>
              <a:off x="1380611"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9" name="テキスト ボックス 12">
              <a:extLst>
                <a:ext uri="{FF2B5EF4-FFF2-40B4-BE49-F238E27FC236}">
                  <a16:creationId xmlns:a16="http://schemas.microsoft.com/office/drawing/2014/main" id="{289416BB-11FB-4FF8-A036-E0FAAD56E449}"/>
                </a:ext>
              </a:extLst>
            </xdr:cNvPr>
            <xdr:cNvSpPr txBox="1">
              <a:spLocks noChangeArrowheads="1"/>
            </xdr:cNvSpPr>
          </xdr:nvSpPr>
          <xdr:spPr bwMode="auto">
            <a:xfrm>
              <a:off x="4198085" y="40197730"/>
              <a:ext cx="2650894"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20" name="大かっこ 5">
              <a:extLst>
                <a:ext uri="{FF2B5EF4-FFF2-40B4-BE49-F238E27FC236}">
                  <a16:creationId xmlns:a16="http://schemas.microsoft.com/office/drawing/2014/main" id="{7700DD61-9E9A-3B97-3F9D-417BC05DA412}"/>
                </a:ext>
              </a:extLst>
            </xdr:cNvPr>
            <xdr:cNvSpPr>
              <a:spLocks noChangeArrowheads="1"/>
            </xdr:cNvSpPr>
          </xdr:nvSpPr>
          <xdr:spPr bwMode="auto">
            <a:xfrm>
              <a:off x="4273643" y="41694969"/>
              <a:ext cx="230082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21" name="テキスト ボックス 12">
              <a:extLst>
                <a:ext uri="{FF2B5EF4-FFF2-40B4-BE49-F238E27FC236}">
                  <a16:creationId xmlns:a16="http://schemas.microsoft.com/office/drawing/2014/main" id="{07B57DFD-2A6E-ED5C-CEA9-E203C1AAB3C3}"/>
                </a:ext>
              </a:extLst>
            </xdr:cNvPr>
            <xdr:cNvSpPr txBox="1">
              <a:spLocks noChangeArrowheads="1"/>
            </xdr:cNvSpPr>
          </xdr:nvSpPr>
          <xdr:spPr bwMode="auto">
            <a:xfrm>
              <a:off x="6745841" y="40197732"/>
              <a:ext cx="2413000" cy="698500"/>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22" name="直線矢印コネクタ 10">
              <a:extLst>
                <a:ext uri="{FF2B5EF4-FFF2-40B4-BE49-F238E27FC236}">
                  <a16:creationId xmlns:a16="http://schemas.microsoft.com/office/drawing/2014/main" id="{4A16F53D-0733-DF52-AF24-1A9E9D6BE3BA}"/>
                </a:ext>
              </a:extLst>
            </xdr:cNvPr>
            <xdr:cNvCxnSpPr>
              <a:cxnSpLocks noChangeShapeType="1"/>
            </xdr:cNvCxnSpPr>
          </xdr:nvCxnSpPr>
          <xdr:spPr bwMode="auto">
            <a:xfrm>
              <a:off x="8018668" y="401977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3" name="直線コネクタ 22">
              <a:extLst>
                <a:ext uri="{FF2B5EF4-FFF2-40B4-BE49-F238E27FC236}">
                  <a16:creationId xmlns:a16="http://schemas.microsoft.com/office/drawing/2014/main" id="{5E67FBF6-6CF9-12B6-7097-D9CAAFE92968}"/>
                </a:ext>
              </a:extLst>
            </xdr:cNvPr>
            <xdr:cNvCxnSpPr/>
          </xdr:nvCxnSpPr>
          <xdr:spPr>
            <a:xfrm flipV="1">
              <a:off x="2853319" y="40194939"/>
              <a:ext cx="6798681" cy="1188"/>
            </a:xfrm>
            <a:prstGeom prst="line">
              <a:avLst/>
            </a:prstGeom>
            <a:noFill/>
            <a:ln w="9525" cap="flat" cmpd="sng" algn="ctr">
              <a:solidFill>
                <a:sysClr val="windowText" lastClr="000000"/>
              </a:solidFill>
              <a:prstDash val="solid"/>
            </a:ln>
            <a:effectLst/>
          </xdr:spPr>
        </xdr:cxnSp>
        <xdr:cxnSp macro="">
          <xdr:nvCxnSpPr>
            <xdr:cNvPr id="24" name="直線コネクタ 23">
              <a:extLst>
                <a:ext uri="{FF2B5EF4-FFF2-40B4-BE49-F238E27FC236}">
                  <a16:creationId xmlns:a16="http://schemas.microsoft.com/office/drawing/2014/main" id="{70ABD347-E8B0-CDEB-CC64-9D1898F027C6}"/>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25" name="直線コネクタ 24">
              <a:extLst>
                <a:ext uri="{FF2B5EF4-FFF2-40B4-BE49-F238E27FC236}">
                  <a16:creationId xmlns:a16="http://schemas.microsoft.com/office/drawing/2014/main" id="{00414A2F-80F1-149F-6219-93D4C2BC2F85}"/>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26" name="直線矢印コネクタ 25">
              <a:extLst>
                <a:ext uri="{FF2B5EF4-FFF2-40B4-BE49-F238E27FC236}">
                  <a16:creationId xmlns:a16="http://schemas.microsoft.com/office/drawing/2014/main" id="{226DFE51-F14A-6DC3-5A37-A86792D91753}"/>
                </a:ext>
              </a:extLst>
            </xdr:cNvPr>
            <xdr:cNvCxnSpPr/>
          </xdr:nvCxnSpPr>
          <xdr:spPr>
            <a:xfrm>
              <a:off x="5465691" y="40206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27" name="直線矢印コネクタ 26">
              <a:extLst>
                <a:ext uri="{FF2B5EF4-FFF2-40B4-BE49-F238E27FC236}">
                  <a16:creationId xmlns:a16="http://schemas.microsoft.com/office/drawing/2014/main" id="{BFDBA84F-7DA5-0324-E142-CF8A683EF23A}"/>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8779261D-F14B-43FE-A973-669EC67EA258}"/>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12" name="直線矢印コネクタ 10">
            <a:extLst>
              <a:ext uri="{FF2B5EF4-FFF2-40B4-BE49-F238E27FC236}">
                <a16:creationId xmlns:a16="http://schemas.microsoft.com/office/drawing/2014/main" id="{55A976DF-4762-99CC-3C46-B1F6B4DFF4AC}"/>
              </a:ext>
            </a:extLst>
          </xdr:cNvPr>
          <xdr:cNvCxnSpPr>
            <a:cxnSpLocks noChangeShapeType="1"/>
          </xdr:cNvCxnSpPr>
        </xdr:nvCxnSpPr>
        <xdr:spPr bwMode="auto">
          <a:xfrm>
            <a:off x="7288938"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46052</xdr:colOff>
      <xdr:row>241</xdr:row>
      <xdr:rowOff>232598</xdr:rowOff>
    </xdr:from>
    <xdr:to>
      <xdr:col>38</xdr:col>
      <xdr:colOff>176141</xdr:colOff>
      <xdr:row>249</xdr:row>
      <xdr:rowOff>48979</xdr:rowOff>
    </xdr:to>
    <xdr:grpSp>
      <xdr:nvGrpSpPr>
        <xdr:cNvPr id="29" name="グループ化 28">
          <a:extLst>
            <a:ext uri="{FF2B5EF4-FFF2-40B4-BE49-F238E27FC236}">
              <a16:creationId xmlns:a16="http://schemas.microsoft.com/office/drawing/2014/main" id="{2BD8221C-EEE4-4BB9-A105-21F0DAD69626}"/>
            </a:ext>
          </a:extLst>
        </xdr:cNvPr>
        <xdr:cNvGrpSpPr/>
      </xdr:nvGrpSpPr>
      <xdr:grpSpPr>
        <a:xfrm>
          <a:off x="2617802" y="49421286"/>
          <a:ext cx="6003839" cy="2927881"/>
          <a:chOff x="2052373" y="43297738"/>
          <a:chExt cx="5990960" cy="2303515"/>
        </a:xfrm>
      </xdr:grpSpPr>
      <xdr:sp macro="" textlink="">
        <xdr:nvSpPr>
          <xdr:cNvPr id="30" name="正方形/長方形 8">
            <a:extLst>
              <a:ext uri="{FF2B5EF4-FFF2-40B4-BE49-F238E27FC236}">
                <a16:creationId xmlns:a16="http://schemas.microsoft.com/office/drawing/2014/main" id="{936253C5-BE86-35F3-4CA5-FBA3417C97D6}"/>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118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31" name="テキスト ボックス 12">
            <a:extLst>
              <a:ext uri="{FF2B5EF4-FFF2-40B4-BE49-F238E27FC236}">
                <a16:creationId xmlns:a16="http://schemas.microsoft.com/office/drawing/2014/main" id="{F529949A-9BCD-FC73-2296-35D5735186A5}"/>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32" name="大かっこ 5">
            <a:extLst>
              <a:ext uri="{FF2B5EF4-FFF2-40B4-BE49-F238E27FC236}">
                <a16:creationId xmlns:a16="http://schemas.microsoft.com/office/drawing/2014/main" id="{F07EAD6C-345D-A5C9-D46E-B680724E2F66}"/>
              </a:ext>
            </a:extLst>
          </xdr:cNvPr>
          <xdr:cNvSpPr>
            <a:spLocks noChangeArrowheads="1"/>
          </xdr:cNvSpPr>
        </xdr:nvSpPr>
        <xdr:spPr bwMode="auto">
          <a:xfrm>
            <a:off x="2603299" y="44543078"/>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sp macro="" textlink="">
        <xdr:nvSpPr>
          <xdr:cNvPr id="33" name="正方形/長方形 8">
            <a:extLst>
              <a:ext uri="{FF2B5EF4-FFF2-40B4-BE49-F238E27FC236}">
                <a16:creationId xmlns:a16="http://schemas.microsoft.com/office/drawing/2014/main" id="{788E08B3-61CF-5842-5BDE-4D27A457BCE1}"/>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F.</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215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34" name="テキスト ボックス 12">
            <a:extLst>
              <a:ext uri="{FF2B5EF4-FFF2-40B4-BE49-F238E27FC236}">
                <a16:creationId xmlns:a16="http://schemas.microsoft.com/office/drawing/2014/main" id="{001285F8-4254-CBB4-2169-CC7ED99BD367}"/>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随意契約・請負、売買</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35" name="大かっこ 5">
            <a:extLst>
              <a:ext uri="{FF2B5EF4-FFF2-40B4-BE49-F238E27FC236}">
                <a16:creationId xmlns:a16="http://schemas.microsoft.com/office/drawing/2014/main" id="{C76FCD0E-2C82-5C2F-ACA3-76DBA38AF971}"/>
              </a:ext>
            </a:extLst>
          </xdr:cNvPr>
          <xdr:cNvSpPr>
            <a:spLocks noChangeArrowheads="1"/>
          </xdr:cNvSpPr>
        </xdr:nvSpPr>
        <xdr:spPr bwMode="auto">
          <a:xfrm flipV="1">
            <a:off x="5443801" y="44553502"/>
            <a:ext cx="2357094"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情報セキュリティ対策の推進に必要な運営費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main/yosan/yosan_fy2023/pr/ip/shojo_0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96" zoomScaleNormal="75" zoomScaleSheetLayoutView="96" zoomScalePageLayoutView="85" workbookViewId="0">
      <selection activeCell="A2" sqref="A2"/>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58" t="s">
        <v>0</v>
      </c>
      <c r="AD2" s="616">
        <v>2023</v>
      </c>
      <c r="AE2" s="616"/>
      <c r="AF2" s="616"/>
      <c r="AG2" s="616"/>
      <c r="AH2" s="616"/>
      <c r="AI2" s="59" t="s">
        <v>1</v>
      </c>
      <c r="AJ2" s="576" t="s">
        <v>2</v>
      </c>
      <c r="AK2" s="576"/>
      <c r="AL2" s="576"/>
      <c r="AM2" s="576"/>
      <c r="AN2" s="59" t="s">
        <v>1</v>
      </c>
      <c r="AO2" s="576">
        <v>22</v>
      </c>
      <c r="AP2" s="576"/>
      <c r="AQ2" s="576"/>
      <c r="AR2" s="59" t="s">
        <v>1</v>
      </c>
      <c r="AS2" s="575">
        <v>411</v>
      </c>
      <c r="AT2" s="575"/>
      <c r="AU2" s="575"/>
      <c r="AV2" s="59" t="str">
        <f>IF(AW2="","","-")</f>
        <v>-</v>
      </c>
      <c r="AW2" s="574">
        <v>1</v>
      </c>
      <c r="AX2" s="574"/>
      <c r="AY2" s="77">
        <v>1</v>
      </c>
    </row>
    <row r="3" spans="1:51" ht="24" customHeight="1" thickBot="1" x14ac:dyDescent="0.25">
      <c r="A3" s="618"/>
      <c r="B3" s="619"/>
      <c r="C3" s="619"/>
      <c r="D3" s="619"/>
      <c r="E3" s="619"/>
      <c r="F3" s="620"/>
      <c r="G3" s="617" t="s">
        <v>3</v>
      </c>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4" t="s">
        <v>4</v>
      </c>
      <c r="AJ3" s="615" t="s">
        <v>5</v>
      </c>
      <c r="AK3" s="615"/>
      <c r="AL3" s="615"/>
      <c r="AM3" s="615"/>
      <c r="AN3" s="615"/>
      <c r="AO3" s="615"/>
      <c r="AP3" s="615"/>
      <c r="AQ3" s="615"/>
      <c r="AR3" s="615"/>
      <c r="AS3" s="615"/>
      <c r="AT3" s="615"/>
      <c r="AU3" s="615"/>
      <c r="AV3" s="615"/>
      <c r="AW3" s="615"/>
      <c r="AX3" s="5" t="s">
        <v>6</v>
      </c>
      <c r="AY3" s="77">
        <v>1</v>
      </c>
    </row>
    <row r="4" spans="1:51" ht="36" customHeight="1" x14ac:dyDescent="0.2">
      <c r="A4" s="592" t="s">
        <v>7</v>
      </c>
      <c r="B4" s="593"/>
      <c r="C4" s="593"/>
      <c r="D4" s="593"/>
      <c r="E4" s="593"/>
      <c r="F4" s="593"/>
      <c r="G4" s="594" t="s">
        <v>8</v>
      </c>
      <c r="H4" s="595"/>
      <c r="I4" s="595"/>
      <c r="J4" s="595"/>
      <c r="K4" s="595"/>
      <c r="L4" s="595"/>
      <c r="M4" s="595"/>
      <c r="N4" s="595"/>
      <c r="O4" s="595"/>
      <c r="P4" s="595"/>
      <c r="Q4" s="595"/>
      <c r="R4" s="595"/>
      <c r="S4" s="595"/>
      <c r="T4" s="595"/>
      <c r="U4" s="595"/>
      <c r="V4" s="595"/>
      <c r="W4" s="595"/>
      <c r="X4" s="595"/>
      <c r="Y4" s="596" t="s">
        <v>9</v>
      </c>
      <c r="Z4" s="597"/>
      <c r="AA4" s="597"/>
      <c r="AB4" s="597"/>
      <c r="AC4" s="597"/>
      <c r="AD4" s="598"/>
      <c r="AE4" s="599" t="s">
        <v>10</v>
      </c>
      <c r="AF4" s="259"/>
      <c r="AG4" s="259"/>
      <c r="AH4" s="259"/>
      <c r="AI4" s="259"/>
      <c r="AJ4" s="259"/>
      <c r="AK4" s="259"/>
      <c r="AL4" s="259"/>
      <c r="AM4" s="259"/>
      <c r="AN4" s="259"/>
      <c r="AO4" s="259"/>
      <c r="AP4" s="260"/>
      <c r="AQ4" s="600" t="s">
        <v>11</v>
      </c>
      <c r="AR4" s="597"/>
      <c r="AS4" s="597"/>
      <c r="AT4" s="597"/>
      <c r="AU4" s="597"/>
      <c r="AV4" s="597"/>
      <c r="AW4" s="597"/>
      <c r="AX4" s="601"/>
      <c r="AY4" s="77">
        <v>1</v>
      </c>
    </row>
    <row r="5" spans="1:51" ht="36" customHeight="1" x14ac:dyDescent="0.2">
      <c r="A5" s="602" t="s">
        <v>12</v>
      </c>
      <c r="B5" s="603"/>
      <c r="C5" s="603"/>
      <c r="D5" s="603"/>
      <c r="E5" s="603"/>
      <c r="F5" s="604"/>
      <c r="G5" s="605" t="s">
        <v>13</v>
      </c>
      <c r="H5" s="606"/>
      <c r="I5" s="606"/>
      <c r="J5" s="606"/>
      <c r="K5" s="606"/>
      <c r="L5" s="606"/>
      <c r="M5" s="607" t="s">
        <v>14</v>
      </c>
      <c r="N5" s="608"/>
      <c r="O5" s="608"/>
      <c r="P5" s="608"/>
      <c r="Q5" s="608"/>
      <c r="R5" s="609"/>
      <c r="S5" s="610" t="s">
        <v>15</v>
      </c>
      <c r="T5" s="606"/>
      <c r="U5" s="606"/>
      <c r="V5" s="606"/>
      <c r="W5" s="606"/>
      <c r="X5" s="611"/>
      <c r="Y5" s="612" t="s">
        <v>16</v>
      </c>
      <c r="Z5" s="613"/>
      <c r="AA5" s="613"/>
      <c r="AB5" s="613"/>
      <c r="AC5" s="613"/>
      <c r="AD5" s="614"/>
      <c r="AE5" s="577" t="s">
        <v>17</v>
      </c>
      <c r="AF5" s="577"/>
      <c r="AG5" s="577"/>
      <c r="AH5" s="577"/>
      <c r="AI5" s="577"/>
      <c r="AJ5" s="577"/>
      <c r="AK5" s="577"/>
      <c r="AL5" s="577"/>
      <c r="AM5" s="577"/>
      <c r="AN5" s="577"/>
      <c r="AO5" s="577"/>
      <c r="AP5" s="578"/>
      <c r="AQ5" s="579" t="s">
        <v>18</v>
      </c>
      <c r="AR5" s="580"/>
      <c r="AS5" s="580"/>
      <c r="AT5" s="580"/>
      <c r="AU5" s="580"/>
      <c r="AV5" s="580"/>
      <c r="AW5" s="580"/>
      <c r="AX5" s="581"/>
      <c r="AY5" s="77">
        <v>1</v>
      </c>
    </row>
    <row r="6" spans="1:51" ht="36" customHeight="1" x14ac:dyDescent="0.2">
      <c r="A6" s="582" t="s">
        <v>19</v>
      </c>
      <c r="B6" s="583"/>
      <c r="C6" s="583"/>
      <c r="D6" s="583"/>
      <c r="E6" s="583"/>
      <c r="F6" s="583"/>
      <c r="G6" s="584" t="str">
        <f>入力規則等!A39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77">
        <v>1</v>
      </c>
    </row>
    <row r="7" spans="1:51" ht="36" customHeight="1" x14ac:dyDescent="0.2">
      <c r="A7" s="587" t="s">
        <v>20</v>
      </c>
      <c r="B7" s="588"/>
      <c r="C7" s="588"/>
      <c r="D7" s="588"/>
      <c r="E7" s="588"/>
      <c r="F7" s="588"/>
      <c r="G7" s="589" t="s">
        <v>21</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c r="AY7" s="77">
        <v>1</v>
      </c>
    </row>
    <row r="8" spans="1:51" ht="63" customHeight="1" x14ac:dyDescent="0.2">
      <c r="A8" s="289" t="s">
        <v>22</v>
      </c>
      <c r="B8" s="290"/>
      <c r="C8" s="290"/>
      <c r="D8" s="290"/>
      <c r="E8" s="290"/>
      <c r="F8" s="291"/>
      <c r="G8" s="298" t="s">
        <v>23</v>
      </c>
      <c r="H8" s="299"/>
      <c r="I8" s="299"/>
      <c r="J8" s="299"/>
      <c r="K8" s="299"/>
      <c r="L8" s="299"/>
      <c r="M8" s="299"/>
      <c r="N8" s="299"/>
      <c r="O8" s="299"/>
      <c r="P8" s="299"/>
      <c r="Q8" s="299"/>
      <c r="R8" s="299"/>
      <c r="S8" s="299"/>
      <c r="T8" s="299"/>
      <c r="U8" s="299"/>
      <c r="V8" s="299"/>
      <c r="W8" s="299"/>
      <c r="X8" s="300"/>
      <c r="Y8" s="343" t="s">
        <v>24</v>
      </c>
      <c r="Z8" s="344"/>
      <c r="AA8" s="344"/>
      <c r="AB8" s="344"/>
      <c r="AC8" s="344"/>
      <c r="AD8" s="345"/>
      <c r="AE8" s="322" t="s">
        <v>25</v>
      </c>
      <c r="AF8" s="323"/>
      <c r="AG8" s="323"/>
      <c r="AH8" s="323"/>
      <c r="AI8" s="323"/>
      <c r="AJ8" s="323"/>
      <c r="AK8" s="323"/>
      <c r="AL8" s="323"/>
      <c r="AM8" s="323"/>
      <c r="AN8" s="323"/>
      <c r="AO8" s="323"/>
      <c r="AP8" s="323"/>
      <c r="AQ8" s="323"/>
      <c r="AR8" s="323"/>
      <c r="AS8" s="323"/>
      <c r="AT8" s="323"/>
      <c r="AU8" s="323"/>
      <c r="AV8" s="323"/>
      <c r="AW8" s="323"/>
      <c r="AX8" s="324"/>
      <c r="AY8" s="77">
        <v>1</v>
      </c>
    </row>
    <row r="9" spans="1:51" ht="23.25" customHeight="1" x14ac:dyDescent="0.2">
      <c r="A9" s="292"/>
      <c r="B9" s="293"/>
      <c r="C9" s="293"/>
      <c r="D9" s="293"/>
      <c r="E9" s="293"/>
      <c r="F9" s="294"/>
      <c r="G9" s="301"/>
      <c r="H9" s="302"/>
      <c r="I9" s="302"/>
      <c r="J9" s="302"/>
      <c r="K9" s="302"/>
      <c r="L9" s="302"/>
      <c r="M9" s="302"/>
      <c r="N9" s="302"/>
      <c r="O9" s="302"/>
      <c r="P9" s="302"/>
      <c r="Q9" s="302"/>
      <c r="R9" s="302"/>
      <c r="S9" s="302"/>
      <c r="T9" s="302"/>
      <c r="U9" s="302"/>
      <c r="V9" s="302"/>
      <c r="W9" s="302"/>
      <c r="X9" s="303"/>
      <c r="Y9" s="346" t="s">
        <v>26</v>
      </c>
      <c r="Z9" s="347"/>
      <c r="AA9" s="347"/>
      <c r="AB9" s="347"/>
      <c r="AC9" s="347"/>
      <c r="AD9" s="348"/>
      <c r="AE9" s="352" t="str">
        <f>入力規則等!F31</f>
        <v>科学技術振興費</v>
      </c>
      <c r="AF9" s="353"/>
      <c r="AG9" s="353"/>
      <c r="AH9" s="353"/>
      <c r="AI9" s="353"/>
      <c r="AJ9" s="353"/>
      <c r="AK9" s="353"/>
      <c r="AL9" s="353"/>
      <c r="AM9" s="353"/>
      <c r="AN9" s="353"/>
      <c r="AO9" s="353"/>
      <c r="AP9" s="353"/>
      <c r="AQ9" s="353"/>
      <c r="AR9" s="353"/>
      <c r="AS9" s="353"/>
      <c r="AT9" s="353"/>
      <c r="AU9" s="353"/>
      <c r="AV9" s="353"/>
      <c r="AW9" s="353"/>
      <c r="AX9" s="354"/>
      <c r="AY9" s="77">
        <v>1</v>
      </c>
    </row>
    <row r="10" spans="1:51" ht="23.25" customHeight="1" x14ac:dyDescent="0.2">
      <c r="A10" s="295"/>
      <c r="B10" s="296"/>
      <c r="C10" s="296"/>
      <c r="D10" s="296"/>
      <c r="E10" s="296"/>
      <c r="F10" s="297"/>
      <c r="G10" s="304"/>
      <c r="H10" s="305"/>
      <c r="I10" s="305"/>
      <c r="J10" s="305"/>
      <c r="K10" s="305"/>
      <c r="L10" s="305"/>
      <c r="M10" s="305"/>
      <c r="N10" s="305"/>
      <c r="O10" s="305"/>
      <c r="P10" s="305"/>
      <c r="Q10" s="305"/>
      <c r="R10" s="305"/>
      <c r="S10" s="305"/>
      <c r="T10" s="305"/>
      <c r="U10" s="305"/>
      <c r="V10" s="305"/>
      <c r="W10" s="305"/>
      <c r="X10" s="306"/>
      <c r="Y10" s="349"/>
      <c r="Z10" s="350"/>
      <c r="AA10" s="350"/>
      <c r="AB10" s="350"/>
      <c r="AC10" s="350"/>
      <c r="AD10" s="351"/>
      <c r="AE10" s="355"/>
      <c r="AF10" s="356"/>
      <c r="AG10" s="356"/>
      <c r="AH10" s="356"/>
      <c r="AI10" s="356"/>
      <c r="AJ10" s="356"/>
      <c r="AK10" s="356"/>
      <c r="AL10" s="356"/>
      <c r="AM10" s="356"/>
      <c r="AN10" s="356"/>
      <c r="AO10" s="356"/>
      <c r="AP10" s="356"/>
      <c r="AQ10" s="356"/>
      <c r="AR10" s="356"/>
      <c r="AS10" s="356"/>
      <c r="AT10" s="356"/>
      <c r="AU10" s="356"/>
      <c r="AV10" s="356"/>
      <c r="AW10" s="356"/>
      <c r="AX10" s="357"/>
      <c r="AY10" s="77">
        <v>1</v>
      </c>
    </row>
    <row r="11" spans="1:51" ht="122.25" customHeight="1" x14ac:dyDescent="0.2">
      <c r="A11" s="358" t="s">
        <v>27</v>
      </c>
      <c r="B11" s="359"/>
      <c r="C11" s="359"/>
      <c r="D11" s="359"/>
      <c r="E11" s="359"/>
      <c r="F11" s="359"/>
      <c r="G11" s="621" t="s">
        <v>28</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c r="AY11" s="77">
        <v>1</v>
      </c>
    </row>
    <row r="12" spans="1:51" ht="122.25" customHeight="1" x14ac:dyDescent="0.2">
      <c r="A12" s="338" t="s">
        <v>29</v>
      </c>
      <c r="B12" s="339"/>
      <c r="C12" s="339"/>
      <c r="D12" s="339"/>
      <c r="E12" s="339"/>
      <c r="F12" s="624"/>
      <c r="G12" s="621" t="s">
        <v>30</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c r="AY12" s="77">
        <v>1</v>
      </c>
    </row>
    <row r="13" spans="1:51" ht="122.25" customHeight="1" x14ac:dyDescent="0.2">
      <c r="A13" s="338" t="s">
        <v>31</v>
      </c>
      <c r="B13" s="339"/>
      <c r="C13" s="339"/>
      <c r="D13" s="339"/>
      <c r="E13" s="339"/>
      <c r="F13" s="339"/>
      <c r="G13" s="625" t="s">
        <v>807</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7"/>
      <c r="AY13" s="77">
        <v>1</v>
      </c>
    </row>
    <row r="14" spans="1:51" ht="30" customHeight="1" x14ac:dyDescent="0.2">
      <c r="A14" s="338" t="s">
        <v>32</v>
      </c>
      <c r="B14" s="339"/>
      <c r="C14" s="339"/>
      <c r="D14" s="339"/>
      <c r="E14" s="339"/>
      <c r="F14" s="339"/>
      <c r="G14" s="340" t="s">
        <v>33</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77">
        <v>1</v>
      </c>
    </row>
    <row r="15" spans="1:51" ht="24" customHeight="1" x14ac:dyDescent="0.2">
      <c r="A15" s="325" t="s">
        <v>34</v>
      </c>
      <c r="B15" s="326"/>
      <c r="C15" s="326"/>
      <c r="D15" s="326"/>
      <c r="E15" s="326"/>
      <c r="F15" s="327"/>
      <c r="G15" s="334"/>
      <c r="H15" s="335"/>
      <c r="I15" s="335"/>
      <c r="J15" s="335"/>
      <c r="K15" s="335"/>
      <c r="L15" s="335"/>
      <c r="M15" s="335"/>
      <c r="N15" s="335"/>
      <c r="O15" s="335"/>
      <c r="P15" s="78" t="s">
        <v>35</v>
      </c>
      <c r="Q15" s="336"/>
      <c r="R15" s="336"/>
      <c r="S15" s="336"/>
      <c r="T15" s="336"/>
      <c r="U15" s="336"/>
      <c r="V15" s="337"/>
      <c r="W15" s="78" t="s">
        <v>36</v>
      </c>
      <c r="X15" s="336"/>
      <c r="Y15" s="336"/>
      <c r="Z15" s="336"/>
      <c r="AA15" s="336"/>
      <c r="AB15" s="336"/>
      <c r="AC15" s="337"/>
      <c r="AD15" s="78" t="s">
        <v>37</v>
      </c>
      <c r="AE15" s="336"/>
      <c r="AF15" s="336"/>
      <c r="AG15" s="336"/>
      <c r="AH15" s="336"/>
      <c r="AI15" s="336"/>
      <c r="AJ15" s="337"/>
      <c r="AK15" s="78" t="s">
        <v>38</v>
      </c>
      <c r="AL15" s="336"/>
      <c r="AM15" s="336"/>
      <c r="AN15" s="336"/>
      <c r="AO15" s="336"/>
      <c r="AP15" s="336"/>
      <c r="AQ15" s="337"/>
      <c r="AR15" s="78" t="s">
        <v>39</v>
      </c>
      <c r="AS15" s="79"/>
      <c r="AT15" s="79"/>
      <c r="AU15" s="79"/>
      <c r="AV15" s="79"/>
      <c r="AW15" s="79"/>
      <c r="AX15" s="564"/>
      <c r="AY15" s="77">
        <v>1</v>
      </c>
    </row>
    <row r="16" spans="1:51" ht="20.25" customHeight="1" x14ac:dyDescent="0.2">
      <c r="A16" s="328"/>
      <c r="B16" s="329"/>
      <c r="C16" s="329"/>
      <c r="D16" s="329"/>
      <c r="E16" s="329"/>
      <c r="F16" s="330"/>
      <c r="G16" s="527" t="s">
        <v>40</v>
      </c>
      <c r="H16" s="366" t="s">
        <v>41</v>
      </c>
      <c r="I16" s="363" t="s">
        <v>42</v>
      </c>
      <c r="J16" s="364"/>
      <c r="K16" s="364"/>
      <c r="L16" s="364"/>
      <c r="M16" s="364"/>
      <c r="N16" s="364"/>
      <c r="O16" s="365"/>
      <c r="P16" s="530">
        <v>8999</v>
      </c>
      <c r="Q16" s="531"/>
      <c r="R16" s="531"/>
      <c r="S16" s="531"/>
      <c r="T16" s="531"/>
      <c r="U16" s="531"/>
      <c r="V16" s="531"/>
      <c r="W16" s="531">
        <v>4237</v>
      </c>
      <c r="X16" s="531"/>
      <c r="Y16" s="531"/>
      <c r="Z16" s="531"/>
      <c r="AA16" s="531"/>
      <c r="AB16" s="531"/>
      <c r="AC16" s="531"/>
      <c r="AD16" s="531">
        <v>4578</v>
      </c>
      <c r="AE16" s="531"/>
      <c r="AF16" s="531"/>
      <c r="AG16" s="531"/>
      <c r="AH16" s="531"/>
      <c r="AI16" s="531"/>
      <c r="AJ16" s="531"/>
      <c r="AK16" s="531">
        <v>4792</v>
      </c>
      <c r="AL16" s="531"/>
      <c r="AM16" s="531"/>
      <c r="AN16" s="531"/>
      <c r="AO16" s="531"/>
      <c r="AP16" s="531"/>
      <c r="AQ16" s="531"/>
      <c r="AR16" s="410" t="s">
        <v>43</v>
      </c>
      <c r="AS16" s="411"/>
      <c r="AT16" s="411"/>
      <c r="AU16" s="411"/>
      <c r="AV16" s="411"/>
      <c r="AW16" s="411"/>
      <c r="AX16" s="412"/>
      <c r="AY16" s="77">
        <v>1</v>
      </c>
    </row>
    <row r="17" spans="1:51" ht="20.25" customHeight="1" x14ac:dyDescent="0.2">
      <c r="A17" s="328"/>
      <c r="B17" s="329"/>
      <c r="C17" s="329"/>
      <c r="D17" s="329"/>
      <c r="E17" s="329"/>
      <c r="F17" s="330"/>
      <c r="G17" s="527"/>
      <c r="H17" s="367"/>
      <c r="I17" s="363" t="s">
        <v>44</v>
      </c>
      <c r="J17" s="364"/>
      <c r="K17" s="364"/>
      <c r="L17" s="364"/>
      <c r="M17" s="364"/>
      <c r="N17" s="364"/>
      <c r="O17" s="365"/>
      <c r="P17" s="540" t="s">
        <v>43</v>
      </c>
      <c r="Q17" s="541"/>
      <c r="R17" s="541"/>
      <c r="S17" s="541"/>
      <c r="T17" s="541"/>
      <c r="U17" s="541"/>
      <c r="V17" s="542"/>
      <c r="W17" s="543" t="s">
        <v>43</v>
      </c>
      <c r="X17" s="544"/>
      <c r="Y17" s="544"/>
      <c r="Z17" s="544"/>
      <c r="AA17" s="544"/>
      <c r="AB17" s="544"/>
      <c r="AC17" s="545"/>
      <c r="AD17" s="543" t="s">
        <v>43</v>
      </c>
      <c r="AE17" s="544"/>
      <c r="AF17" s="544"/>
      <c r="AG17" s="544"/>
      <c r="AH17" s="544"/>
      <c r="AI17" s="544"/>
      <c r="AJ17" s="545"/>
      <c r="AK17" s="382" t="str">
        <f>IF(SUM(AK18:AQ22)=0,"-",SUM(AK18:AQ22))</f>
        <v>-</v>
      </c>
      <c r="AL17" s="383"/>
      <c r="AM17" s="383"/>
      <c r="AN17" s="383"/>
      <c r="AO17" s="383"/>
      <c r="AP17" s="383"/>
      <c r="AQ17" s="384"/>
      <c r="AR17" s="410" t="s">
        <v>43</v>
      </c>
      <c r="AS17" s="411"/>
      <c r="AT17" s="411"/>
      <c r="AU17" s="411"/>
      <c r="AV17" s="411"/>
      <c r="AW17" s="411"/>
      <c r="AX17" s="412"/>
      <c r="AY17" s="77">
        <v>1</v>
      </c>
    </row>
    <row r="18" spans="1:51" ht="20.25" customHeight="1" x14ac:dyDescent="0.2">
      <c r="A18" s="328"/>
      <c r="B18" s="329"/>
      <c r="C18" s="329"/>
      <c r="D18" s="329"/>
      <c r="E18" s="329"/>
      <c r="F18" s="330"/>
      <c r="G18" s="527"/>
      <c r="H18" s="367"/>
      <c r="I18" s="307"/>
      <c r="J18" s="308"/>
      <c r="K18" s="308"/>
      <c r="L18" s="308"/>
      <c r="M18" s="308"/>
      <c r="N18" s="308"/>
      <c r="O18" s="309"/>
      <c r="P18" s="310"/>
      <c r="Q18" s="311"/>
      <c r="R18" s="311"/>
      <c r="S18" s="311"/>
      <c r="T18" s="311"/>
      <c r="U18" s="311"/>
      <c r="V18" s="312"/>
      <c r="W18" s="310"/>
      <c r="X18" s="311"/>
      <c r="Y18" s="311"/>
      <c r="Z18" s="311"/>
      <c r="AA18" s="311"/>
      <c r="AB18" s="311"/>
      <c r="AC18" s="312"/>
      <c r="AD18" s="310"/>
      <c r="AE18" s="311"/>
      <c r="AF18" s="311"/>
      <c r="AG18" s="311"/>
      <c r="AH18" s="311"/>
      <c r="AI18" s="311"/>
      <c r="AJ18" s="312"/>
      <c r="AK18" s="313" t="s">
        <v>43</v>
      </c>
      <c r="AL18" s="314"/>
      <c r="AM18" s="314"/>
      <c r="AN18" s="314"/>
      <c r="AO18" s="314"/>
      <c r="AP18" s="314"/>
      <c r="AQ18" s="315"/>
      <c r="AR18" s="571"/>
      <c r="AS18" s="572"/>
      <c r="AT18" s="572"/>
      <c r="AU18" s="572"/>
      <c r="AV18" s="572"/>
      <c r="AW18" s="572"/>
      <c r="AX18" s="573"/>
      <c r="AY18" s="77">
        <v>1</v>
      </c>
    </row>
    <row r="19" spans="1:51" ht="20.25" customHeight="1" x14ac:dyDescent="0.2">
      <c r="A19" s="328"/>
      <c r="B19" s="329"/>
      <c r="C19" s="329"/>
      <c r="D19" s="329"/>
      <c r="E19" s="329"/>
      <c r="F19" s="330"/>
      <c r="G19" s="527"/>
      <c r="H19" s="367"/>
      <c r="I19" s="307"/>
      <c r="J19" s="308"/>
      <c r="K19" s="308"/>
      <c r="L19" s="308"/>
      <c r="M19" s="308"/>
      <c r="N19" s="308"/>
      <c r="O19" s="309"/>
      <c r="P19" s="316"/>
      <c r="Q19" s="317"/>
      <c r="R19" s="317"/>
      <c r="S19" s="317"/>
      <c r="T19" s="317"/>
      <c r="U19" s="317"/>
      <c r="V19" s="318"/>
      <c r="W19" s="316"/>
      <c r="X19" s="317"/>
      <c r="Y19" s="317"/>
      <c r="Z19" s="317"/>
      <c r="AA19" s="317"/>
      <c r="AB19" s="317"/>
      <c r="AC19" s="318"/>
      <c r="AD19" s="316"/>
      <c r="AE19" s="317"/>
      <c r="AF19" s="317"/>
      <c r="AG19" s="317"/>
      <c r="AH19" s="317"/>
      <c r="AI19" s="317"/>
      <c r="AJ19" s="318"/>
      <c r="AK19" s="319" t="s">
        <v>43</v>
      </c>
      <c r="AL19" s="320"/>
      <c r="AM19" s="320"/>
      <c r="AN19" s="320"/>
      <c r="AO19" s="320"/>
      <c r="AP19" s="320"/>
      <c r="AQ19" s="321"/>
      <c r="AR19" s="537"/>
      <c r="AS19" s="538"/>
      <c r="AT19" s="538"/>
      <c r="AU19" s="538"/>
      <c r="AV19" s="538"/>
      <c r="AW19" s="538"/>
      <c r="AX19" s="539"/>
      <c r="AY19" s="77">
        <v>1</v>
      </c>
    </row>
    <row r="20" spans="1:51" ht="20.25" customHeight="1" x14ac:dyDescent="0.2">
      <c r="A20" s="328"/>
      <c r="B20" s="329"/>
      <c r="C20" s="329"/>
      <c r="D20" s="329"/>
      <c r="E20" s="329"/>
      <c r="F20" s="330"/>
      <c r="G20" s="527"/>
      <c r="H20" s="367"/>
      <c r="I20" s="307"/>
      <c r="J20" s="308"/>
      <c r="K20" s="308"/>
      <c r="L20" s="308"/>
      <c r="M20" s="308"/>
      <c r="N20" s="308"/>
      <c r="O20" s="309"/>
      <c r="P20" s="316"/>
      <c r="Q20" s="317"/>
      <c r="R20" s="317"/>
      <c r="S20" s="317"/>
      <c r="T20" s="317"/>
      <c r="U20" s="317"/>
      <c r="V20" s="318"/>
      <c r="W20" s="316"/>
      <c r="X20" s="317"/>
      <c r="Y20" s="317"/>
      <c r="Z20" s="317"/>
      <c r="AA20" s="317"/>
      <c r="AB20" s="317"/>
      <c r="AC20" s="318"/>
      <c r="AD20" s="316"/>
      <c r="AE20" s="317"/>
      <c r="AF20" s="317"/>
      <c r="AG20" s="317"/>
      <c r="AH20" s="317"/>
      <c r="AI20" s="317"/>
      <c r="AJ20" s="318"/>
      <c r="AK20" s="319" t="s">
        <v>43</v>
      </c>
      <c r="AL20" s="320"/>
      <c r="AM20" s="320"/>
      <c r="AN20" s="320"/>
      <c r="AO20" s="320"/>
      <c r="AP20" s="320"/>
      <c r="AQ20" s="321"/>
      <c r="AR20" s="537"/>
      <c r="AS20" s="538"/>
      <c r="AT20" s="538"/>
      <c r="AU20" s="538"/>
      <c r="AV20" s="538"/>
      <c r="AW20" s="538"/>
      <c r="AX20" s="539"/>
      <c r="AY20" s="77">
        <v>1</v>
      </c>
    </row>
    <row r="21" spans="1:51" ht="20.25" customHeight="1" x14ac:dyDescent="0.2">
      <c r="A21" s="328"/>
      <c r="B21" s="329"/>
      <c r="C21" s="329"/>
      <c r="D21" s="329"/>
      <c r="E21" s="329"/>
      <c r="F21" s="330"/>
      <c r="G21" s="527"/>
      <c r="H21" s="367"/>
      <c r="I21" s="307"/>
      <c r="J21" s="308"/>
      <c r="K21" s="308"/>
      <c r="L21" s="308"/>
      <c r="M21" s="308"/>
      <c r="N21" s="308"/>
      <c r="O21" s="309"/>
      <c r="P21" s="316"/>
      <c r="Q21" s="317"/>
      <c r="R21" s="317"/>
      <c r="S21" s="317"/>
      <c r="T21" s="317"/>
      <c r="U21" s="317"/>
      <c r="V21" s="318"/>
      <c r="W21" s="316"/>
      <c r="X21" s="317"/>
      <c r="Y21" s="317"/>
      <c r="Z21" s="317"/>
      <c r="AA21" s="317"/>
      <c r="AB21" s="317"/>
      <c r="AC21" s="318"/>
      <c r="AD21" s="316"/>
      <c r="AE21" s="317"/>
      <c r="AF21" s="317"/>
      <c r="AG21" s="317"/>
      <c r="AH21" s="317"/>
      <c r="AI21" s="317"/>
      <c r="AJ21" s="318"/>
      <c r="AK21" s="319" t="s">
        <v>43</v>
      </c>
      <c r="AL21" s="320"/>
      <c r="AM21" s="320"/>
      <c r="AN21" s="320"/>
      <c r="AO21" s="320"/>
      <c r="AP21" s="320"/>
      <c r="AQ21" s="321"/>
      <c r="AR21" s="537"/>
      <c r="AS21" s="538"/>
      <c r="AT21" s="538"/>
      <c r="AU21" s="538"/>
      <c r="AV21" s="538"/>
      <c r="AW21" s="538"/>
      <c r="AX21" s="539"/>
      <c r="AY21" s="77">
        <v>1</v>
      </c>
    </row>
    <row r="22" spans="1:51" ht="20.25" customHeight="1" x14ac:dyDescent="0.2">
      <c r="A22" s="328"/>
      <c r="B22" s="329"/>
      <c r="C22" s="329"/>
      <c r="D22" s="329"/>
      <c r="E22" s="329"/>
      <c r="F22" s="330"/>
      <c r="G22" s="527"/>
      <c r="H22" s="368"/>
      <c r="I22" s="307"/>
      <c r="J22" s="308"/>
      <c r="K22" s="308"/>
      <c r="L22" s="308"/>
      <c r="M22" s="308"/>
      <c r="N22" s="308"/>
      <c r="O22" s="309"/>
      <c r="P22" s="360"/>
      <c r="Q22" s="361"/>
      <c r="R22" s="361"/>
      <c r="S22" s="361"/>
      <c r="T22" s="361"/>
      <c r="U22" s="361"/>
      <c r="V22" s="362"/>
      <c r="W22" s="360"/>
      <c r="X22" s="361"/>
      <c r="Y22" s="361"/>
      <c r="Z22" s="361"/>
      <c r="AA22" s="361"/>
      <c r="AB22" s="361"/>
      <c r="AC22" s="362"/>
      <c r="AD22" s="360"/>
      <c r="AE22" s="361"/>
      <c r="AF22" s="361"/>
      <c r="AG22" s="361"/>
      <c r="AH22" s="361"/>
      <c r="AI22" s="361"/>
      <c r="AJ22" s="362"/>
      <c r="AK22" s="319" t="s">
        <v>43</v>
      </c>
      <c r="AL22" s="320"/>
      <c r="AM22" s="320"/>
      <c r="AN22" s="320"/>
      <c r="AO22" s="320"/>
      <c r="AP22" s="320"/>
      <c r="AQ22" s="321"/>
      <c r="AR22" s="537"/>
      <c r="AS22" s="538"/>
      <c r="AT22" s="538"/>
      <c r="AU22" s="538"/>
      <c r="AV22" s="538"/>
      <c r="AW22" s="538"/>
      <c r="AX22" s="539"/>
      <c r="AY22" s="77">
        <v>1</v>
      </c>
    </row>
    <row r="23" spans="1:51" ht="20.25" customHeight="1" x14ac:dyDescent="0.2">
      <c r="A23" s="328"/>
      <c r="B23" s="329"/>
      <c r="C23" s="329"/>
      <c r="D23" s="329"/>
      <c r="E23" s="329"/>
      <c r="F23" s="330"/>
      <c r="G23" s="527"/>
      <c r="H23" s="532" t="s">
        <v>45</v>
      </c>
      <c r="I23" s="532" t="s">
        <v>46</v>
      </c>
      <c r="J23" s="532"/>
      <c r="K23" s="532"/>
      <c r="L23" s="532"/>
      <c r="M23" s="532"/>
      <c r="N23" s="532"/>
      <c r="O23" s="532"/>
      <c r="P23" s="313">
        <v>8999</v>
      </c>
      <c r="Q23" s="314"/>
      <c r="R23" s="314"/>
      <c r="S23" s="314"/>
      <c r="T23" s="314"/>
      <c r="U23" s="314"/>
      <c r="V23" s="315"/>
      <c r="W23" s="554">
        <v>4237</v>
      </c>
      <c r="X23" s="555"/>
      <c r="Y23" s="555"/>
      <c r="Z23" s="555"/>
      <c r="AA23" s="555"/>
      <c r="AB23" s="555"/>
      <c r="AC23" s="556"/>
      <c r="AD23" s="554">
        <v>4334</v>
      </c>
      <c r="AE23" s="555"/>
      <c r="AF23" s="555"/>
      <c r="AG23" s="555"/>
      <c r="AH23" s="555"/>
      <c r="AI23" s="555"/>
      <c r="AJ23" s="556"/>
      <c r="AK23" s="645"/>
      <c r="AL23" s="646"/>
      <c r="AM23" s="646"/>
      <c r="AN23" s="646"/>
      <c r="AO23" s="646"/>
      <c r="AP23" s="646"/>
      <c r="AQ23" s="649"/>
      <c r="AR23" s="645"/>
      <c r="AS23" s="646"/>
      <c r="AT23" s="646"/>
      <c r="AU23" s="646"/>
      <c r="AV23" s="646"/>
      <c r="AW23" s="646"/>
      <c r="AX23" s="647"/>
      <c r="AY23" s="77">
        <v>1</v>
      </c>
    </row>
    <row r="24" spans="1:51" ht="20.25" customHeight="1" x14ac:dyDescent="0.2">
      <c r="A24" s="328"/>
      <c r="B24" s="329"/>
      <c r="C24" s="329"/>
      <c r="D24" s="329"/>
      <c r="E24" s="329"/>
      <c r="F24" s="330"/>
      <c r="G24" s="527"/>
      <c r="H24" s="532"/>
      <c r="I24" s="532" t="s">
        <v>47</v>
      </c>
      <c r="J24" s="532"/>
      <c r="K24" s="532"/>
      <c r="L24" s="532"/>
      <c r="M24" s="532"/>
      <c r="N24" s="532"/>
      <c r="O24" s="532"/>
      <c r="P24" s="557">
        <v>1181</v>
      </c>
      <c r="Q24" s="558"/>
      <c r="R24" s="558"/>
      <c r="S24" s="558"/>
      <c r="T24" s="558"/>
      <c r="U24" s="558"/>
      <c r="V24" s="559"/>
      <c r="W24" s="557">
        <v>1298</v>
      </c>
      <c r="X24" s="558"/>
      <c r="Y24" s="558"/>
      <c r="Z24" s="558"/>
      <c r="AA24" s="558"/>
      <c r="AB24" s="558"/>
      <c r="AC24" s="559"/>
      <c r="AD24" s="557">
        <v>442</v>
      </c>
      <c r="AE24" s="558"/>
      <c r="AF24" s="558"/>
      <c r="AG24" s="558"/>
      <c r="AH24" s="558"/>
      <c r="AI24" s="558"/>
      <c r="AJ24" s="559"/>
      <c r="AK24" s="560"/>
      <c r="AL24" s="561"/>
      <c r="AM24" s="561"/>
      <c r="AN24" s="561"/>
      <c r="AO24" s="561"/>
      <c r="AP24" s="561"/>
      <c r="AQ24" s="562"/>
      <c r="AR24" s="560"/>
      <c r="AS24" s="561"/>
      <c r="AT24" s="561"/>
      <c r="AU24" s="561"/>
      <c r="AV24" s="561"/>
      <c r="AW24" s="561"/>
      <c r="AX24" s="563"/>
      <c r="AY24" s="77">
        <v>1</v>
      </c>
    </row>
    <row r="25" spans="1:51" ht="20.25" customHeight="1" x14ac:dyDescent="0.2">
      <c r="A25" s="328"/>
      <c r="B25" s="329"/>
      <c r="C25" s="329"/>
      <c r="D25" s="329"/>
      <c r="E25" s="329"/>
      <c r="F25" s="330"/>
      <c r="G25" s="527"/>
      <c r="H25" s="532"/>
      <c r="I25" s="532" t="s">
        <v>48</v>
      </c>
      <c r="J25" s="532"/>
      <c r="K25" s="532"/>
      <c r="L25" s="532"/>
      <c r="M25" s="532"/>
      <c r="N25" s="532"/>
      <c r="O25" s="532"/>
      <c r="P25" s="557">
        <v>2091</v>
      </c>
      <c r="Q25" s="558"/>
      <c r="R25" s="558"/>
      <c r="S25" s="558"/>
      <c r="T25" s="558"/>
      <c r="U25" s="558"/>
      <c r="V25" s="559"/>
      <c r="W25" s="557">
        <v>4418</v>
      </c>
      <c r="X25" s="558"/>
      <c r="Y25" s="558"/>
      <c r="Z25" s="558"/>
      <c r="AA25" s="558"/>
      <c r="AB25" s="558"/>
      <c r="AC25" s="559"/>
      <c r="AD25" s="557">
        <v>2263</v>
      </c>
      <c r="AE25" s="558"/>
      <c r="AF25" s="558"/>
      <c r="AG25" s="558"/>
      <c r="AH25" s="558"/>
      <c r="AI25" s="558"/>
      <c r="AJ25" s="559"/>
      <c r="AK25" s="560"/>
      <c r="AL25" s="561"/>
      <c r="AM25" s="561"/>
      <c r="AN25" s="561"/>
      <c r="AO25" s="561"/>
      <c r="AP25" s="561"/>
      <c r="AQ25" s="562"/>
      <c r="AR25" s="560"/>
      <c r="AS25" s="561"/>
      <c r="AT25" s="561"/>
      <c r="AU25" s="561"/>
      <c r="AV25" s="561"/>
      <c r="AW25" s="561"/>
      <c r="AX25" s="563"/>
      <c r="AY25" s="77">
        <v>1</v>
      </c>
    </row>
    <row r="26" spans="1:51" ht="38.25" customHeight="1" x14ac:dyDescent="0.2">
      <c r="A26" s="328"/>
      <c r="B26" s="329"/>
      <c r="C26" s="329"/>
      <c r="D26" s="329"/>
      <c r="E26" s="329"/>
      <c r="F26" s="330"/>
      <c r="G26" s="527"/>
      <c r="H26" s="532"/>
      <c r="I26" s="532" t="s">
        <v>49</v>
      </c>
      <c r="J26" s="532"/>
      <c r="K26" s="532"/>
      <c r="L26" s="532"/>
      <c r="M26" s="532"/>
      <c r="N26" s="532"/>
      <c r="O26" s="532"/>
      <c r="P26" s="548">
        <f>IF(SUM(P$23:P$25)=0,"-",SUM(P$23:P$25))</f>
        <v>12271</v>
      </c>
      <c r="Q26" s="549"/>
      <c r="R26" s="549"/>
      <c r="S26" s="549"/>
      <c r="T26" s="549"/>
      <c r="U26" s="549"/>
      <c r="V26" s="550"/>
      <c r="W26" s="548">
        <f>IF(SUM(W$23:W$25)=0,"-",SUM(W$23:W$25))</f>
        <v>9953</v>
      </c>
      <c r="X26" s="549"/>
      <c r="Y26" s="549"/>
      <c r="Z26" s="549"/>
      <c r="AA26" s="549"/>
      <c r="AB26" s="549"/>
      <c r="AC26" s="550"/>
      <c r="AD26" s="548">
        <f>IF(SUM(AD$23:AD$25)=0,"-",SUM(AD$23:AD$25))</f>
        <v>7039</v>
      </c>
      <c r="AE26" s="549"/>
      <c r="AF26" s="549"/>
      <c r="AG26" s="549"/>
      <c r="AH26" s="549"/>
      <c r="AI26" s="549"/>
      <c r="AJ26" s="550"/>
      <c r="AK26" s="551"/>
      <c r="AL26" s="552"/>
      <c r="AM26" s="552"/>
      <c r="AN26" s="552"/>
      <c r="AO26" s="552"/>
      <c r="AP26" s="552"/>
      <c r="AQ26" s="553"/>
      <c r="AR26" s="551"/>
      <c r="AS26" s="552"/>
      <c r="AT26" s="552"/>
      <c r="AU26" s="552"/>
      <c r="AV26" s="552"/>
      <c r="AW26" s="552"/>
      <c r="AX26" s="648"/>
      <c r="AY26" s="77">
        <v>1</v>
      </c>
    </row>
    <row r="27" spans="1:51" ht="36" customHeight="1" x14ac:dyDescent="0.2">
      <c r="A27" s="328"/>
      <c r="B27" s="329"/>
      <c r="C27" s="329"/>
      <c r="D27" s="329"/>
      <c r="E27" s="329"/>
      <c r="F27" s="330"/>
      <c r="G27" s="527"/>
      <c r="H27" s="532" t="s">
        <v>50</v>
      </c>
      <c r="I27" s="532"/>
      <c r="J27" s="532"/>
      <c r="K27" s="532"/>
      <c r="L27" s="532"/>
      <c r="M27" s="532"/>
      <c r="N27" s="532"/>
      <c r="O27" s="532"/>
      <c r="P27" s="568">
        <f>IFERROR(IF(P23=0, "-", P23/P26),"-")</f>
        <v>0.73335506478689594</v>
      </c>
      <c r="Q27" s="568"/>
      <c r="R27" s="568"/>
      <c r="S27" s="568"/>
      <c r="T27" s="568"/>
      <c r="U27" s="568"/>
      <c r="V27" s="568"/>
      <c r="W27" s="568">
        <f>IFERROR(IF(W23=0, "-", W23/W26),"-")</f>
        <v>0.42570079373053349</v>
      </c>
      <c r="X27" s="568"/>
      <c r="Y27" s="568"/>
      <c r="Z27" s="568"/>
      <c r="AA27" s="568"/>
      <c r="AB27" s="568"/>
      <c r="AC27" s="568"/>
      <c r="AD27" s="568">
        <f>IFERROR(IF(AD23=0, "-", AD23/AD26),"-")</f>
        <v>0.61571245915613015</v>
      </c>
      <c r="AE27" s="568"/>
      <c r="AF27" s="568"/>
      <c r="AG27" s="568"/>
      <c r="AH27" s="568"/>
      <c r="AI27" s="568"/>
      <c r="AJ27" s="568"/>
      <c r="AK27" s="569"/>
      <c r="AL27" s="569"/>
      <c r="AM27" s="569"/>
      <c r="AN27" s="569"/>
      <c r="AO27" s="569"/>
      <c r="AP27" s="569"/>
      <c r="AQ27" s="569"/>
      <c r="AR27" s="569"/>
      <c r="AS27" s="569"/>
      <c r="AT27" s="569"/>
      <c r="AU27" s="569"/>
      <c r="AV27" s="569"/>
      <c r="AW27" s="569"/>
      <c r="AX27" s="570"/>
      <c r="AY27" s="77">
        <v>1</v>
      </c>
    </row>
    <row r="28" spans="1:51" ht="36" customHeight="1" x14ac:dyDescent="0.2">
      <c r="A28" s="328"/>
      <c r="B28" s="329"/>
      <c r="C28" s="329"/>
      <c r="D28" s="329"/>
      <c r="E28" s="329"/>
      <c r="F28" s="330"/>
      <c r="G28" s="527"/>
      <c r="H28" s="532" t="s">
        <v>51</v>
      </c>
      <c r="I28" s="532"/>
      <c r="J28" s="532"/>
      <c r="K28" s="532"/>
      <c r="L28" s="532"/>
      <c r="M28" s="532"/>
      <c r="N28" s="532"/>
      <c r="O28" s="532"/>
      <c r="P28" s="565" t="s">
        <v>52</v>
      </c>
      <c r="Q28" s="566"/>
      <c r="R28" s="566"/>
      <c r="S28" s="566"/>
      <c r="T28" s="566"/>
      <c r="U28" s="566"/>
      <c r="V28" s="567"/>
      <c r="W28" s="565" t="s">
        <v>52</v>
      </c>
      <c r="X28" s="566"/>
      <c r="Y28" s="566"/>
      <c r="Z28" s="566"/>
      <c r="AA28" s="566"/>
      <c r="AB28" s="566"/>
      <c r="AC28" s="567"/>
      <c r="AD28" s="565" t="s">
        <v>52</v>
      </c>
      <c r="AE28" s="566"/>
      <c r="AF28" s="566"/>
      <c r="AG28" s="566"/>
      <c r="AH28" s="566"/>
      <c r="AI28" s="566"/>
      <c r="AJ28" s="567"/>
      <c r="AK28" s="565" t="s">
        <v>52</v>
      </c>
      <c r="AL28" s="566"/>
      <c r="AM28" s="566"/>
      <c r="AN28" s="566"/>
      <c r="AO28" s="566"/>
      <c r="AP28" s="566"/>
      <c r="AQ28" s="567"/>
      <c r="AR28" s="546"/>
      <c r="AS28" s="546"/>
      <c r="AT28" s="546"/>
      <c r="AU28" s="546"/>
      <c r="AV28" s="546"/>
      <c r="AW28" s="546"/>
      <c r="AX28" s="547"/>
      <c r="AY28" s="77">
        <v>1</v>
      </c>
    </row>
    <row r="29" spans="1:51" ht="24" customHeight="1" x14ac:dyDescent="0.2">
      <c r="A29" s="328"/>
      <c r="B29" s="329"/>
      <c r="C29" s="329"/>
      <c r="D29" s="329"/>
      <c r="E29" s="329"/>
      <c r="F29" s="330"/>
      <c r="G29" s="527" t="s">
        <v>53</v>
      </c>
      <c r="H29" s="528" t="s">
        <v>54</v>
      </c>
      <c r="I29" s="529"/>
      <c r="J29" s="529"/>
      <c r="K29" s="529"/>
      <c r="L29" s="529"/>
      <c r="M29" s="529"/>
      <c r="N29" s="529"/>
      <c r="O29" s="529"/>
      <c r="P29" s="530">
        <v>15964</v>
      </c>
      <c r="Q29" s="531"/>
      <c r="R29" s="531"/>
      <c r="S29" s="531"/>
      <c r="T29" s="531"/>
      <c r="U29" s="531"/>
      <c r="V29" s="531"/>
      <c r="W29" s="531">
        <v>7210</v>
      </c>
      <c r="X29" s="531"/>
      <c r="Y29" s="531"/>
      <c r="Z29" s="531"/>
      <c r="AA29" s="531"/>
      <c r="AB29" s="531"/>
      <c r="AC29" s="531"/>
      <c r="AD29" s="531">
        <v>7346</v>
      </c>
      <c r="AE29" s="531"/>
      <c r="AF29" s="531"/>
      <c r="AG29" s="531"/>
      <c r="AH29" s="531"/>
      <c r="AI29" s="531"/>
      <c r="AJ29" s="531"/>
      <c r="AK29" s="531">
        <v>7455</v>
      </c>
      <c r="AL29" s="531"/>
      <c r="AM29" s="531"/>
      <c r="AN29" s="531"/>
      <c r="AO29" s="531"/>
      <c r="AP29" s="531"/>
      <c r="AQ29" s="531"/>
      <c r="AR29" s="531"/>
      <c r="AS29" s="531"/>
      <c r="AT29" s="531"/>
      <c r="AU29" s="531"/>
      <c r="AV29" s="531"/>
      <c r="AW29" s="531"/>
      <c r="AX29" s="536"/>
      <c r="AY29" s="77">
        <v>1</v>
      </c>
    </row>
    <row r="30" spans="1:51" ht="24" customHeight="1" x14ac:dyDescent="0.2">
      <c r="A30" s="328"/>
      <c r="B30" s="329"/>
      <c r="C30" s="329"/>
      <c r="D30" s="329"/>
      <c r="E30" s="329"/>
      <c r="F30" s="330"/>
      <c r="G30" s="527"/>
      <c r="H30" s="528" t="s">
        <v>55</v>
      </c>
      <c r="I30" s="529"/>
      <c r="J30" s="529"/>
      <c r="K30" s="529"/>
      <c r="L30" s="529"/>
      <c r="M30" s="529"/>
      <c r="N30" s="529"/>
      <c r="O30" s="529"/>
      <c r="P30" s="531">
        <v>6450</v>
      </c>
      <c r="Q30" s="531"/>
      <c r="R30" s="531"/>
      <c r="S30" s="531"/>
      <c r="T30" s="531"/>
      <c r="U30" s="531"/>
      <c r="V30" s="531"/>
      <c r="W30" s="531">
        <v>14049</v>
      </c>
      <c r="X30" s="531"/>
      <c r="Y30" s="531"/>
      <c r="Z30" s="531"/>
      <c r="AA30" s="531"/>
      <c r="AB30" s="531"/>
      <c r="AC30" s="531"/>
      <c r="AD30" s="531" t="s">
        <v>43</v>
      </c>
      <c r="AE30" s="531"/>
      <c r="AF30" s="531"/>
      <c r="AG30" s="531"/>
      <c r="AH30" s="531"/>
      <c r="AI30" s="531"/>
      <c r="AJ30" s="531"/>
      <c r="AK30" s="546"/>
      <c r="AL30" s="546"/>
      <c r="AM30" s="546"/>
      <c r="AN30" s="546"/>
      <c r="AO30" s="546"/>
      <c r="AP30" s="546"/>
      <c r="AQ30" s="546"/>
      <c r="AR30" s="546"/>
      <c r="AS30" s="546"/>
      <c r="AT30" s="546"/>
      <c r="AU30" s="546"/>
      <c r="AV30" s="546"/>
      <c r="AW30" s="546"/>
      <c r="AX30" s="547"/>
      <c r="AY30" s="77">
        <v>1</v>
      </c>
    </row>
    <row r="31" spans="1:51" ht="33.75" customHeight="1" x14ac:dyDescent="0.2">
      <c r="A31" s="331"/>
      <c r="B31" s="332"/>
      <c r="C31" s="332"/>
      <c r="D31" s="332"/>
      <c r="E31" s="332"/>
      <c r="F31" s="333"/>
      <c r="G31" s="527"/>
      <c r="H31" s="532" t="s">
        <v>56</v>
      </c>
      <c r="I31" s="532"/>
      <c r="J31" s="532"/>
      <c r="K31" s="532"/>
      <c r="L31" s="532"/>
      <c r="M31" s="532"/>
      <c r="N31" s="532"/>
      <c r="O31" s="532"/>
      <c r="P31" s="533">
        <f>IFERROR(IF(P29=0, "-",P30/P29),"-")</f>
        <v>0.40403407667251318</v>
      </c>
      <c r="Q31" s="533"/>
      <c r="R31" s="533"/>
      <c r="S31" s="533"/>
      <c r="T31" s="533"/>
      <c r="U31" s="533"/>
      <c r="V31" s="533"/>
      <c r="W31" s="533">
        <f t="shared" ref="W31" si="0">IFERROR(IF(W29=0, "-",W30/W29),"-")</f>
        <v>1.9485436893203882</v>
      </c>
      <c r="X31" s="533"/>
      <c r="Y31" s="533"/>
      <c r="Z31" s="533"/>
      <c r="AA31" s="533"/>
      <c r="AB31" s="533"/>
      <c r="AC31" s="533"/>
      <c r="AD31" s="533" t="str">
        <f t="shared" ref="AD31" si="1">IFERROR(IF(AD29=0, "-",AD30/AD29),"-")</f>
        <v>-</v>
      </c>
      <c r="AE31" s="533"/>
      <c r="AF31" s="533"/>
      <c r="AG31" s="533"/>
      <c r="AH31" s="533"/>
      <c r="AI31" s="533"/>
      <c r="AJ31" s="533"/>
      <c r="AK31" s="534"/>
      <c r="AL31" s="534"/>
      <c r="AM31" s="534"/>
      <c r="AN31" s="534"/>
      <c r="AO31" s="534"/>
      <c r="AP31" s="534"/>
      <c r="AQ31" s="534"/>
      <c r="AR31" s="534"/>
      <c r="AS31" s="534"/>
      <c r="AT31" s="534"/>
      <c r="AU31" s="534"/>
      <c r="AV31" s="534"/>
      <c r="AW31" s="534"/>
      <c r="AX31" s="535"/>
      <c r="AY31" s="77">
        <v>1</v>
      </c>
    </row>
    <row r="32" spans="1:51" ht="21" customHeight="1" x14ac:dyDescent="0.2">
      <c r="A32" s="385" t="s">
        <v>57</v>
      </c>
      <c r="B32" s="386"/>
      <c r="C32" s="386"/>
      <c r="D32" s="386"/>
      <c r="E32" s="386"/>
      <c r="F32" s="386"/>
      <c r="G32" s="628" t="s">
        <v>58</v>
      </c>
      <c r="H32" s="629"/>
      <c r="I32" s="629"/>
      <c r="J32" s="629"/>
      <c r="K32" s="629"/>
      <c r="L32" s="629"/>
      <c r="M32" s="629"/>
      <c r="N32" s="629"/>
      <c r="O32" s="630"/>
      <c r="P32" s="631" t="s">
        <v>59</v>
      </c>
      <c r="Q32" s="632"/>
      <c r="R32" s="632"/>
      <c r="S32" s="632"/>
      <c r="T32" s="632"/>
      <c r="U32" s="632"/>
      <c r="V32" s="633"/>
      <c r="W32" s="628" t="s">
        <v>60</v>
      </c>
      <c r="X32" s="629"/>
      <c r="Y32" s="629"/>
      <c r="Z32" s="629"/>
      <c r="AA32" s="629"/>
      <c r="AB32" s="629"/>
      <c r="AC32" s="630"/>
      <c r="AD32" s="628" t="s">
        <v>61</v>
      </c>
      <c r="AE32" s="629"/>
      <c r="AF32" s="629"/>
      <c r="AG32" s="629"/>
      <c r="AH32" s="629"/>
      <c r="AI32" s="629"/>
      <c r="AJ32" s="629"/>
      <c r="AK32" s="629"/>
      <c r="AL32" s="629"/>
      <c r="AM32" s="629"/>
      <c r="AN32" s="629"/>
      <c r="AO32" s="629"/>
      <c r="AP32" s="629"/>
      <c r="AQ32" s="629"/>
      <c r="AR32" s="629"/>
      <c r="AS32" s="629"/>
      <c r="AT32" s="629"/>
      <c r="AU32" s="629"/>
      <c r="AV32" s="629"/>
      <c r="AW32" s="629"/>
      <c r="AX32" s="634"/>
      <c r="AY32" s="77">
        <v>1</v>
      </c>
    </row>
    <row r="33" spans="1:51" ht="21" customHeight="1" x14ac:dyDescent="0.2">
      <c r="A33" s="387"/>
      <c r="B33" s="388"/>
      <c r="C33" s="388"/>
      <c r="D33" s="388"/>
      <c r="E33" s="388"/>
      <c r="F33" s="389"/>
      <c r="G33" s="402" t="s">
        <v>62</v>
      </c>
      <c r="H33" s="403"/>
      <c r="I33" s="403" t="s">
        <v>63</v>
      </c>
      <c r="J33" s="403"/>
      <c r="K33" s="635" t="s">
        <v>64</v>
      </c>
      <c r="L33" s="636"/>
      <c r="M33" s="636"/>
      <c r="N33" s="636"/>
      <c r="O33" s="636"/>
      <c r="P33" s="637"/>
      <c r="Q33" s="638"/>
      <c r="R33" s="638"/>
      <c r="S33" s="638"/>
      <c r="T33" s="638"/>
      <c r="U33" s="638"/>
      <c r="V33" s="639"/>
      <c r="W33" s="640"/>
      <c r="X33" s="641"/>
      <c r="Y33" s="641"/>
      <c r="Z33" s="641"/>
      <c r="AA33" s="641"/>
      <c r="AB33" s="641"/>
      <c r="AC33" s="642"/>
      <c r="AD33" s="393" t="s">
        <v>65</v>
      </c>
      <c r="AE33" s="394"/>
      <c r="AF33" s="394"/>
      <c r="AG33" s="394"/>
      <c r="AH33" s="394"/>
      <c r="AI33" s="394"/>
      <c r="AJ33" s="394"/>
      <c r="AK33" s="394"/>
      <c r="AL33" s="394"/>
      <c r="AM33" s="394"/>
      <c r="AN33" s="394"/>
      <c r="AO33" s="394"/>
      <c r="AP33" s="394"/>
      <c r="AQ33" s="394"/>
      <c r="AR33" s="394"/>
      <c r="AS33" s="394"/>
      <c r="AT33" s="394"/>
      <c r="AU33" s="394"/>
      <c r="AV33" s="394"/>
      <c r="AW33" s="394"/>
      <c r="AX33" s="395"/>
      <c r="AY33" s="77">
        <v>1</v>
      </c>
    </row>
    <row r="34" spans="1:51" ht="21" customHeight="1" x14ac:dyDescent="0.2">
      <c r="A34" s="387"/>
      <c r="B34" s="388"/>
      <c r="C34" s="388"/>
      <c r="D34" s="388"/>
      <c r="E34" s="388"/>
      <c r="F34" s="389"/>
      <c r="G34" s="402" t="s">
        <v>66</v>
      </c>
      <c r="H34" s="403"/>
      <c r="I34" s="404" t="s">
        <v>67</v>
      </c>
      <c r="J34" s="404"/>
      <c r="K34" s="643" t="s">
        <v>68</v>
      </c>
      <c r="L34" s="644"/>
      <c r="M34" s="644"/>
      <c r="N34" s="644"/>
      <c r="O34" s="644"/>
      <c r="P34" s="407">
        <v>4792</v>
      </c>
      <c r="Q34" s="408"/>
      <c r="R34" s="408"/>
      <c r="S34" s="408"/>
      <c r="T34" s="408"/>
      <c r="U34" s="408"/>
      <c r="V34" s="409"/>
      <c r="W34" s="319"/>
      <c r="X34" s="320"/>
      <c r="Y34" s="320"/>
      <c r="Z34" s="320"/>
      <c r="AA34" s="320"/>
      <c r="AB34" s="320"/>
      <c r="AC34" s="321"/>
      <c r="AD34" s="396"/>
      <c r="AE34" s="397"/>
      <c r="AF34" s="397"/>
      <c r="AG34" s="397"/>
      <c r="AH34" s="397"/>
      <c r="AI34" s="397"/>
      <c r="AJ34" s="397"/>
      <c r="AK34" s="397"/>
      <c r="AL34" s="397"/>
      <c r="AM34" s="397"/>
      <c r="AN34" s="397"/>
      <c r="AO34" s="397"/>
      <c r="AP34" s="397"/>
      <c r="AQ34" s="397"/>
      <c r="AR34" s="397"/>
      <c r="AS34" s="397"/>
      <c r="AT34" s="397"/>
      <c r="AU34" s="397"/>
      <c r="AV34" s="397"/>
      <c r="AW34" s="397"/>
      <c r="AX34" s="398"/>
      <c r="AY34" s="77">
        <v>1</v>
      </c>
    </row>
    <row r="35" spans="1:51" ht="21" customHeight="1" x14ac:dyDescent="0.2">
      <c r="A35" s="387"/>
      <c r="B35" s="388"/>
      <c r="C35" s="388"/>
      <c r="D35" s="388"/>
      <c r="E35" s="388"/>
      <c r="F35" s="389"/>
      <c r="G35" s="402"/>
      <c r="H35" s="403"/>
      <c r="I35" s="404"/>
      <c r="J35" s="404"/>
      <c r="K35" s="405"/>
      <c r="L35" s="406"/>
      <c r="M35" s="406"/>
      <c r="N35" s="406"/>
      <c r="O35" s="406"/>
      <c r="P35" s="407"/>
      <c r="Q35" s="408"/>
      <c r="R35" s="408"/>
      <c r="S35" s="408"/>
      <c r="T35" s="408"/>
      <c r="U35" s="408"/>
      <c r="V35" s="409"/>
      <c r="W35" s="319"/>
      <c r="X35" s="320"/>
      <c r="Y35" s="320"/>
      <c r="Z35" s="320"/>
      <c r="AA35" s="320"/>
      <c r="AB35" s="320"/>
      <c r="AC35" s="321"/>
      <c r="AD35" s="396"/>
      <c r="AE35" s="397"/>
      <c r="AF35" s="397"/>
      <c r="AG35" s="397"/>
      <c r="AH35" s="397"/>
      <c r="AI35" s="397"/>
      <c r="AJ35" s="397"/>
      <c r="AK35" s="397"/>
      <c r="AL35" s="397"/>
      <c r="AM35" s="397"/>
      <c r="AN35" s="397"/>
      <c r="AO35" s="397"/>
      <c r="AP35" s="397"/>
      <c r="AQ35" s="397"/>
      <c r="AR35" s="397"/>
      <c r="AS35" s="397"/>
      <c r="AT35" s="397"/>
      <c r="AU35" s="397"/>
      <c r="AV35" s="397"/>
      <c r="AW35" s="397"/>
      <c r="AX35" s="398"/>
      <c r="AY35" s="77">
        <v>1</v>
      </c>
    </row>
    <row r="36" spans="1:51" ht="21" customHeight="1" x14ac:dyDescent="0.2">
      <c r="A36" s="387"/>
      <c r="B36" s="388"/>
      <c r="C36" s="388"/>
      <c r="D36" s="388"/>
      <c r="E36" s="388"/>
      <c r="F36" s="389"/>
      <c r="G36" s="402"/>
      <c r="H36" s="403"/>
      <c r="I36" s="404"/>
      <c r="J36" s="404"/>
      <c r="K36" s="405"/>
      <c r="L36" s="406"/>
      <c r="M36" s="406"/>
      <c r="N36" s="406"/>
      <c r="O36" s="406"/>
      <c r="P36" s="407"/>
      <c r="Q36" s="408"/>
      <c r="R36" s="408"/>
      <c r="S36" s="408"/>
      <c r="T36" s="408"/>
      <c r="U36" s="408"/>
      <c r="V36" s="409"/>
      <c r="W36" s="319"/>
      <c r="X36" s="320"/>
      <c r="Y36" s="320"/>
      <c r="Z36" s="320"/>
      <c r="AA36" s="320"/>
      <c r="AB36" s="320"/>
      <c r="AC36" s="321"/>
      <c r="AD36" s="396"/>
      <c r="AE36" s="397"/>
      <c r="AF36" s="397"/>
      <c r="AG36" s="397"/>
      <c r="AH36" s="397"/>
      <c r="AI36" s="397"/>
      <c r="AJ36" s="397"/>
      <c r="AK36" s="397"/>
      <c r="AL36" s="397"/>
      <c r="AM36" s="397"/>
      <c r="AN36" s="397"/>
      <c r="AO36" s="397"/>
      <c r="AP36" s="397"/>
      <c r="AQ36" s="397"/>
      <c r="AR36" s="397"/>
      <c r="AS36" s="397"/>
      <c r="AT36" s="397"/>
      <c r="AU36" s="397"/>
      <c r="AV36" s="397"/>
      <c r="AW36" s="397"/>
      <c r="AX36" s="398"/>
      <c r="AY36" s="77">
        <v>1</v>
      </c>
    </row>
    <row r="37" spans="1:51" ht="21" customHeight="1" x14ac:dyDescent="0.2">
      <c r="A37" s="387"/>
      <c r="B37" s="388"/>
      <c r="C37" s="388"/>
      <c r="D37" s="388"/>
      <c r="E37" s="388"/>
      <c r="F37" s="389"/>
      <c r="G37" s="402"/>
      <c r="H37" s="403"/>
      <c r="I37" s="404"/>
      <c r="J37" s="404"/>
      <c r="K37" s="405"/>
      <c r="L37" s="406"/>
      <c r="M37" s="406"/>
      <c r="N37" s="406"/>
      <c r="O37" s="406"/>
      <c r="P37" s="407"/>
      <c r="Q37" s="408"/>
      <c r="R37" s="408"/>
      <c r="S37" s="408"/>
      <c r="T37" s="408"/>
      <c r="U37" s="408"/>
      <c r="V37" s="409"/>
      <c r="W37" s="319"/>
      <c r="X37" s="320"/>
      <c r="Y37" s="320"/>
      <c r="Z37" s="320"/>
      <c r="AA37" s="320"/>
      <c r="AB37" s="320"/>
      <c r="AC37" s="321"/>
      <c r="AD37" s="396"/>
      <c r="AE37" s="397"/>
      <c r="AF37" s="397"/>
      <c r="AG37" s="397"/>
      <c r="AH37" s="397"/>
      <c r="AI37" s="397"/>
      <c r="AJ37" s="397"/>
      <c r="AK37" s="397"/>
      <c r="AL37" s="397"/>
      <c r="AM37" s="397"/>
      <c r="AN37" s="397"/>
      <c r="AO37" s="397"/>
      <c r="AP37" s="397"/>
      <c r="AQ37" s="397"/>
      <c r="AR37" s="397"/>
      <c r="AS37" s="397"/>
      <c r="AT37" s="397"/>
      <c r="AU37" s="397"/>
      <c r="AV37" s="397"/>
      <c r="AW37" s="397"/>
      <c r="AX37" s="398"/>
      <c r="AY37" s="77">
        <v>1</v>
      </c>
    </row>
    <row r="38" spans="1:51" ht="21" customHeight="1" x14ac:dyDescent="0.2">
      <c r="A38" s="387"/>
      <c r="B38" s="388"/>
      <c r="C38" s="388"/>
      <c r="D38" s="388"/>
      <c r="E38" s="388"/>
      <c r="F38" s="389"/>
      <c r="G38" s="402"/>
      <c r="H38" s="403"/>
      <c r="I38" s="404"/>
      <c r="J38" s="404"/>
      <c r="K38" s="405"/>
      <c r="L38" s="406"/>
      <c r="M38" s="406"/>
      <c r="N38" s="406"/>
      <c r="O38" s="406"/>
      <c r="P38" s="407"/>
      <c r="Q38" s="408"/>
      <c r="R38" s="408"/>
      <c r="S38" s="408"/>
      <c r="T38" s="408"/>
      <c r="U38" s="408"/>
      <c r="V38" s="409"/>
      <c r="W38" s="319"/>
      <c r="X38" s="320"/>
      <c r="Y38" s="320"/>
      <c r="Z38" s="320"/>
      <c r="AA38" s="320"/>
      <c r="AB38" s="320"/>
      <c r="AC38" s="321"/>
      <c r="AD38" s="396"/>
      <c r="AE38" s="397"/>
      <c r="AF38" s="397"/>
      <c r="AG38" s="397"/>
      <c r="AH38" s="397"/>
      <c r="AI38" s="397"/>
      <c r="AJ38" s="397"/>
      <c r="AK38" s="397"/>
      <c r="AL38" s="397"/>
      <c r="AM38" s="397"/>
      <c r="AN38" s="397"/>
      <c r="AO38" s="397"/>
      <c r="AP38" s="397"/>
      <c r="AQ38" s="397"/>
      <c r="AR38" s="397"/>
      <c r="AS38" s="397"/>
      <c r="AT38" s="397"/>
      <c r="AU38" s="397"/>
      <c r="AV38" s="397"/>
      <c r="AW38" s="397"/>
      <c r="AX38" s="398"/>
      <c r="AY38" s="77">
        <v>1</v>
      </c>
    </row>
    <row r="39" spans="1:51" ht="21" customHeight="1" x14ac:dyDescent="0.2">
      <c r="A39" s="387"/>
      <c r="B39" s="388"/>
      <c r="C39" s="388"/>
      <c r="D39" s="388"/>
      <c r="E39" s="388"/>
      <c r="F39" s="389"/>
      <c r="G39" s="402"/>
      <c r="H39" s="403"/>
      <c r="I39" s="404"/>
      <c r="J39" s="404"/>
      <c r="K39" s="405"/>
      <c r="L39" s="406"/>
      <c r="M39" s="406"/>
      <c r="N39" s="406"/>
      <c r="O39" s="406"/>
      <c r="P39" s="407"/>
      <c r="Q39" s="408"/>
      <c r="R39" s="408"/>
      <c r="S39" s="408"/>
      <c r="T39" s="408"/>
      <c r="U39" s="408"/>
      <c r="V39" s="409"/>
      <c r="W39" s="319"/>
      <c r="X39" s="320"/>
      <c r="Y39" s="320"/>
      <c r="Z39" s="320"/>
      <c r="AA39" s="320"/>
      <c r="AB39" s="320"/>
      <c r="AC39" s="321"/>
      <c r="AD39" s="396"/>
      <c r="AE39" s="397"/>
      <c r="AF39" s="397"/>
      <c r="AG39" s="397"/>
      <c r="AH39" s="397"/>
      <c r="AI39" s="397"/>
      <c r="AJ39" s="397"/>
      <c r="AK39" s="397"/>
      <c r="AL39" s="397"/>
      <c r="AM39" s="397"/>
      <c r="AN39" s="397"/>
      <c r="AO39" s="397"/>
      <c r="AP39" s="397"/>
      <c r="AQ39" s="397"/>
      <c r="AR39" s="397"/>
      <c r="AS39" s="397"/>
      <c r="AT39" s="397"/>
      <c r="AU39" s="397"/>
      <c r="AV39" s="397"/>
      <c r="AW39" s="397"/>
      <c r="AX39" s="398"/>
      <c r="AY39" s="77">
        <v>1</v>
      </c>
    </row>
    <row r="40" spans="1:51" ht="21" customHeight="1" x14ac:dyDescent="0.2">
      <c r="A40" s="387"/>
      <c r="B40" s="388"/>
      <c r="C40" s="388"/>
      <c r="D40" s="388"/>
      <c r="E40" s="388"/>
      <c r="F40" s="389"/>
      <c r="G40" s="402"/>
      <c r="H40" s="403"/>
      <c r="I40" s="404"/>
      <c r="J40" s="404"/>
      <c r="K40" s="405"/>
      <c r="L40" s="406"/>
      <c r="M40" s="406"/>
      <c r="N40" s="406"/>
      <c r="O40" s="406"/>
      <c r="P40" s="407"/>
      <c r="Q40" s="408"/>
      <c r="R40" s="408"/>
      <c r="S40" s="408"/>
      <c r="T40" s="408"/>
      <c r="U40" s="408"/>
      <c r="V40" s="409"/>
      <c r="W40" s="319"/>
      <c r="X40" s="320"/>
      <c r="Y40" s="320"/>
      <c r="Z40" s="320"/>
      <c r="AA40" s="320"/>
      <c r="AB40" s="320"/>
      <c r="AC40" s="321"/>
      <c r="AD40" s="396"/>
      <c r="AE40" s="397"/>
      <c r="AF40" s="397"/>
      <c r="AG40" s="397"/>
      <c r="AH40" s="397"/>
      <c r="AI40" s="397"/>
      <c r="AJ40" s="397"/>
      <c r="AK40" s="397"/>
      <c r="AL40" s="397"/>
      <c r="AM40" s="397"/>
      <c r="AN40" s="397"/>
      <c r="AO40" s="397"/>
      <c r="AP40" s="397"/>
      <c r="AQ40" s="397"/>
      <c r="AR40" s="397"/>
      <c r="AS40" s="397"/>
      <c r="AT40" s="397"/>
      <c r="AU40" s="397"/>
      <c r="AV40" s="397"/>
      <c r="AW40" s="397"/>
      <c r="AX40" s="398"/>
      <c r="AY40" s="77">
        <v>1</v>
      </c>
    </row>
    <row r="41" spans="1:51" ht="21" customHeight="1" x14ac:dyDescent="0.2">
      <c r="A41" s="387"/>
      <c r="B41" s="388"/>
      <c r="C41" s="388"/>
      <c r="D41" s="388"/>
      <c r="E41" s="388"/>
      <c r="F41" s="389"/>
      <c r="G41" s="402"/>
      <c r="H41" s="403"/>
      <c r="I41" s="404"/>
      <c r="J41" s="404"/>
      <c r="K41" s="405"/>
      <c r="L41" s="406"/>
      <c r="M41" s="406"/>
      <c r="N41" s="406"/>
      <c r="O41" s="406"/>
      <c r="P41" s="407"/>
      <c r="Q41" s="408"/>
      <c r="R41" s="408"/>
      <c r="S41" s="408"/>
      <c r="T41" s="408"/>
      <c r="U41" s="408"/>
      <c r="V41" s="409"/>
      <c r="W41" s="319"/>
      <c r="X41" s="320"/>
      <c r="Y41" s="320"/>
      <c r="Z41" s="320"/>
      <c r="AA41" s="320"/>
      <c r="AB41" s="320"/>
      <c r="AC41" s="321"/>
      <c r="AD41" s="396"/>
      <c r="AE41" s="397"/>
      <c r="AF41" s="397"/>
      <c r="AG41" s="397"/>
      <c r="AH41" s="397"/>
      <c r="AI41" s="397"/>
      <c r="AJ41" s="397"/>
      <c r="AK41" s="397"/>
      <c r="AL41" s="397"/>
      <c r="AM41" s="397"/>
      <c r="AN41" s="397"/>
      <c r="AO41" s="397"/>
      <c r="AP41" s="397"/>
      <c r="AQ41" s="397"/>
      <c r="AR41" s="397"/>
      <c r="AS41" s="397"/>
      <c r="AT41" s="397"/>
      <c r="AU41" s="397"/>
      <c r="AV41" s="397"/>
      <c r="AW41" s="397"/>
      <c r="AX41" s="398"/>
      <c r="AY41" s="77">
        <v>1</v>
      </c>
    </row>
    <row r="42" spans="1:51" ht="21" customHeight="1" x14ac:dyDescent="0.2">
      <c r="A42" s="387"/>
      <c r="B42" s="388"/>
      <c r="C42" s="388"/>
      <c r="D42" s="388"/>
      <c r="E42" s="388"/>
      <c r="F42" s="389"/>
      <c r="G42" s="402"/>
      <c r="H42" s="403"/>
      <c r="I42" s="404"/>
      <c r="J42" s="404"/>
      <c r="K42" s="405"/>
      <c r="L42" s="406"/>
      <c r="M42" s="406"/>
      <c r="N42" s="406"/>
      <c r="O42" s="406"/>
      <c r="P42" s="407"/>
      <c r="Q42" s="408"/>
      <c r="R42" s="408"/>
      <c r="S42" s="408"/>
      <c r="T42" s="408"/>
      <c r="U42" s="408"/>
      <c r="V42" s="409"/>
      <c r="W42" s="319"/>
      <c r="X42" s="320"/>
      <c r="Y42" s="320"/>
      <c r="Z42" s="320"/>
      <c r="AA42" s="320"/>
      <c r="AB42" s="320"/>
      <c r="AC42" s="321"/>
      <c r="AD42" s="396"/>
      <c r="AE42" s="397"/>
      <c r="AF42" s="397"/>
      <c r="AG42" s="397"/>
      <c r="AH42" s="397"/>
      <c r="AI42" s="397"/>
      <c r="AJ42" s="397"/>
      <c r="AK42" s="397"/>
      <c r="AL42" s="397"/>
      <c r="AM42" s="397"/>
      <c r="AN42" s="397"/>
      <c r="AO42" s="397"/>
      <c r="AP42" s="397"/>
      <c r="AQ42" s="397"/>
      <c r="AR42" s="397"/>
      <c r="AS42" s="397"/>
      <c r="AT42" s="397"/>
      <c r="AU42" s="397"/>
      <c r="AV42" s="397"/>
      <c r="AW42" s="397"/>
      <c r="AX42" s="398"/>
      <c r="AY42" s="77">
        <v>1</v>
      </c>
    </row>
    <row r="43" spans="1:51" ht="21" customHeight="1" x14ac:dyDescent="0.2">
      <c r="A43" s="387"/>
      <c r="B43" s="388"/>
      <c r="C43" s="388"/>
      <c r="D43" s="388"/>
      <c r="E43" s="388"/>
      <c r="F43" s="389"/>
      <c r="G43" s="418"/>
      <c r="H43" s="419"/>
      <c r="I43" s="419"/>
      <c r="J43" s="419"/>
      <c r="K43" s="420" t="s">
        <v>69</v>
      </c>
      <c r="L43" s="421"/>
      <c r="M43" s="421"/>
      <c r="N43" s="421"/>
      <c r="O43" s="422"/>
      <c r="P43" s="423"/>
      <c r="Q43" s="424"/>
      <c r="R43" s="424"/>
      <c r="S43" s="424"/>
      <c r="T43" s="424"/>
      <c r="U43" s="424"/>
      <c r="V43" s="425"/>
      <c r="W43" s="650">
        <f>AR12-SUMIF($I33:$J42,"(目)",W33:AC42)</f>
        <v>0</v>
      </c>
      <c r="X43" s="651"/>
      <c r="Y43" s="651"/>
      <c r="Z43" s="651"/>
      <c r="AA43" s="651"/>
      <c r="AB43" s="651"/>
      <c r="AC43" s="652"/>
      <c r="AD43" s="396"/>
      <c r="AE43" s="397"/>
      <c r="AF43" s="397"/>
      <c r="AG43" s="397"/>
      <c r="AH43" s="397"/>
      <c r="AI43" s="397"/>
      <c r="AJ43" s="397"/>
      <c r="AK43" s="397"/>
      <c r="AL43" s="397"/>
      <c r="AM43" s="397"/>
      <c r="AN43" s="397"/>
      <c r="AO43" s="397"/>
      <c r="AP43" s="397"/>
      <c r="AQ43" s="397"/>
      <c r="AR43" s="397"/>
      <c r="AS43" s="397"/>
      <c r="AT43" s="397"/>
      <c r="AU43" s="397"/>
      <c r="AV43" s="397"/>
      <c r="AW43" s="397"/>
      <c r="AX43" s="398"/>
      <c r="AY43" s="77">
        <v>1</v>
      </c>
    </row>
    <row r="44" spans="1:51" ht="21" customHeight="1" thickBot="1" x14ac:dyDescent="0.25">
      <c r="A44" s="390"/>
      <c r="B44" s="391"/>
      <c r="C44" s="391"/>
      <c r="D44" s="391"/>
      <c r="E44" s="391"/>
      <c r="F44" s="392"/>
      <c r="G44" s="653" t="s">
        <v>70</v>
      </c>
      <c r="H44" s="653"/>
      <c r="I44" s="653"/>
      <c r="J44" s="653"/>
      <c r="K44" s="653"/>
      <c r="L44" s="653"/>
      <c r="M44" s="653"/>
      <c r="N44" s="653"/>
      <c r="O44" s="654"/>
      <c r="P44" s="410">
        <f>AK16</f>
        <v>4792</v>
      </c>
      <c r="Q44" s="411"/>
      <c r="R44" s="411"/>
      <c r="S44" s="411"/>
      <c r="T44" s="411"/>
      <c r="U44" s="411"/>
      <c r="V44" s="655"/>
      <c r="W44" s="410" t="str">
        <f>AR16</f>
        <v>-</v>
      </c>
      <c r="X44" s="411"/>
      <c r="Y44" s="411"/>
      <c r="Z44" s="411"/>
      <c r="AA44" s="411"/>
      <c r="AB44" s="411"/>
      <c r="AC44" s="655"/>
      <c r="AD44" s="399"/>
      <c r="AE44" s="400"/>
      <c r="AF44" s="400"/>
      <c r="AG44" s="400"/>
      <c r="AH44" s="400"/>
      <c r="AI44" s="400"/>
      <c r="AJ44" s="400"/>
      <c r="AK44" s="400"/>
      <c r="AL44" s="400"/>
      <c r="AM44" s="400"/>
      <c r="AN44" s="400"/>
      <c r="AO44" s="400"/>
      <c r="AP44" s="400"/>
      <c r="AQ44" s="400"/>
      <c r="AR44" s="400"/>
      <c r="AS44" s="400"/>
      <c r="AT44" s="400"/>
      <c r="AU44" s="400"/>
      <c r="AV44" s="400"/>
      <c r="AW44" s="400"/>
      <c r="AX44" s="401"/>
      <c r="AY44" s="77">
        <v>1</v>
      </c>
    </row>
    <row r="45" spans="1:51" ht="61.5" customHeight="1" x14ac:dyDescent="0.2">
      <c r="A45" s="413" t="s">
        <v>71</v>
      </c>
      <c r="B45" s="414"/>
      <c r="C45" s="414"/>
      <c r="D45" s="414"/>
      <c r="E45" s="414"/>
      <c r="F45" s="415"/>
      <c r="G45" s="416" t="s">
        <v>72</v>
      </c>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7"/>
      <c r="AY45" s="77">
        <f>COUNTA(G45:AX45)</f>
        <v>1</v>
      </c>
    </row>
    <row r="46" spans="1:51" ht="41.25" customHeight="1" x14ac:dyDescent="0.2">
      <c r="A46" s="204" t="s">
        <v>73</v>
      </c>
      <c r="B46" s="205"/>
      <c r="C46" s="205"/>
      <c r="D46" s="205"/>
      <c r="E46" s="205"/>
      <c r="F46" s="206"/>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4"/>
      <c r="AY46" s="77">
        <f>IF(AY$45=0,0,1)</f>
        <v>1</v>
      </c>
    </row>
    <row r="47" spans="1:51" ht="27" customHeight="1" x14ac:dyDescent="0.2">
      <c r="A47" s="207" t="s">
        <v>74</v>
      </c>
      <c r="B47" s="208"/>
      <c r="C47" s="208"/>
      <c r="D47" s="208"/>
      <c r="E47" s="208"/>
      <c r="F47" s="209"/>
      <c r="G47" s="216" t="s">
        <v>75</v>
      </c>
      <c r="H47" s="217"/>
      <c r="I47" s="217"/>
      <c r="J47" s="217"/>
      <c r="K47" s="217"/>
      <c r="L47" s="217"/>
      <c r="M47" s="217"/>
      <c r="N47" s="217"/>
      <c r="O47" s="217"/>
      <c r="P47" s="218" t="s">
        <v>76</v>
      </c>
      <c r="Q47" s="217"/>
      <c r="R47" s="217"/>
      <c r="S47" s="217"/>
      <c r="T47" s="217"/>
      <c r="U47" s="217"/>
      <c r="V47" s="217"/>
      <c r="W47" s="217"/>
      <c r="X47" s="219"/>
      <c r="Y47" s="220"/>
      <c r="Z47" s="221"/>
      <c r="AA47" s="222"/>
      <c r="AB47" s="223" t="s">
        <v>77</v>
      </c>
      <c r="AC47" s="223"/>
      <c r="AD47" s="223"/>
      <c r="AE47" s="153" t="s">
        <v>78</v>
      </c>
      <c r="AF47" s="224"/>
      <c r="AG47" s="224"/>
      <c r="AH47" s="225"/>
      <c r="AI47" s="153" t="s">
        <v>79</v>
      </c>
      <c r="AJ47" s="224"/>
      <c r="AK47" s="224"/>
      <c r="AL47" s="225"/>
      <c r="AM47" s="153" t="s">
        <v>80</v>
      </c>
      <c r="AN47" s="224"/>
      <c r="AO47" s="224"/>
      <c r="AP47" s="225"/>
      <c r="AQ47" s="226" t="s">
        <v>81</v>
      </c>
      <c r="AR47" s="227"/>
      <c r="AS47" s="227"/>
      <c r="AT47" s="228"/>
      <c r="AU47" s="226" t="s">
        <v>82</v>
      </c>
      <c r="AV47" s="227"/>
      <c r="AW47" s="227"/>
      <c r="AX47" s="229"/>
      <c r="AY47" s="77">
        <f t="shared" ref="AY47:AY77" si="2">IF(AY$45=0,0,1)</f>
        <v>1</v>
      </c>
    </row>
    <row r="48" spans="1:51" ht="23.25" customHeight="1" x14ac:dyDescent="0.2">
      <c r="A48" s="210"/>
      <c r="B48" s="211"/>
      <c r="C48" s="211"/>
      <c r="D48" s="211"/>
      <c r="E48" s="211"/>
      <c r="F48" s="212"/>
      <c r="G48" s="281" t="s">
        <v>83</v>
      </c>
      <c r="H48" s="282"/>
      <c r="I48" s="282"/>
      <c r="J48" s="282"/>
      <c r="K48" s="282"/>
      <c r="L48" s="282"/>
      <c r="M48" s="282"/>
      <c r="N48" s="282"/>
      <c r="O48" s="282"/>
      <c r="P48" s="285" t="s">
        <v>84</v>
      </c>
      <c r="Q48" s="253"/>
      <c r="R48" s="253"/>
      <c r="S48" s="253"/>
      <c r="T48" s="253"/>
      <c r="U48" s="253"/>
      <c r="V48" s="253"/>
      <c r="W48" s="253"/>
      <c r="X48" s="254"/>
      <c r="Y48" s="240" t="s">
        <v>85</v>
      </c>
      <c r="Z48" s="241"/>
      <c r="AA48" s="242"/>
      <c r="AB48" s="267" t="s">
        <v>86</v>
      </c>
      <c r="AC48" s="267"/>
      <c r="AD48" s="267"/>
      <c r="AE48" s="287">
        <v>249</v>
      </c>
      <c r="AF48" s="287"/>
      <c r="AG48" s="287"/>
      <c r="AH48" s="287"/>
      <c r="AI48" s="287">
        <v>212</v>
      </c>
      <c r="AJ48" s="287"/>
      <c r="AK48" s="287"/>
      <c r="AL48" s="287"/>
      <c r="AM48" s="287">
        <v>283</v>
      </c>
      <c r="AN48" s="287"/>
      <c r="AO48" s="287"/>
      <c r="AP48" s="287"/>
      <c r="AQ48" s="287" t="s">
        <v>1</v>
      </c>
      <c r="AR48" s="287"/>
      <c r="AS48" s="287"/>
      <c r="AT48" s="287"/>
      <c r="AU48" s="247" t="s">
        <v>1</v>
      </c>
      <c r="AV48" s="248"/>
      <c r="AW48" s="248"/>
      <c r="AX48" s="288"/>
      <c r="AY48" s="77">
        <f t="shared" si="2"/>
        <v>1</v>
      </c>
    </row>
    <row r="49" spans="1:51" ht="23.25" customHeight="1" x14ac:dyDescent="0.2">
      <c r="A49" s="213"/>
      <c r="B49" s="214"/>
      <c r="C49" s="214"/>
      <c r="D49" s="214"/>
      <c r="E49" s="214"/>
      <c r="F49" s="215"/>
      <c r="G49" s="283"/>
      <c r="H49" s="284"/>
      <c r="I49" s="284"/>
      <c r="J49" s="284"/>
      <c r="K49" s="284"/>
      <c r="L49" s="284"/>
      <c r="M49" s="284"/>
      <c r="N49" s="284"/>
      <c r="O49" s="284"/>
      <c r="P49" s="286"/>
      <c r="Q49" s="259"/>
      <c r="R49" s="259"/>
      <c r="S49" s="259"/>
      <c r="T49" s="259"/>
      <c r="U49" s="259"/>
      <c r="V49" s="259"/>
      <c r="W49" s="259"/>
      <c r="X49" s="260"/>
      <c r="Y49" s="190" t="s">
        <v>87</v>
      </c>
      <c r="Z49" s="191"/>
      <c r="AA49" s="192"/>
      <c r="AB49" s="267" t="s">
        <v>86</v>
      </c>
      <c r="AC49" s="267"/>
      <c r="AD49" s="267"/>
      <c r="AE49" s="287" t="s">
        <v>1</v>
      </c>
      <c r="AF49" s="287"/>
      <c r="AG49" s="287"/>
      <c r="AH49" s="287"/>
      <c r="AI49" s="287" t="s">
        <v>1</v>
      </c>
      <c r="AJ49" s="287"/>
      <c r="AK49" s="287"/>
      <c r="AL49" s="287"/>
      <c r="AM49" s="287" t="s">
        <v>1</v>
      </c>
      <c r="AN49" s="287"/>
      <c r="AO49" s="287"/>
      <c r="AP49" s="287"/>
      <c r="AQ49" s="287">
        <v>220</v>
      </c>
      <c r="AR49" s="287"/>
      <c r="AS49" s="287"/>
      <c r="AT49" s="287"/>
      <c r="AU49" s="247">
        <v>220</v>
      </c>
      <c r="AV49" s="248"/>
      <c r="AW49" s="248"/>
      <c r="AX49" s="288"/>
      <c r="AY49" s="77">
        <f t="shared" si="2"/>
        <v>1</v>
      </c>
    </row>
    <row r="50" spans="1:51" ht="27" customHeight="1" x14ac:dyDescent="0.2">
      <c r="A50" s="74"/>
      <c r="B50" s="75"/>
      <c r="C50" s="75"/>
      <c r="D50" s="75"/>
      <c r="E50" s="75"/>
      <c r="F50" s="76"/>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1"/>
      <c r="AY50" s="77">
        <f t="shared" si="2"/>
        <v>1</v>
      </c>
    </row>
    <row r="51" spans="1:51" ht="123.75" customHeight="1" x14ac:dyDescent="0.2">
      <c r="A51" s="122" t="s">
        <v>73</v>
      </c>
      <c r="B51" s="123"/>
      <c r="C51" s="124" t="s">
        <v>88</v>
      </c>
      <c r="D51" s="124"/>
      <c r="E51" s="124"/>
      <c r="F51" s="125"/>
      <c r="G51" s="249" t="s">
        <v>89</v>
      </c>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1"/>
      <c r="AY51" s="77">
        <f t="shared" si="2"/>
        <v>1</v>
      </c>
    </row>
    <row r="52" spans="1:51" ht="18.75" customHeight="1" x14ac:dyDescent="0.2">
      <c r="A52" s="126" t="s">
        <v>90</v>
      </c>
      <c r="B52" s="127"/>
      <c r="C52" s="127"/>
      <c r="D52" s="127"/>
      <c r="E52" s="127"/>
      <c r="F52" s="128"/>
      <c r="G52" s="136" t="s">
        <v>91</v>
      </c>
      <c r="H52" s="137"/>
      <c r="I52" s="137"/>
      <c r="J52" s="137"/>
      <c r="K52" s="137"/>
      <c r="L52" s="137"/>
      <c r="M52" s="137"/>
      <c r="N52" s="137"/>
      <c r="O52" s="138"/>
      <c r="P52" s="142" t="s">
        <v>92</v>
      </c>
      <c r="Q52" s="137"/>
      <c r="R52" s="137"/>
      <c r="S52" s="137"/>
      <c r="T52" s="137"/>
      <c r="U52" s="137"/>
      <c r="V52" s="137"/>
      <c r="W52" s="137"/>
      <c r="X52" s="138"/>
      <c r="Y52" s="144"/>
      <c r="Z52" s="145"/>
      <c r="AA52" s="146"/>
      <c r="AB52" s="150" t="s">
        <v>77</v>
      </c>
      <c r="AC52" s="151"/>
      <c r="AD52" s="152"/>
      <c r="AE52" s="150" t="s">
        <v>78</v>
      </c>
      <c r="AF52" s="151"/>
      <c r="AG52" s="151"/>
      <c r="AH52" s="152"/>
      <c r="AI52" s="156" t="s">
        <v>79</v>
      </c>
      <c r="AJ52" s="156"/>
      <c r="AK52" s="156"/>
      <c r="AL52" s="150"/>
      <c r="AM52" s="156" t="s">
        <v>80</v>
      </c>
      <c r="AN52" s="156"/>
      <c r="AO52" s="156"/>
      <c r="AP52" s="150"/>
      <c r="AQ52" s="158" t="s">
        <v>93</v>
      </c>
      <c r="AR52" s="159"/>
      <c r="AS52" s="159"/>
      <c r="AT52" s="159"/>
      <c r="AU52" s="159"/>
      <c r="AV52" s="159"/>
      <c r="AW52" s="159"/>
      <c r="AX52" s="160"/>
      <c r="AY52" s="77">
        <f>IF(AY$45=0,0,COUNTA(G$54))</f>
        <v>1</v>
      </c>
    </row>
    <row r="53" spans="1:51" ht="18.75" customHeight="1" x14ac:dyDescent="0.2">
      <c r="A53" s="129"/>
      <c r="B53" s="130"/>
      <c r="C53" s="130"/>
      <c r="D53" s="130"/>
      <c r="E53" s="130"/>
      <c r="F53" s="131"/>
      <c r="G53" s="139"/>
      <c r="H53" s="140"/>
      <c r="I53" s="140"/>
      <c r="J53" s="140"/>
      <c r="K53" s="140"/>
      <c r="L53" s="140"/>
      <c r="M53" s="140"/>
      <c r="N53" s="140"/>
      <c r="O53" s="141"/>
      <c r="P53" s="143"/>
      <c r="Q53" s="140"/>
      <c r="R53" s="140"/>
      <c r="S53" s="140"/>
      <c r="T53" s="140"/>
      <c r="U53" s="140"/>
      <c r="V53" s="140"/>
      <c r="W53" s="140"/>
      <c r="X53" s="141"/>
      <c r="Y53" s="147"/>
      <c r="Z53" s="148"/>
      <c r="AA53" s="149"/>
      <c r="AB53" s="153"/>
      <c r="AC53" s="154"/>
      <c r="AD53" s="155"/>
      <c r="AE53" s="153"/>
      <c r="AF53" s="154"/>
      <c r="AG53" s="154"/>
      <c r="AH53" s="155"/>
      <c r="AI53" s="157"/>
      <c r="AJ53" s="157"/>
      <c r="AK53" s="157"/>
      <c r="AL53" s="153"/>
      <c r="AM53" s="157"/>
      <c r="AN53" s="157"/>
      <c r="AO53" s="157"/>
      <c r="AP53" s="153"/>
      <c r="AQ53" s="161"/>
      <c r="AR53" s="162"/>
      <c r="AS53" s="162"/>
      <c r="AT53" s="162"/>
      <c r="AU53" s="268">
        <v>5</v>
      </c>
      <c r="AV53" s="268"/>
      <c r="AW53" s="140" t="s">
        <v>94</v>
      </c>
      <c r="AX53" s="164"/>
      <c r="AY53" s="77">
        <f t="shared" ref="AY53:AY59" si="3">IF(AY$45=0,0,COUNTA(G$54))</f>
        <v>1</v>
      </c>
    </row>
    <row r="54" spans="1:51" ht="23.25" customHeight="1" x14ac:dyDescent="0.2">
      <c r="A54" s="132"/>
      <c r="B54" s="130"/>
      <c r="C54" s="130"/>
      <c r="D54" s="130"/>
      <c r="E54" s="130"/>
      <c r="F54" s="131"/>
      <c r="G54" s="252" t="s">
        <v>95</v>
      </c>
      <c r="H54" s="253"/>
      <c r="I54" s="253"/>
      <c r="J54" s="253"/>
      <c r="K54" s="253"/>
      <c r="L54" s="253"/>
      <c r="M54" s="253"/>
      <c r="N54" s="253"/>
      <c r="O54" s="254"/>
      <c r="P54" s="269" t="s">
        <v>96</v>
      </c>
      <c r="Q54" s="261"/>
      <c r="R54" s="261"/>
      <c r="S54" s="261"/>
      <c r="T54" s="261"/>
      <c r="U54" s="261"/>
      <c r="V54" s="261"/>
      <c r="W54" s="261"/>
      <c r="X54" s="262"/>
      <c r="Y54" s="272" t="s">
        <v>97</v>
      </c>
      <c r="Z54" s="273"/>
      <c r="AA54" s="274"/>
      <c r="AB54" s="275" t="s">
        <v>86</v>
      </c>
      <c r="AC54" s="275"/>
      <c r="AD54" s="275"/>
      <c r="AE54" s="243" t="s">
        <v>1</v>
      </c>
      <c r="AF54" s="244"/>
      <c r="AG54" s="244"/>
      <c r="AH54" s="244"/>
      <c r="AI54" s="243" t="s">
        <v>1</v>
      </c>
      <c r="AJ54" s="244"/>
      <c r="AK54" s="244"/>
      <c r="AL54" s="244"/>
      <c r="AM54" s="243" t="s">
        <v>1</v>
      </c>
      <c r="AN54" s="244"/>
      <c r="AO54" s="244"/>
      <c r="AP54" s="244"/>
      <c r="AQ54" s="243" t="s">
        <v>1</v>
      </c>
      <c r="AR54" s="244"/>
      <c r="AS54" s="244"/>
      <c r="AT54" s="244"/>
      <c r="AU54" s="244"/>
      <c r="AV54" s="244"/>
      <c r="AW54" s="244"/>
      <c r="AX54" s="245"/>
      <c r="AY54" s="77">
        <f t="shared" si="3"/>
        <v>1</v>
      </c>
    </row>
    <row r="55" spans="1:51" ht="23.25" customHeight="1" x14ac:dyDescent="0.2">
      <c r="A55" s="133"/>
      <c r="B55" s="134"/>
      <c r="C55" s="134"/>
      <c r="D55" s="134"/>
      <c r="E55" s="134"/>
      <c r="F55" s="135"/>
      <c r="G55" s="255"/>
      <c r="H55" s="256"/>
      <c r="I55" s="256"/>
      <c r="J55" s="256"/>
      <c r="K55" s="256"/>
      <c r="L55" s="256"/>
      <c r="M55" s="256"/>
      <c r="N55" s="256"/>
      <c r="O55" s="257"/>
      <c r="P55" s="270"/>
      <c r="Q55" s="263"/>
      <c r="R55" s="263"/>
      <c r="S55" s="263"/>
      <c r="T55" s="263"/>
      <c r="U55" s="263"/>
      <c r="V55" s="263"/>
      <c r="W55" s="263"/>
      <c r="X55" s="264"/>
      <c r="Y55" s="107" t="s">
        <v>98</v>
      </c>
      <c r="Z55" s="108"/>
      <c r="AA55" s="276"/>
      <c r="AB55" s="277" t="s">
        <v>86</v>
      </c>
      <c r="AC55" s="277"/>
      <c r="AD55" s="277"/>
      <c r="AE55" s="243" t="s">
        <v>1</v>
      </c>
      <c r="AF55" s="244"/>
      <c r="AG55" s="244"/>
      <c r="AH55" s="244"/>
      <c r="AI55" s="243" t="s">
        <v>1</v>
      </c>
      <c r="AJ55" s="244"/>
      <c r="AK55" s="244"/>
      <c r="AL55" s="244"/>
      <c r="AM55" s="243" t="s">
        <v>1</v>
      </c>
      <c r="AN55" s="244"/>
      <c r="AO55" s="244"/>
      <c r="AP55" s="244"/>
      <c r="AQ55" s="243">
        <v>0</v>
      </c>
      <c r="AR55" s="244"/>
      <c r="AS55" s="244"/>
      <c r="AT55" s="244"/>
      <c r="AU55" s="244"/>
      <c r="AV55" s="244"/>
      <c r="AW55" s="244"/>
      <c r="AX55" s="245"/>
      <c r="AY55" s="77">
        <f t="shared" si="3"/>
        <v>1</v>
      </c>
    </row>
    <row r="56" spans="1:51" ht="23.25" customHeight="1" x14ac:dyDescent="0.2">
      <c r="A56" s="132"/>
      <c r="B56" s="130"/>
      <c r="C56" s="130"/>
      <c r="D56" s="130"/>
      <c r="E56" s="130"/>
      <c r="F56" s="131"/>
      <c r="G56" s="258"/>
      <c r="H56" s="259"/>
      <c r="I56" s="259"/>
      <c r="J56" s="259"/>
      <c r="K56" s="259"/>
      <c r="L56" s="259"/>
      <c r="M56" s="259"/>
      <c r="N56" s="259"/>
      <c r="O56" s="260"/>
      <c r="P56" s="271"/>
      <c r="Q56" s="265"/>
      <c r="R56" s="265"/>
      <c r="S56" s="265"/>
      <c r="T56" s="265"/>
      <c r="U56" s="265"/>
      <c r="V56" s="265"/>
      <c r="W56" s="265"/>
      <c r="X56" s="266"/>
      <c r="Y56" s="107" t="s">
        <v>99</v>
      </c>
      <c r="Z56" s="108"/>
      <c r="AA56" s="276"/>
      <c r="AB56" s="278" t="s">
        <v>100</v>
      </c>
      <c r="AC56" s="278"/>
      <c r="AD56" s="278"/>
      <c r="AE56" s="279" t="str">
        <f>IFERROR(AE54/AE55*100,"-")</f>
        <v>-</v>
      </c>
      <c r="AF56" s="280"/>
      <c r="AG56" s="280"/>
      <c r="AH56" s="280"/>
      <c r="AI56" s="279" t="str">
        <f t="shared" ref="AI56" si="4">IFERROR(AI54/AI55*100,"-")</f>
        <v>-</v>
      </c>
      <c r="AJ56" s="280"/>
      <c r="AK56" s="280"/>
      <c r="AL56" s="280"/>
      <c r="AM56" s="279" t="str">
        <f t="shared" ref="AM56" si="5">IFERROR(AM54/AM55*100,"-")</f>
        <v>-</v>
      </c>
      <c r="AN56" s="280"/>
      <c r="AO56" s="280"/>
      <c r="AP56" s="280"/>
      <c r="AQ56" s="84" t="str">
        <f>IFERROR(AQ54/AQ55*100,"-")</f>
        <v>-</v>
      </c>
      <c r="AR56" s="85"/>
      <c r="AS56" s="85"/>
      <c r="AT56" s="85"/>
      <c r="AU56" s="85"/>
      <c r="AV56" s="85"/>
      <c r="AW56" s="85"/>
      <c r="AX56" s="86"/>
      <c r="AY56" s="77">
        <f t="shared" si="3"/>
        <v>1</v>
      </c>
    </row>
    <row r="57" spans="1:51" ht="90" customHeight="1" x14ac:dyDescent="0.2">
      <c r="A57" s="87" t="s">
        <v>101</v>
      </c>
      <c r="B57" s="88"/>
      <c r="C57" s="88"/>
      <c r="D57" s="88"/>
      <c r="E57" s="88"/>
      <c r="F57" s="89"/>
      <c r="G57" s="249" t="s">
        <v>96</v>
      </c>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c r="AY57" s="77">
        <f t="shared" si="3"/>
        <v>1</v>
      </c>
    </row>
    <row r="58" spans="1:51" ht="15" customHeight="1" x14ac:dyDescent="0.2">
      <c r="A58" s="74"/>
      <c r="B58" s="75"/>
      <c r="C58" s="75"/>
      <c r="D58" s="75"/>
      <c r="E58" s="75"/>
      <c r="F58" s="76"/>
      <c r="G58" s="119"/>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1"/>
      <c r="AY58" s="77">
        <f t="shared" si="3"/>
        <v>1</v>
      </c>
    </row>
    <row r="59" spans="1:51" ht="123.75" customHeight="1" x14ac:dyDescent="0.2">
      <c r="A59" s="122" t="s">
        <v>73</v>
      </c>
      <c r="B59" s="123"/>
      <c r="C59" s="124" t="s">
        <v>102</v>
      </c>
      <c r="D59" s="124"/>
      <c r="E59" s="124"/>
      <c r="F59" s="125"/>
      <c r="G59" s="249" t="s">
        <v>103</v>
      </c>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1"/>
      <c r="AY59" s="77">
        <f t="shared" si="3"/>
        <v>1</v>
      </c>
    </row>
    <row r="60" spans="1:51" ht="18.75" customHeight="1" x14ac:dyDescent="0.2">
      <c r="A60" s="126" t="s">
        <v>104</v>
      </c>
      <c r="B60" s="127"/>
      <c r="C60" s="127"/>
      <c r="D60" s="127"/>
      <c r="E60" s="127"/>
      <c r="F60" s="128"/>
      <c r="G60" s="136" t="s">
        <v>91</v>
      </c>
      <c r="H60" s="137"/>
      <c r="I60" s="137"/>
      <c r="J60" s="137"/>
      <c r="K60" s="137"/>
      <c r="L60" s="137"/>
      <c r="M60" s="137"/>
      <c r="N60" s="137"/>
      <c r="O60" s="138"/>
      <c r="P60" s="142" t="s">
        <v>92</v>
      </c>
      <c r="Q60" s="137"/>
      <c r="R60" s="137"/>
      <c r="S60" s="137"/>
      <c r="T60" s="137"/>
      <c r="U60" s="137"/>
      <c r="V60" s="137"/>
      <c r="W60" s="137"/>
      <c r="X60" s="138"/>
      <c r="Y60" s="144"/>
      <c r="Z60" s="145"/>
      <c r="AA60" s="146"/>
      <c r="AB60" s="150" t="s">
        <v>77</v>
      </c>
      <c r="AC60" s="151"/>
      <c r="AD60" s="152"/>
      <c r="AE60" s="150" t="s">
        <v>78</v>
      </c>
      <c r="AF60" s="151"/>
      <c r="AG60" s="151"/>
      <c r="AH60" s="152"/>
      <c r="AI60" s="156" t="s">
        <v>79</v>
      </c>
      <c r="AJ60" s="156"/>
      <c r="AK60" s="156"/>
      <c r="AL60" s="150"/>
      <c r="AM60" s="156" t="s">
        <v>80</v>
      </c>
      <c r="AN60" s="156"/>
      <c r="AO60" s="156"/>
      <c r="AP60" s="150"/>
      <c r="AQ60" s="158" t="s">
        <v>105</v>
      </c>
      <c r="AR60" s="159"/>
      <c r="AS60" s="159"/>
      <c r="AT60" s="159"/>
      <c r="AU60" s="159"/>
      <c r="AV60" s="159"/>
      <c r="AW60" s="159"/>
      <c r="AX60" s="160"/>
      <c r="AY60" s="77">
        <f>IF(AY$45=0,0,COUNTA(G$62))</f>
        <v>1</v>
      </c>
    </row>
    <row r="61" spans="1:51" ht="18.75" customHeight="1" x14ac:dyDescent="0.2">
      <c r="A61" s="129"/>
      <c r="B61" s="130"/>
      <c r="C61" s="130"/>
      <c r="D61" s="130"/>
      <c r="E61" s="130"/>
      <c r="F61" s="131"/>
      <c r="G61" s="139"/>
      <c r="H61" s="140"/>
      <c r="I61" s="140"/>
      <c r="J61" s="140"/>
      <c r="K61" s="140"/>
      <c r="L61" s="140"/>
      <c r="M61" s="140"/>
      <c r="N61" s="140"/>
      <c r="O61" s="141"/>
      <c r="P61" s="143"/>
      <c r="Q61" s="140"/>
      <c r="R61" s="140"/>
      <c r="S61" s="140"/>
      <c r="T61" s="140"/>
      <c r="U61" s="140"/>
      <c r="V61" s="140"/>
      <c r="W61" s="140"/>
      <c r="X61" s="141"/>
      <c r="Y61" s="147"/>
      <c r="Z61" s="148"/>
      <c r="AA61" s="149"/>
      <c r="AB61" s="153"/>
      <c r="AC61" s="154"/>
      <c r="AD61" s="155"/>
      <c r="AE61" s="153"/>
      <c r="AF61" s="154"/>
      <c r="AG61" s="154"/>
      <c r="AH61" s="155"/>
      <c r="AI61" s="157"/>
      <c r="AJ61" s="157"/>
      <c r="AK61" s="157"/>
      <c r="AL61" s="153"/>
      <c r="AM61" s="157"/>
      <c r="AN61" s="157"/>
      <c r="AO61" s="157"/>
      <c r="AP61" s="153"/>
      <c r="AQ61" s="161"/>
      <c r="AR61" s="162"/>
      <c r="AS61" s="162"/>
      <c r="AT61" s="162"/>
      <c r="AU61" s="163"/>
      <c r="AV61" s="163"/>
      <c r="AW61" s="140" t="s">
        <v>94</v>
      </c>
      <c r="AX61" s="164"/>
      <c r="AY61" s="77">
        <f t="shared" ref="AY61:AY66" si="6">IF(AY$45=0,0,COUNTA(G$62))</f>
        <v>1</v>
      </c>
    </row>
    <row r="62" spans="1:51" ht="23.25" customHeight="1" x14ac:dyDescent="0.2">
      <c r="A62" s="132"/>
      <c r="B62" s="130"/>
      <c r="C62" s="130"/>
      <c r="D62" s="130"/>
      <c r="E62" s="130"/>
      <c r="F62" s="131"/>
      <c r="G62" s="165" t="s">
        <v>1</v>
      </c>
      <c r="H62" s="166"/>
      <c r="I62" s="166"/>
      <c r="J62" s="166"/>
      <c r="K62" s="166"/>
      <c r="L62" s="166"/>
      <c r="M62" s="166"/>
      <c r="N62" s="166"/>
      <c r="O62" s="167"/>
      <c r="P62" s="174" t="s">
        <v>1</v>
      </c>
      <c r="Q62" s="174"/>
      <c r="R62" s="174"/>
      <c r="S62" s="174"/>
      <c r="T62" s="174"/>
      <c r="U62" s="174"/>
      <c r="V62" s="174"/>
      <c r="W62" s="174"/>
      <c r="X62" s="175"/>
      <c r="Y62" s="180" t="s">
        <v>97</v>
      </c>
      <c r="Z62" s="181"/>
      <c r="AA62" s="182"/>
      <c r="AB62" s="183"/>
      <c r="AC62" s="183"/>
      <c r="AD62" s="183"/>
      <c r="AE62" s="184"/>
      <c r="AF62" s="185"/>
      <c r="AG62" s="185"/>
      <c r="AH62" s="185"/>
      <c r="AI62" s="184"/>
      <c r="AJ62" s="185"/>
      <c r="AK62" s="185"/>
      <c r="AL62" s="185"/>
      <c r="AM62" s="184"/>
      <c r="AN62" s="185"/>
      <c r="AO62" s="185"/>
      <c r="AP62" s="185"/>
      <c r="AQ62" s="186"/>
      <c r="AR62" s="187"/>
      <c r="AS62" s="187"/>
      <c r="AT62" s="187"/>
      <c r="AU62" s="187"/>
      <c r="AV62" s="187"/>
      <c r="AW62" s="187"/>
      <c r="AX62" s="188"/>
      <c r="AY62" s="77">
        <f t="shared" si="6"/>
        <v>1</v>
      </c>
    </row>
    <row r="63" spans="1:51" ht="23.25" customHeight="1" x14ac:dyDescent="0.2">
      <c r="A63" s="133"/>
      <c r="B63" s="134"/>
      <c r="C63" s="134"/>
      <c r="D63" s="134"/>
      <c r="E63" s="134"/>
      <c r="F63" s="135"/>
      <c r="G63" s="168"/>
      <c r="H63" s="169"/>
      <c r="I63" s="169"/>
      <c r="J63" s="169"/>
      <c r="K63" s="169"/>
      <c r="L63" s="169"/>
      <c r="M63" s="169"/>
      <c r="N63" s="169"/>
      <c r="O63" s="170"/>
      <c r="P63" s="176"/>
      <c r="Q63" s="176"/>
      <c r="R63" s="176"/>
      <c r="S63" s="176"/>
      <c r="T63" s="176"/>
      <c r="U63" s="176"/>
      <c r="V63" s="176"/>
      <c r="W63" s="176"/>
      <c r="X63" s="177"/>
      <c r="Y63" s="78" t="s">
        <v>98</v>
      </c>
      <c r="Z63" s="79"/>
      <c r="AA63" s="80"/>
      <c r="AB63" s="189"/>
      <c r="AC63" s="189"/>
      <c r="AD63" s="189"/>
      <c r="AE63" s="184"/>
      <c r="AF63" s="185"/>
      <c r="AG63" s="185"/>
      <c r="AH63" s="185"/>
      <c r="AI63" s="184"/>
      <c r="AJ63" s="185"/>
      <c r="AK63" s="185"/>
      <c r="AL63" s="185"/>
      <c r="AM63" s="184"/>
      <c r="AN63" s="185"/>
      <c r="AO63" s="185"/>
      <c r="AP63" s="185"/>
      <c r="AQ63" s="186"/>
      <c r="AR63" s="187"/>
      <c r="AS63" s="187"/>
      <c r="AT63" s="187"/>
      <c r="AU63" s="187"/>
      <c r="AV63" s="187"/>
      <c r="AW63" s="187"/>
      <c r="AX63" s="188"/>
      <c r="AY63" s="77">
        <f t="shared" si="6"/>
        <v>1</v>
      </c>
    </row>
    <row r="64" spans="1:51" ht="23.25" customHeight="1" x14ac:dyDescent="0.2">
      <c r="A64" s="132"/>
      <c r="B64" s="130"/>
      <c r="C64" s="130"/>
      <c r="D64" s="130"/>
      <c r="E64" s="130"/>
      <c r="F64" s="131"/>
      <c r="G64" s="171"/>
      <c r="H64" s="172"/>
      <c r="I64" s="172"/>
      <c r="J64" s="172"/>
      <c r="K64" s="172"/>
      <c r="L64" s="172"/>
      <c r="M64" s="172"/>
      <c r="N64" s="172"/>
      <c r="O64" s="173"/>
      <c r="P64" s="178"/>
      <c r="Q64" s="178"/>
      <c r="R64" s="178"/>
      <c r="S64" s="178"/>
      <c r="T64" s="178"/>
      <c r="U64" s="178"/>
      <c r="V64" s="178"/>
      <c r="W64" s="178"/>
      <c r="X64" s="179"/>
      <c r="Y64" s="78" t="s">
        <v>99</v>
      </c>
      <c r="Z64" s="79"/>
      <c r="AA64" s="80"/>
      <c r="AB64" s="81" t="s">
        <v>100</v>
      </c>
      <c r="AC64" s="81"/>
      <c r="AD64" s="81"/>
      <c r="AE64" s="82" t="str">
        <f t="shared" ref="AE64" si="7">IFERROR(AE62/AE63*100,"-")</f>
        <v>-</v>
      </c>
      <c r="AF64" s="83"/>
      <c r="AG64" s="83"/>
      <c r="AH64" s="83"/>
      <c r="AI64" s="82" t="str">
        <f t="shared" ref="AI64" si="8">IFERROR(AI62/AI63*100,"-")</f>
        <v>-</v>
      </c>
      <c r="AJ64" s="83"/>
      <c r="AK64" s="83"/>
      <c r="AL64" s="83"/>
      <c r="AM64" s="82" t="str">
        <f t="shared" ref="AM64" si="9">IFERROR(AM62/AM63*100,"-")</f>
        <v>-</v>
      </c>
      <c r="AN64" s="83"/>
      <c r="AO64" s="83"/>
      <c r="AP64" s="83"/>
      <c r="AQ64" s="84" t="str">
        <f>IFERROR(AQ62/AQ63*100,"-")</f>
        <v>-</v>
      </c>
      <c r="AR64" s="85"/>
      <c r="AS64" s="85"/>
      <c r="AT64" s="85"/>
      <c r="AU64" s="85"/>
      <c r="AV64" s="85"/>
      <c r="AW64" s="85"/>
      <c r="AX64" s="86"/>
      <c r="AY64" s="77">
        <f t="shared" si="6"/>
        <v>1</v>
      </c>
    </row>
    <row r="65" spans="1:51" ht="90" customHeight="1" x14ac:dyDescent="0.2">
      <c r="A65" s="87" t="s">
        <v>106</v>
      </c>
      <c r="B65" s="88"/>
      <c r="C65" s="88"/>
      <c r="D65" s="88"/>
      <c r="E65" s="88"/>
      <c r="F65" s="89"/>
      <c r="G65" s="90" t="s">
        <v>1</v>
      </c>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2"/>
      <c r="AY65" s="77">
        <f t="shared" si="6"/>
        <v>1</v>
      </c>
    </row>
    <row r="66" spans="1:51" ht="15" customHeight="1" x14ac:dyDescent="0.2">
      <c r="A66" s="74"/>
      <c r="B66" s="75"/>
      <c r="C66" s="75"/>
      <c r="D66" s="75"/>
      <c r="E66" s="75"/>
      <c r="F66" s="76"/>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c r="AY66" s="77">
        <f t="shared" si="6"/>
        <v>1</v>
      </c>
    </row>
    <row r="67" spans="1:51" ht="123.75" customHeight="1" x14ac:dyDescent="0.2">
      <c r="A67" s="122" t="s">
        <v>73</v>
      </c>
      <c r="B67" s="123"/>
      <c r="C67" s="124" t="s">
        <v>107</v>
      </c>
      <c r="D67" s="124"/>
      <c r="E67" s="124"/>
      <c r="F67" s="125"/>
      <c r="G67" s="90" t="s">
        <v>1</v>
      </c>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2"/>
      <c r="AY67" s="77">
        <f>IF(AY$45=0,0,COUNTA(G$62))</f>
        <v>1</v>
      </c>
    </row>
    <row r="68" spans="1:51" ht="18.75" customHeight="1" x14ac:dyDescent="0.2">
      <c r="A68" s="126" t="s">
        <v>108</v>
      </c>
      <c r="B68" s="127"/>
      <c r="C68" s="127"/>
      <c r="D68" s="127"/>
      <c r="E68" s="127"/>
      <c r="F68" s="128"/>
      <c r="G68" s="136" t="s">
        <v>91</v>
      </c>
      <c r="H68" s="137"/>
      <c r="I68" s="137"/>
      <c r="J68" s="137"/>
      <c r="K68" s="137"/>
      <c r="L68" s="137"/>
      <c r="M68" s="137"/>
      <c r="N68" s="137"/>
      <c r="O68" s="138"/>
      <c r="P68" s="142" t="s">
        <v>92</v>
      </c>
      <c r="Q68" s="137"/>
      <c r="R68" s="137"/>
      <c r="S68" s="137"/>
      <c r="T68" s="137"/>
      <c r="U68" s="137"/>
      <c r="V68" s="137"/>
      <c r="W68" s="137"/>
      <c r="X68" s="138"/>
      <c r="Y68" s="144"/>
      <c r="Z68" s="145"/>
      <c r="AA68" s="146"/>
      <c r="AB68" s="150" t="s">
        <v>77</v>
      </c>
      <c r="AC68" s="151"/>
      <c r="AD68" s="152"/>
      <c r="AE68" s="150" t="s">
        <v>78</v>
      </c>
      <c r="AF68" s="151"/>
      <c r="AG68" s="151"/>
      <c r="AH68" s="152"/>
      <c r="AI68" s="156" t="s">
        <v>79</v>
      </c>
      <c r="AJ68" s="156"/>
      <c r="AK68" s="156"/>
      <c r="AL68" s="150"/>
      <c r="AM68" s="156" t="s">
        <v>80</v>
      </c>
      <c r="AN68" s="156"/>
      <c r="AO68" s="156"/>
      <c r="AP68" s="150"/>
      <c r="AQ68" s="158" t="s">
        <v>109</v>
      </c>
      <c r="AR68" s="159"/>
      <c r="AS68" s="159"/>
      <c r="AT68" s="159"/>
      <c r="AU68" s="159"/>
      <c r="AV68" s="159"/>
      <c r="AW68" s="159"/>
      <c r="AX68" s="160"/>
      <c r="AY68" s="77">
        <f t="shared" si="2"/>
        <v>1</v>
      </c>
    </row>
    <row r="69" spans="1:51" ht="18.75" customHeight="1" x14ac:dyDescent="0.2">
      <c r="A69" s="129"/>
      <c r="B69" s="130"/>
      <c r="C69" s="130"/>
      <c r="D69" s="130"/>
      <c r="E69" s="130"/>
      <c r="F69" s="131"/>
      <c r="G69" s="139"/>
      <c r="H69" s="140"/>
      <c r="I69" s="140"/>
      <c r="J69" s="140"/>
      <c r="K69" s="140"/>
      <c r="L69" s="140"/>
      <c r="M69" s="140"/>
      <c r="N69" s="140"/>
      <c r="O69" s="141"/>
      <c r="P69" s="143"/>
      <c r="Q69" s="140"/>
      <c r="R69" s="140"/>
      <c r="S69" s="140"/>
      <c r="T69" s="140"/>
      <c r="U69" s="140"/>
      <c r="V69" s="140"/>
      <c r="W69" s="140"/>
      <c r="X69" s="141"/>
      <c r="Y69" s="147"/>
      <c r="Z69" s="148"/>
      <c r="AA69" s="149"/>
      <c r="AB69" s="153"/>
      <c r="AC69" s="154"/>
      <c r="AD69" s="155"/>
      <c r="AE69" s="153"/>
      <c r="AF69" s="154"/>
      <c r="AG69" s="154"/>
      <c r="AH69" s="155"/>
      <c r="AI69" s="157"/>
      <c r="AJ69" s="157"/>
      <c r="AK69" s="157"/>
      <c r="AL69" s="153"/>
      <c r="AM69" s="157"/>
      <c r="AN69" s="157"/>
      <c r="AO69" s="157"/>
      <c r="AP69" s="153"/>
      <c r="AQ69" s="161"/>
      <c r="AR69" s="162"/>
      <c r="AS69" s="162"/>
      <c r="AT69" s="162"/>
      <c r="AU69" s="163">
        <v>9</v>
      </c>
      <c r="AV69" s="163"/>
      <c r="AW69" s="140" t="s">
        <v>94</v>
      </c>
      <c r="AX69" s="164"/>
      <c r="AY69" s="77">
        <f t="shared" si="2"/>
        <v>1</v>
      </c>
    </row>
    <row r="70" spans="1:51" ht="23.25" customHeight="1" x14ac:dyDescent="0.2">
      <c r="A70" s="132"/>
      <c r="B70" s="130"/>
      <c r="C70" s="130"/>
      <c r="D70" s="130"/>
      <c r="E70" s="130"/>
      <c r="F70" s="131"/>
      <c r="G70" s="252" t="s">
        <v>110</v>
      </c>
      <c r="H70" s="253"/>
      <c r="I70" s="253"/>
      <c r="J70" s="253"/>
      <c r="K70" s="253"/>
      <c r="L70" s="253"/>
      <c r="M70" s="253"/>
      <c r="N70" s="253"/>
      <c r="O70" s="254"/>
      <c r="P70" s="261" t="s">
        <v>111</v>
      </c>
      <c r="Q70" s="261"/>
      <c r="R70" s="261"/>
      <c r="S70" s="261"/>
      <c r="T70" s="261"/>
      <c r="U70" s="261"/>
      <c r="V70" s="261"/>
      <c r="W70" s="261"/>
      <c r="X70" s="262"/>
      <c r="Y70" s="180" t="s">
        <v>97</v>
      </c>
      <c r="Z70" s="181"/>
      <c r="AA70" s="182"/>
      <c r="AB70" s="267" t="s">
        <v>112</v>
      </c>
      <c r="AC70" s="267"/>
      <c r="AD70" s="267"/>
      <c r="AE70" s="247" t="s">
        <v>1</v>
      </c>
      <c r="AF70" s="248"/>
      <c r="AG70" s="248"/>
      <c r="AH70" s="248"/>
      <c r="AI70" s="247" t="s">
        <v>1</v>
      </c>
      <c r="AJ70" s="248"/>
      <c r="AK70" s="248"/>
      <c r="AL70" s="248"/>
      <c r="AM70" s="247" t="s">
        <v>1</v>
      </c>
      <c r="AN70" s="248"/>
      <c r="AO70" s="248"/>
      <c r="AP70" s="248"/>
      <c r="AQ70" s="243" t="s">
        <v>1</v>
      </c>
      <c r="AR70" s="244"/>
      <c r="AS70" s="244"/>
      <c r="AT70" s="244"/>
      <c r="AU70" s="244"/>
      <c r="AV70" s="244"/>
      <c r="AW70" s="244"/>
      <c r="AX70" s="245"/>
      <c r="AY70" s="77">
        <f t="shared" si="2"/>
        <v>1</v>
      </c>
    </row>
    <row r="71" spans="1:51" ht="23.25" customHeight="1" x14ac:dyDescent="0.2">
      <c r="A71" s="133"/>
      <c r="B71" s="134"/>
      <c r="C71" s="134"/>
      <c r="D71" s="134"/>
      <c r="E71" s="134"/>
      <c r="F71" s="135"/>
      <c r="G71" s="255"/>
      <c r="H71" s="256"/>
      <c r="I71" s="256"/>
      <c r="J71" s="256"/>
      <c r="K71" s="256"/>
      <c r="L71" s="256"/>
      <c r="M71" s="256"/>
      <c r="N71" s="256"/>
      <c r="O71" s="257"/>
      <c r="P71" s="263"/>
      <c r="Q71" s="263"/>
      <c r="R71" s="263"/>
      <c r="S71" s="263"/>
      <c r="T71" s="263"/>
      <c r="U71" s="263"/>
      <c r="V71" s="263"/>
      <c r="W71" s="263"/>
      <c r="X71" s="264"/>
      <c r="Y71" s="78" t="s">
        <v>98</v>
      </c>
      <c r="Z71" s="79"/>
      <c r="AA71" s="80"/>
      <c r="AB71" s="246" t="s">
        <v>112</v>
      </c>
      <c r="AC71" s="246"/>
      <c r="AD71" s="246"/>
      <c r="AE71" s="247" t="s">
        <v>1</v>
      </c>
      <c r="AF71" s="248"/>
      <c r="AG71" s="248"/>
      <c r="AH71" s="248"/>
      <c r="AI71" s="247" t="s">
        <v>1</v>
      </c>
      <c r="AJ71" s="248"/>
      <c r="AK71" s="248"/>
      <c r="AL71" s="248"/>
      <c r="AM71" s="247" t="s">
        <v>1</v>
      </c>
      <c r="AN71" s="248"/>
      <c r="AO71" s="248"/>
      <c r="AP71" s="248"/>
      <c r="AQ71" s="243">
        <v>66.599999999999994</v>
      </c>
      <c r="AR71" s="244"/>
      <c r="AS71" s="244"/>
      <c r="AT71" s="244"/>
      <c r="AU71" s="244"/>
      <c r="AV71" s="244"/>
      <c r="AW71" s="244"/>
      <c r="AX71" s="245"/>
      <c r="AY71" s="77">
        <f t="shared" si="2"/>
        <v>1</v>
      </c>
    </row>
    <row r="72" spans="1:51" ht="23.25" customHeight="1" x14ac:dyDescent="0.2">
      <c r="A72" s="132"/>
      <c r="B72" s="130"/>
      <c r="C72" s="130"/>
      <c r="D72" s="130"/>
      <c r="E72" s="130"/>
      <c r="F72" s="131"/>
      <c r="G72" s="258"/>
      <c r="H72" s="259"/>
      <c r="I72" s="259"/>
      <c r="J72" s="259"/>
      <c r="K72" s="259"/>
      <c r="L72" s="259"/>
      <c r="M72" s="259"/>
      <c r="N72" s="259"/>
      <c r="O72" s="260"/>
      <c r="P72" s="265"/>
      <c r="Q72" s="265"/>
      <c r="R72" s="265"/>
      <c r="S72" s="265"/>
      <c r="T72" s="265"/>
      <c r="U72" s="265"/>
      <c r="V72" s="265"/>
      <c r="W72" s="265"/>
      <c r="X72" s="266"/>
      <c r="Y72" s="78" t="s">
        <v>99</v>
      </c>
      <c r="Z72" s="79"/>
      <c r="AA72" s="80"/>
      <c r="AB72" s="81" t="s">
        <v>100</v>
      </c>
      <c r="AC72" s="81"/>
      <c r="AD72" s="81"/>
      <c r="AE72" s="82" t="str">
        <f t="shared" ref="AE72" si="10">IFERROR(AE70/AE71*100,"-")</f>
        <v>-</v>
      </c>
      <c r="AF72" s="83"/>
      <c r="AG72" s="83"/>
      <c r="AH72" s="83"/>
      <c r="AI72" s="82" t="str">
        <f t="shared" ref="AI72" si="11">IFERROR(AI70/AI71*100,"-")</f>
        <v>-</v>
      </c>
      <c r="AJ72" s="83"/>
      <c r="AK72" s="83"/>
      <c r="AL72" s="83"/>
      <c r="AM72" s="82" t="str">
        <f t="shared" ref="AM72" si="12">IFERROR(AM70/AM71*100,"-")</f>
        <v>-</v>
      </c>
      <c r="AN72" s="83"/>
      <c r="AO72" s="83"/>
      <c r="AP72" s="83"/>
      <c r="AQ72" s="84" t="str">
        <f>IFERROR(AQ70/AQ71*100,"-")</f>
        <v>-</v>
      </c>
      <c r="AR72" s="85"/>
      <c r="AS72" s="85"/>
      <c r="AT72" s="85"/>
      <c r="AU72" s="85"/>
      <c r="AV72" s="85"/>
      <c r="AW72" s="85"/>
      <c r="AX72" s="86"/>
      <c r="AY72" s="77">
        <f t="shared" si="2"/>
        <v>1</v>
      </c>
    </row>
    <row r="73" spans="1:51" ht="90" customHeight="1" x14ac:dyDescent="0.2">
      <c r="A73" s="87" t="s">
        <v>106</v>
      </c>
      <c r="B73" s="88"/>
      <c r="C73" s="88"/>
      <c r="D73" s="88"/>
      <c r="E73" s="88"/>
      <c r="F73" s="89"/>
      <c r="G73" s="249" t="s">
        <v>113</v>
      </c>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1"/>
      <c r="AY73" s="77">
        <f t="shared" si="2"/>
        <v>1</v>
      </c>
    </row>
    <row r="74" spans="1:51" ht="22.5" customHeight="1" x14ac:dyDescent="0.2">
      <c r="A74" s="208" t="s">
        <v>114</v>
      </c>
      <c r="B74" s="208"/>
      <c r="C74" s="208"/>
      <c r="D74" s="208"/>
      <c r="E74" s="208"/>
      <c r="F74" s="209"/>
      <c r="G74" s="99" t="s">
        <v>115</v>
      </c>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1"/>
      <c r="AY74" s="77">
        <f t="shared" si="2"/>
        <v>1</v>
      </c>
    </row>
    <row r="75" spans="1:51" ht="61.5" customHeight="1" x14ac:dyDescent="0.2">
      <c r="A75" s="211"/>
      <c r="B75" s="211"/>
      <c r="C75" s="211"/>
      <c r="D75" s="211"/>
      <c r="E75" s="211"/>
      <c r="F75" s="212"/>
      <c r="G75" s="102" t="s">
        <v>1</v>
      </c>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4"/>
      <c r="AY75" s="77">
        <f t="shared" si="2"/>
        <v>1</v>
      </c>
    </row>
    <row r="76" spans="1:51" ht="22.5" customHeight="1" x14ac:dyDescent="0.2">
      <c r="A76" s="211"/>
      <c r="B76" s="211"/>
      <c r="C76" s="211"/>
      <c r="D76" s="211"/>
      <c r="E76" s="211"/>
      <c r="F76" s="212"/>
      <c r="G76" s="99" t="s">
        <v>116</v>
      </c>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1"/>
      <c r="AY76" s="77">
        <f t="shared" si="2"/>
        <v>1</v>
      </c>
    </row>
    <row r="77" spans="1:51" ht="59.25" customHeight="1" x14ac:dyDescent="0.2">
      <c r="A77" s="214"/>
      <c r="B77" s="214"/>
      <c r="C77" s="214"/>
      <c r="D77" s="214"/>
      <c r="E77" s="214"/>
      <c r="F77" s="215"/>
      <c r="G77" s="102" t="s">
        <v>1</v>
      </c>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4"/>
      <c r="AY77" s="77">
        <f t="shared" si="2"/>
        <v>1</v>
      </c>
    </row>
    <row r="78" spans="1:51" ht="61.5" hidden="1" customHeight="1" x14ac:dyDescent="0.2">
      <c r="A78" s="198" t="s">
        <v>117</v>
      </c>
      <c r="B78" s="199"/>
      <c r="C78" s="199"/>
      <c r="D78" s="199"/>
      <c r="E78" s="199"/>
      <c r="F78" s="200"/>
      <c r="G78" s="201"/>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3"/>
      <c r="AY78" s="77">
        <f>COUNTA(G$78)</f>
        <v>0</v>
      </c>
    </row>
    <row r="79" spans="1:51" ht="41.25" hidden="1" customHeight="1" x14ac:dyDescent="0.2">
      <c r="A79" s="204" t="s">
        <v>73</v>
      </c>
      <c r="B79" s="205"/>
      <c r="C79" s="205"/>
      <c r="D79" s="205"/>
      <c r="E79" s="205"/>
      <c r="F79" s="206"/>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c r="AY79" s="77">
        <f>IF(AY$78=0,0,1)</f>
        <v>0</v>
      </c>
    </row>
    <row r="80" spans="1:51" ht="27" hidden="1" customHeight="1" x14ac:dyDescent="0.2">
      <c r="A80" s="207" t="s">
        <v>118</v>
      </c>
      <c r="B80" s="208"/>
      <c r="C80" s="208"/>
      <c r="D80" s="208"/>
      <c r="E80" s="208"/>
      <c r="F80" s="209"/>
      <c r="G80" s="216" t="s">
        <v>75</v>
      </c>
      <c r="H80" s="217"/>
      <c r="I80" s="217"/>
      <c r="J80" s="217"/>
      <c r="K80" s="217"/>
      <c r="L80" s="217"/>
      <c r="M80" s="217"/>
      <c r="N80" s="217"/>
      <c r="O80" s="217"/>
      <c r="P80" s="218" t="s">
        <v>76</v>
      </c>
      <c r="Q80" s="217"/>
      <c r="R80" s="217"/>
      <c r="S80" s="217"/>
      <c r="T80" s="217"/>
      <c r="U80" s="217"/>
      <c r="V80" s="217"/>
      <c r="W80" s="217"/>
      <c r="X80" s="219"/>
      <c r="Y80" s="220"/>
      <c r="Z80" s="221"/>
      <c r="AA80" s="222"/>
      <c r="AB80" s="223" t="s">
        <v>77</v>
      </c>
      <c r="AC80" s="223"/>
      <c r="AD80" s="223"/>
      <c r="AE80" s="153" t="s">
        <v>78</v>
      </c>
      <c r="AF80" s="224"/>
      <c r="AG80" s="224"/>
      <c r="AH80" s="225"/>
      <c r="AI80" s="153" t="s">
        <v>79</v>
      </c>
      <c r="AJ80" s="224"/>
      <c r="AK80" s="224"/>
      <c r="AL80" s="225"/>
      <c r="AM80" s="153" t="s">
        <v>80</v>
      </c>
      <c r="AN80" s="224"/>
      <c r="AO80" s="224"/>
      <c r="AP80" s="225"/>
      <c r="AQ80" s="226" t="s">
        <v>81</v>
      </c>
      <c r="AR80" s="227"/>
      <c r="AS80" s="227"/>
      <c r="AT80" s="228"/>
      <c r="AU80" s="226" t="s">
        <v>82</v>
      </c>
      <c r="AV80" s="227"/>
      <c r="AW80" s="227"/>
      <c r="AX80" s="229"/>
      <c r="AY80" s="77">
        <f t="shared" ref="AY80:AY110" si="13">IF(AY$78=0,0,1)</f>
        <v>0</v>
      </c>
    </row>
    <row r="81" spans="1:51" ht="23.25" hidden="1" customHeight="1" x14ac:dyDescent="0.2">
      <c r="A81" s="210"/>
      <c r="B81" s="211"/>
      <c r="C81" s="211"/>
      <c r="D81" s="211"/>
      <c r="E81" s="211"/>
      <c r="F81" s="212"/>
      <c r="G81" s="230"/>
      <c r="H81" s="231"/>
      <c r="I81" s="231"/>
      <c r="J81" s="231"/>
      <c r="K81" s="231"/>
      <c r="L81" s="231"/>
      <c r="M81" s="231"/>
      <c r="N81" s="231"/>
      <c r="O81" s="231"/>
      <c r="P81" s="234"/>
      <c r="Q81" s="235"/>
      <c r="R81" s="235"/>
      <c r="S81" s="235"/>
      <c r="T81" s="235"/>
      <c r="U81" s="235"/>
      <c r="V81" s="235"/>
      <c r="W81" s="235"/>
      <c r="X81" s="236"/>
      <c r="Y81" s="240" t="s">
        <v>85</v>
      </c>
      <c r="Z81" s="241"/>
      <c r="AA81" s="242"/>
      <c r="AB81" s="183"/>
      <c r="AC81" s="193"/>
      <c r="AD81" s="193"/>
      <c r="AE81" s="194"/>
      <c r="AF81" s="194"/>
      <c r="AG81" s="194"/>
      <c r="AH81" s="194"/>
      <c r="AI81" s="194"/>
      <c r="AJ81" s="194"/>
      <c r="AK81" s="194"/>
      <c r="AL81" s="194"/>
      <c r="AM81" s="194"/>
      <c r="AN81" s="194"/>
      <c r="AO81" s="194"/>
      <c r="AP81" s="194"/>
      <c r="AQ81" s="194"/>
      <c r="AR81" s="194"/>
      <c r="AS81" s="194"/>
      <c r="AT81" s="194"/>
      <c r="AU81" s="195"/>
      <c r="AV81" s="196"/>
      <c r="AW81" s="196"/>
      <c r="AX81" s="197"/>
      <c r="AY81" s="77">
        <f t="shared" si="13"/>
        <v>0</v>
      </c>
    </row>
    <row r="82" spans="1:51" ht="23.25" hidden="1" customHeight="1" x14ac:dyDescent="0.2">
      <c r="A82" s="213"/>
      <c r="B82" s="214"/>
      <c r="C82" s="214"/>
      <c r="D82" s="214"/>
      <c r="E82" s="214"/>
      <c r="F82" s="215"/>
      <c r="G82" s="232"/>
      <c r="H82" s="233"/>
      <c r="I82" s="233"/>
      <c r="J82" s="233"/>
      <c r="K82" s="233"/>
      <c r="L82" s="233"/>
      <c r="M82" s="233"/>
      <c r="N82" s="233"/>
      <c r="O82" s="233"/>
      <c r="P82" s="237"/>
      <c r="Q82" s="238"/>
      <c r="R82" s="238"/>
      <c r="S82" s="238"/>
      <c r="T82" s="238"/>
      <c r="U82" s="238"/>
      <c r="V82" s="238"/>
      <c r="W82" s="238"/>
      <c r="X82" s="239"/>
      <c r="Y82" s="190" t="s">
        <v>87</v>
      </c>
      <c r="Z82" s="191"/>
      <c r="AA82" s="192"/>
      <c r="AB82" s="183"/>
      <c r="AC82" s="193"/>
      <c r="AD82" s="193"/>
      <c r="AE82" s="194"/>
      <c r="AF82" s="194"/>
      <c r="AG82" s="194"/>
      <c r="AH82" s="194"/>
      <c r="AI82" s="194"/>
      <c r="AJ82" s="194"/>
      <c r="AK82" s="194"/>
      <c r="AL82" s="194"/>
      <c r="AM82" s="194"/>
      <c r="AN82" s="194"/>
      <c r="AO82" s="194"/>
      <c r="AP82" s="194"/>
      <c r="AQ82" s="194"/>
      <c r="AR82" s="194"/>
      <c r="AS82" s="194"/>
      <c r="AT82" s="194"/>
      <c r="AU82" s="195"/>
      <c r="AV82" s="196"/>
      <c r="AW82" s="196"/>
      <c r="AX82" s="197"/>
      <c r="AY82" s="77">
        <f t="shared" si="13"/>
        <v>0</v>
      </c>
    </row>
    <row r="83" spans="1:51" ht="27" hidden="1" customHeight="1" x14ac:dyDescent="0.2">
      <c r="A83" s="74"/>
      <c r="B83" s="75"/>
      <c r="C83" s="75"/>
      <c r="D83" s="75"/>
      <c r="E83" s="75"/>
      <c r="F83" s="76"/>
      <c r="G83" s="119"/>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1"/>
      <c r="AY83" s="77">
        <f t="shared" si="13"/>
        <v>0</v>
      </c>
    </row>
    <row r="84" spans="1:51" ht="123.75" hidden="1" customHeight="1" x14ac:dyDescent="0.2">
      <c r="A84" s="122" t="s">
        <v>73</v>
      </c>
      <c r="B84" s="123"/>
      <c r="C84" s="124" t="s">
        <v>119</v>
      </c>
      <c r="D84" s="124"/>
      <c r="E84" s="124"/>
      <c r="F84" s="125"/>
      <c r="G84" s="90"/>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2"/>
      <c r="AY84" s="77">
        <f t="shared" si="13"/>
        <v>0</v>
      </c>
    </row>
    <row r="85" spans="1:51" ht="18.75" hidden="1" customHeight="1" x14ac:dyDescent="0.2">
      <c r="A85" s="126" t="s">
        <v>120</v>
      </c>
      <c r="B85" s="127"/>
      <c r="C85" s="127"/>
      <c r="D85" s="127"/>
      <c r="E85" s="127"/>
      <c r="F85" s="128"/>
      <c r="G85" s="136" t="s">
        <v>91</v>
      </c>
      <c r="H85" s="137"/>
      <c r="I85" s="137"/>
      <c r="J85" s="137"/>
      <c r="K85" s="137"/>
      <c r="L85" s="137"/>
      <c r="M85" s="137"/>
      <c r="N85" s="137"/>
      <c r="O85" s="138"/>
      <c r="P85" s="142" t="s">
        <v>92</v>
      </c>
      <c r="Q85" s="137"/>
      <c r="R85" s="137"/>
      <c r="S85" s="137"/>
      <c r="T85" s="137"/>
      <c r="U85" s="137"/>
      <c r="V85" s="137"/>
      <c r="W85" s="137"/>
      <c r="X85" s="138"/>
      <c r="Y85" s="144"/>
      <c r="Z85" s="145"/>
      <c r="AA85" s="146"/>
      <c r="AB85" s="150" t="s">
        <v>77</v>
      </c>
      <c r="AC85" s="151"/>
      <c r="AD85" s="152"/>
      <c r="AE85" s="150" t="s">
        <v>78</v>
      </c>
      <c r="AF85" s="151"/>
      <c r="AG85" s="151"/>
      <c r="AH85" s="152"/>
      <c r="AI85" s="156" t="s">
        <v>79</v>
      </c>
      <c r="AJ85" s="156"/>
      <c r="AK85" s="156"/>
      <c r="AL85" s="150"/>
      <c r="AM85" s="156" t="s">
        <v>80</v>
      </c>
      <c r="AN85" s="156"/>
      <c r="AO85" s="156"/>
      <c r="AP85" s="150"/>
      <c r="AQ85" s="158" t="s">
        <v>93</v>
      </c>
      <c r="AR85" s="159"/>
      <c r="AS85" s="159"/>
      <c r="AT85" s="159"/>
      <c r="AU85" s="159"/>
      <c r="AV85" s="159"/>
      <c r="AW85" s="159"/>
      <c r="AX85" s="160"/>
      <c r="AY85" s="77">
        <f>IF(AY$78=0,0,COUNTA(G$87))</f>
        <v>0</v>
      </c>
    </row>
    <row r="86" spans="1:51" ht="18.75" hidden="1" customHeight="1" x14ac:dyDescent="0.2">
      <c r="A86" s="129"/>
      <c r="B86" s="130"/>
      <c r="C86" s="130"/>
      <c r="D86" s="130"/>
      <c r="E86" s="130"/>
      <c r="F86" s="131"/>
      <c r="G86" s="139"/>
      <c r="H86" s="140"/>
      <c r="I86" s="140"/>
      <c r="J86" s="140"/>
      <c r="K86" s="140"/>
      <c r="L86" s="140"/>
      <c r="M86" s="140"/>
      <c r="N86" s="140"/>
      <c r="O86" s="141"/>
      <c r="P86" s="143"/>
      <c r="Q86" s="140"/>
      <c r="R86" s="140"/>
      <c r="S86" s="140"/>
      <c r="T86" s="140"/>
      <c r="U86" s="140"/>
      <c r="V86" s="140"/>
      <c r="W86" s="140"/>
      <c r="X86" s="141"/>
      <c r="Y86" s="147"/>
      <c r="Z86" s="148"/>
      <c r="AA86" s="149"/>
      <c r="AB86" s="153"/>
      <c r="AC86" s="154"/>
      <c r="AD86" s="155"/>
      <c r="AE86" s="153"/>
      <c r="AF86" s="154"/>
      <c r="AG86" s="154"/>
      <c r="AH86" s="155"/>
      <c r="AI86" s="157"/>
      <c r="AJ86" s="157"/>
      <c r="AK86" s="157"/>
      <c r="AL86" s="153"/>
      <c r="AM86" s="157"/>
      <c r="AN86" s="157"/>
      <c r="AO86" s="157"/>
      <c r="AP86" s="153"/>
      <c r="AQ86" s="161"/>
      <c r="AR86" s="162"/>
      <c r="AS86" s="162"/>
      <c r="AT86" s="162"/>
      <c r="AU86" s="163"/>
      <c r="AV86" s="163"/>
      <c r="AW86" s="140" t="s">
        <v>94</v>
      </c>
      <c r="AX86" s="164"/>
      <c r="AY86" s="77">
        <f t="shared" ref="AY86:AY92" si="14">IF(AY$78=0,0,COUNTA(G$87))</f>
        <v>0</v>
      </c>
    </row>
    <row r="87" spans="1:51" ht="23.25" hidden="1" customHeight="1" x14ac:dyDescent="0.2">
      <c r="A87" s="132"/>
      <c r="B87" s="130"/>
      <c r="C87" s="130"/>
      <c r="D87" s="130"/>
      <c r="E87" s="130"/>
      <c r="F87" s="131"/>
      <c r="G87" s="165"/>
      <c r="H87" s="166"/>
      <c r="I87" s="166"/>
      <c r="J87" s="166"/>
      <c r="K87" s="166"/>
      <c r="L87" s="166"/>
      <c r="M87" s="166"/>
      <c r="N87" s="166"/>
      <c r="O87" s="167"/>
      <c r="P87" s="174"/>
      <c r="Q87" s="174"/>
      <c r="R87" s="174"/>
      <c r="S87" s="174"/>
      <c r="T87" s="174"/>
      <c r="U87" s="174"/>
      <c r="V87" s="174"/>
      <c r="W87" s="174"/>
      <c r="X87" s="175"/>
      <c r="Y87" s="180" t="s">
        <v>97</v>
      </c>
      <c r="Z87" s="181"/>
      <c r="AA87" s="182"/>
      <c r="AB87" s="183"/>
      <c r="AC87" s="183"/>
      <c r="AD87" s="183"/>
      <c r="AE87" s="184"/>
      <c r="AF87" s="185"/>
      <c r="AG87" s="185"/>
      <c r="AH87" s="185"/>
      <c r="AI87" s="184"/>
      <c r="AJ87" s="185"/>
      <c r="AK87" s="185"/>
      <c r="AL87" s="185"/>
      <c r="AM87" s="184"/>
      <c r="AN87" s="185"/>
      <c r="AO87" s="185"/>
      <c r="AP87" s="185"/>
      <c r="AQ87" s="186"/>
      <c r="AR87" s="187"/>
      <c r="AS87" s="187"/>
      <c r="AT87" s="187"/>
      <c r="AU87" s="187"/>
      <c r="AV87" s="187"/>
      <c r="AW87" s="187"/>
      <c r="AX87" s="188"/>
      <c r="AY87" s="77">
        <f t="shared" si="14"/>
        <v>0</v>
      </c>
    </row>
    <row r="88" spans="1:51" ht="23.25" hidden="1" customHeight="1" x14ac:dyDescent="0.2">
      <c r="A88" s="133"/>
      <c r="B88" s="134"/>
      <c r="C88" s="134"/>
      <c r="D88" s="134"/>
      <c r="E88" s="134"/>
      <c r="F88" s="135"/>
      <c r="G88" s="168"/>
      <c r="H88" s="169"/>
      <c r="I88" s="169"/>
      <c r="J88" s="169"/>
      <c r="K88" s="169"/>
      <c r="L88" s="169"/>
      <c r="M88" s="169"/>
      <c r="N88" s="169"/>
      <c r="O88" s="170"/>
      <c r="P88" s="176"/>
      <c r="Q88" s="176"/>
      <c r="R88" s="176"/>
      <c r="S88" s="176"/>
      <c r="T88" s="176"/>
      <c r="U88" s="176"/>
      <c r="V88" s="176"/>
      <c r="W88" s="176"/>
      <c r="X88" s="177"/>
      <c r="Y88" s="78" t="s">
        <v>98</v>
      </c>
      <c r="Z88" s="79"/>
      <c r="AA88" s="80"/>
      <c r="AB88" s="189"/>
      <c r="AC88" s="189"/>
      <c r="AD88" s="189"/>
      <c r="AE88" s="184"/>
      <c r="AF88" s="185"/>
      <c r="AG88" s="185"/>
      <c r="AH88" s="185"/>
      <c r="AI88" s="184"/>
      <c r="AJ88" s="185"/>
      <c r="AK88" s="185"/>
      <c r="AL88" s="185"/>
      <c r="AM88" s="184"/>
      <c r="AN88" s="185"/>
      <c r="AO88" s="185"/>
      <c r="AP88" s="185"/>
      <c r="AQ88" s="186"/>
      <c r="AR88" s="187"/>
      <c r="AS88" s="187"/>
      <c r="AT88" s="187"/>
      <c r="AU88" s="187"/>
      <c r="AV88" s="187"/>
      <c r="AW88" s="187"/>
      <c r="AX88" s="188"/>
      <c r="AY88" s="77">
        <f t="shared" si="14"/>
        <v>0</v>
      </c>
    </row>
    <row r="89" spans="1:51" ht="23.25" hidden="1" customHeight="1" x14ac:dyDescent="0.2">
      <c r="A89" s="132"/>
      <c r="B89" s="130"/>
      <c r="C89" s="130"/>
      <c r="D89" s="130"/>
      <c r="E89" s="130"/>
      <c r="F89" s="131"/>
      <c r="G89" s="171"/>
      <c r="H89" s="172"/>
      <c r="I89" s="172"/>
      <c r="J89" s="172"/>
      <c r="K89" s="172"/>
      <c r="L89" s="172"/>
      <c r="M89" s="172"/>
      <c r="N89" s="172"/>
      <c r="O89" s="173"/>
      <c r="P89" s="178"/>
      <c r="Q89" s="178"/>
      <c r="R89" s="178"/>
      <c r="S89" s="178"/>
      <c r="T89" s="178"/>
      <c r="U89" s="178"/>
      <c r="V89" s="178"/>
      <c r="W89" s="178"/>
      <c r="X89" s="179"/>
      <c r="Y89" s="78" t="s">
        <v>99</v>
      </c>
      <c r="Z89" s="79"/>
      <c r="AA89" s="80"/>
      <c r="AB89" s="81" t="s">
        <v>100</v>
      </c>
      <c r="AC89" s="81"/>
      <c r="AD89" s="81"/>
      <c r="AE89" s="82" t="str">
        <f t="shared" ref="AE89" si="15">IFERROR(AE87/AE88*100,"-")</f>
        <v>-</v>
      </c>
      <c r="AF89" s="83"/>
      <c r="AG89" s="83"/>
      <c r="AH89" s="83"/>
      <c r="AI89" s="82" t="str">
        <f t="shared" ref="AI89" si="16">IFERROR(AI87/AI88*100,"-")</f>
        <v>-</v>
      </c>
      <c r="AJ89" s="83"/>
      <c r="AK89" s="83"/>
      <c r="AL89" s="83"/>
      <c r="AM89" s="82" t="str">
        <f t="shared" ref="AM89" si="17">IFERROR(AM87/AM88*100,"-")</f>
        <v>-</v>
      </c>
      <c r="AN89" s="83"/>
      <c r="AO89" s="83"/>
      <c r="AP89" s="83"/>
      <c r="AQ89" s="84" t="str">
        <f>IFERROR(AQ87/AQ88*100,"-")</f>
        <v>-</v>
      </c>
      <c r="AR89" s="85"/>
      <c r="AS89" s="85"/>
      <c r="AT89" s="85"/>
      <c r="AU89" s="85"/>
      <c r="AV89" s="85"/>
      <c r="AW89" s="85"/>
      <c r="AX89" s="86"/>
      <c r="AY89" s="77">
        <f t="shared" si="14"/>
        <v>0</v>
      </c>
    </row>
    <row r="90" spans="1:51" ht="90" hidden="1" customHeight="1" x14ac:dyDescent="0.2">
      <c r="A90" s="87" t="s">
        <v>106</v>
      </c>
      <c r="B90" s="88"/>
      <c r="C90" s="88"/>
      <c r="D90" s="88"/>
      <c r="E90" s="88"/>
      <c r="F90" s="89"/>
      <c r="G90" s="90"/>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2"/>
      <c r="AY90" s="77">
        <f t="shared" si="14"/>
        <v>0</v>
      </c>
    </row>
    <row r="91" spans="1:51" ht="15" hidden="1" customHeight="1" x14ac:dyDescent="0.2">
      <c r="A91" s="74"/>
      <c r="B91" s="75"/>
      <c r="C91" s="75"/>
      <c r="D91" s="75"/>
      <c r="E91" s="75"/>
      <c r="F91" s="76"/>
      <c r="G91" s="119"/>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1"/>
      <c r="AY91" s="77">
        <f t="shared" si="14"/>
        <v>0</v>
      </c>
    </row>
    <row r="92" spans="1:51" ht="123.75" hidden="1" customHeight="1" x14ac:dyDescent="0.2">
      <c r="A92" s="122" t="s">
        <v>73</v>
      </c>
      <c r="B92" s="123"/>
      <c r="C92" s="124" t="s">
        <v>121</v>
      </c>
      <c r="D92" s="124"/>
      <c r="E92" s="124"/>
      <c r="F92" s="125"/>
      <c r="G92" s="90"/>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2"/>
      <c r="AY92" s="77">
        <f t="shared" si="14"/>
        <v>0</v>
      </c>
    </row>
    <row r="93" spans="1:51" ht="18.75" hidden="1" customHeight="1" x14ac:dyDescent="0.2">
      <c r="A93" s="126" t="s">
        <v>122</v>
      </c>
      <c r="B93" s="127"/>
      <c r="C93" s="127"/>
      <c r="D93" s="127"/>
      <c r="E93" s="127"/>
      <c r="F93" s="128"/>
      <c r="G93" s="136" t="s">
        <v>91</v>
      </c>
      <c r="H93" s="137"/>
      <c r="I93" s="137"/>
      <c r="J93" s="137"/>
      <c r="K93" s="137"/>
      <c r="L93" s="137"/>
      <c r="M93" s="137"/>
      <c r="N93" s="137"/>
      <c r="O93" s="138"/>
      <c r="P93" s="142" t="s">
        <v>92</v>
      </c>
      <c r="Q93" s="137"/>
      <c r="R93" s="137"/>
      <c r="S93" s="137"/>
      <c r="T93" s="137"/>
      <c r="U93" s="137"/>
      <c r="V93" s="137"/>
      <c r="W93" s="137"/>
      <c r="X93" s="138"/>
      <c r="Y93" s="144"/>
      <c r="Z93" s="145"/>
      <c r="AA93" s="146"/>
      <c r="AB93" s="150" t="s">
        <v>77</v>
      </c>
      <c r="AC93" s="151"/>
      <c r="AD93" s="152"/>
      <c r="AE93" s="150" t="s">
        <v>78</v>
      </c>
      <c r="AF93" s="151"/>
      <c r="AG93" s="151"/>
      <c r="AH93" s="152"/>
      <c r="AI93" s="156" t="s">
        <v>79</v>
      </c>
      <c r="AJ93" s="156"/>
      <c r="AK93" s="156"/>
      <c r="AL93" s="150"/>
      <c r="AM93" s="156" t="s">
        <v>80</v>
      </c>
      <c r="AN93" s="156"/>
      <c r="AO93" s="156"/>
      <c r="AP93" s="150"/>
      <c r="AQ93" s="158" t="s">
        <v>105</v>
      </c>
      <c r="AR93" s="159"/>
      <c r="AS93" s="159"/>
      <c r="AT93" s="159"/>
      <c r="AU93" s="159"/>
      <c r="AV93" s="159"/>
      <c r="AW93" s="159"/>
      <c r="AX93" s="160"/>
      <c r="AY93" s="77">
        <f>IF(AY$78=0,0,COUNTA(G$95))</f>
        <v>0</v>
      </c>
    </row>
    <row r="94" spans="1:51" ht="18.75" hidden="1" customHeight="1" x14ac:dyDescent="0.2">
      <c r="A94" s="129"/>
      <c r="B94" s="130"/>
      <c r="C94" s="130"/>
      <c r="D94" s="130"/>
      <c r="E94" s="130"/>
      <c r="F94" s="131"/>
      <c r="G94" s="139"/>
      <c r="H94" s="140"/>
      <c r="I94" s="140"/>
      <c r="J94" s="140"/>
      <c r="K94" s="140"/>
      <c r="L94" s="140"/>
      <c r="M94" s="140"/>
      <c r="N94" s="140"/>
      <c r="O94" s="141"/>
      <c r="P94" s="143"/>
      <c r="Q94" s="140"/>
      <c r="R94" s="140"/>
      <c r="S94" s="140"/>
      <c r="T94" s="140"/>
      <c r="U94" s="140"/>
      <c r="V94" s="140"/>
      <c r="W94" s="140"/>
      <c r="X94" s="141"/>
      <c r="Y94" s="147"/>
      <c r="Z94" s="148"/>
      <c r="AA94" s="149"/>
      <c r="AB94" s="153"/>
      <c r="AC94" s="154"/>
      <c r="AD94" s="155"/>
      <c r="AE94" s="153"/>
      <c r="AF94" s="154"/>
      <c r="AG94" s="154"/>
      <c r="AH94" s="155"/>
      <c r="AI94" s="157"/>
      <c r="AJ94" s="157"/>
      <c r="AK94" s="157"/>
      <c r="AL94" s="153"/>
      <c r="AM94" s="157"/>
      <c r="AN94" s="157"/>
      <c r="AO94" s="157"/>
      <c r="AP94" s="153"/>
      <c r="AQ94" s="161"/>
      <c r="AR94" s="162"/>
      <c r="AS94" s="162"/>
      <c r="AT94" s="162"/>
      <c r="AU94" s="163"/>
      <c r="AV94" s="163"/>
      <c r="AW94" s="140" t="s">
        <v>94</v>
      </c>
      <c r="AX94" s="164"/>
      <c r="AY94" s="77">
        <f t="shared" ref="AY94:AY100" si="18">IF(AY$78=0,0,COUNTA(G$95))</f>
        <v>0</v>
      </c>
    </row>
    <row r="95" spans="1:51" ht="23.25" hidden="1" customHeight="1" x14ac:dyDescent="0.2">
      <c r="A95" s="132"/>
      <c r="B95" s="130"/>
      <c r="C95" s="130"/>
      <c r="D95" s="130"/>
      <c r="E95" s="130"/>
      <c r="F95" s="131"/>
      <c r="G95" s="165"/>
      <c r="H95" s="166"/>
      <c r="I95" s="166"/>
      <c r="J95" s="166"/>
      <c r="K95" s="166"/>
      <c r="L95" s="166"/>
      <c r="M95" s="166"/>
      <c r="N95" s="166"/>
      <c r="O95" s="167"/>
      <c r="P95" s="174"/>
      <c r="Q95" s="174"/>
      <c r="R95" s="174"/>
      <c r="S95" s="174"/>
      <c r="T95" s="174"/>
      <c r="U95" s="174"/>
      <c r="V95" s="174"/>
      <c r="W95" s="174"/>
      <c r="X95" s="175"/>
      <c r="Y95" s="180" t="s">
        <v>97</v>
      </c>
      <c r="Z95" s="181"/>
      <c r="AA95" s="182"/>
      <c r="AB95" s="183"/>
      <c r="AC95" s="183"/>
      <c r="AD95" s="183"/>
      <c r="AE95" s="184"/>
      <c r="AF95" s="185"/>
      <c r="AG95" s="185"/>
      <c r="AH95" s="185"/>
      <c r="AI95" s="184"/>
      <c r="AJ95" s="185"/>
      <c r="AK95" s="185"/>
      <c r="AL95" s="185"/>
      <c r="AM95" s="184"/>
      <c r="AN95" s="185"/>
      <c r="AO95" s="185"/>
      <c r="AP95" s="185"/>
      <c r="AQ95" s="186"/>
      <c r="AR95" s="187"/>
      <c r="AS95" s="187"/>
      <c r="AT95" s="187"/>
      <c r="AU95" s="187"/>
      <c r="AV95" s="187"/>
      <c r="AW95" s="187"/>
      <c r="AX95" s="188"/>
      <c r="AY95" s="77">
        <f t="shared" si="18"/>
        <v>0</v>
      </c>
    </row>
    <row r="96" spans="1:51" ht="23.25" hidden="1" customHeight="1" x14ac:dyDescent="0.2">
      <c r="A96" s="133"/>
      <c r="B96" s="134"/>
      <c r="C96" s="134"/>
      <c r="D96" s="134"/>
      <c r="E96" s="134"/>
      <c r="F96" s="135"/>
      <c r="G96" s="168"/>
      <c r="H96" s="169"/>
      <c r="I96" s="169"/>
      <c r="J96" s="169"/>
      <c r="K96" s="169"/>
      <c r="L96" s="169"/>
      <c r="M96" s="169"/>
      <c r="N96" s="169"/>
      <c r="O96" s="170"/>
      <c r="P96" s="176"/>
      <c r="Q96" s="176"/>
      <c r="R96" s="176"/>
      <c r="S96" s="176"/>
      <c r="T96" s="176"/>
      <c r="U96" s="176"/>
      <c r="V96" s="176"/>
      <c r="W96" s="176"/>
      <c r="X96" s="177"/>
      <c r="Y96" s="78" t="s">
        <v>98</v>
      </c>
      <c r="Z96" s="79"/>
      <c r="AA96" s="80"/>
      <c r="AB96" s="189"/>
      <c r="AC96" s="189"/>
      <c r="AD96" s="189"/>
      <c r="AE96" s="184"/>
      <c r="AF96" s="185"/>
      <c r="AG96" s="185"/>
      <c r="AH96" s="185"/>
      <c r="AI96" s="184"/>
      <c r="AJ96" s="185"/>
      <c r="AK96" s="185"/>
      <c r="AL96" s="185"/>
      <c r="AM96" s="184"/>
      <c r="AN96" s="185"/>
      <c r="AO96" s="185"/>
      <c r="AP96" s="185"/>
      <c r="AQ96" s="186"/>
      <c r="AR96" s="187"/>
      <c r="AS96" s="187"/>
      <c r="AT96" s="187"/>
      <c r="AU96" s="187"/>
      <c r="AV96" s="187"/>
      <c r="AW96" s="187"/>
      <c r="AX96" s="188"/>
      <c r="AY96" s="77">
        <f t="shared" si="18"/>
        <v>0</v>
      </c>
    </row>
    <row r="97" spans="1:51" ht="23.25" hidden="1" customHeight="1" x14ac:dyDescent="0.2">
      <c r="A97" s="132"/>
      <c r="B97" s="130"/>
      <c r="C97" s="130"/>
      <c r="D97" s="130"/>
      <c r="E97" s="130"/>
      <c r="F97" s="131"/>
      <c r="G97" s="171"/>
      <c r="H97" s="172"/>
      <c r="I97" s="172"/>
      <c r="J97" s="172"/>
      <c r="K97" s="172"/>
      <c r="L97" s="172"/>
      <c r="M97" s="172"/>
      <c r="N97" s="172"/>
      <c r="O97" s="173"/>
      <c r="P97" s="178"/>
      <c r="Q97" s="178"/>
      <c r="R97" s="178"/>
      <c r="S97" s="178"/>
      <c r="T97" s="178"/>
      <c r="U97" s="178"/>
      <c r="V97" s="178"/>
      <c r="W97" s="178"/>
      <c r="X97" s="179"/>
      <c r="Y97" s="78" t="s">
        <v>99</v>
      </c>
      <c r="Z97" s="79"/>
      <c r="AA97" s="80"/>
      <c r="AB97" s="81" t="s">
        <v>100</v>
      </c>
      <c r="AC97" s="81"/>
      <c r="AD97" s="81"/>
      <c r="AE97" s="82" t="str">
        <f t="shared" ref="AE97" si="19">IFERROR(AE95/AE96*100,"-")</f>
        <v>-</v>
      </c>
      <c r="AF97" s="83"/>
      <c r="AG97" s="83"/>
      <c r="AH97" s="83"/>
      <c r="AI97" s="82" t="str">
        <f t="shared" ref="AI97" si="20">IFERROR(AI95/AI96*100,"-")</f>
        <v>-</v>
      </c>
      <c r="AJ97" s="83"/>
      <c r="AK97" s="83"/>
      <c r="AL97" s="83"/>
      <c r="AM97" s="82" t="str">
        <f t="shared" ref="AM97" si="21">IFERROR(AM95/AM96*100,"-")</f>
        <v>-</v>
      </c>
      <c r="AN97" s="83"/>
      <c r="AO97" s="83"/>
      <c r="AP97" s="83"/>
      <c r="AQ97" s="84" t="str">
        <f>IFERROR(AQ95/AQ96*100,"-")</f>
        <v>-</v>
      </c>
      <c r="AR97" s="85"/>
      <c r="AS97" s="85"/>
      <c r="AT97" s="85"/>
      <c r="AU97" s="85"/>
      <c r="AV97" s="85"/>
      <c r="AW97" s="85"/>
      <c r="AX97" s="86"/>
      <c r="AY97" s="77">
        <f t="shared" si="18"/>
        <v>0</v>
      </c>
    </row>
    <row r="98" spans="1:51" ht="90" hidden="1" customHeight="1" x14ac:dyDescent="0.2">
      <c r="A98" s="87" t="s">
        <v>106</v>
      </c>
      <c r="B98" s="88"/>
      <c r="C98" s="88"/>
      <c r="D98" s="88"/>
      <c r="E98" s="88"/>
      <c r="F98" s="89"/>
      <c r="G98" s="90"/>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2"/>
      <c r="AY98" s="77">
        <f t="shared" si="18"/>
        <v>0</v>
      </c>
    </row>
    <row r="99" spans="1:51" ht="15" hidden="1" customHeight="1" x14ac:dyDescent="0.2">
      <c r="A99" s="74"/>
      <c r="B99" s="75"/>
      <c r="C99" s="75"/>
      <c r="D99" s="75"/>
      <c r="E99" s="75"/>
      <c r="F99" s="76"/>
      <c r="G99" s="11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c r="AY99" s="77">
        <f t="shared" si="18"/>
        <v>0</v>
      </c>
    </row>
    <row r="100" spans="1:51" ht="123.75" hidden="1" customHeight="1" x14ac:dyDescent="0.2">
      <c r="A100" s="122" t="s">
        <v>73</v>
      </c>
      <c r="B100" s="123"/>
      <c r="C100" s="124" t="s">
        <v>123</v>
      </c>
      <c r="D100" s="124"/>
      <c r="E100" s="124"/>
      <c r="F100" s="125"/>
      <c r="G100" s="90"/>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2"/>
      <c r="AY100" s="77">
        <f t="shared" si="18"/>
        <v>0</v>
      </c>
    </row>
    <row r="101" spans="1:51" ht="18.75" hidden="1" customHeight="1" x14ac:dyDescent="0.2">
      <c r="A101" s="126" t="s">
        <v>124</v>
      </c>
      <c r="B101" s="127"/>
      <c r="C101" s="127"/>
      <c r="D101" s="127"/>
      <c r="E101" s="127"/>
      <c r="F101" s="128"/>
      <c r="G101" s="136" t="s">
        <v>91</v>
      </c>
      <c r="H101" s="137"/>
      <c r="I101" s="137"/>
      <c r="J101" s="137"/>
      <c r="K101" s="137"/>
      <c r="L101" s="137"/>
      <c r="M101" s="137"/>
      <c r="N101" s="137"/>
      <c r="O101" s="138"/>
      <c r="P101" s="142" t="s">
        <v>92</v>
      </c>
      <c r="Q101" s="137"/>
      <c r="R101" s="137"/>
      <c r="S101" s="137"/>
      <c r="T101" s="137"/>
      <c r="U101" s="137"/>
      <c r="V101" s="137"/>
      <c r="W101" s="137"/>
      <c r="X101" s="138"/>
      <c r="Y101" s="144"/>
      <c r="Z101" s="145"/>
      <c r="AA101" s="146"/>
      <c r="AB101" s="150" t="s">
        <v>77</v>
      </c>
      <c r="AC101" s="151"/>
      <c r="AD101" s="152"/>
      <c r="AE101" s="150" t="s">
        <v>78</v>
      </c>
      <c r="AF101" s="151"/>
      <c r="AG101" s="151"/>
      <c r="AH101" s="152"/>
      <c r="AI101" s="156" t="s">
        <v>79</v>
      </c>
      <c r="AJ101" s="156"/>
      <c r="AK101" s="156"/>
      <c r="AL101" s="150"/>
      <c r="AM101" s="156" t="s">
        <v>80</v>
      </c>
      <c r="AN101" s="156"/>
      <c r="AO101" s="156"/>
      <c r="AP101" s="150"/>
      <c r="AQ101" s="158" t="s">
        <v>109</v>
      </c>
      <c r="AR101" s="159"/>
      <c r="AS101" s="159"/>
      <c r="AT101" s="159"/>
      <c r="AU101" s="159"/>
      <c r="AV101" s="159"/>
      <c r="AW101" s="159"/>
      <c r="AX101" s="160"/>
      <c r="AY101" s="77">
        <f>IF(AY$78=0,0,1)</f>
        <v>0</v>
      </c>
    </row>
    <row r="102" spans="1:51" ht="18.75" hidden="1" customHeight="1" x14ac:dyDescent="0.2">
      <c r="A102" s="129"/>
      <c r="B102" s="130"/>
      <c r="C102" s="130"/>
      <c r="D102" s="130"/>
      <c r="E102" s="130"/>
      <c r="F102" s="131"/>
      <c r="G102" s="139"/>
      <c r="H102" s="140"/>
      <c r="I102" s="140"/>
      <c r="J102" s="140"/>
      <c r="K102" s="140"/>
      <c r="L102" s="140"/>
      <c r="M102" s="140"/>
      <c r="N102" s="140"/>
      <c r="O102" s="141"/>
      <c r="P102" s="143"/>
      <c r="Q102" s="140"/>
      <c r="R102" s="140"/>
      <c r="S102" s="140"/>
      <c r="T102" s="140"/>
      <c r="U102" s="140"/>
      <c r="V102" s="140"/>
      <c r="W102" s="140"/>
      <c r="X102" s="141"/>
      <c r="Y102" s="147"/>
      <c r="Z102" s="148"/>
      <c r="AA102" s="149"/>
      <c r="AB102" s="153"/>
      <c r="AC102" s="154"/>
      <c r="AD102" s="155"/>
      <c r="AE102" s="153"/>
      <c r="AF102" s="154"/>
      <c r="AG102" s="154"/>
      <c r="AH102" s="155"/>
      <c r="AI102" s="157"/>
      <c r="AJ102" s="157"/>
      <c r="AK102" s="157"/>
      <c r="AL102" s="153"/>
      <c r="AM102" s="157"/>
      <c r="AN102" s="157"/>
      <c r="AO102" s="157"/>
      <c r="AP102" s="153"/>
      <c r="AQ102" s="161"/>
      <c r="AR102" s="162"/>
      <c r="AS102" s="162"/>
      <c r="AT102" s="162"/>
      <c r="AU102" s="163"/>
      <c r="AV102" s="163"/>
      <c r="AW102" s="140" t="s">
        <v>94</v>
      </c>
      <c r="AX102" s="164"/>
      <c r="AY102" s="77">
        <f t="shared" ref="AY102:AY106" si="22">IF(AY$78=0,0,1)</f>
        <v>0</v>
      </c>
    </row>
    <row r="103" spans="1:51" ht="23.25" hidden="1" customHeight="1" x14ac:dyDescent="0.2">
      <c r="A103" s="132"/>
      <c r="B103" s="130"/>
      <c r="C103" s="130"/>
      <c r="D103" s="130"/>
      <c r="E103" s="130"/>
      <c r="F103" s="131"/>
      <c r="G103" s="165"/>
      <c r="H103" s="166"/>
      <c r="I103" s="166"/>
      <c r="J103" s="166"/>
      <c r="K103" s="166"/>
      <c r="L103" s="166"/>
      <c r="M103" s="166"/>
      <c r="N103" s="166"/>
      <c r="O103" s="167"/>
      <c r="P103" s="174"/>
      <c r="Q103" s="174"/>
      <c r="R103" s="174"/>
      <c r="S103" s="174"/>
      <c r="T103" s="174"/>
      <c r="U103" s="174"/>
      <c r="V103" s="174"/>
      <c r="W103" s="174"/>
      <c r="X103" s="175"/>
      <c r="Y103" s="180" t="s">
        <v>97</v>
      </c>
      <c r="Z103" s="181"/>
      <c r="AA103" s="182"/>
      <c r="AB103" s="183"/>
      <c r="AC103" s="183"/>
      <c r="AD103" s="183"/>
      <c r="AE103" s="184"/>
      <c r="AF103" s="185"/>
      <c r="AG103" s="185"/>
      <c r="AH103" s="185"/>
      <c r="AI103" s="184"/>
      <c r="AJ103" s="185"/>
      <c r="AK103" s="185"/>
      <c r="AL103" s="185"/>
      <c r="AM103" s="184"/>
      <c r="AN103" s="185"/>
      <c r="AO103" s="185"/>
      <c r="AP103" s="185"/>
      <c r="AQ103" s="186"/>
      <c r="AR103" s="187"/>
      <c r="AS103" s="187"/>
      <c r="AT103" s="187"/>
      <c r="AU103" s="187"/>
      <c r="AV103" s="187"/>
      <c r="AW103" s="187"/>
      <c r="AX103" s="188"/>
      <c r="AY103" s="77">
        <f t="shared" si="22"/>
        <v>0</v>
      </c>
    </row>
    <row r="104" spans="1:51" ht="23.25" hidden="1" customHeight="1" x14ac:dyDescent="0.2">
      <c r="A104" s="133"/>
      <c r="B104" s="134"/>
      <c r="C104" s="134"/>
      <c r="D104" s="134"/>
      <c r="E104" s="134"/>
      <c r="F104" s="135"/>
      <c r="G104" s="168"/>
      <c r="H104" s="169"/>
      <c r="I104" s="169"/>
      <c r="J104" s="169"/>
      <c r="K104" s="169"/>
      <c r="L104" s="169"/>
      <c r="M104" s="169"/>
      <c r="N104" s="169"/>
      <c r="O104" s="170"/>
      <c r="P104" s="176"/>
      <c r="Q104" s="176"/>
      <c r="R104" s="176"/>
      <c r="S104" s="176"/>
      <c r="T104" s="176"/>
      <c r="U104" s="176"/>
      <c r="V104" s="176"/>
      <c r="W104" s="176"/>
      <c r="X104" s="177"/>
      <c r="Y104" s="78" t="s">
        <v>98</v>
      </c>
      <c r="Z104" s="79"/>
      <c r="AA104" s="80"/>
      <c r="AB104" s="189"/>
      <c r="AC104" s="189"/>
      <c r="AD104" s="189"/>
      <c r="AE104" s="184"/>
      <c r="AF104" s="185"/>
      <c r="AG104" s="185"/>
      <c r="AH104" s="185"/>
      <c r="AI104" s="184"/>
      <c r="AJ104" s="185"/>
      <c r="AK104" s="185"/>
      <c r="AL104" s="185"/>
      <c r="AM104" s="184"/>
      <c r="AN104" s="185"/>
      <c r="AO104" s="185"/>
      <c r="AP104" s="185"/>
      <c r="AQ104" s="186"/>
      <c r="AR104" s="187"/>
      <c r="AS104" s="187"/>
      <c r="AT104" s="187"/>
      <c r="AU104" s="187"/>
      <c r="AV104" s="187"/>
      <c r="AW104" s="187"/>
      <c r="AX104" s="188"/>
      <c r="AY104" s="77">
        <f t="shared" si="22"/>
        <v>0</v>
      </c>
    </row>
    <row r="105" spans="1:51" ht="23.25" hidden="1" customHeight="1" x14ac:dyDescent="0.2">
      <c r="A105" s="132"/>
      <c r="B105" s="130"/>
      <c r="C105" s="130"/>
      <c r="D105" s="130"/>
      <c r="E105" s="130"/>
      <c r="F105" s="131"/>
      <c r="G105" s="171"/>
      <c r="H105" s="172"/>
      <c r="I105" s="172"/>
      <c r="J105" s="172"/>
      <c r="K105" s="172"/>
      <c r="L105" s="172"/>
      <c r="M105" s="172"/>
      <c r="N105" s="172"/>
      <c r="O105" s="173"/>
      <c r="P105" s="178"/>
      <c r="Q105" s="178"/>
      <c r="R105" s="178"/>
      <c r="S105" s="178"/>
      <c r="T105" s="178"/>
      <c r="U105" s="178"/>
      <c r="V105" s="178"/>
      <c r="W105" s="178"/>
      <c r="X105" s="179"/>
      <c r="Y105" s="78" t="s">
        <v>99</v>
      </c>
      <c r="Z105" s="79"/>
      <c r="AA105" s="80"/>
      <c r="AB105" s="81" t="s">
        <v>100</v>
      </c>
      <c r="AC105" s="81"/>
      <c r="AD105" s="81"/>
      <c r="AE105" s="82" t="str">
        <f t="shared" ref="AE105" si="23">IFERROR(AE103/AE104*100,"-")</f>
        <v>-</v>
      </c>
      <c r="AF105" s="83"/>
      <c r="AG105" s="83"/>
      <c r="AH105" s="83"/>
      <c r="AI105" s="82" t="str">
        <f t="shared" ref="AI105" si="24">IFERROR(AI103/AI104*100,"-")</f>
        <v>-</v>
      </c>
      <c r="AJ105" s="83"/>
      <c r="AK105" s="83"/>
      <c r="AL105" s="83"/>
      <c r="AM105" s="82" t="str">
        <f t="shared" ref="AM105" si="25">IFERROR(AM103/AM104*100,"-")</f>
        <v>-</v>
      </c>
      <c r="AN105" s="83"/>
      <c r="AO105" s="83"/>
      <c r="AP105" s="83"/>
      <c r="AQ105" s="84" t="str">
        <f>IFERROR(AQ103/AQ104*100,"-")</f>
        <v>-</v>
      </c>
      <c r="AR105" s="85"/>
      <c r="AS105" s="85"/>
      <c r="AT105" s="85"/>
      <c r="AU105" s="85"/>
      <c r="AV105" s="85"/>
      <c r="AW105" s="85"/>
      <c r="AX105" s="86"/>
      <c r="AY105" s="77">
        <f t="shared" si="22"/>
        <v>0</v>
      </c>
    </row>
    <row r="106" spans="1:51" ht="90" hidden="1" customHeight="1" x14ac:dyDescent="0.2">
      <c r="A106" s="87" t="s">
        <v>106</v>
      </c>
      <c r="B106" s="88"/>
      <c r="C106" s="88"/>
      <c r="D106" s="88"/>
      <c r="E106" s="88"/>
      <c r="F106" s="89"/>
      <c r="G106" s="90"/>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2"/>
      <c r="AY106" s="77">
        <f t="shared" si="22"/>
        <v>0</v>
      </c>
    </row>
    <row r="107" spans="1:51" ht="22.5" hidden="1" customHeight="1" x14ac:dyDescent="0.2">
      <c r="A107" s="93" t="s">
        <v>114</v>
      </c>
      <c r="B107" s="93"/>
      <c r="C107" s="93"/>
      <c r="D107" s="93"/>
      <c r="E107" s="93"/>
      <c r="F107" s="94"/>
      <c r="G107" s="99" t="s">
        <v>125</v>
      </c>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1"/>
      <c r="AY107" s="77">
        <f t="shared" si="13"/>
        <v>0</v>
      </c>
    </row>
    <row r="108" spans="1:51" ht="61.5" hidden="1" customHeight="1" x14ac:dyDescent="0.2">
      <c r="A108" s="95"/>
      <c r="B108" s="95"/>
      <c r="C108" s="95"/>
      <c r="D108" s="95"/>
      <c r="E108" s="95"/>
      <c r="F108" s="96"/>
      <c r="G108" s="102"/>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4"/>
      <c r="AY108" s="77">
        <f t="shared" si="13"/>
        <v>0</v>
      </c>
    </row>
    <row r="109" spans="1:51" ht="22.5" hidden="1" customHeight="1" x14ac:dyDescent="0.2">
      <c r="A109" s="95"/>
      <c r="B109" s="95"/>
      <c r="C109" s="95"/>
      <c r="D109" s="95"/>
      <c r="E109" s="95"/>
      <c r="F109" s="96"/>
      <c r="G109" s="99" t="s">
        <v>126</v>
      </c>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1"/>
      <c r="AY109" s="77">
        <f t="shared" si="13"/>
        <v>0</v>
      </c>
    </row>
    <row r="110" spans="1:51" ht="59.25" hidden="1" customHeight="1" x14ac:dyDescent="0.2">
      <c r="A110" s="97"/>
      <c r="B110" s="97"/>
      <c r="C110" s="97"/>
      <c r="D110" s="97"/>
      <c r="E110" s="97"/>
      <c r="F110" s="98"/>
      <c r="G110" s="102"/>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4"/>
      <c r="AY110" s="77">
        <f t="shared" si="13"/>
        <v>0</v>
      </c>
    </row>
    <row r="111" spans="1:51" ht="61.5" hidden="1" customHeight="1" x14ac:dyDescent="0.2">
      <c r="A111" s="198" t="s">
        <v>127</v>
      </c>
      <c r="B111" s="199"/>
      <c r="C111" s="199"/>
      <c r="D111" s="199"/>
      <c r="E111" s="199"/>
      <c r="F111" s="200"/>
      <c r="G111" s="201"/>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3"/>
      <c r="AY111" s="77">
        <f>COUNTA(G111)</f>
        <v>0</v>
      </c>
    </row>
    <row r="112" spans="1:51" ht="41.25" hidden="1" customHeight="1" x14ac:dyDescent="0.2">
      <c r="A112" s="204" t="s">
        <v>73</v>
      </c>
      <c r="B112" s="205"/>
      <c r="C112" s="205"/>
      <c r="D112" s="205"/>
      <c r="E112" s="205"/>
      <c r="F112" s="206"/>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c r="AY112" s="77">
        <f>IF(AY$111=0,0,1)</f>
        <v>0</v>
      </c>
    </row>
    <row r="113" spans="1:51" ht="27" hidden="1" customHeight="1" x14ac:dyDescent="0.2">
      <c r="A113" s="207" t="s">
        <v>128</v>
      </c>
      <c r="B113" s="208"/>
      <c r="C113" s="208"/>
      <c r="D113" s="208"/>
      <c r="E113" s="208"/>
      <c r="F113" s="209"/>
      <c r="G113" s="216" t="s">
        <v>75</v>
      </c>
      <c r="H113" s="217"/>
      <c r="I113" s="217"/>
      <c r="J113" s="217"/>
      <c r="K113" s="217"/>
      <c r="L113" s="217"/>
      <c r="M113" s="217"/>
      <c r="N113" s="217"/>
      <c r="O113" s="217"/>
      <c r="P113" s="218" t="s">
        <v>76</v>
      </c>
      <c r="Q113" s="217"/>
      <c r="R113" s="217"/>
      <c r="S113" s="217"/>
      <c r="T113" s="217"/>
      <c r="U113" s="217"/>
      <c r="V113" s="217"/>
      <c r="W113" s="217"/>
      <c r="X113" s="219"/>
      <c r="Y113" s="220"/>
      <c r="Z113" s="221"/>
      <c r="AA113" s="222"/>
      <c r="AB113" s="223" t="s">
        <v>77</v>
      </c>
      <c r="AC113" s="223"/>
      <c r="AD113" s="223"/>
      <c r="AE113" s="153" t="s">
        <v>78</v>
      </c>
      <c r="AF113" s="224"/>
      <c r="AG113" s="224"/>
      <c r="AH113" s="225"/>
      <c r="AI113" s="153" t="s">
        <v>79</v>
      </c>
      <c r="AJ113" s="224"/>
      <c r="AK113" s="224"/>
      <c r="AL113" s="225"/>
      <c r="AM113" s="153" t="s">
        <v>80</v>
      </c>
      <c r="AN113" s="224"/>
      <c r="AO113" s="224"/>
      <c r="AP113" s="225"/>
      <c r="AQ113" s="226" t="s">
        <v>81</v>
      </c>
      <c r="AR113" s="227"/>
      <c r="AS113" s="227"/>
      <c r="AT113" s="228"/>
      <c r="AU113" s="226" t="s">
        <v>82</v>
      </c>
      <c r="AV113" s="227"/>
      <c r="AW113" s="227"/>
      <c r="AX113" s="229"/>
      <c r="AY113" s="77">
        <f t="shared" ref="AY113:AY143" si="26">IF(AY$111=0,0,1)</f>
        <v>0</v>
      </c>
    </row>
    <row r="114" spans="1:51" ht="23.25" hidden="1" customHeight="1" x14ac:dyDescent="0.2">
      <c r="A114" s="210"/>
      <c r="B114" s="211"/>
      <c r="C114" s="211"/>
      <c r="D114" s="211"/>
      <c r="E114" s="211"/>
      <c r="F114" s="212"/>
      <c r="G114" s="230"/>
      <c r="H114" s="231"/>
      <c r="I114" s="231"/>
      <c r="J114" s="231"/>
      <c r="K114" s="231"/>
      <c r="L114" s="231"/>
      <c r="M114" s="231"/>
      <c r="N114" s="231"/>
      <c r="O114" s="231"/>
      <c r="P114" s="234"/>
      <c r="Q114" s="235"/>
      <c r="R114" s="235"/>
      <c r="S114" s="235"/>
      <c r="T114" s="235"/>
      <c r="U114" s="235"/>
      <c r="V114" s="235"/>
      <c r="W114" s="235"/>
      <c r="X114" s="236"/>
      <c r="Y114" s="240" t="s">
        <v>85</v>
      </c>
      <c r="Z114" s="241"/>
      <c r="AA114" s="242"/>
      <c r="AB114" s="183"/>
      <c r="AC114" s="193"/>
      <c r="AD114" s="193"/>
      <c r="AE114" s="194"/>
      <c r="AF114" s="194"/>
      <c r="AG114" s="194"/>
      <c r="AH114" s="194"/>
      <c r="AI114" s="194"/>
      <c r="AJ114" s="194"/>
      <c r="AK114" s="194"/>
      <c r="AL114" s="194"/>
      <c r="AM114" s="194"/>
      <c r="AN114" s="194"/>
      <c r="AO114" s="194"/>
      <c r="AP114" s="194"/>
      <c r="AQ114" s="194"/>
      <c r="AR114" s="194"/>
      <c r="AS114" s="194"/>
      <c r="AT114" s="194"/>
      <c r="AU114" s="195"/>
      <c r="AV114" s="196"/>
      <c r="AW114" s="196"/>
      <c r="AX114" s="197"/>
      <c r="AY114" s="77">
        <f t="shared" si="26"/>
        <v>0</v>
      </c>
    </row>
    <row r="115" spans="1:51" ht="23.25" hidden="1" customHeight="1" x14ac:dyDescent="0.2">
      <c r="A115" s="213"/>
      <c r="B115" s="214"/>
      <c r="C115" s="214"/>
      <c r="D115" s="214"/>
      <c r="E115" s="214"/>
      <c r="F115" s="215"/>
      <c r="G115" s="232"/>
      <c r="H115" s="233"/>
      <c r="I115" s="233"/>
      <c r="J115" s="233"/>
      <c r="K115" s="233"/>
      <c r="L115" s="233"/>
      <c r="M115" s="233"/>
      <c r="N115" s="233"/>
      <c r="O115" s="233"/>
      <c r="P115" s="237"/>
      <c r="Q115" s="238"/>
      <c r="R115" s="238"/>
      <c r="S115" s="238"/>
      <c r="T115" s="238"/>
      <c r="U115" s="238"/>
      <c r="V115" s="238"/>
      <c r="W115" s="238"/>
      <c r="X115" s="239"/>
      <c r="Y115" s="190" t="s">
        <v>87</v>
      </c>
      <c r="Z115" s="191"/>
      <c r="AA115" s="192"/>
      <c r="AB115" s="183"/>
      <c r="AC115" s="193"/>
      <c r="AD115" s="193"/>
      <c r="AE115" s="194"/>
      <c r="AF115" s="194"/>
      <c r="AG115" s="194"/>
      <c r="AH115" s="194"/>
      <c r="AI115" s="194"/>
      <c r="AJ115" s="194"/>
      <c r="AK115" s="194"/>
      <c r="AL115" s="194"/>
      <c r="AM115" s="194"/>
      <c r="AN115" s="194"/>
      <c r="AO115" s="194"/>
      <c r="AP115" s="194"/>
      <c r="AQ115" s="194"/>
      <c r="AR115" s="194"/>
      <c r="AS115" s="194"/>
      <c r="AT115" s="194"/>
      <c r="AU115" s="195"/>
      <c r="AV115" s="196"/>
      <c r="AW115" s="196"/>
      <c r="AX115" s="197"/>
      <c r="AY115" s="77">
        <f t="shared" si="26"/>
        <v>0</v>
      </c>
    </row>
    <row r="116" spans="1:51" ht="27" hidden="1" customHeight="1" x14ac:dyDescent="0.2">
      <c r="A116" s="74"/>
      <c r="B116" s="75"/>
      <c r="C116" s="75"/>
      <c r="D116" s="75"/>
      <c r="E116" s="75"/>
      <c r="F116" s="76"/>
      <c r="G116" s="119"/>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1"/>
      <c r="AY116" s="77">
        <f t="shared" si="26"/>
        <v>0</v>
      </c>
    </row>
    <row r="117" spans="1:51" ht="123.75" hidden="1" customHeight="1" x14ac:dyDescent="0.2">
      <c r="A117" s="122" t="s">
        <v>73</v>
      </c>
      <c r="B117" s="123"/>
      <c r="C117" s="124" t="s">
        <v>129</v>
      </c>
      <c r="D117" s="124"/>
      <c r="E117" s="124"/>
      <c r="F117" s="125"/>
      <c r="G117" s="90"/>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2"/>
      <c r="AY117" s="77">
        <f t="shared" si="26"/>
        <v>0</v>
      </c>
    </row>
    <row r="118" spans="1:51" ht="18.75" hidden="1" customHeight="1" x14ac:dyDescent="0.2">
      <c r="A118" s="126" t="s">
        <v>130</v>
      </c>
      <c r="B118" s="127"/>
      <c r="C118" s="127"/>
      <c r="D118" s="127"/>
      <c r="E118" s="127"/>
      <c r="F118" s="128"/>
      <c r="G118" s="136" t="s">
        <v>91</v>
      </c>
      <c r="H118" s="137"/>
      <c r="I118" s="137"/>
      <c r="J118" s="137"/>
      <c r="K118" s="137"/>
      <c r="L118" s="137"/>
      <c r="M118" s="137"/>
      <c r="N118" s="137"/>
      <c r="O118" s="138"/>
      <c r="P118" s="142" t="s">
        <v>92</v>
      </c>
      <c r="Q118" s="137"/>
      <c r="R118" s="137"/>
      <c r="S118" s="137"/>
      <c r="T118" s="137"/>
      <c r="U118" s="137"/>
      <c r="V118" s="137"/>
      <c r="W118" s="137"/>
      <c r="X118" s="138"/>
      <c r="Y118" s="144"/>
      <c r="Z118" s="145"/>
      <c r="AA118" s="146"/>
      <c r="AB118" s="150" t="s">
        <v>77</v>
      </c>
      <c r="AC118" s="151"/>
      <c r="AD118" s="152"/>
      <c r="AE118" s="150" t="s">
        <v>78</v>
      </c>
      <c r="AF118" s="151"/>
      <c r="AG118" s="151"/>
      <c r="AH118" s="152"/>
      <c r="AI118" s="156" t="s">
        <v>79</v>
      </c>
      <c r="AJ118" s="156"/>
      <c r="AK118" s="156"/>
      <c r="AL118" s="150"/>
      <c r="AM118" s="156" t="s">
        <v>80</v>
      </c>
      <c r="AN118" s="156"/>
      <c r="AO118" s="156"/>
      <c r="AP118" s="150"/>
      <c r="AQ118" s="158" t="s">
        <v>93</v>
      </c>
      <c r="AR118" s="159"/>
      <c r="AS118" s="159"/>
      <c r="AT118" s="159"/>
      <c r="AU118" s="159"/>
      <c r="AV118" s="159"/>
      <c r="AW118" s="159"/>
      <c r="AX118" s="160"/>
      <c r="AY118" s="77">
        <f>IF(AY$111=0,0,COUNTA(G$120))</f>
        <v>0</v>
      </c>
    </row>
    <row r="119" spans="1:51" ht="18.75" hidden="1" customHeight="1" x14ac:dyDescent="0.2">
      <c r="A119" s="129"/>
      <c r="B119" s="130"/>
      <c r="C119" s="130"/>
      <c r="D119" s="130"/>
      <c r="E119" s="130"/>
      <c r="F119" s="131"/>
      <c r="G119" s="139"/>
      <c r="H119" s="140"/>
      <c r="I119" s="140"/>
      <c r="J119" s="140"/>
      <c r="K119" s="140"/>
      <c r="L119" s="140"/>
      <c r="M119" s="140"/>
      <c r="N119" s="140"/>
      <c r="O119" s="141"/>
      <c r="P119" s="143"/>
      <c r="Q119" s="140"/>
      <c r="R119" s="140"/>
      <c r="S119" s="140"/>
      <c r="T119" s="140"/>
      <c r="U119" s="140"/>
      <c r="V119" s="140"/>
      <c r="W119" s="140"/>
      <c r="X119" s="141"/>
      <c r="Y119" s="147"/>
      <c r="Z119" s="148"/>
      <c r="AA119" s="149"/>
      <c r="AB119" s="153"/>
      <c r="AC119" s="154"/>
      <c r="AD119" s="155"/>
      <c r="AE119" s="153"/>
      <c r="AF119" s="154"/>
      <c r="AG119" s="154"/>
      <c r="AH119" s="155"/>
      <c r="AI119" s="157"/>
      <c r="AJ119" s="157"/>
      <c r="AK119" s="157"/>
      <c r="AL119" s="153"/>
      <c r="AM119" s="157"/>
      <c r="AN119" s="157"/>
      <c r="AO119" s="157"/>
      <c r="AP119" s="153"/>
      <c r="AQ119" s="161"/>
      <c r="AR119" s="162"/>
      <c r="AS119" s="162"/>
      <c r="AT119" s="162"/>
      <c r="AU119" s="163"/>
      <c r="AV119" s="163"/>
      <c r="AW119" s="140" t="s">
        <v>94</v>
      </c>
      <c r="AX119" s="164"/>
      <c r="AY119" s="77">
        <f t="shared" ref="AY119:AY125" si="27">IF(AY$111=0,0,COUNTA(G$120))</f>
        <v>0</v>
      </c>
    </row>
    <row r="120" spans="1:51" ht="23.25" hidden="1" customHeight="1" x14ac:dyDescent="0.2">
      <c r="A120" s="132"/>
      <c r="B120" s="130"/>
      <c r="C120" s="130"/>
      <c r="D120" s="130"/>
      <c r="E120" s="130"/>
      <c r="F120" s="131"/>
      <c r="G120" s="165"/>
      <c r="H120" s="166"/>
      <c r="I120" s="166"/>
      <c r="J120" s="166"/>
      <c r="K120" s="166"/>
      <c r="L120" s="166"/>
      <c r="M120" s="166"/>
      <c r="N120" s="166"/>
      <c r="O120" s="167"/>
      <c r="P120" s="174"/>
      <c r="Q120" s="174"/>
      <c r="R120" s="174"/>
      <c r="S120" s="174"/>
      <c r="T120" s="174"/>
      <c r="U120" s="174"/>
      <c r="V120" s="174"/>
      <c r="W120" s="174"/>
      <c r="X120" s="175"/>
      <c r="Y120" s="180" t="s">
        <v>97</v>
      </c>
      <c r="Z120" s="181"/>
      <c r="AA120" s="182"/>
      <c r="AB120" s="183"/>
      <c r="AC120" s="183"/>
      <c r="AD120" s="183"/>
      <c r="AE120" s="184"/>
      <c r="AF120" s="185"/>
      <c r="AG120" s="185"/>
      <c r="AH120" s="185"/>
      <c r="AI120" s="184"/>
      <c r="AJ120" s="185"/>
      <c r="AK120" s="185"/>
      <c r="AL120" s="185"/>
      <c r="AM120" s="184"/>
      <c r="AN120" s="185"/>
      <c r="AO120" s="185"/>
      <c r="AP120" s="185"/>
      <c r="AQ120" s="186"/>
      <c r="AR120" s="187"/>
      <c r="AS120" s="187"/>
      <c r="AT120" s="187"/>
      <c r="AU120" s="187"/>
      <c r="AV120" s="187"/>
      <c r="AW120" s="187"/>
      <c r="AX120" s="188"/>
      <c r="AY120" s="77">
        <f t="shared" si="27"/>
        <v>0</v>
      </c>
    </row>
    <row r="121" spans="1:51" ht="23.25" hidden="1" customHeight="1" x14ac:dyDescent="0.2">
      <c r="A121" s="133"/>
      <c r="B121" s="134"/>
      <c r="C121" s="134"/>
      <c r="D121" s="134"/>
      <c r="E121" s="134"/>
      <c r="F121" s="135"/>
      <c r="G121" s="168"/>
      <c r="H121" s="169"/>
      <c r="I121" s="169"/>
      <c r="J121" s="169"/>
      <c r="K121" s="169"/>
      <c r="L121" s="169"/>
      <c r="M121" s="169"/>
      <c r="N121" s="169"/>
      <c r="O121" s="170"/>
      <c r="P121" s="176"/>
      <c r="Q121" s="176"/>
      <c r="R121" s="176"/>
      <c r="S121" s="176"/>
      <c r="T121" s="176"/>
      <c r="U121" s="176"/>
      <c r="V121" s="176"/>
      <c r="W121" s="176"/>
      <c r="X121" s="177"/>
      <c r="Y121" s="78" t="s">
        <v>98</v>
      </c>
      <c r="Z121" s="79"/>
      <c r="AA121" s="80"/>
      <c r="AB121" s="189"/>
      <c r="AC121" s="189"/>
      <c r="AD121" s="189"/>
      <c r="AE121" s="184"/>
      <c r="AF121" s="185"/>
      <c r="AG121" s="185"/>
      <c r="AH121" s="185"/>
      <c r="AI121" s="184"/>
      <c r="AJ121" s="185"/>
      <c r="AK121" s="185"/>
      <c r="AL121" s="185"/>
      <c r="AM121" s="184"/>
      <c r="AN121" s="185"/>
      <c r="AO121" s="185"/>
      <c r="AP121" s="185"/>
      <c r="AQ121" s="186"/>
      <c r="AR121" s="187"/>
      <c r="AS121" s="187"/>
      <c r="AT121" s="187"/>
      <c r="AU121" s="187"/>
      <c r="AV121" s="187"/>
      <c r="AW121" s="187"/>
      <c r="AX121" s="188"/>
      <c r="AY121" s="77">
        <f t="shared" si="27"/>
        <v>0</v>
      </c>
    </row>
    <row r="122" spans="1:51" ht="23.25" hidden="1" customHeight="1" x14ac:dyDescent="0.2">
      <c r="A122" s="132"/>
      <c r="B122" s="130"/>
      <c r="C122" s="130"/>
      <c r="D122" s="130"/>
      <c r="E122" s="130"/>
      <c r="F122" s="131"/>
      <c r="G122" s="171"/>
      <c r="H122" s="172"/>
      <c r="I122" s="172"/>
      <c r="J122" s="172"/>
      <c r="K122" s="172"/>
      <c r="L122" s="172"/>
      <c r="M122" s="172"/>
      <c r="N122" s="172"/>
      <c r="O122" s="173"/>
      <c r="P122" s="178"/>
      <c r="Q122" s="178"/>
      <c r="R122" s="178"/>
      <c r="S122" s="178"/>
      <c r="T122" s="178"/>
      <c r="U122" s="178"/>
      <c r="V122" s="178"/>
      <c r="W122" s="178"/>
      <c r="X122" s="179"/>
      <c r="Y122" s="78" t="s">
        <v>99</v>
      </c>
      <c r="Z122" s="79"/>
      <c r="AA122" s="80"/>
      <c r="AB122" s="81" t="s">
        <v>100</v>
      </c>
      <c r="AC122" s="81"/>
      <c r="AD122" s="81"/>
      <c r="AE122" s="82" t="str">
        <f t="shared" ref="AE122" si="28">IFERROR(AE120/AE121*100,"-")</f>
        <v>-</v>
      </c>
      <c r="AF122" s="83"/>
      <c r="AG122" s="83"/>
      <c r="AH122" s="83"/>
      <c r="AI122" s="82" t="str">
        <f t="shared" ref="AI122" si="29">IFERROR(AI120/AI121*100,"-")</f>
        <v>-</v>
      </c>
      <c r="AJ122" s="83"/>
      <c r="AK122" s="83"/>
      <c r="AL122" s="83"/>
      <c r="AM122" s="82" t="str">
        <f t="shared" ref="AM122" si="30">IFERROR(AM120/AM121*100,"-")</f>
        <v>-</v>
      </c>
      <c r="AN122" s="83"/>
      <c r="AO122" s="83"/>
      <c r="AP122" s="83"/>
      <c r="AQ122" s="84" t="str">
        <f>IFERROR(AQ120/AQ121*100,"-")</f>
        <v>-</v>
      </c>
      <c r="AR122" s="85"/>
      <c r="AS122" s="85"/>
      <c r="AT122" s="85"/>
      <c r="AU122" s="85"/>
      <c r="AV122" s="85"/>
      <c r="AW122" s="85"/>
      <c r="AX122" s="86"/>
      <c r="AY122" s="77">
        <f t="shared" si="27"/>
        <v>0</v>
      </c>
    </row>
    <row r="123" spans="1:51" ht="90" hidden="1" customHeight="1" x14ac:dyDescent="0.2">
      <c r="A123" s="87" t="s">
        <v>106</v>
      </c>
      <c r="B123" s="88"/>
      <c r="C123" s="88"/>
      <c r="D123" s="88"/>
      <c r="E123" s="88"/>
      <c r="F123" s="89"/>
      <c r="G123" s="90"/>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2"/>
      <c r="AY123" s="77">
        <f t="shared" si="27"/>
        <v>0</v>
      </c>
    </row>
    <row r="124" spans="1:51" ht="15" hidden="1" customHeight="1" x14ac:dyDescent="0.2">
      <c r="A124" s="74"/>
      <c r="B124" s="75"/>
      <c r="C124" s="75"/>
      <c r="D124" s="75"/>
      <c r="E124" s="75"/>
      <c r="F124" s="76"/>
      <c r="G124" s="119"/>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1"/>
      <c r="AY124" s="77">
        <f t="shared" si="27"/>
        <v>0</v>
      </c>
    </row>
    <row r="125" spans="1:51" ht="123.75" hidden="1" customHeight="1" x14ac:dyDescent="0.2">
      <c r="A125" s="122" t="s">
        <v>73</v>
      </c>
      <c r="B125" s="123"/>
      <c r="C125" s="124" t="s">
        <v>131</v>
      </c>
      <c r="D125" s="124"/>
      <c r="E125" s="124"/>
      <c r="F125" s="125"/>
      <c r="G125" s="90"/>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2"/>
      <c r="AY125" s="77">
        <f t="shared" si="27"/>
        <v>0</v>
      </c>
    </row>
    <row r="126" spans="1:51" ht="18.75" hidden="1" customHeight="1" x14ac:dyDescent="0.2">
      <c r="A126" s="126" t="s">
        <v>132</v>
      </c>
      <c r="B126" s="127"/>
      <c r="C126" s="127"/>
      <c r="D126" s="127"/>
      <c r="E126" s="127"/>
      <c r="F126" s="128"/>
      <c r="G126" s="136" t="s">
        <v>91</v>
      </c>
      <c r="H126" s="137"/>
      <c r="I126" s="137"/>
      <c r="J126" s="137"/>
      <c r="K126" s="137"/>
      <c r="L126" s="137"/>
      <c r="M126" s="137"/>
      <c r="N126" s="137"/>
      <c r="O126" s="138"/>
      <c r="P126" s="142" t="s">
        <v>92</v>
      </c>
      <c r="Q126" s="137"/>
      <c r="R126" s="137"/>
      <c r="S126" s="137"/>
      <c r="T126" s="137"/>
      <c r="U126" s="137"/>
      <c r="V126" s="137"/>
      <c r="W126" s="137"/>
      <c r="X126" s="138"/>
      <c r="Y126" s="144"/>
      <c r="Z126" s="145"/>
      <c r="AA126" s="146"/>
      <c r="AB126" s="150" t="s">
        <v>77</v>
      </c>
      <c r="AC126" s="151"/>
      <c r="AD126" s="152"/>
      <c r="AE126" s="150" t="s">
        <v>78</v>
      </c>
      <c r="AF126" s="151"/>
      <c r="AG126" s="151"/>
      <c r="AH126" s="152"/>
      <c r="AI126" s="156" t="s">
        <v>79</v>
      </c>
      <c r="AJ126" s="156"/>
      <c r="AK126" s="156"/>
      <c r="AL126" s="150"/>
      <c r="AM126" s="156" t="s">
        <v>80</v>
      </c>
      <c r="AN126" s="156"/>
      <c r="AO126" s="156"/>
      <c r="AP126" s="150"/>
      <c r="AQ126" s="158" t="s">
        <v>133</v>
      </c>
      <c r="AR126" s="159"/>
      <c r="AS126" s="159"/>
      <c r="AT126" s="159"/>
      <c r="AU126" s="159"/>
      <c r="AV126" s="159"/>
      <c r="AW126" s="159"/>
      <c r="AX126" s="160"/>
      <c r="AY126" s="77">
        <f>IF(AY$111=0,0,COUNTA(G$128))</f>
        <v>0</v>
      </c>
    </row>
    <row r="127" spans="1:51" ht="18.75" hidden="1" customHeight="1" x14ac:dyDescent="0.2">
      <c r="A127" s="129"/>
      <c r="B127" s="130"/>
      <c r="C127" s="130"/>
      <c r="D127" s="130"/>
      <c r="E127" s="130"/>
      <c r="F127" s="131"/>
      <c r="G127" s="139"/>
      <c r="H127" s="140"/>
      <c r="I127" s="140"/>
      <c r="J127" s="140"/>
      <c r="K127" s="140"/>
      <c r="L127" s="140"/>
      <c r="M127" s="140"/>
      <c r="N127" s="140"/>
      <c r="O127" s="141"/>
      <c r="P127" s="143"/>
      <c r="Q127" s="140"/>
      <c r="R127" s="140"/>
      <c r="S127" s="140"/>
      <c r="T127" s="140"/>
      <c r="U127" s="140"/>
      <c r="V127" s="140"/>
      <c r="W127" s="140"/>
      <c r="X127" s="141"/>
      <c r="Y127" s="147"/>
      <c r="Z127" s="148"/>
      <c r="AA127" s="149"/>
      <c r="AB127" s="153"/>
      <c r="AC127" s="154"/>
      <c r="AD127" s="155"/>
      <c r="AE127" s="153"/>
      <c r="AF127" s="154"/>
      <c r="AG127" s="154"/>
      <c r="AH127" s="155"/>
      <c r="AI127" s="157"/>
      <c r="AJ127" s="157"/>
      <c r="AK127" s="157"/>
      <c r="AL127" s="153"/>
      <c r="AM127" s="157"/>
      <c r="AN127" s="157"/>
      <c r="AO127" s="157"/>
      <c r="AP127" s="153"/>
      <c r="AQ127" s="161"/>
      <c r="AR127" s="162"/>
      <c r="AS127" s="162"/>
      <c r="AT127" s="162"/>
      <c r="AU127" s="163"/>
      <c r="AV127" s="163"/>
      <c r="AW127" s="140" t="s">
        <v>94</v>
      </c>
      <c r="AX127" s="164"/>
      <c r="AY127" s="77">
        <f t="shared" ref="AY127:AY133" si="31">IF(AY$111=0,0,COUNTA(G$128))</f>
        <v>0</v>
      </c>
    </row>
    <row r="128" spans="1:51" ht="23.25" hidden="1" customHeight="1" x14ac:dyDescent="0.2">
      <c r="A128" s="132"/>
      <c r="B128" s="130"/>
      <c r="C128" s="130"/>
      <c r="D128" s="130"/>
      <c r="E128" s="130"/>
      <c r="F128" s="131"/>
      <c r="G128" s="165"/>
      <c r="H128" s="166"/>
      <c r="I128" s="166"/>
      <c r="J128" s="166"/>
      <c r="K128" s="166"/>
      <c r="L128" s="166"/>
      <c r="M128" s="166"/>
      <c r="N128" s="166"/>
      <c r="O128" s="167"/>
      <c r="P128" s="174"/>
      <c r="Q128" s="174"/>
      <c r="R128" s="174"/>
      <c r="S128" s="174"/>
      <c r="T128" s="174"/>
      <c r="U128" s="174"/>
      <c r="V128" s="174"/>
      <c r="W128" s="174"/>
      <c r="X128" s="175"/>
      <c r="Y128" s="180" t="s">
        <v>97</v>
      </c>
      <c r="Z128" s="181"/>
      <c r="AA128" s="182"/>
      <c r="AB128" s="183"/>
      <c r="AC128" s="183"/>
      <c r="AD128" s="183"/>
      <c r="AE128" s="184"/>
      <c r="AF128" s="185"/>
      <c r="AG128" s="185"/>
      <c r="AH128" s="185"/>
      <c r="AI128" s="184"/>
      <c r="AJ128" s="185"/>
      <c r="AK128" s="185"/>
      <c r="AL128" s="185"/>
      <c r="AM128" s="184"/>
      <c r="AN128" s="185"/>
      <c r="AO128" s="185"/>
      <c r="AP128" s="185"/>
      <c r="AQ128" s="186"/>
      <c r="AR128" s="187"/>
      <c r="AS128" s="187"/>
      <c r="AT128" s="187"/>
      <c r="AU128" s="187"/>
      <c r="AV128" s="187"/>
      <c r="AW128" s="187"/>
      <c r="AX128" s="188"/>
      <c r="AY128" s="77">
        <f t="shared" si="31"/>
        <v>0</v>
      </c>
    </row>
    <row r="129" spans="1:51" ht="23.25" hidden="1" customHeight="1" x14ac:dyDescent="0.2">
      <c r="A129" s="133"/>
      <c r="B129" s="134"/>
      <c r="C129" s="134"/>
      <c r="D129" s="134"/>
      <c r="E129" s="134"/>
      <c r="F129" s="135"/>
      <c r="G129" s="168"/>
      <c r="H129" s="169"/>
      <c r="I129" s="169"/>
      <c r="J129" s="169"/>
      <c r="K129" s="169"/>
      <c r="L129" s="169"/>
      <c r="M129" s="169"/>
      <c r="N129" s="169"/>
      <c r="O129" s="170"/>
      <c r="P129" s="176"/>
      <c r="Q129" s="176"/>
      <c r="R129" s="176"/>
      <c r="S129" s="176"/>
      <c r="T129" s="176"/>
      <c r="U129" s="176"/>
      <c r="V129" s="176"/>
      <c r="W129" s="176"/>
      <c r="X129" s="177"/>
      <c r="Y129" s="78" t="s">
        <v>98</v>
      </c>
      <c r="Z129" s="79"/>
      <c r="AA129" s="80"/>
      <c r="AB129" s="189"/>
      <c r="AC129" s="189"/>
      <c r="AD129" s="189"/>
      <c r="AE129" s="184"/>
      <c r="AF129" s="185"/>
      <c r="AG129" s="185"/>
      <c r="AH129" s="185"/>
      <c r="AI129" s="184"/>
      <c r="AJ129" s="185"/>
      <c r="AK129" s="185"/>
      <c r="AL129" s="185"/>
      <c r="AM129" s="184"/>
      <c r="AN129" s="185"/>
      <c r="AO129" s="185"/>
      <c r="AP129" s="185"/>
      <c r="AQ129" s="186"/>
      <c r="AR129" s="187"/>
      <c r="AS129" s="187"/>
      <c r="AT129" s="187"/>
      <c r="AU129" s="187"/>
      <c r="AV129" s="187"/>
      <c r="AW129" s="187"/>
      <c r="AX129" s="188"/>
      <c r="AY129" s="77">
        <f t="shared" si="31"/>
        <v>0</v>
      </c>
    </row>
    <row r="130" spans="1:51" ht="23.25" hidden="1" customHeight="1" x14ac:dyDescent="0.2">
      <c r="A130" s="132"/>
      <c r="B130" s="130"/>
      <c r="C130" s="130"/>
      <c r="D130" s="130"/>
      <c r="E130" s="130"/>
      <c r="F130" s="131"/>
      <c r="G130" s="171"/>
      <c r="H130" s="172"/>
      <c r="I130" s="172"/>
      <c r="J130" s="172"/>
      <c r="K130" s="172"/>
      <c r="L130" s="172"/>
      <c r="M130" s="172"/>
      <c r="N130" s="172"/>
      <c r="O130" s="173"/>
      <c r="P130" s="178"/>
      <c r="Q130" s="178"/>
      <c r="R130" s="178"/>
      <c r="S130" s="178"/>
      <c r="T130" s="178"/>
      <c r="U130" s="178"/>
      <c r="V130" s="178"/>
      <c r="W130" s="178"/>
      <c r="X130" s="179"/>
      <c r="Y130" s="78" t="s">
        <v>99</v>
      </c>
      <c r="Z130" s="79"/>
      <c r="AA130" s="80"/>
      <c r="AB130" s="81" t="s">
        <v>100</v>
      </c>
      <c r="AC130" s="81"/>
      <c r="AD130" s="81"/>
      <c r="AE130" s="82" t="str">
        <f t="shared" ref="AE130" si="32">IFERROR(AE128/AE129*100,"-")</f>
        <v>-</v>
      </c>
      <c r="AF130" s="83"/>
      <c r="AG130" s="83"/>
      <c r="AH130" s="83"/>
      <c r="AI130" s="82" t="str">
        <f t="shared" ref="AI130" si="33">IFERROR(AI128/AI129*100,"-")</f>
        <v>-</v>
      </c>
      <c r="AJ130" s="83"/>
      <c r="AK130" s="83"/>
      <c r="AL130" s="83"/>
      <c r="AM130" s="82" t="str">
        <f t="shared" ref="AM130" si="34">IFERROR(AM128/AM129*100,"-")</f>
        <v>-</v>
      </c>
      <c r="AN130" s="83"/>
      <c r="AO130" s="83"/>
      <c r="AP130" s="83"/>
      <c r="AQ130" s="84" t="str">
        <f>IFERROR(AQ128/AQ129*100,"-")</f>
        <v>-</v>
      </c>
      <c r="AR130" s="85"/>
      <c r="AS130" s="85"/>
      <c r="AT130" s="85"/>
      <c r="AU130" s="85"/>
      <c r="AV130" s="85"/>
      <c r="AW130" s="85"/>
      <c r="AX130" s="86"/>
      <c r="AY130" s="77">
        <f t="shared" si="31"/>
        <v>0</v>
      </c>
    </row>
    <row r="131" spans="1:51" ht="90" hidden="1" customHeight="1" x14ac:dyDescent="0.2">
      <c r="A131" s="87" t="s">
        <v>106</v>
      </c>
      <c r="B131" s="88"/>
      <c r="C131" s="88"/>
      <c r="D131" s="88"/>
      <c r="E131" s="88"/>
      <c r="F131" s="89"/>
      <c r="G131" s="90"/>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2"/>
      <c r="AY131" s="77">
        <f t="shared" si="31"/>
        <v>0</v>
      </c>
    </row>
    <row r="132" spans="1:51" ht="15" hidden="1" customHeight="1" x14ac:dyDescent="0.2">
      <c r="A132" s="74"/>
      <c r="B132" s="75"/>
      <c r="C132" s="75"/>
      <c r="D132" s="75"/>
      <c r="E132" s="75"/>
      <c r="F132" s="76"/>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c r="AY132" s="77">
        <f t="shared" si="31"/>
        <v>0</v>
      </c>
    </row>
    <row r="133" spans="1:51" ht="123.75" hidden="1" customHeight="1" x14ac:dyDescent="0.2">
      <c r="A133" s="122" t="s">
        <v>73</v>
      </c>
      <c r="B133" s="123"/>
      <c r="C133" s="124" t="s">
        <v>134</v>
      </c>
      <c r="D133" s="124"/>
      <c r="E133" s="124"/>
      <c r="F133" s="125"/>
      <c r="G133" s="90"/>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2"/>
      <c r="AY133" s="77">
        <f t="shared" si="31"/>
        <v>0</v>
      </c>
    </row>
    <row r="134" spans="1:51" ht="18.75" hidden="1" customHeight="1" x14ac:dyDescent="0.2">
      <c r="A134" s="126" t="s">
        <v>135</v>
      </c>
      <c r="B134" s="127"/>
      <c r="C134" s="127"/>
      <c r="D134" s="127"/>
      <c r="E134" s="127"/>
      <c r="F134" s="128"/>
      <c r="G134" s="136" t="s">
        <v>91</v>
      </c>
      <c r="H134" s="137"/>
      <c r="I134" s="137"/>
      <c r="J134" s="137"/>
      <c r="K134" s="137"/>
      <c r="L134" s="137"/>
      <c r="M134" s="137"/>
      <c r="N134" s="137"/>
      <c r="O134" s="138"/>
      <c r="P134" s="142" t="s">
        <v>92</v>
      </c>
      <c r="Q134" s="137"/>
      <c r="R134" s="137"/>
      <c r="S134" s="137"/>
      <c r="T134" s="137"/>
      <c r="U134" s="137"/>
      <c r="V134" s="137"/>
      <c r="W134" s="137"/>
      <c r="X134" s="138"/>
      <c r="Y134" s="144"/>
      <c r="Z134" s="145"/>
      <c r="AA134" s="146"/>
      <c r="AB134" s="150" t="s">
        <v>77</v>
      </c>
      <c r="AC134" s="151"/>
      <c r="AD134" s="152"/>
      <c r="AE134" s="150" t="s">
        <v>78</v>
      </c>
      <c r="AF134" s="151"/>
      <c r="AG134" s="151"/>
      <c r="AH134" s="152"/>
      <c r="AI134" s="156" t="s">
        <v>79</v>
      </c>
      <c r="AJ134" s="156"/>
      <c r="AK134" s="156"/>
      <c r="AL134" s="150"/>
      <c r="AM134" s="156" t="s">
        <v>80</v>
      </c>
      <c r="AN134" s="156"/>
      <c r="AO134" s="156"/>
      <c r="AP134" s="150"/>
      <c r="AQ134" s="158" t="s">
        <v>109</v>
      </c>
      <c r="AR134" s="159"/>
      <c r="AS134" s="159"/>
      <c r="AT134" s="159"/>
      <c r="AU134" s="159"/>
      <c r="AV134" s="159"/>
      <c r="AW134" s="159"/>
      <c r="AX134" s="160"/>
      <c r="AY134" s="77">
        <f t="shared" si="26"/>
        <v>0</v>
      </c>
    </row>
    <row r="135" spans="1:51" ht="18.75" hidden="1" customHeight="1" x14ac:dyDescent="0.2">
      <c r="A135" s="129"/>
      <c r="B135" s="130"/>
      <c r="C135" s="130"/>
      <c r="D135" s="130"/>
      <c r="E135" s="130"/>
      <c r="F135" s="131"/>
      <c r="G135" s="139"/>
      <c r="H135" s="140"/>
      <c r="I135" s="140"/>
      <c r="J135" s="140"/>
      <c r="K135" s="140"/>
      <c r="L135" s="140"/>
      <c r="M135" s="140"/>
      <c r="N135" s="140"/>
      <c r="O135" s="141"/>
      <c r="P135" s="143"/>
      <c r="Q135" s="140"/>
      <c r="R135" s="140"/>
      <c r="S135" s="140"/>
      <c r="T135" s="140"/>
      <c r="U135" s="140"/>
      <c r="V135" s="140"/>
      <c r="W135" s="140"/>
      <c r="X135" s="141"/>
      <c r="Y135" s="147"/>
      <c r="Z135" s="148"/>
      <c r="AA135" s="149"/>
      <c r="AB135" s="153"/>
      <c r="AC135" s="154"/>
      <c r="AD135" s="155"/>
      <c r="AE135" s="153"/>
      <c r="AF135" s="154"/>
      <c r="AG135" s="154"/>
      <c r="AH135" s="155"/>
      <c r="AI135" s="157"/>
      <c r="AJ135" s="157"/>
      <c r="AK135" s="157"/>
      <c r="AL135" s="153"/>
      <c r="AM135" s="157"/>
      <c r="AN135" s="157"/>
      <c r="AO135" s="157"/>
      <c r="AP135" s="153"/>
      <c r="AQ135" s="161"/>
      <c r="AR135" s="162"/>
      <c r="AS135" s="162"/>
      <c r="AT135" s="162"/>
      <c r="AU135" s="163"/>
      <c r="AV135" s="163"/>
      <c r="AW135" s="140" t="s">
        <v>94</v>
      </c>
      <c r="AX135" s="164"/>
      <c r="AY135" s="77">
        <f t="shared" si="26"/>
        <v>0</v>
      </c>
    </row>
    <row r="136" spans="1:51" ht="23.25" hidden="1" customHeight="1" x14ac:dyDescent="0.2">
      <c r="A136" s="132"/>
      <c r="B136" s="130"/>
      <c r="C136" s="130"/>
      <c r="D136" s="130"/>
      <c r="E136" s="130"/>
      <c r="F136" s="131"/>
      <c r="G136" s="165"/>
      <c r="H136" s="166"/>
      <c r="I136" s="166"/>
      <c r="J136" s="166"/>
      <c r="K136" s="166"/>
      <c r="L136" s="166"/>
      <c r="M136" s="166"/>
      <c r="N136" s="166"/>
      <c r="O136" s="167"/>
      <c r="P136" s="174"/>
      <c r="Q136" s="174"/>
      <c r="R136" s="174"/>
      <c r="S136" s="174"/>
      <c r="T136" s="174"/>
      <c r="U136" s="174"/>
      <c r="V136" s="174"/>
      <c r="W136" s="174"/>
      <c r="X136" s="175"/>
      <c r="Y136" s="180" t="s">
        <v>97</v>
      </c>
      <c r="Z136" s="181"/>
      <c r="AA136" s="182"/>
      <c r="AB136" s="183"/>
      <c r="AC136" s="183"/>
      <c r="AD136" s="183"/>
      <c r="AE136" s="184"/>
      <c r="AF136" s="185"/>
      <c r="AG136" s="185"/>
      <c r="AH136" s="185"/>
      <c r="AI136" s="184"/>
      <c r="AJ136" s="185"/>
      <c r="AK136" s="185"/>
      <c r="AL136" s="185"/>
      <c r="AM136" s="184"/>
      <c r="AN136" s="185"/>
      <c r="AO136" s="185"/>
      <c r="AP136" s="185"/>
      <c r="AQ136" s="186"/>
      <c r="AR136" s="187"/>
      <c r="AS136" s="187"/>
      <c r="AT136" s="187"/>
      <c r="AU136" s="187"/>
      <c r="AV136" s="187"/>
      <c r="AW136" s="187"/>
      <c r="AX136" s="188"/>
      <c r="AY136" s="77">
        <f t="shared" si="26"/>
        <v>0</v>
      </c>
    </row>
    <row r="137" spans="1:51" ht="23.25" hidden="1" customHeight="1" x14ac:dyDescent="0.2">
      <c r="A137" s="133"/>
      <c r="B137" s="134"/>
      <c r="C137" s="134"/>
      <c r="D137" s="134"/>
      <c r="E137" s="134"/>
      <c r="F137" s="135"/>
      <c r="G137" s="168"/>
      <c r="H137" s="169"/>
      <c r="I137" s="169"/>
      <c r="J137" s="169"/>
      <c r="K137" s="169"/>
      <c r="L137" s="169"/>
      <c r="M137" s="169"/>
      <c r="N137" s="169"/>
      <c r="O137" s="170"/>
      <c r="P137" s="176"/>
      <c r="Q137" s="176"/>
      <c r="R137" s="176"/>
      <c r="S137" s="176"/>
      <c r="T137" s="176"/>
      <c r="U137" s="176"/>
      <c r="V137" s="176"/>
      <c r="W137" s="176"/>
      <c r="X137" s="177"/>
      <c r="Y137" s="78" t="s">
        <v>98</v>
      </c>
      <c r="Z137" s="79"/>
      <c r="AA137" s="80"/>
      <c r="AB137" s="189"/>
      <c r="AC137" s="189"/>
      <c r="AD137" s="189"/>
      <c r="AE137" s="184"/>
      <c r="AF137" s="185"/>
      <c r="AG137" s="185"/>
      <c r="AH137" s="185"/>
      <c r="AI137" s="184"/>
      <c r="AJ137" s="185"/>
      <c r="AK137" s="185"/>
      <c r="AL137" s="185"/>
      <c r="AM137" s="184"/>
      <c r="AN137" s="185"/>
      <c r="AO137" s="185"/>
      <c r="AP137" s="185"/>
      <c r="AQ137" s="186"/>
      <c r="AR137" s="187"/>
      <c r="AS137" s="187"/>
      <c r="AT137" s="187"/>
      <c r="AU137" s="187"/>
      <c r="AV137" s="187"/>
      <c r="AW137" s="187"/>
      <c r="AX137" s="188"/>
      <c r="AY137" s="77">
        <f t="shared" si="26"/>
        <v>0</v>
      </c>
    </row>
    <row r="138" spans="1:51" ht="23.25" hidden="1" customHeight="1" x14ac:dyDescent="0.2">
      <c r="A138" s="132"/>
      <c r="B138" s="130"/>
      <c r="C138" s="130"/>
      <c r="D138" s="130"/>
      <c r="E138" s="130"/>
      <c r="F138" s="131"/>
      <c r="G138" s="171"/>
      <c r="H138" s="172"/>
      <c r="I138" s="172"/>
      <c r="J138" s="172"/>
      <c r="K138" s="172"/>
      <c r="L138" s="172"/>
      <c r="M138" s="172"/>
      <c r="N138" s="172"/>
      <c r="O138" s="173"/>
      <c r="P138" s="178"/>
      <c r="Q138" s="178"/>
      <c r="R138" s="178"/>
      <c r="S138" s="178"/>
      <c r="T138" s="178"/>
      <c r="U138" s="178"/>
      <c r="V138" s="178"/>
      <c r="W138" s="178"/>
      <c r="X138" s="179"/>
      <c r="Y138" s="78" t="s">
        <v>99</v>
      </c>
      <c r="Z138" s="79"/>
      <c r="AA138" s="80"/>
      <c r="AB138" s="81" t="s">
        <v>100</v>
      </c>
      <c r="AC138" s="81"/>
      <c r="AD138" s="81"/>
      <c r="AE138" s="82" t="str">
        <f t="shared" ref="AE138" si="35">IFERROR(AE136/AE137*100,"-")</f>
        <v>-</v>
      </c>
      <c r="AF138" s="83"/>
      <c r="AG138" s="83"/>
      <c r="AH138" s="83"/>
      <c r="AI138" s="82" t="str">
        <f t="shared" ref="AI138" si="36">IFERROR(AI136/AI137*100,"-")</f>
        <v>-</v>
      </c>
      <c r="AJ138" s="83"/>
      <c r="AK138" s="83"/>
      <c r="AL138" s="83"/>
      <c r="AM138" s="82" t="str">
        <f t="shared" ref="AM138" si="37">IFERROR(AM136/AM137*100,"-")</f>
        <v>-</v>
      </c>
      <c r="AN138" s="83"/>
      <c r="AO138" s="83"/>
      <c r="AP138" s="83"/>
      <c r="AQ138" s="84" t="str">
        <f>IFERROR(AQ136/AQ137*100,"-")</f>
        <v>-</v>
      </c>
      <c r="AR138" s="85"/>
      <c r="AS138" s="85"/>
      <c r="AT138" s="85"/>
      <c r="AU138" s="85"/>
      <c r="AV138" s="85"/>
      <c r="AW138" s="85"/>
      <c r="AX138" s="86"/>
      <c r="AY138" s="77">
        <f t="shared" si="26"/>
        <v>0</v>
      </c>
    </row>
    <row r="139" spans="1:51" ht="90" hidden="1" customHeight="1" x14ac:dyDescent="0.2">
      <c r="A139" s="87" t="s">
        <v>106</v>
      </c>
      <c r="B139" s="88"/>
      <c r="C139" s="88"/>
      <c r="D139" s="88"/>
      <c r="E139" s="88"/>
      <c r="F139" s="89"/>
      <c r="G139" s="90"/>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2"/>
      <c r="AY139" s="77">
        <f t="shared" si="26"/>
        <v>0</v>
      </c>
    </row>
    <row r="140" spans="1:51" ht="22.5" hidden="1" customHeight="1" x14ac:dyDescent="0.2">
      <c r="A140" s="93" t="s">
        <v>114</v>
      </c>
      <c r="B140" s="93"/>
      <c r="C140" s="93"/>
      <c r="D140" s="93"/>
      <c r="E140" s="93"/>
      <c r="F140" s="94"/>
      <c r="G140" s="99" t="s">
        <v>136</v>
      </c>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1"/>
      <c r="AY140" s="77">
        <f t="shared" si="26"/>
        <v>0</v>
      </c>
    </row>
    <row r="141" spans="1:51" ht="61.5" hidden="1" customHeight="1" x14ac:dyDescent="0.2">
      <c r="A141" s="95"/>
      <c r="B141" s="95"/>
      <c r="C141" s="95"/>
      <c r="D141" s="95"/>
      <c r="E141" s="95"/>
      <c r="F141" s="96"/>
      <c r="G141" s="102"/>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4"/>
      <c r="AY141" s="77">
        <f t="shared" si="26"/>
        <v>0</v>
      </c>
    </row>
    <row r="142" spans="1:51" ht="22.5" hidden="1" customHeight="1" x14ac:dyDescent="0.2">
      <c r="A142" s="95"/>
      <c r="B142" s="95"/>
      <c r="C142" s="95"/>
      <c r="D142" s="95"/>
      <c r="E142" s="95"/>
      <c r="F142" s="96"/>
      <c r="G142" s="99" t="s">
        <v>137</v>
      </c>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c r="AY142" s="77">
        <f t="shared" si="26"/>
        <v>0</v>
      </c>
    </row>
    <row r="143" spans="1:51" ht="59.25" hidden="1" customHeight="1" x14ac:dyDescent="0.2">
      <c r="A143" s="97"/>
      <c r="B143" s="97"/>
      <c r="C143" s="97"/>
      <c r="D143" s="97"/>
      <c r="E143" s="97"/>
      <c r="F143" s="98"/>
      <c r="G143" s="102"/>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4"/>
      <c r="AY143" s="77">
        <f t="shared" si="26"/>
        <v>0</v>
      </c>
    </row>
    <row r="144" spans="1:51" ht="61.5" hidden="1" customHeight="1" x14ac:dyDescent="0.2">
      <c r="A144" s="198" t="s">
        <v>138</v>
      </c>
      <c r="B144" s="199"/>
      <c r="C144" s="199"/>
      <c r="D144" s="199"/>
      <c r="E144" s="199"/>
      <c r="F144" s="200"/>
      <c r="G144" s="201"/>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3"/>
      <c r="AY144" s="77">
        <f>COUNTA(G144)</f>
        <v>0</v>
      </c>
    </row>
    <row r="145" spans="1:51" ht="41.25" hidden="1" customHeight="1" x14ac:dyDescent="0.2">
      <c r="A145" s="204" t="s">
        <v>73</v>
      </c>
      <c r="B145" s="205"/>
      <c r="C145" s="205"/>
      <c r="D145" s="205"/>
      <c r="E145" s="205"/>
      <c r="F145" s="206"/>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c r="AY145" s="77">
        <f>IF(AY$144=0,0,1)</f>
        <v>0</v>
      </c>
    </row>
    <row r="146" spans="1:51" ht="27" hidden="1" customHeight="1" x14ac:dyDescent="0.2">
      <c r="A146" s="207" t="s">
        <v>139</v>
      </c>
      <c r="B146" s="208"/>
      <c r="C146" s="208"/>
      <c r="D146" s="208"/>
      <c r="E146" s="208"/>
      <c r="F146" s="209"/>
      <c r="G146" s="216" t="s">
        <v>75</v>
      </c>
      <c r="H146" s="217"/>
      <c r="I146" s="217"/>
      <c r="J146" s="217"/>
      <c r="K146" s="217"/>
      <c r="L146" s="217"/>
      <c r="M146" s="217"/>
      <c r="N146" s="217"/>
      <c r="O146" s="217"/>
      <c r="P146" s="218" t="s">
        <v>76</v>
      </c>
      <c r="Q146" s="217"/>
      <c r="R146" s="217"/>
      <c r="S146" s="217"/>
      <c r="T146" s="217"/>
      <c r="U146" s="217"/>
      <c r="V146" s="217"/>
      <c r="W146" s="217"/>
      <c r="X146" s="219"/>
      <c r="Y146" s="220"/>
      <c r="Z146" s="221"/>
      <c r="AA146" s="222"/>
      <c r="AB146" s="223" t="s">
        <v>77</v>
      </c>
      <c r="AC146" s="223"/>
      <c r="AD146" s="223"/>
      <c r="AE146" s="153" t="s">
        <v>78</v>
      </c>
      <c r="AF146" s="224"/>
      <c r="AG146" s="224"/>
      <c r="AH146" s="225"/>
      <c r="AI146" s="153" t="s">
        <v>79</v>
      </c>
      <c r="AJ146" s="224"/>
      <c r="AK146" s="224"/>
      <c r="AL146" s="225"/>
      <c r="AM146" s="153" t="s">
        <v>80</v>
      </c>
      <c r="AN146" s="224"/>
      <c r="AO146" s="224"/>
      <c r="AP146" s="225"/>
      <c r="AQ146" s="226" t="s">
        <v>81</v>
      </c>
      <c r="AR146" s="227"/>
      <c r="AS146" s="227"/>
      <c r="AT146" s="228"/>
      <c r="AU146" s="226" t="s">
        <v>82</v>
      </c>
      <c r="AV146" s="227"/>
      <c r="AW146" s="227"/>
      <c r="AX146" s="229"/>
      <c r="AY146" s="77">
        <f t="shared" ref="AY146:AY176" si="38">IF(AY$144=0,0,1)</f>
        <v>0</v>
      </c>
    </row>
    <row r="147" spans="1:51" ht="23.25" hidden="1" customHeight="1" x14ac:dyDescent="0.2">
      <c r="A147" s="210"/>
      <c r="B147" s="211"/>
      <c r="C147" s="211"/>
      <c r="D147" s="211"/>
      <c r="E147" s="211"/>
      <c r="F147" s="212"/>
      <c r="G147" s="230"/>
      <c r="H147" s="231"/>
      <c r="I147" s="231"/>
      <c r="J147" s="231"/>
      <c r="K147" s="231"/>
      <c r="L147" s="231"/>
      <c r="M147" s="231"/>
      <c r="N147" s="231"/>
      <c r="O147" s="231"/>
      <c r="P147" s="234"/>
      <c r="Q147" s="235"/>
      <c r="R147" s="235"/>
      <c r="S147" s="235"/>
      <c r="T147" s="235"/>
      <c r="U147" s="235"/>
      <c r="V147" s="235"/>
      <c r="W147" s="235"/>
      <c r="X147" s="236"/>
      <c r="Y147" s="240" t="s">
        <v>85</v>
      </c>
      <c r="Z147" s="241"/>
      <c r="AA147" s="242"/>
      <c r="AB147" s="183"/>
      <c r="AC147" s="193"/>
      <c r="AD147" s="193"/>
      <c r="AE147" s="194"/>
      <c r="AF147" s="194"/>
      <c r="AG147" s="194"/>
      <c r="AH147" s="194"/>
      <c r="AI147" s="194"/>
      <c r="AJ147" s="194"/>
      <c r="AK147" s="194"/>
      <c r="AL147" s="194"/>
      <c r="AM147" s="194"/>
      <c r="AN147" s="194"/>
      <c r="AO147" s="194"/>
      <c r="AP147" s="194"/>
      <c r="AQ147" s="194"/>
      <c r="AR147" s="194"/>
      <c r="AS147" s="194"/>
      <c r="AT147" s="194"/>
      <c r="AU147" s="195"/>
      <c r="AV147" s="196"/>
      <c r="AW147" s="196"/>
      <c r="AX147" s="197"/>
      <c r="AY147" s="77">
        <f t="shared" si="38"/>
        <v>0</v>
      </c>
    </row>
    <row r="148" spans="1:51" ht="23.25" hidden="1" customHeight="1" x14ac:dyDescent="0.2">
      <c r="A148" s="213"/>
      <c r="B148" s="214"/>
      <c r="C148" s="214"/>
      <c r="D148" s="214"/>
      <c r="E148" s="214"/>
      <c r="F148" s="215"/>
      <c r="G148" s="232"/>
      <c r="H148" s="233"/>
      <c r="I148" s="233"/>
      <c r="J148" s="233"/>
      <c r="K148" s="233"/>
      <c r="L148" s="233"/>
      <c r="M148" s="233"/>
      <c r="N148" s="233"/>
      <c r="O148" s="233"/>
      <c r="P148" s="237"/>
      <c r="Q148" s="238"/>
      <c r="R148" s="238"/>
      <c r="S148" s="238"/>
      <c r="T148" s="238"/>
      <c r="U148" s="238"/>
      <c r="V148" s="238"/>
      <c r="W148" s="238"/>
      <c r="X148" s="239"/>
      <c r="Y148" s="190" t="s">
        <v>87</v>
      </c>
      <c r="Z148" s="191"/>
      <c r="AA148" s="192"/>
      <c r="AB148" s="183"/>
      <c r="AC148" s="193"/>
      <c r="AD148" s="193"/>
      <c r="AE148" s="194"/>
      <c r="AF148" s="194"/>
      <c r="AG148" s="194"/>
      <c r="AH148" s="194"/>
      <c r="AI148" s="194"/>
      <c r="AJ148" s="194"/>
      <c r="AK148" s="194"/>
      <c r="AL148" s="194"/>
      <c r="AM148" s="194"/>
      <c r="AN148" s="194"/>
      <c r="AO148" s="194"/>
      <c r="AP148" s="194"/>
      <c r="AQ148" s="194"/>
      <c r="AR148" s="194"/>
      <c r="AS148" s="194"/>
      <c r="AT148" s="194"/>
      <c r="AU148" s="195"/>
      <c r="AV148" s="196"/>
      <c r="AW148" s="196"/>
      <c r="AX148" s="197"/>
      <c r="AY148" s="77">
        <f t="shared" si="38"/>
        <v>0</v>
      </c>
    </row>
    <row r="149" spans="1:51" ht="27" hidden="1" customHeight="1" x14ac:dyDescent="0.2">
      <c r="A149" s="74"/>
      <c r="B149" s="75"/>
      <c r="C149" s="75"/>
      <c r="D149" s="75"/>
      <c r="E149" s="75"/>
      <c r="F149" s="76"/>
      <c r="G149" s="119"/>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1"/>
      <c r="AY149" s="77">
        <f t="shared" si="38"/>
        <v>0</v>
      </c>
    </row>
    <row r="150" spans="1:51" ht="123.75" hidden="1" customHeight="1" x14ac:dyDescent="0.2">
      <c r="A150" s="122" t="s">
        <v>73</v>
      </c>
      <c r="B150" s="123"/>
      <c r="C150" s="124" t="s">
        <v>140</v>
      </c>
      <c r="D150" s="124"/>
      <c r="E150" s="124"/>
      <c r="F150" s="125"/>
      <c r="G150" s="90"/>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2"/>
      <c r="AY150" s="77">
        <f t="shared" si="38"/>
        <v>0</v>
      </c>
    </row>
    <row r="151" spans="1:51" ht="18.75" hidden="1" customHeight="1" x14ac:dyDescent="0.2">
      <c r="A151" s="126" t="s">
        <v>141</v>
      </c>
      <c r="B151" s="127"/>
      <c r="C151" s="127"/>
      <c r="D151" s="127"/>
      <c r="E151" s="127"/>
      <c r="F151" s="128"/>
      <c r="G151" s="136" t="s">
        <v>91</v>
      </c>
      <c r="H151" s="137"/>
      <c r="I151" s="137"/>
      <c r="J151" s="137"/>
      <c r="K151" s="137"/>
      <c r="L151" s="137"/>
      <c r="M151" s="137"/>
      <c r="N151" s="137"/>
      <c r="O151" s="138"/>
      <c r="P151" s="142" t="s">
        <v>92</v>
      </c>
      <c r="Q151" s="137"/>
      <c r="R151" s="137"/>
      <c r="S151" s="137"/>
      <c r="T151" s="137"/>
      <c r="U151" s="137"/>
      <c r="V151" s="137"/>
      <c r="W151" s="137"/>
      <c r="X151" s="138"/>
      <c r="Y151" s="144"/>
      <c r="Z151" s="145"/>
      <c r="AA151" s="146"/>
      <c r="AB151" s="150" t="s">
        <v>77</v>
      </c>
      <c r="AC151" s="151"/>
      <c r="AD151" s="152"/>
      <c r="AE151" s="150" t="s">
        <v>78</v>
      </c>
      <c r="AF151" s="151"/>
      <c r="AG151" s="151"/>
      <c r="AH151" s="152"/>
      <c r="AI151" s="156" t="s">
        <v>79</v>
      </c>
      <c r="AJ151" s="156"/>
      <c r="AK151" s="156"/>
      <c r="AL151" s="150"/>
      <c r="AM151" s="156" t="s">
        <v>80</v>
      </c>
      <c r="AN151" s="156"/>
      <c r="AO151" s="156"/>
      <c r="AP151" s="150"/>
      <c r="AQ151" s="158" t="s">
        <v>93</v>
      </c>
      <c r="AR151" s="159"/>
      <c r="AS151" s="159"/>
      <c r="AT151" s="159"/>
      <c r="AU151" s="159"/>
      <c r="AV151" s="159"/>
      <c r="AW151" s="159"/>
      <c r="AX151" s="160"/>
      <c r="AY151" s="77">
        <f>IF(AY$144=0,0,COUNTA(G$153))</f>
        <v>0</v>
      </c>
    </row>
    <row r="152" spans="1:51" ht="18.75" hidden="1" customHeight="1" x14ac:dyDescent="0.2">
      <c r="A152" s="129"/>
      <c r="B152" s="130"/>
      <c r="C152" s="130"/>
      <c r="D152" s="130"/>
      <c r="E152" s="130"/>
      <c r="F152" s="131"/>
      <c r="G152" s="139"/>
      <c r="H152" s="140"/>
      <c r="I152" s="140"/>
      <c r="J152" s="140"/>
      <c r="K152" s="140"/>
      <c r="L152" s="140"/>
      <c r="M152" s="140"/>
      <c r="N152" s="140"/>
      <c r="O152" s="141"/>
      <c r="P152" s="143"/>
      <c r="Q152" s="140"/>
      <c r="R152" s="140"/>
      <c r="S152" s="140"/>
      <c r="T152" s="140"/>
      <c r="U152" s="140"/>
      <c r="V152" s="140"/>
      <c r="W152" s="140"/>
      <c r="X152" s="141"/>
      <c r="Y152" s="147"/>
      <c r="Z152" s="148"/>
      <c r="AA152" s="149"/>
      <c r="AB152" s="153"/>
      <c r="AC152" s="154"/>
      <c r="AD152" s="155"/>
      <c r="AE152" s="153"/>
      <c r="AF152" s="154"/>
      <c r="AG152" s="154"/>
      <c r="AH152" s="155"/>
      <c r="AI152" s="157"/>
      <c r="AJ152" s="157"/>
      <c r="AK152" s="157"/>
      <c r="AL152" s="153"/>
      <c r="AM152" s="157"/>
      <c r="AN152" s="157"/>
      <c r="AO152" s="157"/>
      <c r="AP152" s="153"/>
      <c r="AQ152" s="161"/>
      <c r="AR152" s="162"/>
      <c r="AS152" s="162"/>
      <c r="AT152" s="162"/>
      <c r="AU152" s="163"/>
      <c r="AV152" s="163"/>
      <c r="AW152" s="140" t="s">
        <v>94</v>
      </c>
      <c r="AX152" s="164"/>
      <c r="AY152" s="77">
        <f t="shared" ref="AY152:AY158" si="39">IF(AY$144=0,0,COUNTA(G$153))</f>
        <v>0</v>
      </c>
    </row>
    <row r="153" spans="1:51" ht="23.25" hidden="1" customHeight="1" x14ac:dyDescent="0.2">
      <c r="A153" s="132"/>
      <c r="B153" s="130"/>
      <c r="C153" s="130"/>
      <c r="D153" s="130"/>
      <c r="E153" s="130"/>
      <c r="F153" s="131"/>
      <c r="G153" s="165"/>
      <c r="H153" s="166"/>
      <c r="I153" s="166"/>
      <c r="J153" s="166"/>
      <c r="K153" s="166"/>
      <c r="L153" s="166"/>
      <c r="M153" s="166"/>
      <c r="N153" s="166"/>
      <c r="O153" s="167"/>
      <c r="P153" s="174"/>
      <c r="Q153" s="174"/>
      <c r="R153" s="174"/>
      <c r="S153" s="174"/>
      <c r="T153" s="174"/>
      <c r="U153" s="174"/>
      <c r="V153" s="174"/>
      <c r="W153" s="174"/>
      <c r="X153" s="175"/>
      <c r="Y153" s="180" t="s">
        <v>97</v>
      </c>
      <c r="Z153" s="181"/>
      <c r="AA153" s="182"/>
      <c r="AB153" s="183"/>
      <c r="AC153" s="183"/>
      <c r="AD153" s="183"/>
      <c r="AE153" s="184"/>
      <c r="AF153" s="185"/>
      <c r="AG153" s="185"/>
      <c r="AH153" s="185"/>
      <c r="AI153" s="184"/>
      <c r="AJ153" s="185"/>
      <c r="AK153" s="185"/>
      <c r="AL153" s="185"/>
      <c r="AM153" s="184"/>
      <c r="AN153" s="185"/>
      <c r="AO153" s="185"/>
      <c r="AP153" s="185"/>
      <c r="AQ153" s="186"/>
      <c r="AR153" s="187"/>
      <c r="AS153" s="187"/>
      <c r="AT153" s="187"/>
      <c r="AU153" s="187"/>
      <c r="AV153" s="187"/>
      <c r="AW153" s="187"/>
      <c r="AX153" s="188"/>
      <c r="AY153" s="77">
        <f t="shared" si="39"/>
        <v>0</v>
      </c>
    </row>
    <row r="154" spans="1:51" ht="23.25" hidden="1" customHeight="1" x14ac:dyDescent="0.2">
      <c r="A154" s="133"/>
      <c r="B154" s="134"/>
      <c r="C154" s="134"/>
      <c r="D154" s="134"/>
      <c r="E154" s="134"/>
      <c r="F154" s="135"/>
      <c r="G154" s="168"/>
      <c r="H154" s="169"/>
      <c r="I154" s="169"/>
      <c r="J154" s="169"/>
      <c r="K154" s="169"/>
      <c r="L154" s="169"/>
      <c r="M154" s="169"/>
      <c r="N154" s="169"/>
      <c r="O154" s="170"/>
      <c r="P154" s="176"/>
      <c r="Q154" s="176"/>
      <c r="R154" s="176"/>
      <c r="S154" s="176"/>
      <c r="T154" s="176"/>
      <c r="U154" s="176"/>
      <c r="V154" s="176"/>
      <c r="W154" s="176"/>
      <c r="X154" s="177"/>
      <c r="Y154" s="78" t="s">
        <v>98</v>
      </c>
      <c r="Z154" s="79"/>
      <c r="AA154" s="80"/>
      <c r="AB154" s="189"/>
      <c r="AC154" s="189"/>
      <c r="AD154" s="189"/>
      <c r="AE154" s="184"/>
      <c r="AF154" s="185"/>
      <c r="AG154" s="185"/>
      <c r="AH154" s="185"/>
      <c r="AI154" s="184"/>
      <c r="AJ154" s="185"/>
      <c r="AK154" s="185"/>
      <c r="AL154" s="185"/>
      <c r="AM154" s="184"/>
      <c r="AN154" s="185"/>
      <c r="AO154" s="185"/>
      <c r="AP154" s="185"/>
      <c r="AQ154" s="186"/>
      <c r="AR154" s="187"/>
      <c r="AS154" s="187"/>
      <c r="AT154" s="187"/>
      <c r="AU154" s="187"/>
      <c r="AV154" s="187"/>
      <c r="AW154" s="187"/>
      <c r="AX154" s="188"/>
      <c r="AY154" s="77">
        <f t="shared" si="39"/>
        <v>0</v>
      </c>
    </row>
    <row r="155" spans="1:51" ht="23.25" hidden="1" customHeight="1" x14ac:dyDescent="0.2">
      <c r="A155" s="132"/>
      <c r="B155" s="130"/>
      <c r="C155" s="130"/>
      <c r="D155" s="130"/>
      <c r="E155" s="130"/>
      <c r="F155" s="131"/>
      <c r="G155" s="171"/>
      <c r="H155" s="172"/>
      <c r="I155" s="172"/>
      <c r="J155" s="172"/>
      <c r="K155" s="172"/>
      <c r="L155" s="172"/>
      <c r="M155" s="172"/>
      <c r="N155" s="172"/>
      <c r="O155" s="173"/>
      <c r="P155" s="178"/>
      <c r="Q155" s="178"/>
      <c r="R155" s="178"/>
      <c r="S155" s="178"/>
      <c r="T155" s="178"/>
      <c r="U155" s="178"/>
      <c r="V155" s="178"/>
      <c r="W155" s="178"/>
      <c r="X155" s="179"/>
      <c r="Y155" s="78" t="s">
        <v>99</v>
      </c>
      <c r="Z155" s="79"/>
      <c r="AA155" s="80"/>
      <c r="AB155" s="81" t="s">
        <v>100</v>
      </c>
      <c r="AC155" s="81"/>
      <c r="AD155" s="81"/>
      <c r="AE155" s="82" t="str">
        <f t="shared" ref="AE155" si="40">IFERROR(AE153/AE154*100,"-")</f>
        <v>-</v>
      </c>
      <c r="AF155" s="83"/>
      <c r="AG155" s="83"/>
      <c r="AH155" s="83"/>
      <c r="AI155" s="82" t="str">
        <f t="shared" ref="AI155" si="41">IFERROR(AI153/AI154*100,"-")</f>
        <v>-</v>
      </c>
      <c r="AJ155" s="83"/>
      <c r="AK155" s="83"/>
      <c r="AL155" s="83"/>
      <c r="AM155" s="82" t="str">
        <f t="shared" ref="AM155" si="42">IFERROR(AM153/AM154*100,"-")</f>
        <v>-</v>
      </c>
      <c r="AN155" s="83"/>
      <c r="AO155" s="83"/>
      <c r="AP155" s="83"/>
      <c r="AQ155" s="84" t="str">
        <f>IFERROR(AQ153/AQ154*100,"-")</f>
        <v>-</v>
      </c>
      <c r="AR155" s="85"/>
      <c r="AS155" s="85"/>
      <c r="AT155" s="85"/>
      <c r="AU155" s="85"/>
      <c r="AV155" s="85"/>
      <c r="AW155" s="85"/>
      <c r="AX155" s="86"/>
      <c r="AY155" s="77">
        <f t="shared" si="39"/>
        <v>0</v>
      </c>
    </row>
    <row r="156" spans="1:51" ht="90" hidden="1" customHeight="1" x14ac:dyDescent="0.2">
      <c r="A156" s="87" t="s">
        <v>106</v>
      </c>
      <c r="B156" s="88"/>
      <c r="C156" s="88"/>
      <c r="D156" s="88"/>
      <c r="E156" s="88"/>
      <c r="F156" s="89"/>
      <c r="G156" s="90"/>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2"/>
      <c r="AY156" s="77">
        <f t="shared" si="39"/>
        <v>0</v>
      </c>
    </row>
    <row r="157" spans="1:51" ht="15" hidden="1" customHeight="1" x14ac:dyDescent="0.2">
      <c r="A157" s="74"/>
      <c r="B157" s="75"/>
      <c r="C157" s="75"/>
      <c r="D157" s="75"/>
      <c r="E157" s="75"/>
      <c r="F157" s="76"/>
      <c r="G157" s="119"/>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1"/>
      <c r="AY157" s="77">
        <f t="shared" si="39"/>
        <v>0</v>
      </c>
    </row>
    <row r="158" spans="1:51" ht="123.75" hidden="1" customHeight="1" x14ac:dyDescent="0.2">
      <c r="A158" s="122" t="s">
        <v>73</v>
      </c>
      <c r="B158" s="123"/>
      <c r="C158" s="124" t="s">
        <v>142</v>
      </c>
      <c r="D158" s="124"/>
      <c r="E158" s="124"/>
      <c r="F158" s="125"/>
      <c r="G158" s="90"/>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2"/>
      <c r="AY158" s="77">
        <f t="shared" si="39"/>
        <v>0</v>
      </c>
    </row>
    <row r="159" spans="1:51" ht="18.75" hidden="1" customHeight="1" x14ac:dyDescent="0.2">
      <c r="A159" s="126" t="s">
        <v>143</v>
      </c>
      <c r="B159" s="127"/>
      <c r="C159" s="127"/>
      <c r="D159" s="127"/>
      <c r="E159" s="127"/>
      <c r="F159" s="128"/>
      <c r="G159" s="136" t="s">
        <v>91</v>
      </c>
      <c r="H159" s="137"/>
      <c r="I159" s="137"/>
      <c r="J159" s="137"/>
      <c r="K159" s="137"/>
      <c r="L159" s="137"/>
      <c r="M159" s="137"/>
      <c r="N159" s="137"/>
      <c r="O159" s="138"/>
      <c r="P159" s="142" t="s">
        <v>92</v>
      </c>
      <c r="Q159" s="137"/>
      <c r="R159" s="137"/>
      <c r="S159" s="137"/>
      <c r="T159" s="137"/>
      <c r="U159" s="137"/>
      <c r="V159" s="137"/>
      <c r="W159" s="137"/>
      <c r="X159" s="138"/>
      <c r="Y159" s="144"/>
      <c r="Z159" s="145"/>
      <c r="AA159" s="146"/>
      <c r="AB159" s="150" t="s">
        <v>77</v>
      </c>
      <c r="AC159" s="151"/>
      <c r="AD159" s="152"/>
      <c r="AE159" s="150" t="s">
        <v>78</v>
      </c>
      <c r="AF159" s="151"/>
      <c r="AG159" s="151"/>
      <c r="AH159" s="152"/>
      <c r="AI159" s="156" t="s">
        <v>79</v>
      </c>
      <c r="AJ159" s="156"/>
      <c r="AK159" s="156"/>
      <c r="AL159" s="150"/>
      <c r="AM159" s="156" t="s">
        <v>80</v>
      </c>
      <c r="AN159" s="156"/>
      <c r="AO159" s="156"/>
      <c r="AP159" s="150"/>
      <c r="AQ159" s="158" t="s">
        <v>133</v>
      </c>
      <c r="AR159" s="159"/>
      <c r="AS159" s="159"/>
      <c r="AT159" s="159"/>
      <c r="AU159" s="159"/>
      <c r="AV159" s="159"/>
      <c r="AW159" s="159"/>
      <c r="AX159" s="160"/>
      <c r="AY159" s="77">
        <f>IF(AY$144=0,0,COUNTA(G$161))</f>
        <v>0</v>
      </c>
    </row>
    <row r="160" spans="1:51" ht="18.75" hidden="1" customHeight="1" x14ac:dyDescent="0.2">
      <c r="A160" s="129"/>
      <c r="B160" s="130"/>
      <c r="C160" s="130"/>
      <c r="D160" s="130"/>
      <c r="E160" s="130"/>
      <c r="F160" s="131"/>
      <c r="G160" s="139"/>
      <c r="H160" s="140"/>
      <c r="I160" s="140"/>
      <c r="J160" s="140"/>
      <c r="K160" s="140"/>
      <c r="L160" s="140"/>
      <c r="M160" s="140"/>
      <c r="N160" s="140"/>
      <c r="O160" s="141"/>
      <c r="P160" s="143"/>
      <c r="Q160" s="140"/>
      <c r="R160" s="140"/>
      <c r="S160" s="140"/>
      <c r="T160" s="140"/>
      <c r="U160" s="140"/>
      <c r="V160" s="140"/>
      <c r="W160" s="140"/>
      <c r="X160" s="141"/>
      <c r="Y160" s="147"/>
      <c r="Z160" s="148"/>
      <c r="AA160" s="149"/>
      <c r="AB160" s="153"/>
      <c r="AC160" s="154"/>
      <c r="AD160" s="155"/>
      <c r="AE160" s="153"/>
      <c r="AF160" s="154"/>
      <c r="AG160" s="154"/>
      <c r="AH160" s="155"/>
      <c r="AI160" s="157"/>
      <c r="AJ160" s="157"/>
      <c r="AK160" s="157"/>
      <c r="AL160" s="153"/>
      <c r="AM160" s="157"/>
      <c r="AN160" s="157"/>
      <c r="AO160" s="157"/>
      <c r="AP160" s="153"/>
      <c r="AQ160" s="161"/>
      <c r="AR160" s="162"/>
      <c r="AS160" s="162"/>
      <c r="AT160" s="162"/>
      <c r="AU160" s="163"/>
      <c r="AV160" s="163"/>
      <c r="AW160" s="140" t="s">
        <v>94</v>
      </c>
      <c r="AX160" s="164"/>
      <c r="AY160" s="77">
        <f t="shared" ref="AY160:AY166" si="43">IF(AY$144=0,0,COUNTA(G$161))</f>
        <v>0</v>
      </c>
    </row>
    <row r="161" spans="1:51" ht="23.25" hidden="1" customHeight="1" x14ac:dyDescent="0.2">
      <c r="A161" s="132"/>
      <c r="B161" s="130"/>
      <c r="C161" s="130"/>
      <c r="D161" s="130"/>
      <c r="E161" s="130"/>
      <c r="F161" s="131"/>
      <c r="G161" s="165"/>
      <c r="H161" s="166"/>
      <c r="I161" s="166"/>
      <c r="J161" s="166"/>
      <c r="K161" s="166"/>
      <c r="L161" s="166"/>
      <c r="M161" s="166"/>
      <c r="N161" s="166"/>
      <c r="O161" s="167"/>
      <c r="P161" s="174"/>
      <c r="Q161" s="174"/>
      <c r="R161" s="174"/>
      <c r="S161" s="174"/>
      <c r="T161" s="174"/>
      <c r="U161" s="174"/>
      <c r="V161" s="174"/>
      <c r="W161" s="174"/>
      <c r="X161" s="175"/>
      <c r="Y161" s="180" t="s">
        <v>97</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77">
        <f t="shared" si="43"/>
        <v>0</v>
      </c>
    </row>
    <row r="162" spans="1:51" ht="23.25" hidden="1" customHeight="1" x14ac:dyDescent="0.2">
      <c r="A162" s="133"/>
      <c r="B162" s="134"/>
      <c r="C162" s="134"/>
      <c r="D162" s="134"/>
      <c r="E162" s="134"/>
      <c r="F162" s="135"/>
      <c r="G162" s="168"/>
      <c r="H162" s="169"/>
      <c r="I162" s="169"/>
      <c r="J162" s="169"/>
      <c r="K162" s="169"/>
      <c r="L162" s="169"/>
      <c r="M162" s="169"/>
      <c r="N162" s="169"/>
      <c r="O162" s="170"/>
      <c r="P162" s="176"/>
      <c r="Q162" s="176"/>
      <c r="R162" s="176"/>
      <c r="S162" s="176"/>
      <c r="T162" s="176"/>
      <c r="U162" s="176"/>
      <c r="V162" s="176"/>
      <c r="W162" s="176"/>
      <c r="X162" s="177"/>
      <c r="Y162" s="78" t="s">
        <v>98</v>
      </c>
      <c r="Z162" s="79"/>
      <c r="AA162" s="80"/>
      <c r="AB162" s="189"/>
      <c r="AC162" s="189"/>
      <c r="AD162" s="189"/>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77">
        <f t="shared" si="43"/>
        <v>0</v>
      </c>
    </row>
    <row r="163" spans="1:51" ht="23.25" hidden="1" customHeight="1" x14ac:dyDescent="0.2">
      <c r="A163" s="132"/>
      <c r="B163" s="130"/>
      <c r="C163" s="130"/>
      <c r="D163" s="130"/>
      <c r="E163" s="130"/>
      <c r="F163" s="131"/>
      <c r="G163" s="171"/>
      <c r="H163" s="172"/>
      <c r="I163" s="172"/>
      <c r="J163" s="172"/>
      <c r="K163" s="172"/>
      <c r="L163" s="172"/>
      <c r="M163" s="172"/>
      <c r="N163" s="172"/>
      <c r="O163" s="173"/>
      <c r="P163" s="178"/>
      <c r="Q163" s="178"/>
      <c r="R163" s="178"/>
      <c r="S163" s="178"/>
      <c r="T163" s="178"/>
      <c r="U163" s="178"/>
      <c r="V163" s="178"/>
      <c r="W163" s="178"/>
      <c r="X163" s="179"/>
      <c r="Y163" s="78" t="s">
        <v>99</v>
      </c>
      <c r="Z163" s="79"/>
      <c r="AA163" s="80"/>
      <c r="AB163" s="81" t="s">
        <v>100</v>
      </c>
      <c r="AC163" s="81"/>
      <c r="AD163" s="81"/>
      <c r="AE163" s="82" t="str">
        <f t="shared" ref="AE163" si="44">IFERROR(AE161/AE162*100,"-")</f>
        <v>-</v>
      </c>
      <c r="AF163" s="83"/>
      <c r="AG163" s="83"/>
      <c r="AH163" s="83"/>
      <c r="AI163" s="82" t="str">
        <f t="shared" ref="AI163" si="45">IFERROR(AI161/AI162*100,"-")</f>
        <v>-</v>
      </c>
      <c r="AJ163" s="83"/>
      <c r="AK163" s="83"/>
      <c r="AL163" s="83"/>
      <c r="AM163" s="82" t="str">
        <f t="shared" ref="AM163" si="46">IFERROR(AM161/AM162*100,"-")</f>
        <v>-</v>
      </c>
      <c r="AN163" s="83"/>
      <c r="AO163" s="83"/>
      <c r="AP163" s="83"/>
      <c r="AQ163" s="84" t="str">
        <f>IFERROR(AQ161/AQ162*100,"-")</f>
        <v>-</v>
      </c>
      <c r="AR163" s="85"/>
      <c r="AS163" s="85"/>
      <c r="AT163" s="85"/>
      <c r="AU163" s="85"/>
      <c r="AV163" s="85"/>
      <c r="AW163" s="85"/>
      <c r="AX163" s="86"/>
      <c r="AY163" s="77">
        <f t="shared" si="43"/>
        <v>0</v>
      </c>
    </row>
    <row r="164" spans="1:51" ht="90" hidden="1" customHeight="1" x14ac:dyDescent="0.2">
      <c r="A164" s="87" t="s">
        <v>106</v>
      </c>
      <c r="B164" s="88"/>
      <c r="C164" s="88"/>
      <c r="D164" s="88"/>
      <c r="E164" s="88"/>
      <c r="F164" s="89"/>
      <c r="G164" s="90"/>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2"/>
      <c r="AY164" s="77">
        <f t="shared" si="43"/>
        <v>0</v>
      </c>
    </row>
    <row r="165" spans="1:51" ht="15" hidden="1" customHeight="1" x14ac:dyDescent="0.2">
      <c r="A165" s="74"/>
      <c r="B165" s="75"/>
      <c r="C165" s="75"/>
      <c r="D165" s="75"/>
      <c r="E165" s="75"/>
      <c r="F165" s="76"/>
      <c r="G165" s="11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c r="AY165" s="77">
        <f t="shared" si="43"/>
        <v>0</v>
      </c>
    </row>
    <row r="166" spans="1:51" ht="123.75" hidden="1" customHeight="1" x14ac:dyDescent="0.2">
      <c r="A166" s="122" t="s">
        <v>73</v>
      </c>
      <c r="B166" s="123"/>
      <c r="C166" s="124" t="s">
        <v>144</v>
      </c>
      <c r="D166" s="124"/>
      <c r="E166" s="124"/>
      <c r="F166" s="125"/>
      <c r="G166" s="90"/>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2"/>
      <c r="AY166" s="77">
        <f t="shared" si="43"/>
        <v>0</v>
      </c>
    </row>
    <row r="167" spans="1:51" ht="18.75" hidden="1" customHeight="1" x14ac:dyDescent="0.2">
      <c r="A167" s="126" t="s">
        <v>145</v>
      </c>
      <c r="B167" s="127"/>
      <c r="C167" s="127"/>
      <c r="D167" s="127"/>
      <c r="E167" s="127"/>
      <c r="F167" s="128"/>
      <c r="G167" s="136" t="s">
        <v>91</v>
      </c>
      <c r="H167" s="137"/>
      <c r="I167" s="137"/>
      <c r="J167" s="137"/>
      <c r="K167" s="137"/>
      <c r="L167" s="137"/>
      <c r="M167" s="137"/>
      <c r="N167" s="137"/>
      <c r="O167" s="138"/>
      <c r="P167" s="142" t="s">
        <v>92</v>
      </c>
      <c r="Q167" s="137"/>
      <c r="R167" s="137"/>
      <c r="S167" s="137"/>
      <c r="T167" s="137"/>
      <c r="U167" s="137"/>
      <c r="V167" s="137"/>
      <c r="W167" s="137"/>
      <c r="X167" s="138"/>
      <c r="Y167" s="144"/>
      <c r="Z167" s="145"/>
      <c r="AA167" s="146"/>
      <c r="AB167" s="150" t="s">
        <v>77</v>
      </c>
      <c r="AC167" s="151"/>
      <c r="AD167" s="152"/>
      <c r="AE167" s="150" t="s">
        <v>78</v>
      </c>
      <c r="AF167" s="151"/>
      <c r="AG167" s="151"/>
      <c r="AH167" s="152"/>
      <c r="AI167" s="156" t="s">
        <v>79</v>
      </c>
      <c r="AJ167" s="156"/>
      <c r="AK167" s="156"/>
      <c r="AL167" s="150"/>
      <c r="AM167" s="156" t="s">
        <v>80</v>
      </c>
      <c r="AN167" s="156"/>
      <c r="AO167" s="156"/>
      <c r="AP167" s="150"/>
      <c r="AQ167" s="158" t="s">
        <v>109</v>
      </c>
      <c r="AR167" s="159"/>
      <c r="AS167" s="159"/>
      <c r="AT167" s="159"/>
      <c r="AU167" s="159"/>
      <c r="AV167" s="159"/>
      <c r="AW167" s="159"/>
      <c r="AX167" s="160"/>
      <c r="AY167" s="77">
        <f t="shared" si="38"/>
        <v>0</v>
      </c>
    </row>
    <row r="168" spans="1:51" ht="18.75" hidden="1" customHeight="1" x14ac:dyDescent="0.2">
      <c r="A168" s="129"/>
      <c r="B168" s="130"/>
      <c r="C168" s="130"/>
      <c r="D168" s="130"/>
      <c r="E168" s="130"/>
      <c r="F168" s="131"/>
      <c r="G168" s="139"/>
      <c r="H168" s="140"/>
      <c r="I168" s="140"/>
      <c r="J168" s="140"/>
      <c r="K168" s="140"/>
      <c r="L168" s="140"/>
      <c r="M168" s="140"/>
      <c r="N168" s="140"/>
      <c r="O168" s="141"/>
      <c r="P168" s="143"/>
      <c r="Q168" s="140"/>
      <c r="R168" s="140"/>
      <c r="S168" s="140"/>
      <c r="T168" s="140"/>
      <c r="U168" s="140"/>
      <c r="V168" s="140"/>
      <c r="W168" s="140"/>
      <c r="X168" s="141"/>
      <c r="Y168" s="147"/>
      <c r="Z168" s="148"/>
      <c r="AA168" s="149"/>
      <c r="AB168" s="153"/>
      <c r="AC168" s="154"/>
      <c r="AD168" s="155"/>
      <c r="AE168" s="153"/>
      <c r="AF168" s="154"/>
      <c r="AG168" s="154"/>
      <c r="AH168" s="155"/>
      <c r="AI168" s="157"/>
      <c r="AJ168" s="157"/>
      <c r="AK168" s="157"/>
      <c r="AL168" s="153"/>
      <c r="AM168" s="157"/>
      <c r="AN168" s="157"/>
      <c r="AO168" s="157"/>
      <c r="AP168" s="153"/>
      <c r="AQ168" s="161"/>
      <c r="AR168" s="162"/>
      <c r="AS168" s="162"/>
      <c r="AT168" s="162"/>
      <c r="AU168" s="163"/>
      <c r="AV168" s="163"/>
      <c r="AW168" s="140" t="s">
        <v>94</v>
      </c>
      <c r="AX168" s="164"/>
      <c r="AY168" s="77">
        <f t="shared" si="38"/>
        <v>0</v>
      </c>
    </row>
    <row r="169" spans="1:51" ht="23.25" hidden="1" customHeight="1" x14ac:dyDescent="0.2">
      <c r="A169" s="132"/>
      <c r="B169" s="130"/>
      <c r="C169" s="130"/>
      <c r="D169" s="130"/>
      <c r="E169" s="130"/>
      <c r="F169" s="131"/>
      <c r="G169" s="165"/>
      <c r="H169" s="166"/>
      <c r="I169" s="166"/>
      <c r="J169" s="166"/>
      <c r="K169" s="166"/>
      <c r="L169" s="166"/>
      <c r="M169" s="166"/>
      <c r="N169" s="166"/>
      <c r="O169" s="167"/>
      <c r="P169" s="174"/>
      <c r="Q169" s="174"/>
      <c r="R169" s="174"/>
      <c r="S169" s="174"/>
      <c r="T169" s="174"/>
      <c r="U169" s="174"/>
      <c r="V169" s="174"/>
      <c r="W169" s="174"/>
      <c r="X169" s="175"/>
      <c r="Y169" s="180" t="s">
        <v>97</v>
      </c>
      <c r="Z169" s="181"/>
      <c r="AA169" s="182"/>
      <c r="AB169" s="183"/>
      <c r="AC169" s="183"/>
      <c r="AD169" s="183"/>
      <c r="AE169" s="184"/>
      <c r="AF169" s="185"/>
      <c r="AG169" s="185"/>
      <c r="AH169" s="185"/>
      <c r="AI169" s="184"/>
      <c r="AJ169" s="185"/>
      <c r="AK169" s="185"/>
      <c r="AL169" s="185"/>
      <c r="AM169" s="184"/>
      <c r="AN169" s="185"/>
      <c r="AO169" s="185"/>
      <c r="AP169" s="185"/>
      <c r="AQ169" s="186"/>
      <c r="AR169" s="187"/>
      <c r="AS169" s="187"/>
      <c r="AT169" s="187"/>
      <c r="AU169" s="187"/>
      <c r="AV169" s="187"/>
      <c r="AW169" s="187"/>
      <c r="AX169" s="188"/>
      <c r="AY169" s="77">
        <f t="shared" si="38"/>
        <v>0</v>
      </c>
    </row>
    <row r="170" spans="1:51" ht="23.25" hidden="1" customHeight="1" x14ac:dyDescent="0.2">
      <c r="A170" s="133"/>
      <c r="B170" s="134"/>
      <c r="C170" s="134"/>
      <c r="D170" s="134"/>
      <c r="E170" s="134"/>
      <c r="F170" s="135"/>
      <c r="G170" s="168"/>
      <c r="H170" s="169"/>
      <c r="I170" s="169"/>
      <c r="J170" s="169"/>
      <c r="K170" s="169"/>
      <c r="L170" s="169"/>
      <c r="M170" s="169"/>
      <c r="N170" s="169"/>
      <c r="O170" s="170"/>
      <c r="P170" s="176"/>
      <c r="Q170" s="176"/>
      <c r="R170" s="176"/>
      <c r="S170" s="176"/>
      <c r="T170" s="176"/>
      <c r="U170" s="176"/>
      <c r="V170" s="176"/>
      <c r="W170" s="176"/>
      <c r="X170" s="177"/>
      <c r="Y170" s="78" t="s">
        <v>98</v>
      </c>
      <c r="Z170" s="79"/>
      <c r="AA170" s="80"/>
      <c r="AB170" s="189"/>
      <c r="AC170" s="189"/>
      <c r="AD170" s="189"/>
      <c r="AE170" s="184"/>
      <c r="AF170" s="185"/>
      <c r="AG170" s="185"/>
      <c r="AH170" s="185"/>
      <c r="AI170" s="184"/>
      <c r="AJ170" s="185"/>
      <c r="AK170" s="185"/>
      <c r="AL170" s="185"/>
      <c r="AM170" s="184"/>
      <c r="AN170" s="185"/>
      <c r="AO170" s="185"/>
      <c r="AP170" s="185"/>
      <c r="AQ170" s="186"/>
      <c r="AR170" s="187"/>
      <c r="AS170" s="187"/>
      <c r="AT170" s="187"/>
      <c r="AU170" s="187"/>
      <c r="AV170" s="187"/>
      <c r="AW170" s="187"/>
      <c r="AX170" s="188"/>
      <c r="AY170" s="77">
        <f t="shared" si="38"/>
        <v>0</v>
      </c>
    </row>
    <row r="171" spans="1:51" ht="23.25" hidden="1" customHeight="1" x14ac:dyDescent="0.2">
      <c r="A171" s="132"/>
      <c r="B171" s="130"/>
      <c r="C171" s="130"/>
      <c r="D171" s="130"/>
      <c r="E171" s="130"/>
      <c r="F171" s="131"/>
      <c r="G171" s="171"/>
      <c r="H171" s="172"/>
      <c r="I171" s="172"/>
      <c r="J171" s="172"/>
      <c r="K171" s="172"/>
      <c r="L171" s="172"/>
      <c r="M171" s="172"/>
      <c r="N171" s="172"/>
      <c r="O171" s="173"/>
      <c r="P171" s="178"/>
      <c r="Q171" s="178"/>
      <c r="R171" s="178"/>
      <c r="S171" s="178"/>
      <c r="T171" s="178"/>
      <c r="U171" s="178"/>
      <c r="V171" s="178"/>
      <c r="W171" s="178"/>
      <c r="X171" s="179"/>
      <c r="Y171" s="78" t="s">
        <v>99</v>
      </c>
      <c r="Z171" s="79"/>
      <c r="AA171" s="80"/>
      <c r="AB171" s="81" t="s">
        <v>100</v>
      </c>
      <c r="AC171" s="81"/>
      <c r="AD171" s="81"/>
      <c r="AE171" s="82" t="str">
        <f t="shared" ref="AE171" si="47">IFERROR(AE169/AE170*100,"-")</f>
        <v>-</v>
      </c>
      <c r="AF171" s="83"/>
      <c r="AG171" s="83"/>
      <c r="AH171" s="83"/>
      <c r="AI171" s="82" t="str">
        <f t="shared" ref="AI171" si="48">IFERROR(AI169/AI170*100,"-")</f>
        <v>-</v>
      </c>
      <c r="AJ171" s="83"/>
      <c r="AK171" s="83"/>
      <c r="AL171" s="83"/>
      <c r="AM171" s="82" t="str">
        <f t="shared" ref="AM171" si="49">IFERROR(AM169/AM170*100,"-")</f>
        <v>-</v>
      </c>
      <c r="AN171" s="83"/>
      <c r="AO171" s="83"/>
      <c r="AP171" s="83"/>
      <c r="AQ171" s="84" t="str">
        <f>IFERROR(AQ169/AQ170*100,"-")</f>
        <v>-</v>
      </c>
      <c r="AR171" s="85"/>
      <c r="AS171" s="85"/>
      <c r="AT171" s="85"/>
      <c r="AU171" s="85"/>
      <c r="AV171" s="85"/>
      <c r="AW171" s="85"/>
      <c r="AX171" s="86"/>
      <c r="AY171" s="77">
        <f t="shared" si="38"/>
        <v>0</v>
      </c>
    </row>
    <row r="172" spans="1:51" ht="90" hidden="1" customHeight="1" x14ac:dyDescent="0.2">
      <c r="A172" s="87" t="s">
        <v>106</v>
      </c>
      <c r="B172" s="88"/>
      <c r="C172" s="88"/>
      <c r="D172" s="88"/>
      <c r="E172" s="88"/>
      <c r="F172" s="89"/>
      <c r="G172" s="90"/>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2"/>
      <c r="AY172" s="77">
        <f t="shared" si="38"/>
        <v>0</v>
      </c>
    </row>
    <row r="173" spans="1:51" ht="22.5" hidden="1" customHeight="1" x14ac:dyDescent="0.2">
      <c r="A173" s="93" t="s">
        <v>114</v>
      </c>
      <c r="B173" s="93"/>
      <c r="C173" s="93"/>
      <c r="D173" s="93"/>
      <c r="E173" s="93"/>
      <c r="F173" s="94"/>
      <c r="G173" s="99" t="s">
        <v>146</v>
      </c>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1"/>
      <c r="AY173" s="77">
        <f t="shared" si="38"/>
        <v>0</v>
      </c>
    </row>
    <row r="174" spans="1:51" ht="61.5" hidden="1" customHeight="1" x14ac:dyDescent="0.2">
      <c r="A174" s="95"/>
      <c r="B174" s="95"/>
      <c r="C174" s="95"/>
      <c r="D174" s="95"/>
      <c r="E174" s="95"/>
      <c r="F174" s="96"/>
      <c r="G174" s="102"/>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4"/>
      <c r="AY174" s="77">
        <f t="shared" si="38"/>
        <v>0</v>
      </c>
    </row>
    <row r="175" spans="1:51" ht="22.5" hidden="1" customHeight="1" x14ac:dyDescent="0.2">
      <c r="A175" s="95"/>
      <c r="B175" s="95"/>
      <c r="C175" s="95"/>
      <c r="D175" s="95"/>
      <c r="E175" s="95"/>
      <c r="F175" s="96"/>
      <c r="G175" s="99" t="s">
        <v>147</v>
      </c>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1"/>
      <c r="AY175" s="77">
        <f t="shared" si="38"/>
        <v>0</v>
      </c>
    </row>
    <row r="176" spans="1:51" ht="59.25" hidden="1" customHeight="1" x14ac:dyDescent="0.2">
      <c r="A176" s="97"/>
      <c r="B176" s="97"/>
      <c r="C176" s="97"/>
      <c r="D176" s="97"/>
      <c r="E176" s="97"/>
      <c r="F176" s="98"/>
      <c r="G176" s="102"/>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4"/>
      <c r="AY176" s="77">
        <f t="shared" si="38"/>
        <v>0</v>
      </c>
    </row>
    <row r="177" spans="1:51" ht="61.5" hidden="1" customHeight="1" x14ac:dyDescent="0.2">
      <c r="A177" s="198" t="s">
        <v>148</v>
      </c>
      <c r="B177" s="199"/>
      <c r="C177" s="199"/>
      <c r="D177" s="199"/>
      <c r="E177" s="199"/>
      <c r="F177" s="200"/>
      <c r="G177" s="201"/>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3"/>
      <c r="AY177" s="77">
        <f>COUNTA(G177)</f>
        <v>0</v>
      </c>
    </row>
    <row r="178" spans="1:51" ht="41.25" hidden="1" customHeight="1" x14ac:dyDescent="0.2">
      <c r="A178" s="204" t="s">
        <v>73</v>
      </c>
      <c r="B178" s="205"/>
      <c r="C178" s="205"/>
      <c r="D178" s="205"/>
      <c r="E178" s="205"/>
      <c r="F178" s="206"/>
      <c r="G178" s="62"/>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4"/>
      <c r="AY178" s="77">
        <f>IF(AY$177=0,0,1)</f>
        <v>0</v>
      </c>
    </row>
    <row r="179" spans="1:51" ht="27" hidden="1" customHeight="1" x14ac:dyDescent="0.2">
      <c r="A179" s="207" t="s">
        <v>149</v>
      </c>
      <c r="B179" s="208"/>
      <c r="C179" s="208"/>
      <c r="D179" s="208"/>
      <c r="E179" s="208"/>
      <c r="F179" s="209"/>
      <c r="G179" s="216" t="s">
        <v>75</v>
      </c>
      <c r="H179" s="217"/>
      <c r="I179" s="217"/>
      <c r="J179" s="217"/>
      <c r="K179" s="217"/>
      <c r="L179" s="217"/>
      <c r="M179" s="217"/>
      <c r="N179" s="217"/>
      <c r="O179" s="217"/>
      <c r="P179" s="218" t="s">
        <v>76</v>
      </c>
      <c r="Q179" s="217"/>
      <c r="R179" s="217"/>
      <c r="S179" s="217"/>
      <c r="T179" s="217"/>
      <c r="U179" s="217"/>
      <c r="V179" s="217"/>
      <c r="W179" s="217"/>
      <c r="X179" s="219"/>
      <c r="Y179" s="220"/>
      <c r="Z179" s="221"/>
      <c r="AA179" s="222"/>
      <c r="AB179" s="223" t="s">
        <v>77</v>
      </c>
      <c r="AC179" s="223"/>
      <c r="AD179" s="223"/>
      <c r="AE179" s="153" t="s">
        <v>78</v>
      </c>
      <c r="AF179" s="224"/>
      <c r="AG179" s="224"/>
      <c r="AH179" s="225"/>
      <c r="AI179" s="153" t="s">
        <v>79</v>
      </c>
      <c r="AJ179" s="224"/>
      <c r="AK179" s="224"/>
      <c r="AL179" s="225"/>
      <c r="AM179" s="153" t="s">
        <v>80</v>
      </c>
      <c r="AN179" s="224"/>
      <c r="AO179" s="224"/>
      <c r="AP179" s="225"/>
      <c r="AQ179" s="226" t="s">
        <v>81</v>
      </c>
      <c r="AR179" s="227"/>
      <c r="AS179" s="227"/>
      <c r="AT179" s="228"/>
      <c r="AU179" s="226" t="s">
        <v>82</v>
      </c>
      <c r="AV179" s="227"/>
      <c r="AW179" s="227"/>
      <c r="AX179" s="229"/>
      <c r="AY179" s="77">
        <f t="shared" ref="AY179:AY209" si="50">IF(AY$177=0,0,1)</f>
        <v>0</v>
      </c>
    </row>
    <row r="180" spans="1:51" ht="23.25" hidden="1" customHeight="1" x14ac:dyDescent="0.2">
      <c r="A180" s="210"/>
      <c r="B180" s="211"/>
      <c r="C180" s="211"/>
      <c r="D180" s="211"/>
      <c r="E180" s="211"/>
      <c r="F180" s="212"/>
      <c r="G180" s="230"/>
      <c r="H180" s="231"/>
      <c r="I180" s="231"/>
      <c r="J180" s="231"/>
      <c r="K180" s="231"/>
      <c r="L180" s="231"/>
      <c r="M180" s="231"/>
      <c r="N180" s="231"/>
      <c r="O180" s="231"/>
      <c r="P180" s="234"/>
      <c r="Q180" s="235"/>
      <c r="R180" s="235"/>
      <c r="S180" s="235"/>
      <c r="T180" s="235"/>
      <c r="U180" s="235"/>
      <c r="V180" s="235"/>
      <c r="W180" s="235"/>
      <c r="X180" s="236"/>
      <c r="Y180" s="240" t="s">
        <v>85</v>
      </c>
      <c r="Z180" s="241"/>
      <c r="AA180" s="242"/>
      <c r="AB180" s="183"/>
      <c r="AC180" s="193"/>
      <c r="AD180" s="193"/>
      <c r="AE180" s="194"/>
      <c r="AF180" s="194"/>
      <c r="AG180" s="194"/>
      <c r="AH180" s="194"/>
      <c r="AI180" s="194"/>
      <c r="AJ180" s="194"/>
      <c r="AK180" s="194"/>
      <c r="AL180" s="194"/>
      <c r="AM180" s="194"/>
      <c r="AN180" s="194"/>
      <c r="AO180" s="194"/>
      <c r="AP180" s="194"/>
      <c r="AQ180" s="194"/>
      <c r="AR180" s="194"/>
      <c r="AS180" s="194"/>
      <c r="AT180" s="194"/>
      <c r="AU180" s="195"/>
      <c r="AV180" s="196"/>
      <c r="AW180" s="196"/>
      <c r="AX180" s="197"/>
      <c r="AY180" s="77">
        <f t="shared" si="50"/>
        <v>0</v>
      </c>
    </row>
    <row r="181" spans="1:51" ht="23.25" hidden="1" customHeight="1" x14ac:dyDescent="0.2">
      <c r="A181" s="213"/>
      <c r="B181" s="214"/>
      <c r="C181" s="214"/>
      <c r="D181" s="214"/>
      <c r="E181" s="214"/>
      <c r="F181" s="215"/>
      <c r="G181" s="232"/>
      <c r="H181" s="233"/>
      <c r="I181" s="233"/>
      <c r="J181" s="233"/>
      <c r="K181" s="233"/>
      <c r="L181" s="233"/>
      <c r="M181" s="233"/>
      <c r="N181" s="233"/>
      <c r="O181" s="233"/>
      <c r="P181" s="237"/>
      <c r="Q181" s="238"/>
      <c r="R181" s="238"/>
      <c r="S181" s="238"/>
      <c r="T181" s="238"/>
      <c r="U181" s="238"/>
      <c r="V181" s="238"/>
      <c r="W181" s="238"/>
      <c r="X181" s="239"/>
      <c r="Y181" s="190" t="s">
        <v>87</v>
      </c>
      <c r="Z181" s="191"/>
      <c r="AA181" s="192"/>
      <c r="AB181" s="183"/>
      <c r="AC181" s="193"/>
      <c r="AD181" s="193"/>
      <c r="AE181" s="194"/>
      <c r="AF181" s="194"/>
      <c r="AG181" s="194"/>
      <c r="AH181" s="194"/>
      <c r="AI181" s="194"/>
      <c r="AJ181" s="194"/>
      <c r="AK181" s="194"/>
      <c r="AL181" s="194"/>
      <c r="AM181" s="194"/>
      <c r="AN181" s="194"/>
      <c r="AO181" s="194"/>
      <c r="AP181" s="194"/>
      <c r="AQ181" s="194"/>
      <c r="AR181" s="194"/>
      <c r="AS181" s="194"/>
      <c r="AT181" s="194"/>
      <c r="AU181" s="195"/>
      <c r="AV181" s="196"/>
      <c r="AW181" s="196"/>
      <c r="AX181" s="197"/>
      <c r="AY181" s="77">
        <f t="shared" si="50"/>
        <v>0</v>
      </c>
    </row>
    <row r="182" spans="1:51" ht="27" hidden="1" customHeight="1" x14ac:dyDescent="0.2">
      <c r="A182" s="74"/>
      <c r="B182" s="75"/>
      <c r="C182" s="75"/>
      <c r="D182" s="75"/>
      <c r="E182" s="75"/>
      <c r="F182" s="76"/>
      <c r="G182" s="119"/>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c r="AY182" s="77">
        <f t="shared" si="50"/>
        <v>0</v>
      </c>
    </row>
    <row r="183" spans="1:51" ht="123.75" hidden="1" customHeight="1" x14ac:dyDescent="0.2">
      <c r="A183" s="122" t="s">
        <v>73</v>
      </c>
      <c r="B183" s="123"/>
      <c r="C183" s="124" t="s">
        <v>150</v>
      </c>
      <c r="D183" s="124"/>
      <c r="E183" s="124"/>
      <c r="F183" s="125"/>
      <c r="G183" s="90"/>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2"/>
      <c r="AY183" s="77">
        <f t="shared" si="50"/>
        <v>0</v>
      </c>
    </row>
    <row r="184" spans="1:51" ht="18.75" hidden="1" customHeight="1" x14ac:dyDescent="0.2">
      <c r="A184" s="126" t="s">
        <v>151</v>
      </c>
      <c r="B184" s="127"/>
      <c r="C184" s="127"/>
      <c r="D184" s="127"/>
      <c r="E184" s="127"/>
      <c r="F184" s="128"/>
      <c r="G184" s="136" t="s">
        <v>91</v>
      </c>
      <c r="H184" s="137"/>
      <c r="I184" s="137"/>
      <c r="J184" s="137"/>
      <c r="K184" s="137"/>
      <c r="L184" s="137"/>
      <c r="M184" s="137"/>
      <c r="N184" s="137"/>
      <c r="O184" s="138"/>
      <c r="P184" s="142" t="s">
        <v>92</v>
      </c>
      <c r="Q184" s="137"/>
      <c r="R184" s="137"/>
      <c r="S184" s="137"/>
      <c r="T184" s="137"/>
      <c r="U184" s="137"/>
      <c r="V184" s="137"/>
      <c r="W184" s="137"/>
      <c r="X184" s="138"/>
      <c r="Y184" s="144"/>
      <c r="Z184" s="145"/>
      <c r="AA184" s="146"/>
      <c r="AB184" s="150" t="s">
        <v>77</v>
      </c>
      <c r="AC184" s="151"/>
      <c r="AD184" s="152"/>
      <c r="AE184" s="150" t="s">
        <v>78</v>
      </c>
      <c r="AF184" s="151"/>
      <c r="AG184" s="151"/>
      <c r="AH184" s="152"/>
      <c r="AI184" s="156" t="s">
        <v>79</v>
      </c>
      <c r="AJ184" s="156"/>
      <c r="AK184" s="156"/>
      <c r="AL184" s="150"/>
      <c r="AM184" s="156" t="s">
        <v>80</v>
      </c>
      <c r="AN184" s="156"/>
      <c r="AO184" s="156"/>
      <c r="AP184" s="150"/>
      <c r="AQ184" s="158" t="s">
        <v>93</v>
      </c>
      <c r="AR184" s="159"/>
      <c r="AS184" s="159"/>
      <c r="AT184" s="159"/>
      <c r="AU184" s="159"/>
      <c r="AV184" s="159"/>
      <c r="AW184" s="159"/>
      <c r="AX184" s="160"/>
      <c r="AY184" s="77">
        <f>IF(AY$177=0,0,COUNTA(G$186))</f>
        <v>0</v>
      </c>
    </row>
    <row r="185" spans="1:51" ht="18.75" hidden="1" customHeight="1" x14ac:dyDescent="0.2">
      <c r="A185" s="129"/>
      <c r="B185" s="130"/>
      <c r="C185" s="130"/>
      <c r="D185" s="130"/>
      <c r="E185" s="130"/>
      <c r="F185" s="131"/>
      <c r="G185" s="139"/>
      <c r="H185" s="140"/>
      <c r="I185" s="140"/>
      <c r="J185" s="140"/>
      <c r="K185" s="140"/>
      <c r="L185" s="140"/>
      <c r="M185" s="140"/>
      <c r="N185" s="140"/>
      <c r="O185" s="141"/>
      <c r="P185" s="143"/>
      <c r="Q185" s="140"/>
      <c r="R185" s="140"/>
      <c r="S185" s="140"/>
      <c r="T185" s="140"/>
      <c r="U185" s="140"/>
      <c r="V185" s="140"/>
      <c r="W185" s="140"/>
      <c r="X185" s="141"/>
      <c r="Y185" s="147"/>
      <c r="Z185" s="148"/>
      <c r="AA185" s="149"/>
      <c r="AB185" s="153"/>
      <c r="AC185" s="154"/>
      <c r="AD185" s="155"/>
      <c r="AE185" s="153"/>
      <c r="AF185" s="154"/>
      <c r="AG185" s="154"/>
      <c r="AH185" s="155"/>
      <c r="AI185" s="157"/>
      <c r="AJ185" s="157"/>
      <c r="AK185" s="157"/>
      <c r="AL185" s="153"/>
      <c r="AM185" s="157"/>
      <c r="AN185" s="157"/>
      <c r="AO185" s="157"/>
      <c r="AP185" s="153"/>
      <c r="AQ185" s="161"/>
      <c r="AR185" s="162"/>
      <c r="AS185" s="162"/>
      <c r="AT185" s="162"/>
      <c r="AU185" s="163"/>
      <c r="AV185" s="163"/>
      <c r="AW185" s="140" t="s">
        <v>94</v>
      </c>
      <c r="AX185" s="164"/>
      <c r="AY185" s="77">
        <f t="shared" ref="AY185:AY191" si="51">IF(AY$177=0,0,COUNTA(G$186))</f>
        <v>0</v>
      </c>
    </row>
    <row r="186" spans="1:51" ht="23.25" hidden="1" customHeight="1" x14ac:dyDescent="0.2">
      <c r="A186" s="132"/>
      <c r="B186" s="130"/>
      <c r="C186" s="130"/>
      <c r="D186" s="130"/>
      <c r="E186" s="130"/>
      <c r="F186" s="131"/>
      <c r="G186" s="165"/>
      <c r="H186" s="166"/>
      <c r="I186" s="166"/>
      <c r="J186" s="166"/>
      <c r="K186" s="166"/>
      <c r="L186" s="166"/>
      <c r="M186" s="166"/>
      <c r="N186" s="166"/>
      <c r="O186" s="167"/>
      <c r="P186" s="174"/>
      <c r="Q186" s="174"/>
      <c r="R186" s="174"/>
      <c r="S186" s="174"/>
      <c r="T186" s="174"/>
      <c r="U186" s="174"/>
      <c r="V186" s="174"/>
      <c r="W186" s="174"/>
      <c r="X186" s="175"/>
      <c r="Y186" s="180" t="s">
        <v>97</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77">
        <f t="shared" si="51"/>
        <v>0</v>
      </c>
    </row>
    <row r="187" spans="1:51" ht="23.25" hidden="1" customHeight="1" x14ac:dyDescent="0.2">
      <c r="A187" s="133"/>
      <c r="B187" s="134"/>
      <c r="C187" s="134"/>
      <c r="D187" s="134"/>
      <c r="E187" s="134"/>
      <c r="F187" s="135"/>
      <c r="G187" s="168"/>
      <c r="H187" s="169"/>
      <c r="I187" s="169"/>
      <c r="J187" s="169"/>
      <c r="K187" s="169"/>
      <c r="L187" s="169"/>
      <c r="M187" s="169"/>
      <c r="N187" s="169"/>
      <c r="O187" s="170"/>
      <c r="P187" s="176"/>
      <c r="Q187" s="176"/>
      <c r="R187" s="176"/>
      <c r="S187" s="176"/>
      <c r="T187" s="176"/>
      <c r="U187" s="176"/>
      <c r="V187" s="176"/>
      <c r="W187" s="176"/>
      <c r="X187" s="177"/>
      <c r="Y187" s="78" t="s">
        <v>98</v>
      </c>
      <c r="Z187" s="79"/>
      <c r="AA187" s="80"/>
      <c r="AB187" s="189"/>
      <c r="AC187" s="189"/>
      <c r="AD187" s="189"/>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77">
        <f t="shared" si="51"/>
        <v>0</v>
      </c>
    </row>
    <row r="188" spans="1:51" ht="23.25" hidden="1" customHeight="1" x14ac:dyDescent="0.2">
      <c r="A188" s="132"/>
      <c r="B188" s="130"/>
      <c r="C188" s="130"/>
      <c r="D188" s="130"/>
      <c r="E188" s="130"/>
      <c r="F188" s="131"/>
      <c r="G188" s="171"/>
      <c r="H188" s="172"/>
      <c r="I188" s="172"/>
      <c r="J188" s="172"/>
      <c r="K188" s="172"/>
      <c r="L188" s="172"/>
      <c r="M188" s="172"/>
      <c r="N188" s="172"/>
      <c r="O188" s="173"/>
      <c r="P188" s="178"/>
      <c r="Q188" s="178"/>
      <c r="R188" s="178"/>
      <c r="S188" s="178"/>
      <c r="T188" s="178"/>
      <c r="U188" s="178"/>
      <c r="V188" s="178"/>
      <c r="W188" s="178"/>
      <c r="X188" s="179"/>
      <c r="Y188" s="78" t="s">
        <v>99</v>
      </c>
      <c r="Z188" s="79"/>
      <c r="AA188" s="80"/>
      <c r="AB188" s="81" t="s">
        <v>100</v>
      </c>
      <c r="AC188" s="81"/>
      <c r="AD188" s="81"/>
      <c r="AE188" s="82" t="str">
        <f t="shared" ref="AE188" si="52">IFERROR(AE186/AE187*100,"-")</f>
        <v>-</v>
      </c>
      <c r="AF188" s="83"/>
      <c r="AG188" s="83"/>
      <c r="AH188" s="83"/>
      <c r="AI188" s="82" t="str">
        <f t="shared" ref="AI188" si="53">IFERROR(AI186/AI187*100,"-")</f>
        <v>-</v>
      </c>
      <c r="AJ188" s="83"/>
      <c r="AK188" s="83"/>
      <c r="AL188" s="83"/>
      <c r="AM188" s="82" t="str">
        <f t="shared" ref="AM188" si="54">IFERROR(AM186/AM187*100,"-")</f>
        <v>-</v>
      </c>
      <c r="AN188" s="83"/>
      <c r="AO188" s="83"/>
      <c r="AP188" s="83"/>
      <c r="AQ188" s="84" t="str">
        <f>IFERROR(AQ186/AQ187*100,"-")</f>
        <v>-</v>
      </c>
      <c r="AR188" s="85"/>
      <c r="AS188" s="85"/>
      <c r="AT188" s="85"/>
      <c r="AU188" s="85"/>
      <c r="AV188" s="85"/>
      <c r="AW188" s="85"/>
      <c r="AX188" s="86"/>
      <c r="AY188" s="77">
        <f t="shared" si="51"/>
        <v>0</v>
      </c>
    </row>
    <row r="189" spans="1:51" ht="90" hidden="1" customHeight="1" x14ac:dyDescent="0.2">
      <c r="A189" s="87" t="s">
        <v>101</v>
      </c>
      <c r="B189" s="88"/>
      <c r="C189" s="88"/>
      <c r="D189" s="88"/>
      <c r="E189" s="88"/>
      <c r="F189" s="89"/>
      <c r="G189" s="90"/>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2"/>
      <c r="AY189" s="77">
        <f t="shared" si="51"/>
        <v>0</v>
      </c>
    </row>
    <row r="190" spans="1:51" ht="15" hidden="1" customHeight="1" x14ac:dyDescent="0.2">
      <c r="A190" s="74"/>
      <c r="B190" s="75"/>
      <c r="C190" s="75"/>
      <c r="D190" s="75"/>
      <c r="E190" s="75"/>
      <c r="F190" s="76"/>
      <c r="G190" s="119"/>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1"/>
      <c r="AY190" s="77">
        <f t="shared" si="51"/>
        <v>0</v>
      </c>
    </row>
    <row r="191" spans="1:51" ht="123.75" hidden="1" customHeight="1" x14ac:dyDescent="0.2">
      <c r="A191" s="122" t="s">
        <v>73</v>
      </c>
      <c r="B191" s="123"/>
      <c r="C191" s="124" t="s">
        <v>152</v>
      </c>
      <c r="D191" s="124"/>
      <c r="E191" s="124"/>
      <c r="F191" s="125"/>
      <c r="G191" s="90"/>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2"/>
      <c r="AY191" s="77">
        <f t="shared" si="51"/>
        <v>0</v>
      </c>
    </row>
    <row r="192" spans="1:51" ht="18.75" hidden="1" customHeight="1" x14ac:dyDescent="0.2">
      <c r="A192" s="126" t="s">
        <v>153</v>
      </c>
      <c r="B192" s="127"/>
      <c r="C192" s="127"/>
      <c r="D192" s="127"/>
      <c r="E192" s="127"/>
      <c r="F192" s="128"/>
      <c r="G192" s="136" t="s">
        <v>91</v>
      </c>
      <c r="H192" s="137"/>
      <c r="I192" s="137"/>
      <c r="J192" s="137"/>
      <c r="K192" s="137"/>
      <c r="L192" s="137"/>
      <c r="M192" s="137"/>
      <c r="N192" s="137"/>
      <c r="O192" s="138"/>
      <c r="P192" s="142" t="s">
        <v>92</v>
      </c>
      <c r="Q192" s="137"/>
      <c r="R192" s="137"/>
      <c r="S192" s="137"/>
      <c r="T192" s="137"/>
      <c r="U192" s="137"/>
      <c r="V192" s="137"/>
      <c r="W192" s="137"/>
      <c r="X192" s="138"/>
      <c r="Y192" s="144"/>
      <c r="Z192" s="145"/>
      <c r="AA192" s="146"/>
      <c r="AB192" s="150" t="s">
        <v>77</v>
      </c>
      <c r="AC192" s="151"/>
      <c r="AD192" s="152"/>
      <c r="AE192" s="150" t="s">
        <v>78</v>
      </c>
      <c r="AF192" s="151"/>
      <c r="AG192" s="151"/>
      <c r="AH192" s="152"/>
      <c r="AI192" s="156" t="s">
        <v>79</v>
      </c>
      <c r="AJ192" s="156"/>
      <c r="AK192" s="156"/>
      <c r="AL192" s="150"/>
      <c r="AM192" s="156" t="s">
        <v>80</v>
      </c>
      <c r="AN192" s="156"/>
      <c r="AO192" s="156"/>
      <c r="AP192" s="150"/>
      <c r="AQ192" s="158" t="s">
        <v>133</v>
      </c>
      <c r="AR192" s="159"/>
      <c r="AS192" s="159"/>
      <c r="AT192" s="159"/>
      <c r="AU192" s="159"/>
      <c r="AV192" s="159"/>
      <c r="AW192" s="159"/>
      <c r="AX192" s="160"/>
      <c r="AY192" s="77">
        <f>IF(AY$177=0,0,COUNTA(G$194))</f>
        <v>0</v>
      </c>
    </row>
    <row r="193" spans="1:51" ht="18.75" hidden="1" customHeight="1" x14ac:dyDescent="0.2">
      <c r="A193" s="129"/>
      <c r="B193" s="130"/>
      <c r="C193" s="130"/>
      <c r="D193" s="130"/>
      <c r="E193" s="130"/>
      <c r="F193" s="131"/>
      <c r="G193" s="139"/>
      <c r="H193" s="140"/>
      <c r="I193" s="140"/>
      <c r="J193" s="140"/>
      <c r="K193" s="140"/>
      <c r="L193" s="140"/>
      <c r="M193" s="140"/>
      <c r="N193" s="140"/>
      <c r="O193" s="141"/>
      <c r="P193" s="143"/>
      <c r="Q193" s="140"/>
      <c r="R193" s="140"/>
      <c r="S193" s="140"/>
      <c r="T193" s="140"/>
      <c r="U193" s="140"/>
      <c r="V193" s="140"/>
      <c r="W193" s="140"/>
      <c r="X193" s="141"/>
      <c r="Y193" s="147"/>
      <c r="Z193" s="148"/>
      <c r="AA193" s="149"/>
      <c r="AB193" s="153"/>
      <c r="AC193" s="154"/>
      <c r="AD193" s="155"/>
      <c r="AE193" s="153"/>
      <c r="AF193" s="154"/>
      <c r="AG193" s="154"/>
      <c r="AH193" s="155"/>
      <c r="AI193" s="157"/>
      <c r="AJ193" s="157"/>
      <c r="AK193" s="157"/>
      <c r="AL193" s="153"/>
      <c r="AM193" s="157"/>
      <c r="AN193" s="157"/>
      <c r="AO193" s="157"/>
      <c r="AP193" s="153"/>
      <c r="AQ193" s="161"/>
      <c r="AR193" s="162"/>
      <c r="AS193" s="162"/>
      <c r="AT193" s="162"/>
      <c r="AU193" s="163"/>
      <c r="AV193" s="163"/>
      <c r="AW193" s="140" t="s">
        <v>94</v>
      </c>
      <c r="AX193" s="164"/>
      <c r="AY193" s="77">
        <f t="shared" ref="AY193:AY199" si="55">IF(AY$177=0,0,COUNTA(G$194))</f>
        <v>0</v>
      </c>
    </row>
    <row r="194" spans="1:51" ht="23.25" hidden="1" customHeight="1" x14ac:dyDescent="0.2">
      <c r="A194" s="132"/>
      <c r="B194" s="130"/>
      <c r="C194" s="130"/>
      <c r="D194" s="130"/>
      <c r="E194" s="130"/>
      <c r="F194" s="131"/>
      <c r="G194" s="165"/>
      <c r="H194" s="166"/>
      <c r="I194" s="166"/>
      <c r="J194" s="166"/>
      <c r="K194" s="166"/>
      <c r="L194" s="166"/>
      <c r="M194" s="166"/>
      <c r="N194" s="166"/>
      <c r="O194" s="167"/>
      <c r="P194" s="174"/>
      <c r="Q194" s="174"/>
      <c r="R194" s="174"/>
      <c r="S194" s="174"/>
      <c r="T194" s="174"/>
      <c r="U194" s="174"/>
      <c r="V194" s="174"/>
      <c r="W194" s="174"/>
      <c r="X194" s="175"/>
      <c r="Y194" s="180" t="s">
        <v>97</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77">
        <f t="shared" si="55"/>
        <v>0</v>
      </c>
    </row>
    <row r="195" spans="1:51" ht="23.25" hidden="1" customHeight="1" x14ac:dyDescent="0.2">
      <c r="A195" s="133"/>
      <c r="B195" s="134"/>
      <c r="C195" s="134"/>
      <c r="D195" s="134"/>
      <c r="E195" s="134"/>
      <c r="F195" s="135"/>
      <c r="G195" s="168"/>
      <c r="H195" s="169"/>
      <c r="I195" s="169"/>
      <c r="J195" s="169"/>
      <c r="K195" s="169"/>
      <c r="L195" s="169"/>
      <c r="M195" s="169"/>
      <c r="N195" s="169"/>
      <c r="O195" s="170"/>
      <c r="P195" s="176"/>
      <c r="Q195" s="176"/>
      <c r="R195" s="176"/>
      <c r="S195" s="176"/>
      <c r="T195" s="176"/>
      <c r="U195" s="176"/>
      <c r="V195" s="176"/>
      <c r="W195" s="176"/>
      <c r="X195" s="177"/>
      <c r="Y195" s="78" t="s">
        <v>98</v>
      </c>
      <c r="Z195" s="79"/>
      <c r="AA195" s="80"/>
      <c r="AB195" s="189"/>
      <c r="AC195" s="189"/>
      <c r="AD195" s="189"/>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77">
        <f t="shared" si="55"/>
        <v>0</v>
      </c>
    </row>
    <row r="196" spans="1:51" ht="23.25" hidden="1" customHeight="1" x14ac:dyDescent="0.2">
      <c r="A196" s="132"/>
      <c r="B196" s="130"/>
      <c r="C196" s="130"/>
      <c r="D196" s="130"/>
      <c r="E196" s="130"/>
      <c r="F196" s="131"/>
      <c r="G196" s="171"/>
      <c r="H196" s="172"/>
      <c r="I196" s="172"/>
      <c r="J196" s="172"/>
      <c r="K196" s="172"/>
      <c r="L196" s="172"/>
      <c r="M196" s="172"/>
      <c r="N196" s="172"/>
      <c r="O196" s="173"/>
      <c r="P196" s="178"/>
      <c r="Q196" s="178"/>
      <c r="R196" s="178"/>
      <c r="S196" s="178"/>
      <c r="T196" s="178"/>
      <c r="U196" s="178"/>
      <c r="V196" s="178"/>
      <c r="W196" s="178"/>
      <c r="X196" s="179"/>
      <c r="Y196" s="78" t="s">
        <v>99</v>
      </c>
      <c r="Z196" s="79"/>
      <c r="AA196" s="80"/>
      <c r="AB196" s="81" t="s">
        <v>100</v>
      </c>
      <c r="AC196" s="81"/>
      <c r="AD196" s="81"/>
      <c r="AE196" s="82" t="str">
        <f t="shared" ref="AE196" si="56">IFERROR(AE194/AE195*100,"-")</f>
        <v>-</v>
      </c>
      <c r="AF196" s="83"/>
      <c r="AG196" s="83"/>
      <c r="AH196" s="83"/>
      <c r="AI196" s="82" t="str">
        <f t="shared" ref="AI196" si="57">IFERROR(AI194/AI195*100,"-")</f>
        <v>-</v>
      </c>
      <c r="AJ196" s="83"/>
      <c r="AK196" s="83"/>
      <c r="AL196" s="83"/>
      <c r="AM196" s="82" t="str">
        <f t="shared" ref="AM196" si="58">IFERROR(AM194/AM195*100,"-")</f>
        <v>-</v>
      </c>
      <c r="AN196" s="83"/>
      <c r="AO196" s="83"/>
      <c r="AP196" s="83"/>
      <c r="AQ196" s="84" t="str">
        <f>IFERROR(AQ194/AQ195*100,"-")</f>
        <v>-</v>
      </c>
      <c r="AR196" s="85"/>
      <c r="AS196" s="85"/>
      <c r="AT196" s="85"/>
      <c r="AU196" s="85"/>
      <c r="AV196" s="85"/>
      <c r="AW196" s="85"/>
      <c r="AX196" s="86"/>
      <c r="AY196" s="77">
        <f t="shared" si="55"/>
        <v>0</v>
      </c>
    </row>
    <row r="197" spans="1:51" ht="90" hidden="1" customHeight="1" x14ac:dyDescent="0.2">
      <c r="A197" s="87" t="s">
        <v>101</v>
      </c>
      <c r="B197" s="88"/>
      <c r="C197" s="88"/>
      <c r="D197" s="88"/>
      <c r="E197" s="88"/>
      <c r="F197" s="89"/>
      <c r="G197" s="90"/>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2"/>
      <c r="AY197" s="77">
        <f t="shared" si="55"/>
        <v>0</v>
      </c>
    </row>
    <row r="198" spans="1:51" ht="15" hidden="1" customHeight="1" x14ac:dyDescent="0.2">
      <c r="A198" s="74"/>
      <c r="B198" s="75"/>
      <c r="C198" s="75"/>
      <c r="D198" s="75"/>
      <c r="E198" s="75"/>
      <c r="F198" s="76"/>
      <c r="G198" s="119"/>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1"/>
      <c r="AY198" s="77">
        <f t="shared" si="55"/>
        <v>0</v>
      </c>
    </row>
    <row r="199" spans="1:51" ht="123.75" hidden="1" customHeight="1" x14ac:dyDescent="0.2">
      <c r="A199" s="122" t="s">
        <v>73</v>
      </c>
      <c r="B199" s="123"/>
      <c r="C199" s="124" t="s">
        <v>154</v>
      </c>
      <c r="D199" s="124"/>
      <c r="E199" s="124"/>
      <c r="F199" s="125"/>
      <c r="G199" s="90"/>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2"/>
      <c r="AY199" s="77">
        <f t="shared" si="55"/>
        <v>0</v>
      </c>
    </row>
    <row r="200" spans="1:51" ht="18.75" hidden="1" customHeight="1" x14ac:dyDescent="0.2">
      <c r="A200" s="126" t="s">
        <v>155</v>
      </c>
      <c r="B200" s="127"/>
      <c r="C200" s="127"/>
      <c r="D200" s="127"/>
      <c r="E200" s="127"/>
      <c r="F200" s="128"/>
      <c r="G200" s="136" t="s">
        <v>91</v>
      </c>
      <c r="H200" s="137"/>
      <c r="I200" s="137"/>
      <c r="J200" s="137"/>
      <c r="K200" s="137"/>
      <c r="L200" s="137"/>
      <c r="M200" s="137"/>
      <c r="N200" s="137"/>
      <c r="O200" s="138"/>
      <c r="P200" s="142" t="s">
        <v>92</v>
      </c>
      <c r="Q200" s="137"/>
      <c r="R200" s="137"/>
      <c r="S200" s="137"/>
      <c r="T200" s="137"/>
      <c r="U200" s="137"/>
      <c r="V200" s="137"/>
      <c r="W200" s="137"/>
      <c r="X200" s="138"/>
      <c r="Y200" s="144"/>
      <c r="Z200" s="145"/>
      <c r="AA200" s="146"/>
      <c r="AB200" s="150" t="s">
        <v>77</v>
      </c>
      <c r="AC200" s="151"/>
      <c r="AD200" s="152"/>
      <c r="AE200" s="150" t="s">
        <v>78</v>
      </c>
      <c r="AF200" s="151"/>
      <c r="AG200" s="151"/>
      <c r="AH200" s="152"/>
      <c r="AI200" s="156" t="s">
        <v>79</v>
      </c>
      <c r="AJ200" s="156"/>
      <c r="AK200" s="156"/>
      <c r="AL200" s="150"/>
      <c r="AM200" s="156" t="s">
        <v>80</v>
      </c>
      <c r="AN200" s="156"/>
      <c r="AO200" s="156"/>
      <c r="AP200" s="150"/>
      <c r="AQ200" s="158" t="s">
        <v>109</v>
      </c>
      <c r="AR200" s="159"/>
      <c r="AS200" s="159"/>
      <c r="AT200" s="159"/>
      <c r="AU200" s="159"/>
      <c r="AV200" s="159"/>
      <c r="AW200" s="159"/>
      <c r="AX200" s="160"/>
      <c r="AY200" s="77">
        <f t="shared" si="50"/>
        <v>0</v>
      </c>
    </row>
    <row r="201" spans="1:51" ht="18.75" hidden="1" customHeight="1" x14ac:dyDescent="0.2">
      <c r="A201" s="129"/>
      <c r="B201" s="130"/>
      <c r="C201" s="130"/>
      <c r="D201" s="130"/>
      <c r="E201" s="130"/>
      <c r="F201" s="131"/>
      <c r="G201" s="139"/>
      <c r="H201" s="140"/>
      <c r="I201" s="140"/>
      <c r="J201" s="140"/>
      <c r="K201" s="140"/>
      <c r="L201" s="140"/>
      <c r="M201" s="140"/>
      <c r="N201" s="140"/>
      <c r="O201" s="141"/>
      <c r="P201" s="143"/>
      <c r="Q201" s="140"/>
      <c r="R201" s="140"/>
      <c r="S201" s="140"/>
      <c r="T201" s="140"/>
      <c r="U201" s="140"/>
      <c r="V201" s="140"/>
      <c r="W201" s="140"/>
      <c r="X201" s="141"/>
      <c r="Y201" s="147"/>
      <c r="Z201" s="148"/>
      <c r="AA201" s="149"/>
      <c r="AB201" s="153"/>
      <c r="AC201" s="154"/>
      <c r="AD201" s="155"/>
      <c r="AE201" s="153"/>
      <c r="AF201" s="154"/>
      <c r="AG201" s="154"/>
      <c r="AH201" s="155"/>
      <c r="AI201" s="157"/>
      <c r="AJ201" s="157"/>
      <c r="AK201" s="157"/>
      <c r="AL201" s="153"/>
      <c r="AM201" s="157"/>
      <c r="AN201" s="157"/>
      <c r="AO201" s="157"/>
      <c r="AP201" s="153"/>
      <c r="AQ201" s="161"/>
      <c r="AR201" s="162"/>
      <c r="AS201" s="162"/>
      <c r="AT201" s="162"/>
      <c r="AU201" s="163"/>
      <c r="AV201" s="163"/>
      <c r="AW201" s="140" t="s">
        <v>94</v>
      </c>
      <c r="AX201" s="164"/>
      <c r="AY201" s="77">
        <f t="shared" si="50"/>
        <v>0</v>
      </c>
    </row>
    <row r="202" spans="1:51" ht="23.25" hidden="1" customHeight="1" x14ac:dyDescent="0.2">
      <c r="A202" s="132"/>
      <c r="B202" s="130"/>
      <c r="C202" s="130"/>
      <c r="D202" s="130"/>
      <c r="E202" s="130"/>
      <c r="F202" s="131"/>
      <c r="G202" s="165"/>
      <c r="H202" s="166"/>
      <c r="I202" s="166"/>
      <c r="J202" s="166"/>
      <c r="K202" s="166"/>
      <c r="L202" s="166"/>
      <c r="M202" s="166"/>
      <c r="N202" s="166"/>
      <c r="O202" s="167"/>
      <c r="P202" s="174"/>
      <c r="Q202" s="174"/>
      <c r="R202" s="174"/>
      <c r="S202" s="174"/>
      <c r="T202" s="174"/>
      <c r="U202" s="174"/>
      <c r="V202" s="174"/>
      <c r="W202" s="174"/>
      <c r="X202" s="175"/>
      <c r="Y202" s="180" t="s">
        <v>97</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77">
        <f t="shared" si="50"/>
        <v>0</v>
      </c>
    </row>
    <row r="203" spans="1:51" ht="23.25" hidden="1" customHeight="1" x14ac:dyDescent="0.2">
      <c r="A203" s="133"/>
      <c r="B203" s="134"/>
      <c r="C203" s="134"/>
      <c r="D203" s="134"/>
      <c r="E203" s="134"/>
      <c r="F203" s="135"/>
      <c r="G203" s="168"/>
      <c r="H203" s="169"/>
      <c r="I203" s="169"/>
      <c r="J203" s="169"/>
      <c r="K203" s="169"/>
      <c r="L203" s="169"/>
      <c r="M203" s="169"/>
      <c r="N203" s="169"/>
      <c r="O203" s="170"/>
      <c r="P203" s="176"/>
      <c r="Q203" s="176"/>
      <c r="R203" s="176"/>
      <c r="S203" s="176"/>
      <c r="T203" s="176"/>
      <c r="U203" s="176"/>
      <c r="V203" s="176"/>
      <c r="W203" s="176"/>
      <c r="X203" s="177"/>
      <c r="Y203" s="78" t="s">
        <v>98</v>
      </c>
      <c r="Z203" s="79"/>
      <c r="AA203" s="80"/>
      <c r="AB203" s="189"/>
      <c r="AC203" s="189"/>
      <c r="AD203" s="189"/>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77">
        <f t="shared" si="50"/>
        <v>0</v>
      </c>
    </row>
    <row r="204" spans="1:51" ht="23.25" hidden="1" customHeight="1" x14ac:dyDescent="0.2">
      <c r="A204" s="132"/>
      <c r="B204" s="130"/>
      <c r="C204" s="130"/>
      <c r="D204" s="130"/>
      <c r="E204" s="130"/>
      <c r="F204" s="131"/>
      <c r="G204" s="171"/>
      <c r="H204" s="172"/>
      <c r="I204" s="172"/>
      <c r="J204" s="172"/>
      <c r="K204" s="172"/>
      <c r="L204" s="172"/>
      <c r="M204" s="172"/>
      <c r="N204" s="172"/>
      <c r="O204" s="173"/>
      <c r="P204" s="178"/>
      <c r="Q204" s="178"/>
      <c r="R204" s="178"/>
      <c r="S204" s="178"/>
      <c r="T204" s="178"/>
      <c r="U204" s="178"/>
      <c r="V204" s="178"/>
      <c r="W204" s="178"/>
      <c r="X204" s="179"/>
      <c r="Y204" s="78" t="s">
        <v>99</v>
      </c>
      <c r="Z204" s="79"/>
      <c r="AA204" s="80"/>
      <c r="AB204" s="81" t="s">
        <v>100</v>
      </c>
      <c r="AC204" s="81"/>
      <c r="AD204" s="81"/>
      <c r="AE204" s="82" t="str">
        <f t="shared" ref="AE204" si="59">IFERROR(AE202/AE203*100,"-")</f>
        <v>-</v>
      </c>
      <c r="AF204" s="83"/>
      <c r="AG204" s="83"/>
      <c r="AH204" s="83"/>
      <c r="AI204" s="82" t="str">
        <f t="shared" ref="AI204" si="60">IFERROR(AI202/AI203*100,"-")</f>
        <v>-</v>
      </c>
      <c r="AJ204" s="83"/>
      <c r="AK204" s="83"/>
      <c r="AL204" s="83"/>
      <c r="AM204" s="82" t="str">
        <f t="shared" ref="AM204" si="61">IFERROR(AM202/AM203*100,"-")</f>
        <v>-</v>
      </c>
      <c r="AN204" s="83"/>
      <c r="AO204" s="83"/>
      <c r="AP204" s="83"/>
      <c r="AQ204" s="84" t="str">
        <f>IFERROR(AQ202/AQ203*100,"-")</f>
        <v>-</v>
      </c>
      <c r="AR204" s="85"/>
      <c r="AS204" s="85"/>
      <c r="AT204" s="85"/>
      <c r="AU204" s="85"/>
      <c r="AV204" s="85"/>
      <c r="AW204" s="85"/>
      <c r="AX204" s="86"/>
      <c r="AY204" s="77">
        <f t="shared" si="50"/>
        <v>0</v>
      </c>
    </row>
    <row r="205" spans="1:51" ht="90" hidden="1" customHeight="1" x14ac:dyDescent="0.2">
      <c r="A205" s="87" t="s">
        <v>106</v>
      </c>
      <c r="B205" s="88"/>
      <c r="C205" s="88"/>
      <c r="D205" s="88"/>
      <c r="E205" s="88"/>
      <c r="F205" s="89"/>
      <c r="G205" s="90"/>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2"/>
      <c r="AY205" s="77">
        <f t="shared" si="50"/>
        <v>0</v>
      </c>
    </row>
    <row r="206" spans="1:51" ht="22.5" hidden="1" customHeight="1" x14ac:dyDescent="0.2">
      <c r="A206" s="93" t="s">
        <v>114</v>
      </c>
      <c r="B206" s="93"/>
      <c r="C206" s="93"/>
      <c r="D206" s="93"/>
      <c r="E206" s="93"/>
      <c r="F206" s="94"/>
      <c r="G206" s="99" t="s">
        <v>156</v>
      </c>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1"/>
      <c r="AY206" s="77">
        <f t="shared" si="50"/>
        <v>0</v>
      </c>
    </row>
    <row r="207" spans="1:51" ht="61.5" hidden="1" customHeight="1" x14ac:dyDescent="0.2">
      <c r="A207" s="95"/>
      <c r="B207" s="95"/>
      <c r="C207" s="95"/>
      <c r="D207" s="95"/>
      <c r="E207" s="95"/>
      <c r="F207" s="96"/>
      <c r="G207" s="102"/>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4"/>
      <c r="AY207" s="77">
        <f t="shared" si="50"/>
        <v>0</v>
      </c>
    </row>
    <row r="208" spans="1:51" ht="22.5" hidden="1" customHeight="1" x14ac:dyDescent="0.2">
      <c r="A208" s="95"/>
      <c r="B208" s="95"/>
      <c r="C208" s="95"/>
      <c r="D208" s="95"/>
      <c r="E208" s="95"/>
      <c r="F208" s="96"/>
      <c r="G208" s="99" t="s">
        <v>157</v>
      </c>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1"/>
      <c r="AY208" s="77">
        <f t="shared" si="50"/>
        <v>0</v>
      </c>
    </row>
    <row r="209" spans="1:58" ht="59.25" hidden="1" customHeight="1" x14ac:dyDescent="0.2">
      <c r="A209" s="97"/>
      <c r="B209" s="97"/>
      <c r="C209" s="97"/>
      <c r="D209" s="97"/>
      <c r="E209" s="97"/>
      <c r="F209" s="98"/>
      <c r="G209" s="102"/>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4"/>
      <c r="AY209" s="77">
        <f t="shared" si="50"/>
        <v>0</v>
      </c>
    </row>
    <row r="210" spans="1:58" ht="38.25" customHeight="1" x14ac:dyDescent="0.2"/>
    <row r="211" spans="1:58" ht="18.75" customHeight="1" thickBot="1" x14ac:dyDescent="0.25">
      <c r="A211" s="66"/>
      <c r="B211" s="69"/>
      <c r="C211" s="69"/>
      <c r="D211" s="69"/>
      <c r="E211" s="69"/>
      <c r="F211" s="69"/>
      <c r="G211" s="105" t="s">
        <v>158</v>
      </c>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6"/>
      <c r="AO211" s="107" t="s">
        <v>159</v>
      </c>
      <c r="AP211" s="108"/>
      <c r="AQ211" s="108"/>
      <c r="AR211" s="55"/>
      <c r="AS211" s="107"/>
      <c r="AT211" s="108"/>
      <c r="AU211" s="108"/>
      <c r="AV211" s="108"/>
      <c r="AW211" s="108"/>
      <c r="AX211" s="109"/>
    </row>
    <row r="212" spans="1:58" ht="27" customHeight="1" x14ac:dyDescent="0.2">
      <c r="A212" s="116" t="s">
        <v>160</v>
      </c>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c r="BF212" s="67"/>
    </row>
    <row r="213" spans="1:58" ht="35.25" customHeight="1" x14ac:dyDescent="0.2">
      <c r="A213" s="369" t="s">
        <v>161</v>
      </c>
      <c r="B213" s="370"/>
      <c r="C213" s="370"/>
      <c r="D213" s="370"/>
      <c r="E213" s="370"/>
      <c r="F213" s="371"/>
      <c r="G213" s="372" t="s">
        <v>162</v>
      </c>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6" t="str">
        <f>"目標年度"&amp;"における効果測定に関する評価"&amp;入力規則等!R114</f>
        <v>目標年度における効果測定に関する評価（令和○年度）</v>
      </c>
      <c r="AF213" s="377"/>
      <c r="AG213" s="377"/>
      <c r="AH213" s="377"/>
      <c r="AI213" s="377"/>
      <c r="AJ213" s="377"/>
      <c r="AK213" s="377"/>
      <c r="AL213" s="377"/>
      <c r="AM213" s="377"/>
      <c r="AN213" s="377"/>
      <c r="AO213" s="377"/>
      <c r="AP213" s="377"/>
      <c r="AQ213" s="377"/>
      <c r="AR213" s="377"/>
      <c r="AS213" s="377"/>
      <c r="AT213" s="377"/>
      <c r="AU213" s="377"/>
      <c r="AV213" s="377"/>
      <c r="AW213" s="377"/>
      <c r="AX213" s="378"/>
      <c r="BF213" s="67"/>
    </row>
    <row r="214" spans="1:58" ht="136.5" customHeight="1" x14ac:dyDescent="0.2">
      <c r="A214" s="369"/>
      <c r="B214" s="370"/>
      <c r="C214" s="370"/>
      <c r="D214" s="370"/>
      <c r="E214" s="370"/>
      <c r="F214" s="371"/>
      <c r="G214" s="374"/>
      <c r="H214" s="375"/>
      <c r="I214" s="375"/>
      <c r="J214" s="375"/>
      <c r="K214" s="375"/>
      <c r="L214" s="375"/>
      <c r="M214" s="375"/>
      <c r="N214" s="375"/>
      <c r="O214" s="375"/>
      <c r="P214" s="375"/>
      <c r="Q214" s="375"/>
      <c r="R214" s="375"/>
      <c r="S214" s="375"/>
      <c r="T214" s="375"/>
      <c r="U214" s="375"/>
      <c r="V214" s="375"/>
      <c r="W214" s="375"/>
      <c r="X214" s="375"/>
      <c r="Y214" s="375"/>
      <c r="Z214" s="375"/>
      <c r="AA214" s="375"/>
      <c r="AB214" s="375"/>
      <c r="AC214" s="375"/>
      <c r="AD214" s="375"/>
      <c r="AE214" s="379"/>
      <c r="AF214" s="380"/>
      <c r="AG214" s="380"/>
      <c r="AH214" s="380"/>
      <c r="AI214" s="380"/>
      <c r="AJ214" s="380"/>
      <c r="AK214" s="380"/>
      <c r="AL214" s="380"/>
      <c r="AM214" s="380"/>
      <c r="AN214" s="380"/>
      <c r="AO214" s="380"/>
      <c r="AP214" s="380"/>
      <c r="AQ214" s="380"/>
      <c r="AR214" s="380"/>
      <c r="AS214" s="380"/>
      <c r="AT214" s="380"/>
      <c r="AU214" s="380"/>
      <c r="AV214" s="380"/>
      <c r="AW214" s="380"/>
      <c r="AX214" s="381"/>
      <c r="BF214" s="68"/>
    </row>
    <row r="215" spans="1:58" ht="69" customHeight="1" thickBot="1" x14ac:dyDescent="0.25">
      <c r="A215" s="113" t="s">
        <v>163</v>
      </c>
      <c r="B215" s="114"/>
      <c r="C215" s="114"/>
      <c r="D215" s="114"/>
      <c r="E215" s="114"/>
      <c r="F215" s="115"/>
      <c r="G215" s="433" t="s">
        <v>164</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8" ht="24.75" customHeight="1" x14ac:dyDescent="0.2">
      <c r="A216" s="110" t="s">
        <v>165</v>
      </c>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8" ht="27.75" customHeight="1" thickBot="1" x14ac:dyDescent="0.25">
      <c r="A217" s="656"/>
      <c r="B217" s="657"/>
      <c r="C217" s="657"/>
      <c r="D217" s="657"/>
      <c r="E217" s="657"/>
      <c r="F217" s="657"/>
      <c r="G217" s="657"/>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8" ht="30.75" customHeight="1" x14ac:dyDescent="0.2">
      <c r="A218" s="513" t="s">
        <v>166</v>
      </c>
      <c r="B218" s="514"/>
      <c r="C218" s="514"/>
      <c r="D218" s="514"/>
      <c r="E218" s="514"/>
      <c r="F218" s="515"/>
      <c r="G218" s="57"/>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28"/>
      <c r="B219" s="329"/>
      <c r="C219" s="329"/>
      <c r="D219" s="329"/>
      <c r="E219" s="329"/>
      <c r="F219" s="330"/>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28"/>
      <c r="B220" s="329"/>
      <c r="C220" s="329"/>
      <c r="D220" s="329"/>
      <c r="E220" s="329"/>
      <c r="F220" s="330"/>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28"/>
      <c r="B221" s="329"/>
      <c r="C221" s="329"/>
      <c r="D221" s="329"/>
      <c r="E221" s="329"/>
      <c r="F221" s="330"/>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28"/>
      <c r="B222" s="329"/>
      <c r="C222" s="329"/>
      <c r="D222" s="329"/>
      <c r="E222" s="329"/>
      <c r="F222" s="330"/>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28"/>
      <c r="B223" s="329"/>
      <c r="C223" s="329"/>
      <c r="D223" s="329"/>
      <c r="E223" s="329"/>
      <c r="F223" s="330"/>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28"/>
      <c r="B224" s="329"/>
      <c r="C224" s="329"/>
      <c r="D224" s="329"/>
      <c r="E224" s="329"/>
      <c r="F224" s="330"/>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28"/>
      <c r="B225" s="329"/>
      <c r="C225" s="329"/>
      <c r="D225" s="329"/>
      <c r="E225" s="329"/>
      <c r="F225" s="330"/>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28"/>
      <c r="B226" s="329"/>
      <c r="C226" s="329"/>
      <c r="D226" s="329"/>
      <c r="E226" s="329"/>
      <c r="F226" s="330"/>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28"/>
      <c r="B227" s="329"/>
      <c r="C227" s="329"/>
      <c r="D227" s="329"/>
      <c r="E227" s="329"/>
      <c r="F227" s="330"/>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28"/>
      <c r="B228" s="329"/>
      <c r="C228" s="329"/>
      <c r="D228" s="329"/>
      <c r="E228" s="329"/>
      <c r="F228" s="330"/>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28"/>
      <c r="B229" s="329"/>
      <c r="C229" s="329"/>
      <c r="D229" s="329"/>
      <c r="E229" s="329"/>
      <c r="F229" s="330"/>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28"/>
      <c r="B230" s="329"/>
      <c r="C230" s="329"/>
      <c r="D230" s="329"/>
      <c r="E230" s="329"/>
      <c r="F230" s="330"/>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28"/>
      <c r="B231" s="329"/>
      <c r="C231" s="329"/>
      <c r="D231" s="329"/>
      <c r="E231" s="329"/>
      <c r="F231" s="330"/>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28"/>
      <c r="B232" s="329"/>
      <c r="C232" s="329"/>
      <c r="D232" s="329"/>
      <c r="E232" s="329"/>
      <c r="F232" s="330"/>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28"/>
      <c r="B233" s="329"/>
      <c r="C233" s="329"/>
      <c r="D233" s="329"/>
      <c r="E233" s="329"/>
      <c r="F233" s="330"/>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28"/>
      <c r="B234" s="329"/>
      <c r="C234" s="329"/>
      <c r="D234" s="329"/>
      <c r="E234" s="329"/>
      <c r="F234" s="330"/>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28"/>
      <c r="B235" s="329"/>
      <c r="C235" s="329"/>
      <c r="D235" s="329"/>
      <c r="E235" s="329"/>
      <c r="F235" s="330"/>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28"/>
      <c r="B236" s="329"/>
      <c r="C236" s="329"/>
      <c r="D236" s="329"/>
      <c r="E236" s="329"/>
      <c r="F236" s="330"/>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28"/>
      <c r="B237" s="329"/>
      <c r="C237" s="329"/>
      <c r="D237" s="329"/>
      <c r="E237" s="329"/>
      <c r="F237" s="330"/>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28"/>
      <c r="B238" s="329"/>
      <c r="C238" s="329"/>
      <c r="D238" s="329"/>
      <c r="E238" s="329"/>
      <c r="F238" s="330"/>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28"/>
      <c r="B239" s="329"/>
      <c r="C239" s="329"/>
      <c r="D239" s="329"/>
      <c r="E239" s="329"/>
      <c r="F239" s="330"/>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28"/>
      <c r="B240" s="329"/>
      <c r="C240" s="329"/>
      <c r="D240" s="329"/>
      <c r="E240" s="329"/>
      <c r="F240" s="330"/>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28"/>
      <c r="B241" s="329"/>
      <c r="C241" s="329"/>
      <c r="D241" s="329"/>
      <c r="E241" s="329"/>
      <c r="F241" s="330"/>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28"/>
      <c r="B242" s="329"/>
      <c r="C242" s="329"/>
      <c r="D242" s="329"/>
      <c r="E242" s="329"/>
      <c r="F242" s="330"/>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28"/>
      <c r="B243" s="329"/>
      <c r="C243" s="329"/>
      <c r="D243" s="329"/>
      <c r="E243" s="329"/>
      <c r="F243" s="330"/>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28"/>
      <c r="B244" s="329"/>
      <c r="C244" s="329"/>
      <c r="D244" s="329"/>
      <c r="E244" s="329"/>
      <c r="F244" s="330"/>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28"/>
      <c r="B245" s="329"/>
      <c r="C245" s="329"/>
      <c r="D245" s="329"/>
      <c r="E245" s="329"/>
      <c r="F245" s="330"/>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28"/>
      <c r="B246" s="329"/>
      <c r="C246" s="329"/>
      <c r="D246" s="329"/>
      <c r="E246" s="329"/>
      <c r="F246" s="330"/>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28"/>
      <c r="B247" s="329"/>
      <c r="C247" s="329"/>
      <c r="D247" s="329"/>
      <c r="E247" s="329"/>
      <c r="F247" s="330"/>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28"/>
      <c r="B248" s="329"/>
      <c r="C248" s="329"/>
      <c r="D248" s="329"/>
      <c r="E248" s="329"/>
      <c r="F248" s="330"/>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28"/>
      <c r="B249" s="329"/>
      <c r="C249" s="329"/>
      <c r="D249" s="329"/>
      <c r="E249" s="329"/>
      <c r="F249" s="330"/>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28"/>
      <c r="B250" s="329"/>
      <c r="C250" s="329"/>
      <c r="D250" s="329"/>
      <c r="E250" s="329"/>
      <c r="F250" s="330"/>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28"/>
      <c r="B251" s="329"/>
      <c r="C251" s="329"/>
      <c r="D251" s="329"/>
      <c r="E251" s="329"/>
      <c r="F251" s="330"/>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28"/>
      <c r="B252" s="329"/>
      <c r="C252" s="329"/>
      <c r="D252" s="329"/>
      <c r="E252" s="329"/>
      <c r="F252" s="330"/>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28"/>
      <c r="B253" s="329"/>
      <c r="C253" s="329"/>
      <c r="D253" s="329"/>
      <c r="E253" s="329"/>
      <c r="F253" s="330"/>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28"/>
      <c r="B254" s="329"/>
      <c r="C254" s="329"/>
      <c r="D254" s="329"/>
      <c r="E254" s="329"/>
      <c r="F254" s="330"/>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28"/>
      <c r="B255" s="329"/>
      <c r="C255" s="329"/>
      <c r="D255" s="329"/>
      <c r="E255" s="329"/>
      <c r="F255" s="330"/>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16"/>
      <c r="B256" s="517"/>
      <c r="C256" s="517"/>
      <c r="D256" s="517"/>
      <c r="E256" s="517"/>
      <c r="F256" s="518"/>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19" t="s">
        <v>167</v>
      </c>
      <c r="B257" s="520"/>
      <c r="C257" s="520"/>
      <c r="D257" s="520"/>
      <c r="E257" s="520"/>
      <c r="F257" s="521"/>
      <c r="G257" s="497" t="s">
        <v>168</v>
      </c>
      <c r="H257" s="498"/>
      <c r="I257" s="498"/>
      <c r="J257" s="498"/>
      <c r="K257" s="498"/>
      <c r="L257" s="498"/>
      <c r="M257" s="498"/>
      <c r="N257" s="498"/>
      <c r="O257" s="498"/>
      <c r="P257" s="498"/>
      <c r="Q257" s="498"/>
      <c r="R257" s="498"/>
      <c r="S257" s="498"/>
      <c r="T257" s="498"/>
      <c r="U257" s="498"/>
      <c r="V257" s="498"/>
      <c r="W257" s="498"/>
      <c r="X257" s="498"/>
      <c r="Y257" s="498"/>
      <c r="Z257" s="498"/>
      <c r="AA257" s="498"/>
      <c r="AB257" s="499"/>
      <c r="AC257" s="497" t="s">
        <v>169</v>
      </c>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500"/>
      <c r="AY257">
        <f>COUNTA($G$259,$AC$259)</f>
        <v>2</v>
      </c>
    </row>
    <row r="258" spans="1:51" ht="24.75" customHeight="1" x14ac:dyDescent="0.2">
      <c r="A258" s="522"/>
      <c r="B258" s="523"/>
      <c r="C258" s="523"/>
      <c r="D258" s="523"/>
      <c r="E258" s="523"/>
      <c r="F258" s="524"/>
      <c r="G258" s="501" t="s">
        <v>170</v>
      </c>
      <c r="H258" s="502"/>
      <c r="I258" s="502"/>
      <c r="J258" s="502"/>
      <c r="K258" s="502"/>
      <c r="L258" s="503" t="s">
        <v>171</v>
      </c>
      <c r="M258" s="502"/>
      <c r="N258" s="502"/>
      <c r="O258" s="502"/>
      <c r="P258" s="502"/>
      <c r="Q258" s="502"/>
      <c r="R258" s="502"/>
      <c r="S258" s="502"/>
      <c r="T258" s="502"/>
      <c r="U258" s="502"/>
      <c r="V258" s="502"/>
      <c r="W258" s="502"/>
      <c r="X258" s="504"/>
      <c r="Y258" s="505" t="s">
        <v>172</v>
      </c>
      <c r="Z258" s="506"/>
      <c r="AA258" s="506"/>
      <c r="AB258" s="507"/>
      <c r="AC258" s="501" t="s">
        <v>170</v>
      </c>
      <c r="AD258" s="502"/>
      <c r="AE258" s="502"/>
      <c r="AF258" s="502"/>
      <c r="AG258" s="502"/>
      <c r="AH258" s="503" t="s">
        <v>171</v>
      </c>
      <c r="AI258" s="502"/>
      <c r="AJ258" s="502"/>
      <c r="AK258" s="502"/>
      <c r="AL258" s="502"/>
      <c r="AM258" s="502"/>
      <c r="AN258" s="502"/>
      <c r="AO258" s="502"/>
      <c r="AP258" s="502"/>
      <c r="AQ258" s="502"/>
      <c r="AR258" s="502"/>
      <c r="AS258" s="502"/>
      <c r="AT258" s="504"/>
      <c r="AU258" s="505" t="s">
        <v>172</v>
      </c>
      <c r="AV258" s="506"/>
      <c r="AW258" s="506"/>
      <c r="AX258" s="508"/>
      <c r="AY258">
        <f>$AY$257</f>
        <v>2</v>
      </c>
    </row>
    <row r="259" spans="1:51" ht="24.75" customHeight="1" x14ac:dyDescent="0.2">
      <c r="A259" s="522"/>
      <c r="B259" s="523"/>
      <c r="C259" s="523"/>
      <c r="D259" s="523"/>
      <c r="E259" s="523"/>
      <c r="F259" s="524"/>
      <c r="G259" s="487" t="s">
        <v>173</v>
      </c>
      <c r="H259" s="488"/>
      <c r="I259" s="488"/>
      <c r="J259" s="488"/>
      <c r="K259" s="489"/>
      <c r="L259" s="490" t="s">
        <v>174</v>
      </c>
      <c r="M259" s="491"/>
      <c r="N259" s="491"/>
      <c r="O259" s="491"/>
      <c r="P259" s="491"/>
      <c r="Q259" s="491"/>
      <c r="R259" s="491"/>
      <c r="S259" s="491"/>
      <c r="T259" s="491"/>
      <c r="U259" s="491"/>
      <c r="V259" s="491"/>
      <c r="W259" s="491"/>
      <c r="X259" s="492"/>
      <c r="Y259" s="493">
        <v>4334</v>
      </c>
      <c r="Z259" s="494"/>
      <c r="AA259" s="494"/>
      <c r="AB259" s="495"/>
      <c r="AC259" s="487" t="s">
        <v>175</v>
      </c>
      <c r="AD259" s="488"/>
      <c r="AE259" s="488"/>
      <c r="AF259" s="488"/>
      <c r="AG259" s="489"/>
      <c r="AH259" s="490" t="s">
        <v>176</v>
      </c>
      <c r="AI259" s="491"/>
      <c r="AJ259" s="491"/>
      <c r="AK259" s="491"/>
      <c r="AL259" s="491"/>
      <c r="AM259" s="491"/>
      <c r="AN259" s="491"/>
      <c r="AO259" s="491"/>
      <c r="AP259" s="491"/>
      <c r="AQ259" s="491"/>
      <c r="AR259" s="491"/>
      <c r="AS259" s="491"/>
      <c r="AT259" s="492"/>
      <c r="AU259" s="493">
        <v>90</v>
      </c>
      <c r="AV259" s="494"/>
      <c r="AW259" s="494"/>
      <c r="AX259" s="496"/>
      <c r="AY259">
        <f t="shared" ref="AY259:AY269" si="62">$AY$257</f>
        <v>2</v>
      </c>
    </row>
    <row r="260" spans="1:51" ht="24.75" customHeight="1" x14ac:dyDescent="0.2">
      <c r="A260" s="522"/>
      <c r="B260" s="523"/>
      <c r="C260" s="523"/>
      <c r="D260" s="523"/>
      <c r="E260" s="523"/>
      <c r="F260" s="524"/>
      <c r="G260" s="509" t="s">
        <v>177</v>
      </c>
      <c r="H260" s="473"/>
      <c r="I260" s="473"/>
      <c r="J260" s="473"/>
      <c r="K260" s="474"/>
      <c r="L260" s="475" t="s">
        <v>177</v>
      </c>
      <c r="M260" s="476"/>
      <c r="N260" s="476"/>
      <c r="O260" s="476"/>
      <c r="P260" s="476"/>
      <c r="Q260" s="476"/>
      <c r="R260" s="476"/>
      <c r="S260" s="476"/>
      <c r="T260" s="476"/>
      <c r="U260" s="476"/>
      <c r="V260" s="476"/>
      <c r="W260" s="476"/>
      <c r="X260" s="477"/>
      <c r="Y260" s="510" t="s">
        <v>177</v>
      </c>
      <c r="Z260" s="511"/>
      <c r="AA260" s="511"/>
      <c r="AB260" s="512"/>
      <c r="AC260" s="472" t="s">
        <v>1</v>
      </c>
      <c r="AD260" s="525"/>
      <c r="AE260" s="525"/>
      <c r="AF260" s="525"/>
      <c r="AG260" s="526"/>
      <c r="AH260" s="475" t="s">
        <v>177</v>
      </c>
      <c r="AI260" s="476"/>
      <c r="AJ260" s="476"/>
      <c r="AK260" s="476"/>
      <c r="AL260" s="476"/>
      <c r="AM260" s="476"/>
      <c r="AN260" s="476"/>
      <c r="AO260" s="476"/>
      <c r="AP260" s="476"/>
      <c r="AQ260" s="476"/>
      <c r="AR260" s="476"/>
      <c r="AS260" s="476"/>
      <c r="AT260" s="477"/>
      <c r="AU260" s="510" t="s">
        <v>177</v>
      </c>
      <c r="AV260" s="511"/>
      <c r="AW260" s="511"/>
      <c r="AX260" s="512"/>
      <c r="AY260">
        <f t="shared" si="62"/>
        <v>2</v>
      </c>
    </row>
    <row r="261" spans="1:51" ht="24.75" customHeight="1" x14ac:dyDescent="0.2">
      <c r="A261" s="522"/>
      <c r="B261" s="523"/>
      <c r="C261" s="523"/>
      <c r="D261" s="523"/>
      <c r="E261" s="523"/>
      <c r="F261" s="524"/>
      <c r="G261" s="509" t="s">
        <v>177</v>
      </c>
      <c r="H261" s="473"/>
      <c r="I261" s="473"/>
      <c r="J261" s="473"/>
      <c r="K261" s="474"/>
      <c r="L261" s="475" t="s">
        <v>177</v>
      </c>
      <c r="M261" s="476"/>
      <c r="N261" s="476"/>
      <c r="O261" s="476"/>
      <c r="P261" s="476"/>
      <c r="Q261" s="476"/>
      <c r="R261" s="476"/>
      <c r="S261" s="476"/>
      <c r="T261" s="476"/>
      <c r="U261" s="476"/>
      <c r="V261" s="476"/>
      <c r="W261" s="476"/>
      <c r="X261" s="477"/>
      <c r="Y261" s="510" t="s">
        <v>177</v>
      </c>
      <c r="Z261" s="511"/>
      <c r="AA261" s="511"/>
      <c r="AB261" s="512"/>
      <c r="AC261" s="472" t="s">
        <v>43</v>
      </c>
      <c r="AD261" s="473"/>
      <c r="AE261" s="473"/>
      <c r="AF261" s="473"/>
      <c r="AG261" s="474"/>
      <c r="AH261" s="475" t="s">
        <v>177</v>
      </c>
      <c r="AI261" s="476"/>
      <c r="AJ261" s="476"/>
      <c r="AK261" s="476"/>
      <c r="AL261" s="476"/>
      <c r="AM261" s="476"/>
      <c r="AN261" s="476"/>
      <c r="AO261" s="476"/>
      <c r="AP261" s="476"/>
      <c r="AQ261" s="476"/>
      <c r="AR261" s="476"/>
      <c r="AS261" s="476"/>
      <c r="AT261" s="477"/>
      <c r="AU261" s="510" t="s">
        <v>177</v>
      </c>
      <c r="AV261" s="511"/>
      <c r="AW261" s="511"/>
      <c r="AX261" s="512"/>
      <c r="AY261">
        <f t="shared" si="62"/>
        <v>2</v>
      </c>
    </row>
    <row r="262" spans="1:51" ht="24.75" customHeight="1" x14ac:dyDescent="0.2">
      <c r="A262" s="522"/>
      <c r="B262" s="523"/>
      <c r="C262" s="523"/>
      <c r="D262" s="523"/>
      <c r="E262" s="523"/>
      <c r="F262" s="524"/>
      <c r="G262" s="509" t="s">
        <v>177</v>
      </c>
      <c r="H262" s="473"/>
      <c r="I262" s="473"/>
      <c r="J262" s="473"/>
      <c r="K262" s="474"/>
      <c r="L262" s="475" t="s">
        <v>177</v>
      </c>
      <c r="M262" s="476"/>
      <c r="N262" s="476"/>
      <c r="O262" s="476"/>
      <c r="P262" s="476"/>
      <c r="Q262" s="476"/>
      <c r="R262" s="476"/>
      <c r="S262" s="476"/>
      <c r="T262" s="476"/>
      <c r="U262" s="476"/>
      <c r="V262" s="476"/>
      <c r="W262" s="476"/>
      <c r="X262" s="477"/>
      <c r="Y262" s="510" t="s">
        <v>177</v>
      </c>
      <c r="Z262" s="511"/>
      <c r="AA262" s="511"/>
      <c r="AB262" s="512"/>
      <c r="AC262" s="472" t="s">
        <v>43</v>
      </c>
      <c r="AD262" s="473"/>
      <c r="AE262" s="473"/>
      <c r="AF262" s="473"/>
      <c r="AG262" s="474"/>
      <c r="AH262" s="475" t="s">
        <v>177</v>
      </c>
      <c r="AI262" s="476"/>
      <c r="AJ262" s="476"/>
      <c r="AK262" s="476"/>
      <c r="AL262" s="476"/>
      <c r="AM262" s="476"/>
      <c r="AN262" s="476"/>
      <c r="AO262" s="476"/>
      <c r="AP262" s="476"/>
      <c r="AQ262" s="476"/>
      <c r="AR262" s="476"/>
      <c r="AS262" s="476"/>
      <c r="AT262" s="477"/>
      <c r="AU262" s="510" t="s">
        <v>177</v>
      </c>
      <c r="AV262" s="511"/>
      <c r="AW262" s="511"/>
      <c r="AX262" s="512"/>
      <c r="AY262">
        <f t="shared" si="62"/>
        <v>2</v>
      </c>
    </row>
    <row r="263" spans="1:51" ht="24.75" customHeight="1" x14ac:dyDescent="0.2">
      <c r="A263" s="522"/>
      <c r="B263" s="523"/>
      <c r="C263" s="523"/>
      <c r="D263" s="523"/>
      <c r="E263" s="523"/>
      <c r="F263" s="524"/>
      <c r="G263" s="509" t="s">
        <v>177</v>
      </c>
      <c r="H263" s="473"/>
      <c r="I263" s="473"/>
      <c r="J263" s="473"/>
      <c r="K263" s="474"/>
      <c r="L263" s="475" t="s">
        <v>177</v>
      </c>
      <c r="M263" s="476"/>
      <c r="N263" s="476"/>
      <c r="O263" s="476"/>
      <c r="P263" s="476"/>
      <c r="Q263" s="476"/>
      <c r="R263" s="476"/>
      <c r="S263" s="476"/>
      <c r="T263" s="476"/>
      <c r="U263" s="476"/>
      <c r="V263" s="476"/>
      <c r="W263" s="476"/>
      <c r="X263" s="477"/>
      <c r="Y263" s="510" t="s">
        <v>177</v>
      </c>
      <c r="Z263" s="511"/>
      <c r="AA263" s="511"/>
      <c r="AB263" s="512"/>
      <c r="AC263" s="472" t="s">
        <v>43</v>
      </c>
      <c r="AD263" s="473"/>
      <c r="AE263" s="473"/>
      <c r="AF263" s="473"/>
      <c r="AG263" s="474"/>
      <c r="AH263" s="475" t="s">
        <v>177</v>
      </c>
      <c r="AI263" s="476"/>
      <c r="AJ263" s="476"/>
      <c r="AK263" s="476"/>
      <c r="AL263" s="476"/>
      <c r="AM263" s="476"/>
      <c r="AN263" s="476"/>
      <c r="AO263" s="476"/>
      <c r="AP263" s="476"/>
      <c r="AQ263" s="476"/>
      <c r="AR263" s="476"/>
      <c r="AS263" s="476"/>
      <c r="AT263" s="477"/>
      <c r="AU263" s="510" t="s">
        <v>177</v>
      </c>
      <c r="AV263" s="511"/>
      <c r="AW263" s="511"/>
      <c r="AX263" s="512"/>
      <c r="AY263">
        <f t="shared" si="62"/>
        <v>2</v>
      </c>
    </row>
    <row r="264" spans="1:51" ht="24.75" customHeight="1" x14ac:dyDescent="0.2">
      <c r="A264" s="522"/>
      <c r="B264" s="523"/>
      <c r="C264" s="523"/>
      <c r="D264" s="523"/>
      <c r="E264" s="523"/>
      <c r="F264" s="524"/>
      <c r="G264" s="509" t="s">
        <v>177</v>
      </c>
      <c r="H264" s="473"/>
      <c r="I264" s="473"/>
      <c r="J264" s="473"/>
      <c r="K264" s="474"/>
      <c r="L264" s="475" t="s">
        <v>177</v>
      </c>
      <c r="M264" s="476"/>
      <c r="N264" s="476"/>
      <c r="O264" s="476"/>
      <c r="P264" s="476"/>
      <c r="Q264" s="476"/>
      <c r="R264" s="476"/>
      <c r="S264" s="476"/>
      <c r="T264" s="476"/>
      <c r="U264" s="476"/>
      <c r="V264" s="476"/>
      <c r="W264" s="476"/>
      <c r="X264" s="477"/>
      <c r="Y264" s="510" t="s">
        <v>177</v>
      </c>
      <c r="Z264" s="511"/>
      <c r="AA264" s="511"/>
      <c r="AB264" s="512"/>
      <c r="AC264" s="472" t="s">
        <v>43</v>
      </c>
      <c r="AD264" s="473"/>
      <c r="AE264" s="473"/>
      <c r="AF264" s="473"/>
      <c r="AG264" s="474"/>
      <c r="AH264" s="475" t="s">
        <v>177</v>
      </c>
      <c r="AI264" s="476"/>
      <c r="AJ264" s="476"/>
      <c r="AK264" s="476"/>
      <c r="AL264" s="476"/>
      <c r="AM264" s="476"/>
      <c r="AN264" s="476"/>
      <c r="AO264" s="476"/>
      <c r="AP264" s="476"/>
      <c r="AQ264" s="476"/>
      <c r="AR264" s="476"/>
      <c r="AS264" s="476"/>
      <c r="AT264" s="477"/>
      <c r="AU264" s="510" t="s">
        <v>177</v>
      </c>
      <c r="AV264" s="511"/>
      <c r="AW264" s="511"/>
      <c r="AX264" s="512"/>
      <c r="AY264">
        <f t="shared" si="62"/>
        <v>2</v>
      </c>
    </row>
    <row r="265" spans="1:51" ht="24.75" customHeight="1" x14ac:dyDescent="0.2">
      <c r="A265" s="522"/>
      <c r="B265" s="523"/>
      <c r="C265" s="523"/>
      <c r="D265" s="523"/>
      <c r="E265" s="523"/>
      <c r="F265" s="524"/>
      <c r="G265" s="509" t="s">
        <v>177</v>
      </c>
      <c r="H265" s="473"/>
      <c r="I265" s="473"/>
      <c r="J265" s="473"/>
      <c r="K265" s="474"/>
      <c r="L265" s="475" t="s">
        <v>177</v>
      </c>
      <c r="M265" s="476"/>
      <c r="N265" s="476"/>
      <c r="O265" s="476"/>
      <c r="P265" s="476"/>
      <c r="Q265" s="476"/>
      <c r="R265" s="476"/>
      <c r="S265" s="476"/>
      <c r="T265" s="476"/>
      <c r="U265" s="476"/>
      <c r="V265" s="476"/>
      <c r="W265" s="476"/>
      <c r="X265" s="477"/>
      <c r="Y265" s="510" t="s">
        <v>177</v>
      </c>
      <c r="Z265" s="511"/>
      <c r="AA265" s="511"/>
      <c r="AB265" s="512"/>
      <c r="AC265" s="472" t="s">
        <v>43</v>
      </c>
      <c r="AD265" s="473"/>
      <c r="AE265" s="473"/>
      <c r="AF265" s="473"/>
      <c r="AG265" s="474"/>
      <c r="AH265" s="475" t="s">
        <v>177</v>
      </c>
      <c r="AI265" s="476"/>
      <c r="AJ265" s="476"/>
      <c r="AK265" s="476"/>
      <c r="AL265" s="476"/>
      <c r="AM265" s="476"/>
      <c r="AN265" s="476"/>
      <c r="AO265" s="476"/>
      <c r="AP265" s="476"/>
      <c r="AQ265" s="476"/>
      <c r="AR265" s="476"/>
      <c r="AS265" s="476"/>
      <c r="AT265" s="477"/>
      <c r="AU265" s="510" t="s">
        <v>177</v>
      </c>
      <c r="AV265" s="511"/>
      <c r="AW265" s="511"/>
      <c r="AX265" s="512"/>
      <c r="AY265">
        <f t="shared" si="62"/>
        <v>2</v>
      </c>
    </row>
    <row r="266" spans="1:51" ht="24.75" customHeight="1" x14ac:dyDescent="0.2">
      <c r="A266" s="522"/>
      <c r="B266" s="523"/>
      <c r="C266" s="523"/>
      <c r="D266" s="523"/>
      <c r="E266" s="523"/>
      <c r="F266" s="524"/>
      <c r="G266" s="509" t="s">
        <v>177</v>
      </c>
      <c r="H266" s="473"/>
      <c r="I266" s="473"/>
      <c r="J266" s="473"/>
      <c r="K266" s="474"/>
      <c r="L266" s="475" t="s">
        <v>177</v>
      </c>
      <c r="M266" s="476"/>
      <c r="N266" s="476"/>
      <c r="O266" s="476"/>
      <c r="P266" s="476"/>
      <c r="Q266" s="476"/>
      <c r="R266" s="476"/>
      <c r="S266" s="476"/>
      <c r="T266" s="476"/>
      <c r="U266" s="476"/>
      <c r="V266" s="476"/>
      <c r="W266" s="476"/>
      <c r="X266" s="477"/>
      <c r="Y266" s="510" t="s">
        <v>177</v>
      </c>
      <c r="Z266" s="511"/>
      <c r="AA266" s="511"/>
      <c r="AB266" s="512"/>
      <c r="AC266" s="472" t="s">
        <v>43</v>
      </c>
      <c r="AD266" s="473"/>
      <c r="AE266" s="473"/>
      <c r="AF266" s="473"/>
      <c r="AG266" s="474"/>
      <c r="AH266" s="475" t="s">
        <v>177</v>
      </c>
      <c r="AI266" s="476"/>
      <c r="AJ266" s="476"/>
      <c r="AK266" s="476"/>
      <c r="AL266" s="476"/>
      <c r="AM266" s="476"/>
      <c r="AN266" s="476"/>
      <c r="AO266" s="476"/>
      <c r="AP266" s="476"/>
      <c r="AQ266" s="476"/>
      <c r="AR266" s="476"/>
      <c r="AS266" s="476"/>
      <c r="AT266" s="477"/>
      <c r="AU266" s="510" t="s">
        <v>177</v>
      </c>
      <c r="AV266" s="511"/>
      <c r="AW266" s="511"/>
      <c r="AX266" s="512"/>
      <c r="AY266">
        <f t="shared" si="62"/>
        <v>2</v>
      </c>
    </row>
    <row r="267" spans="1:51" ht="24.75" customHeight="1" x14ac:dyDescent="0.2">
      <c r="A267" s="522"/>
      <c r="B267" s="523"/>
      <c r="C267" s="523"/>
      <c r="D267" s="523"/>
      <c r="E267" s="523"/>
      <c r="F267" s="524"/>
      <c r="G267" s="509" t="s">
        <v>177</v>
      </c>
      <c r="H267" s="473"/>
      <c r="I267" s="473"/>
      <c r="J267" s="473"/>
      <c r="K267" s="474"/>
      <c r="L267" s="475" t="s">
        <v>177</v>
      </c>
      <c r="M267" s="476"/>
      <c r="N267" s="476"/>
      <c r="O267" s="476"/>
      <c r="P267" s="476"/>
      <c r="Q267" s="476"/>
      <c r="R267" s="476"/>
      <c r="S267" s="476"/>
      <c r="T267" s="476"/>
      <c r="U267" s="476"/>
      <c r="V267" s="476"/>
      <c r="W267" s="476"/>
      <c r="X267" s="477"/>
      <c r="Y267" s="510" t="s">
        <v>177</v>
      </c>
      <c r="Z267" s="511"/>
      <c r="AA267" s="511"/>
      <c r="AB267" s="512"/>
      <c r="AC267" s="472" t="s">
        <v>43</v>
      </c>
      <c r="AD267" s="473"/>
      <c r="AE267" s="473"/>
      <c r="AF267" s="473"/>
      <c r="AG267" s="474"/>
      <c r="AH267" s="475" t="s">
        <v>177</v>
      </c>
      <c r="AI267" s="476"/>
      <c r="AJ267" s="476"/>
      <c r="AK267" s="476"/>
      <c r="AL267" s="476"/>
      <c r="AM267" s="476"/>
      <c r="AN267" s="476"/>
      <c r="AO267" s="476"/>
      <c r="AP267" s="476"/>
      <c r="AQ267" s="476"/>
      <c r="AR267" s="476"/>
      <c r="AS267" s="476"/>
      <c r="AT267" s="477"/>
      <c r="AU267" s="510" t="s">
        <v>177</v>
      </c>
      <c r="AV267" s="511"/>
      <c r="AW267" s="511"/>
      <c r="AX267" s="512"/>
      <c r="AY267">
        <f t="shared" si="62"/>
        <v>2</v>
      </c>
    </row>
    <row r="268" spans="1:51" ht="24.75" customHeight="1" x14ac:dyDescent="0.2">
      <c r="A268" s="522"/>
      <c r="B268" s="523"/>
      <c r="C268" s="523"/>
      <c r="D268" s="523"/>
      <c r="E268" s="523"/>
      <c r="F268" s="524"/>
      <c r="G268" s="472" t="s">
        <v>43</v>
      </c>
      <c r="H268" s="473"/>
      <c r="I268" s="473"/>
      <c r="J268" s="473"/>
      <c r="K268" s="474"/>
      <c r="L268" s="475" t="s">
        <v>43</v>
      </c>
      <c r="M268" s="476"/>
      <c r="N268" s="476"/>
      <c r="O268" s="476"/>
      <c r="P268" s="476"/>
      <c r="Q268" s="476"/>
      <c r="R268" s="476"/>
      <c r="S268" s="476"/>
      <c r="T268" s="476"/>
      <c r="U268" s="476"/>
      <c r="V268" s="476"/>
      <c r="W268" s="476"/>
      <c r="X268" s="477"/>
      <c r="Y268" s="478" t="s">
        <v>43</v>
      </c>
      <c r="Z268" s="479"/>
      <c r="AA268" s="479"/>
      <c r="AB268" s="480"/>
      <c r="AC268" s="472" t="s">
        <v>43</v>
      </c>
      <c r="AD268" s="473"/>
      <c r="AE268" s="473"/>
      <c r="AF268" s="473"/>
      <c r="AG268" s="474"/>
      <c r="AH268" s="475" t="s">
        <v>177</v>
      </c>
      <c r="AI268" s="476"/>
      <c r="AJ268" s="476"/>
      <c r="AK268" s="476"/>
      <c r="AL268" s="476"/>
      <c r="AM268" s="476"/>
      <c r="AN268" s="476"/>
      <c r="AO268" s="476"/>
      <c r="AP268" s="476"/>
      <c r="AQ268" s="476"/>
      <c r="AR268" s="476"/>
      <c r="AS268" s="476"/>
      <c r="AT268" s="477"/>
      <c r="AU268" s="510" t="s">
        <v>177</v>
      </c>
      <c r="AV268" s="511"/>
      <c r="AW268" s="511"/>
      <c r="AX268" s="512"/>
      <c r="AY268">
        <f t="shared" si="62"/>
        <v>2</v>
      </c>
    </row>
    <row r="269" spans="1:51" ht="24.75" customHeight="1" thickBot="1" x14ac:dyDescent="0.25">
      <c r="A269" s="522"/>
      <c r="B269" s="523"/>
      <c r="C269" s="523"/>
      <c r="D269" s="523"/>
      <c r="E269" s="523"/>
      <c r="F269" s="524"/>
      <c r="G269" s="463" t="s">
        <v>178</v>
      </c>
      <c r="H269" s="464"/>
      <c r="I269" s="464"/>
      <c r="J269" s="464"/>
      <c r="K269" s="464"/>
      <c r="L269" s="465"/>
      <c r="M269" s="466"/>
      <c r="N269" s="466"/>
      <c r="O269" s="466"/>
      <c r="P269" s="466"/>
      <c r="Q269" s="466"/>
      <c r="R269" s="466"/>
      <c r="S269" s="466"/>
      <c r="T269" s="466"/>
      <c r="U269" s="466"/>
      <c r="V269" s="466"/>
      <c r="W269" s="466"/>
      <c r="X269" s="467"/>
      <c r="Y269" s="468">
        <f>SUM(Y259:AB268)</f>
        <v>4334</v>
      </c>
      <c r="Z269" s="469"/>
      <c r="AA269" s="469"/>
      <c r="AB269" s="470"/>
      <c r="AC269" s="463" t="s">
        <v>178</v>
      </c>
      <c r="AD269" s="464"/>
      <c r="AE269" s="464"/>
      <c r="AF269" s="464"/>
      <c r="AG269" s="464"/>
      <c r="AH269" s="465"/>
      <c r="AI269" s="466"/>
      <c r="AJ269" s="466"/>
      <c r="AK269" s="466"/>
      <c r="AL269" s="466"/>
      <c r="AM269" s="466"/>
      <c r="AN269" s="466"/>
      <c r="AO269" s="466"/>
      <c r="AP269" s="466"/>
      <c r="AQ269" s="466"/>
      <c r="AR269" s="466"/>
      <c r="AS269" s="466"/>
      <c r="AT269" s="467"/>
      <c r="AU269" s="468">
        <f>SUM(AU259:AX268)</f>
        <v>90</v>
      </c>
      <c r="AV269" s="469"/>
      <c r="AW269" s="469"/>
      <c r="AX269" s="471"/>
      <c r="AY269">
        <f t="shared" si="62"/>
        <v>2</v>
      </c>
    </row>
    <row r="270" spans="1:51" ht="21.75" customHeight="1" x14ac:dyDescent="0.2">
      <c r="A270" s="522"/>
      <c r="B270" s="523"/>
      <c r="C270" s="523"/>
      <c r="D270" s="523"/>
      <c r="E270" s="523"/>
      <c r="F270" s="524"/>
      <c r="G270" s="497" t="s">
        <v>179</v>
      </c>
      <c r="H270" s="498"/>
      <c r="I270" s="498"/>
      <c r="J270" s="498"/>
      <c r="K270" s="498"/>
      <c r="L270" s="498"/>
      <c r="M270" s="498"/>
      <c r="N270" s="498"/>
      <c r="O270" s="498"/>
      <c r="P270" s="498"/>
      <c r="Q270" s="498"/>
      <c r="R270" s="498"/>
      <c r="S270" s="498"/>
      <c r="T270" s="498"/>
      <c r="U270" s="498"/>
      <c r="V270" s="498"/>
      <c r="W270" s="498"/>
      <c r="X270" s="498"/>
      <c r="Y270" s="498"/>
      <c r="Z270" s="498"/>
      <c r="AA270" s="498"/>
      <c r="AB270" s="499"/>
      <c r="AC270" s="497" t="s">
        <v>180</v>
      </c>
      <c r="AD270" s="498"/>
      <c r="AE270" s="498"/>
      <c r="AF270" s="498"/>
      <c r="AG270" s="498"/>
      <c r="AH270" s="498"/>
      <c r="AI270" s="498"/>
      <c r="AJ270" s="498"/>
      <c r="AK270" s="498"/>
      <c r="AL270" s="498"/>
      <c r="AM270" s="498"/>
      <c r="AN270" s="498"/>
      <c r="AO270" s="498"/>
      <c r="AP270" s="498"/>
      <c r="AQ270" s="498"/>
      <c r="AR270" s="498"/>
      <c r="AS270" s="498"/>
      <c r="AT270" s="498"/>
      <c r="AU270" s="498"/>
      <c r="AV270" s="498"/>
      <c r="AW270" s="498"/>
      <c r="AX270" s="500"/>
      <c r="AY270">
        <f>COUNTA($G$272,$AC$272)</f>
        <v>2</v>
      </c>
    </row>
    <row r="271" spans="1:51" ht="24.75" customHeight="1" x14ac:dyDescent="0.2">
      <c r="A271" s="522"/>
      <c r="B271" s="523"/>
      <c r="C271" s="523"/>
      <c r="D271" s="523"/>
      <c r="E271" s="523"/>
      <c r="F271" s="524"/>
      <c r="G271" s="501" t="s">
        <v>170</v>
      </c>
      <c r="H271" s="502"/>
      <c r="I271" s="502"/>
      <c r="J271" s="502"/>
      <c r="K271" s="502"/>
      <c r="L271" s="503" t="s">
        <v>171</v>
      </c>
      <c r="M271" s="502"/>
      <c r="N271" s="502"/>
      <c r="O271" s="502"/>
      <c r="P271" s="502"/>
      <c r="Q271" s="502"/>
      <c r="R271" s="502"/>
      <c r="S271" s="502"/>
      <c r="T271" s="502"/>
      <c r="U271" s="502"/>
      <c r="V271" s="502"/>
      <c r="W271" s="502"/>
      <c r="X271" s="504"/>
      <c r="Y271" s="505" t="s">
        <v>172</v>
      </c>
      <c r="Z271" s="506"/>
      <c r="AA271" s="506"/>
      <c r="AB271" s="507"/>
      <c r="AC271" s="501" t="s">
        <v>170</v>
      </c>
      <c r="AD271" s="502"/>
      <c r="AE271" s="502"/>
      <c r="AF271" s="502"/>
      <c r="AG271" s="502"/>
      <c r="AH271" s="503" t="s">
        <v>171</v>
      </c>
      <c r="AI271" s="502"/>
      <c r="AJ271" s="502"/>
      <c r="AK271" s="502"/>
      <c r="AL271" s="502"/>
      <c r="AM271" s="502"/>
      <c r="AN271" s="502"/>
      <c r="AO271" s="502"/>
      <c r="AP271" s="502"/>
      <c r="AQ271" s="502"/>
      <c r="AR271" s="502"/>
      <c r="AS271" s="502"/>
      <c r="AT271" s="504"/>
      <c r="AU271" s="505" t="s">
        <v>172</v>
      </c>
      <c r="AV271" s="506"/>
      <c r="AW271" s="506"/>
      <c r="AX271" s="508"/>
      <c r="AY271">
        <f>$AY$270</f>
        <v>2</v>
      </c>
    </row>
    <row r="272" spans="1:51" ht="24.75" customHeight="1" x14ac:dyDescent="0.2">
      <c r="A272" s="522"/>
      <c r="B272" s="523"/>
      <c r="C272" s="523"/>
      <c r="D272" s="523"/>
      <c r="E272" s="523"/>
      <c r="F272" s="524"/>
      <c r="G272" s="487" t="s">
        <v>175</v>
      </c>
      <c r="H272" s="488"/>
      <c r="I272" s="488"/>
      <c r="J272" s="488"/>
      <c r="K272" s="489"/>
      <c r="L272" s="490" t="s">
        <v>181</v>
      </c>
      <c r="M272" s="491"/>
      <c r="N272" s="491"/>
      <c r="O272" s="491"/>
      <c r="P272" s="491"/>
      <c r="Q272" s="491"/>
      <c r="R272" s="491"/>
      <c r="S272" s="491"/>
      <c r="T272" s="491"/>
      <c r="U272" s="491"/>
      <c r="V272" s="491"/>
      <c r="W272" s="491"/>
      <c r="X272" s="492"/>
      <c r="Y272" s="493">
        <v>50</v>
      </c>
      <c r="Z272" s="494"/>
      <c r="AA272" s="494"/>
      <c r="AB272" s="495"/>
      <c r="AC272" s="487" t="s">
        <v>175</v>
      </c>
      <c r="AD272" s="488"/>
      <c r="AE272" s="488"/>
      <c r="AF272" s="488"/>
      <c r="AG272" s="489"/>
      <c r="AH272" s="490" t="s">
        <v>182</v>
      </c>
      <c r="AI272" s="491"/>
      <c r="AJ272" s="491"/>
      <c r="AK272" s="491"/>
      <c r="AL272" s="491"/>
      <c r="AM272" s="491"/>
      <c r="AN272" s="491"/>
      <c r="AO272" s="491"/>
      <c r="AP272" s="491"/>
      <c r="AQ272" s="491"/>
      <c r="AR272" s="491"/>
      <c r="AS272" s="491"/>
      <c r="AT272" s="492"/>
      <c r="AU272" s="493">
        <v>7</v>
      </c>
      <c r="AV272" s="494"/>
      <c r="AW272" s="494"/>
      <c r="AX272" s="496"/>
      <c r="AY272">
        <f t="shared" ref="AY272:AY281" si="63">$AY$270</f>
        <v>2</v>
      </c>
    </row>
    <row r="273" spans="1:51" ht="24.75" customHeight="1" x14ac:dyDescent="0.2">
      <c r="A273" s="522"/>
      <c r="B273" s="523"/>
      <c r="C273" s="523"/>
      <c r="D273" s="523"/>
      <c r="E273" s="523"/>
      <c r="F273" s="524"/>
      <c r="G273" s="509" t="s">
        <v>177</v>
      </c>
      <c r="H273" s="473"/>
      <c r="I273" s="473"/>
      <c r="J273" s="473"/>
      <c r="K273" s="474"/>
      <c r="L273" s="475" t="s">
        <v>177</v>
      </c>
      <c r="M273" s="476"/>
      <c r="N273" s="476"/>
      <c r="O273" s="476"/>
      <c r="P273" s="476"/>
      <c r="Q273" s="476"/>
      <c r="R273" s="476"/>
      <c r="S273" s="476"/>
      <c r="T273" s="476"/>
      <c r="U273" s="476"/>
      <c r="V273" s="476"/>
      <c r="W273" s="476"/>
      <c r="X273" s="477"/>
      <c r="Y273" s="510" t="s">
        <v>177</v>
      </c>
      <c r="Z273" s="511"/>
      <c r="AA273" s="511"/>
      <c r="AB273" s="512"/>
      <c r="AC273" s="472" t="s">
        <v>1</v>
      </c>
      <c r="AD273" s="473"/>
      <c r="AE273" s="473"/>
      <c r="AF273" s="473"/>
      <c r="AG273" s="474"/>
      <c r="AH273" s="475" t="s">
        <v>1</v>
      </c>
      <c r="AI273" s="476"/>
      <c r="AJ273" s="476"/>
      <c r="AK273" s="476"/>
      <c r="AL273" s="476"/>
      <c r="AM273" s="476"/>
      <c r="AN273" s="476"/>
      <c r="AO273" s="476"/>
      <c r="AP273" s="476"/>
      <c r="AQ273" s="476"/>
      <c r="AR273" s="476"/>
      <c r="AS273" s="476"/>
      <c r="AT273" s="477"/>
      <c r="AU273" s="478" t="s">
        <v>1</v>
      </c>
      <c r="AV273" s="479"/>
      <c r="AW273" s="479"/>
      <c r="AX273" s="481"/>
      <c r="AY273">
        <f t="shared" si="63"/>
        <v>2</v>
      </c>
    </row>
    <row r="274" spans="1:51" ht="24.75" customHeight="1" x14ac:dyDescent="0.2">
      <c r="A274" s="522"/>
      <c r="B274" s="523"/>
      <c r="C274" s="523"/>
      <c r="D274" s="523"/>
      <c r="E274" s="523"/>
      <c r="F274" s="524"/>
      <c r="G274" s="509" t="s">
        <v>177</v>
      </c>
      <c r="H274" s="473"/>
      <c r="I274" s="473"/>
      <c r="J274" s="473"/>
      <c r="K274" s="474"/>
      <c r="L274" s="475" t="s">
        <v>177</v>
      </c>
      <c r="M274" s="476"/>
      <c r="N274" s="476"/>
      <c r="O274" s="476"/>
      <c r="P274" s="476"/>
      <c r="Q274" s="476"/>
      <c r="R274" s="476"/>
      <c r="S274" s="476"/>
      <c r="T274" s="476"/>
      <c r="U274" s="476"/>
      <c r="V274" s="476"/>
      <c r="W274" s="476"/>
      <c r="X274" s="477"/>
      <c r="Y274" s="510" t="s">
        <v>177</v>
      </c>
      <c r="Z274" s="511"/>
      <c r="AA274" s="511"/>
      <c r="AB274" s="512"/>
      <c r="AC274" s="472" t="s">
        <v>1</v>
      </c>
      <c r="AD274" s="473"/>
      <c r="AE274" s="473"/>
      <c r="AF274" s="473"/>
      <c r="AG274" s="474"/>
      <c r="AH274" s="475" t="s">
        <v>1</v>
      </c>
      <c r="AI274" s="476"/>
      <c r="AJ274" s="476"/>
      <c r="AK274" s="476"/>
      <c r="AL274" s="476"/>
      <c r="AM274" s="476"/>
      <c r="AN274" s="476"/>
      <c r="AO274" s="476"/>
      <c r="AP274" s="476"/>
      <c r="AQ274" s="476"/>
      <c r="AR274" s="476"/>
      <c r="AS274" s="476"/>
      <c r="AT274" s="477"/>
      <c r="AU274" s="478" t="s">
        <v>43</v>
      </c>
      <c r="AV274" s="479"/>
      <c r="AW274" s="479"/>
      <c r="AX274" s="481"/>
      <c r="AY274">
        <f t="shared" si="63"/>
        <v>2</v>
      </c>
    </row>
    <row r="275" spans="1:51" ht="24.75" customHeight="1" x14ac:dyDescent="0.2">
      <c r="A275" s="522"/>
      <c r="B275" s="523"/>
      <c r="C275" s="523"/>
      <c r="D275" s="523"/>
      <c r="E275" s="523"/>
      <c r="F275" s="524"/>
      <c r="G275" s="509" t="s">
        <v>177</v>
      </c>
      <c r="H275" s="473"/>
      <c r="I275" s="473"/>
      <c r="J275" s="473"/>
      <c r="K275" s="474"/>
      <c r="L275" s="475" t="s">
        <v>177</v>
      </c>
      <c r="M275" s="476"/>
      <c r="N275" s="476"/>
      <c r="O275" s="476"/>
      <c r="P275" s="476"/>
      <c r="Q275" s="476"/>
      <c r="R275" s="476"/>
      <c r="S275" s="476"/>
      <c r="T275" s="476"/>
      <c r="U275" s="476"/>
      <c r="V275" s="476"/>
      <c r="W275" s="476"/>
      <c r="X275" s="477"/>
      <c r="Y275" s="510" t="s">
        <v>177</v>
      </c>
      <c r="Z275" s="511"/>
      <c r="AA275" s="511"/>
      <c r="AB275" s="512"/>
      <c r="AC275" s="472" t="s">
        <v>1</v>
      </c>
      <c r="AD275" s="473"/>
      <c r="AE275" s="473"/>
      <c r="AF275" s="473"/>
      <c r="AG275" s="474"/>
      <c r="AH275" s="475" t="s">
        <v>1</v>
      </c>
      <c r="AI275" s="476"/>
      <c r="AJ275" s="476"/>
      <c r="AK275" s="476"/>
      <c r="AL275" s="476"/>
      <c r="AM275" s="476"/>
      <c r="AN275" s="476"/>
      <c r="AO275" s="476"/>
      <c r="AP275" s="476"/>
      <c r="AQ275" s="476"/>
      <c r="AR275" s="476"/>
      <c r="AS275" s="476"/>
      <c r="AT275" s="477"/>
      <c r="AU275" s="478" t="s">
        <v>43</v>
      </c>
      <c r="AV275" s="479"/>
      <c r="AW275" s="479"/>
      <c r="AX275" s="481"/>
      <c r="AY275">
        <f t="shared" si="63"/>
        <v>2</v>
      </c>
    </row>
    <row r="276" spans="1:51" ht="24.75" customHeight="1" x14ac:dyDescent="0.2">
      <c r="A276" s="522"/>
      <c r="B276" s="523"/>
      <c r="C276" s="523"/>
      <c r="D276" s="523"/>
      <c r="E276" s="523"/>
      <c r="F276" s="524"/>
      <c r="G276" s="509" t="s">
        <v>177</v>
      </c>
      <c r="H276" s="473"/>
      <c r="I276" s="473"/>
      <c r="J276" s="473"/>
      <c r="K276" s="474"/>
      <c r="L276" s="475" t="s">
        <v>177</v>
      </c>
      <c r="M276" s="476"/>
      <c r="N276" s="476"/>
      <c r="O276" s="476"/>
      <c r="P276" s="476"/>
      <c r="Q276" s="476"/>
      <c r="R276" s="476"/>
      <c r="S276" s="476"/>
      <c r="T276" s="476"/>
      <c r="U276" s="476"/>
      <c r="V276" s="476"/>
      <c r="W276" s="476"/>
      <c r="X276" s="477"/>
      <c r="Y276" s="510" t="s">
        <v>177</v>
      </c>
      <c r="Z276" s="511"/>
      <c r="AA276" s="511"/>
      <c r="AB276" s="512"/>
      <c r="AC276" s="472" t="s">
        <v>1</v>
      </c>
      <c r="AD276" s="473"/>
      <c r="AE276" s="473"/>
      <c r="AF276" s="473"/>
      <c r="AG276" s="474"/>
      <c r="AH276" s="475" t="s">
        <v>1</v>
      </c>
      <c r="AI276" s="476"/>
      <c r="AJ276" s="476"/>
      <c r="AK276" s="476"/>
      <c r="AL276" s="476"/>
      <c r="AM276" s="476"/>
      <c r="AN276" s="476"/>
      <c r="AO276" s="476"/>
      <c r="AP276" s="476"/>
      <c r="AQ276" s="476"/>
      <c r="AR276" s="476"/>
      <c r="AS276" s="476"/>
      <c r="AT276" s="477"/>
      <c r="AU276" s="478" t="s">
        <v>43</v>
      </c>
      <c r="AV276" s="479"/>
      <c r="AW276" s="479"/>
      <c r="AX276" s="481"/>
      <c r="AY276">
        <f t="shared" si="63"/>
        <v>2</v>
      </c>
    </row>
    <row r="277" spans="1:51" ht="24.75" customHeight="1" x14ac:dyDescent="0.2">
      <c r="A277" s="522"/>
      <c r="B277" s="523"/>
      <c r="C277" s="523"/>
      <c r="D277" s="523"/>
      <c r="E277" s="523"/>
      <c r="F277" s="524"/>
      <c r="G277" s="509" t="s">
        <v>177</v>
      </c>
      <c r="H277" s="473"/>
      <c r="I277" s="473"/>
      <c r="J277" s="473"/>
      <c r="K277" s="474"/>
      <c r="L277" s="475" t="s">
        <v>177</v>
      </c>
      <c r="M277" s="476"/>
      <c r="N277" s="476"/>
      <c r="O277" s="476"/>
      <c r="P277" s="476"/>
      <c r="Q277" s="476"/>
      <c r="R277" s="476"/>
      <c r="S277" s="476"/>
      <c r="T277" s="476"/>
      <c r="U277" s="476"/>
      <c r="V277" s="476"/>
      <c r="W277" s="476"/>
      <c r="X277" s="477"/>
      <c r="Y277" s="510" t="s">
        <v>177</v>
      </c>
      <c r="Z277" s="511"/>
      <c r="AA277" s="511"/>
      <c r="AB277" s="512"/>
      <c r="AC277" s="472" t="s">
        <v>1</v>
      </c>
      <c r="AD277" s="473"/>
      <c r="AE277" s="473"/>
      <c r="AF277" s="473"/>
      <c r="AG277" s="474"/>
      <c r="AH277" s="475" t="s">
        <v>1</v>
      </c>
      <c r="AI277" s="476"/>
      <c r="AJ277" s="476"/>
      <c r="AK277" s="476"/>
      <c r="AL277" s="476"/>
      <c r="AM277" s="476"/>
      <c r="AN277" s="476"/>
      <c r="AO277" s="476"/>
      <c r="AP277" s="476"/>
      <c r="AQ277" s="476"/>
      <c r="AR277" s="476"/>
      <c r="AS277" s="476"/>
      <c r="AT277" s="477"/>
      <c r="AU277" s="478" t="s">
        <v>43</v>
      </c>
      <c r="AV277" s="479"/>
      <c r="AW277" s="479"/>
      <c r="AX277" s="481"/>
      <c r="AY277">
        <f t="shared" si="63"/>
        <v>2</v>
      </c>
    </row>
    <row r="278" spans="1:51" ht="24.75" customHeight="1" x14ac:dyDescent="0.2">
      <c r="A278" s="522"/>
      <c r="B278" s="523"/>
      <c r="C278" s="523"/>
      <c r="D278" s="523"/>
      <c r="E278" s="523"/>
      <c r="F278" s="524"/>
      <c r="G278" s="509" t="s">
        <v>177</v>
      </c>
      <c r="H278" s="473"/>
      <c r="I278" s="473"/>
      <c r="J278" s="473"/>
      <c r="K278" s="474"/>
      <c r="L278" s="475" t="s">
        <v>177</v>
      </c>
      <c r="M278" s="476"/>
      <c r="N278" s="476"/>
      <c r="O278" s="476"/>
      <c r="P278" s="476"/>
      <c r="Q278" s="476"/>
      <c r="R278" s="476"/>
      <c r="S278" s="476"/>
      <c r="T278" s="476"/>
      <c r="U278" s="476"/>
      <c r="V278" s="476"/>
      <c r="W278" s="476"/>
      <c r="X278" s="477"/>
      <c r="Y278" s="510" t="s">
        <v>177</v>
      </c>
      <c r="Z278" s="511"/>
      <c r="AA278" s="511"/>
      <c r="AB278" s="512"/>
      <c r="AC278" s="472" t="s">
        <v>1</v>
      </c>
      <c r="AD278" s="473"/>
      <c r="AE278" s="473"/>
      <c r="AF278" s="473"/>
      <c r="AG278" s="474"/>
      <c r="AH278" s="475" t="s">
        <v>1</v>
      </c>
      <c r="AI278" s="476"/>
      <c r="AJ278" s="476"/>
      <c r="AK278" s="476"/>
      <c r="AL278" s="476"/>
      <c r="AM278" s="476"/>
      <c r="AN278" s="476"/>
      <c r="AO278" s="476"/>
      <c r="AP278" s="476"/>
      <c r="AQ278" s="476"/>
      <c r="AR278" s="476"/>
      <c r="AS278" s="476"/>
      <c r="AT278" s="477"/>
      <c r="AU278" s="478" t="s">
        <v>43</v>
      </c>
      <c r="AV278" s="479"/>
      <c r="AW278" s="479"/>
      <c r="AX278" s="481"/>
      <c r="AY278">
        <f t="shared" si="63"/>
        <v>2</v>
      </c>
    </row>
    <row r="279" spans="1:51" ht="24.75" customHeight="1" x14ac:dyDescent="0.2">
      <c r="A279" s="522"/>
      <c r="B279" s="523"/>
      <c r="C279" s="523"/>
      <c r="D279" s="523"/>
      <c r="E279" s="523"/>
      <c r="F279" s="524"/>
      <c r="G279" s="509" t="s">
        <v>177</v>
      </c>
      <c r="H279" s="473"/>
      <c r="I279" s="473"/>
      <c r="J279" s="473"/>
      <c r="K279" s="474"/>
      <c r="L279" s="475" t="s">
        <v>177</v>
      </c>
      <c r="M279" s="476"/>
      <c r="N279" s="476"/>
      <c r="O279" s="476"/>
      <c r="P279" s="476"/>
      <c r="Q279" s="476"/>
      <c r="R279" s="476"/>
      <c r="S279" s="476"/>
      <c r="T279" s="476"/>
      <c r="U279" s="476"/>
      <c r="V279" s="476"/>
      <c r="W279" s="476"/>
      <c r="X279" s="477"/>
      <c r="Y279" s="510" t="s">
        <v>177</v>
      </c>
      <c r="Z279" s="511"/>
      <c r="AA279" s="511"/>
      <c r="AB279" s="512"/>
      <c r="AC279" s="472" t="s">
        <v>1</v>
      </c>
      <c r="AD279" s="473"/>
      <c r="AE279" s="473"/>
      <c r="AF279" s="473"/>
      <c r="AG279" s="474"/>
      <c r="AH279" s="475" t="s">
        <v>1</v>
      </c>
      <c r="AI279" s="476"/>
      <c r="AJ279" s="476"/>
      <c r="AK279" s="476"/>
      <c r="AL279" s="476"/>
      <c r="AM279" s="476"/>
      <c r="AN279" s="476"/>
      <c r="AO279" s="476"/>
      <c r="AP279" s="476"/>
      <c r="AQ279" s="476"/>
      <c r="AR279" s="476"/>
      <c r="AS279" s="476"/>
      <c r="AT279" s="477"/>
      <c r="AU279" s="478" t="s">
        <v>43</v>
      </c>
      <c r="AV279" s="479"/>
      <c r="AW279" s="479"/>
      <c r="AX279" s="481"/>
      <c r="AY279">
        <f t="shared" si="63"/>
        <v>2</v>
      </c>
    </row>
    <row r="280" spans="1:51" ht="24.75" customHeight="1" x14ac:dyDescent="0.2">
      <c r="A280" s="522"/>
      <c r="B280" s="523"/>
      <c r="C280" s="523"/>
      <c r="D280" s="523"/>
      <c r="E280" s="523"/>
      <c r="F280" s="524"/>
      <c r="G280" s="509" t="s">
        <v>177</v>
      </c>
      <c r="H280" s="473"/>
      <c r="I280" s="473"/>
      <c r="J280" s="473"/>
      <c r="K280" s="474"/>
      <c r="L280" s="475" t="s">
        <v>177</v>
      </c>
      <c r="M280" s="476"/>
      <c r="N280" s="476"/>
      <c r="O280" s="476"/>
      <c r="P280" s="476"/>
      <c r="Q280" s="476"/>
      <c r="R280" s="476"/>
      <c r="S280" s="476"/>
      <c r="T280" s="476"/>
      <c r="U280" s="476"/>
      <c r="V280" s="476"/>
      <c r="W280" s="476"/>
      <c r="X280" s="477"/>
      <c r="Y280" s="510" t="s">
        <v>177</v>
      </c>
      <c r="Z280" s="511"/>
      <c r="AA280" s="511"/>
      <c r="AB280" s="512"/>
      <c r="AC280" s="472" t="s">
        <v>1</v>
      </c>
      <c r="AD280" s="473"/>
      <c r="AE280" s="473"/>
      <c r="AF280" s="473"/>
      <c r="AG280" s="474"/>
      <c r="AH280" s="475" t="s">
        <v>1</v>
      </c>
      <c r="AI280" s="476"/>
      <c r="AJ280" s="476"/>
      <c r="AK280" s="476"/>
      <c r="AL280" s="476"/>
      <c r="AM280" s="476"/>
      <c r="AN280" s="476"/>
      <c r="AO280" s="476"/>
      <c r="AP280" s="476"/>
      <c r="AQ280" s="476"/>
      <c r="AR280" s="476"/>
      <c r="AS280" s="476"/>
      <c r="AT280" s="477"/>
      <c r="AU280" s="478" t="s">
        <v>43</v>
      </c>
      <c r="AV280" s="479"/>
      <c r="AW280" s="479"/>
      <c r="AX280" s="481"/>
      <c r="AY280">
        <f t="shared" si="63"/>
        <v>2</v>
      </c>
    </row>
    <row r="281" spans="1:51" ht="24.75" customHeight="1" x14ac:dyDescent="0.2">
      <c r="A281" s="522"/>
      <c r="B281" s="523"/>
      <c r="C281" s="523"/>
      <c r="D281" s="523"/>
      <c r="E281" s="523"/>
      <c r="F281" s="524"/>
      <c r="G281" s="472" t="s">
        <v>43</v>
      </c>
      <c r="H281" s="473"/>
      <c r="I281" s="473"/>
      <c r="J281" s="473"/>
      <c r="K281" s="474"/>
      <c r="L281" s="475" t="s">
        <v>43</v>
      </c>
      <c r="M281" s="476"/>
      <c r="N281" s="476"/>
      <c r="O281" s="476"/>
      <c r="P281" s="476"/>
      <c r="Q281" s="476"/>
      <c r="R281" s="476"/>
      <c r="S281" s="476"/>
      <c r="T281" s="476"/>
      <c r="U281" s="476"/>
      <c r="V281" s="476"/>
      <c r="W281" s="476"/>
      <c r="X281" s="477"/>
      <c r="Y281" s="478" t="s">
        <v>43</v>
      </c>
      <c r="Z281" s="479"/>
      <c r="AA281" s="479"/>
      <c r="AB281" s="480"/>
      <c r="AC281" s="472" t="s">
        <v>43</v>
      </c>
      <c r="AD281" s="473"/>
      <c r="AE281" s="473"/>
      <c r="AF281" s="473"/>
      <c r="AG281" s="474"/>
      <c r="AH281" s="475" t="s">
        <v>43</v>
      </c>
      <c r="AI281" s="476"/>
      <c r="AJ281" s="476"/>
      <c r="AK281" s="476"/>
      <c r="AL281" s="476"/>
      <c r="AM281" s="476"/>
      <c r="AN281" s="476"/>
      <c r="AO281" s="476"/>
      <c r="AP281" s="476"/>
      <c r="AQ281" s="476"/>
      <c r="AR281" s="476"/>
      <c r="AS281" s="476"/>
      <c r="AT281" s="477"/>
      <c r="AU281" s="478" t="s">
        <v>43</v>
      </c>
      <c r="AV281" s="479"/>
      <c r="AW281" s="479"/>
      <c r="AX281" s="481"/>
      <c r="AY281">
        <f t="shared" si="63"/>
        <v>2</v>
      </c>
    </row>
    <row r="282" spans="1:51" ht="24.75" customHeight="1" thickBot="1" x14ac:dyDescent="0.25">
      <c r="A282" s="522"/>
      <c r="B282" s="523"/>
      <c r="C282" s="523"/>
      <c r="D282" s="523"/>
      <c r="E282" s="523"/>
      <c r="F282" s="524"/>
      <c r="G282" s="463" t="s">
        <v>178</v>
      </c>
      <c r="H282" s="464"/>
      <c r="I282" s="464"/>
      <c r="J282" s="464"/>
      <c r="K282" s="464"/>
      <c r="L282" s="465"/>
      <c r="M282" s="466"/>
      <c r="N282" s="466"/>
      <c r="O282" s="466"/>
      <c r="P282" s="466"/>
      <c r="Q282" s="466"/>
      <c r="R282" s="466"/>
      <c r="S282" s="466"/>
      <c r="T282" s="466"/>
      <c r="U282" s="466"/>
      <c r="V282" s="466"/>
      <c r="W282" s="466"/>
      <c r="X282" s="467"/>
      <c r="Y282" s="468">
        <f>SUM(Y272:AB281)</f>
        <v>50</v>
      </c>
      <c r="Z282" s="469"/>
      <c r="AA282" s="469"/>
      <c r="AB282" s="470"/>
      <c r="AC282" s="463" t="s">
        <v>178</v>
      </c>
      <c r="AD282" s="464"/>
      <c r="AE282" s="464"/>
      <c r="AF282" s="464"/>
      <c r="AG282" s="464"/>
      <c r="AH282" s="465"/>
      <c r="AI282" s="466"/>
      <c r="AJ282" s="466"/>
      <c r="AK282" s="466"/>
      <c r="AL282" s="466"/>
      <c r="AM282" s="466"/>
      <c r="AN282" s="466"/>
      <c r="AO282" s="466"/>
      <c r="AP282" s="466"/>
      <c r="AQ282" s="466"/>
      <c r="AR282" s="466"/>
      <c r="AS282" s="466"/>
      <c r="AT282" s="467"/>
      <c r="AU282" s="468">
        <f>SUM(AU272:AX281)</f>
        <v>7</v>
      </c>
      <c r="AV282" s="469"/>
      <c r="AW282" s="469"/>
      <c r="AX282" s="471"/>
      <c r="AY282">
        <f>$AY$270</f>
        <v>2</v>
      </c>
    </row>
    <row r="283" spans="1:51" ht="21.75" customHeight="1" x14ac:dyDescent="0.2">
      <c r="A283" s="522"/>
      <c r="B283" s="523"/>
      <c r="C283" s="523"/>
      <c r="D283" s="523"/>
      <c r="E283" s="523"/>
      <c r="F283" s="524"/>
      <c r="G283" s="497" t="s">
        <v>183</v>
      </c>
      <c r="H283" s="498"/>
      <c r="I283" s="498"/>
      <c r="J283" s="498"/>
      <c r="K283" s="498"/>
      <c r="L283" s="498"/>
      <c r="M283" s="498"/>
      <c r="N283" s="498"/>
      <c r="O283" s="498"/>
      <c r="P283" s="498"/>
      <c r="Q283" s="498"/>
      <c r="R283" s="498"/>
      <c r="S283" s="498"/>
      <c r="T283" s="498"/>
      <c r="U283" s="498"/>
      <c r="V283" s="498"/>
      <c r="W283" s="498"/>
      <c r="X283" s="498"/>
      <c r="Y283" s="498"/>
      <c r="Z283" s="498"/>
      <c r="AA283" s="498"/>
      <c r="AB283" s="499"/>
      <c r="AC283" s="497" t="s">
        <v>184</v>
      </c>
      <c r="AD283" s="498"/>
      <c r="AE283" s="498"/>
      <c r="AF283" s="498"/>
      <c r="AG283" s="498"/>
      <c r="AH283" s="498"/>
      <c r="AI283" s="498"/>
      <c r="AJ283" s="498"/>
      <c r="AK283" s="498"/>
      <c r="AL283" s="498"/>
      <c r="AM283" s="498"/>
      <c r="AN283" s="498"/>
      <c r="AO283" s="498"/>
      <c r="AP283" s="498"/>
      <c r="AQ283" s="498"/>
      <c r="AR283" s="498"/>
      <c r="AS283" s="498"/>
      <c r="AT283" s="498"/>
      <c r="AU283" s="498"/>
      <c r="AV283" s="498"/>
      <c r="AW283" s="498"/>
      <c r="AX283" s="500"/>
      <c r="AY283">
        <f>COUNTA($G$285,$AC$285)</f>
        <v>2</v>
      </c>
    </row>
    <row r="284" spans="1:51" ht="24.75" customHeight="1" x14ac:dyDescent="0.2">
      <c r="A284" s="522"/>
      <c r="B284" s="523"/>
      <c r="C284" s="523"/>
      <c r="D284" s="523"/>
      <c r="E284" s="523"/>
      <c r="F284" s="524"/>
      <c r="G284" s="501" t="s">
        <v>170</v>
      </c>
      <c r="H284" s="502"/>
      <c r="I284" s="502"/>
      <c r="J284" s="502"/>
      <c r="K284" s="502"/>
      <c r="L284" s="503" t="s">
        <v>171</v>
      </c>
      <c r="M284" s="502"/>
      <c r="N284" s="502"/>
      <c r="O284" s="502"/>
      <c r="P284" s="502"/>
      <c r="Q284" s="502"/>
      <c r="R284" s="502"/>
      <c r="S284" s="502"/>
      <c r="T284" s="502"/>
      <c r="U284" s="502"/>
      <c r="V284" s="502"/>
      <c r="W284" s="502"/>
      <c r="X284" s="504"/>
      <c r="Y284" s="505" t="s">
        <v>172</v>
      </c>
      <c r="Z284" s="506"/>
      <c r="AA284" s="506"/>
      <c r="AB284" s="507"/>
      <c r="AC284" s="501" t="s">
        <v>170</v>
      </c>
      <c r="AD284" s="502"/>
      <c r="AE284" s="502"/>
      <c r="AF284" s="502"/>
      <c r="AG284" s="502"/>
      <c r="AH284" s="503" t="s">
        <v>171</v>
      </c>
      <c r="AI284" s="502"/>
      <c r="AJ284" s="502"/>
      <c r="AK284" s="502"/>
      <c r="AL284" s="502"/>
      <c r="AM284" s="502"/>
      <c r="AN284" s="502"/>
      <c r="AO284" s="502"/>
      <c r="AP284" s="502"/>
      <c r="AQ284" s="502"/>
      <c r="AR284" s="502"/>
      <c r="AS284" s="502"/>
      <c r="AT284" s="504"/>
      <c r="AU284" s="505" t="s">
        <v>172</v>
      </c>
      <c r="AV284" s="506"/>
      <c r="AW284" s="506"/>
      <c r="AX284" s="508"/>
      <c r="AY284">
        <f>$AY$283</f>
        <v>2</v>
      </c>
    </row>
    <row r="285" spans="1:51" ht="24.75" customHeight="1" x14ac:dyDescent="0.2">
      <c r="A285" s="522"/>
      <c r="B285" s="523"/>
      <c r="C285" s="523"/>
      <c r="D285" s="523"/>
      <c r="E285" s="523"/>
      <c r="F285" s="524"/>
      <c r="G285" s="487" t="s">
        <v>175</v>
      </c>
      <c r="H285" s="488"/>
      <c r="I285" s="488"/>
      <c r="J285" s="488"/>
      <c r="K285" s="489"/>
      <c r="L285" s="490" t="s">
        <v>185</v>
      </c>
      <c r="M285" s="491"/>
      <c r="N285" s="491"/>
      <c r="O285" s="491"/>
      <c r="P285" s="491"/>
      <c r="Q285" s="491"/>
      <c r="R285" s="491"/>
      <c r="S285" s="491"/>
      <c r="T285" s="491"/>
      <c r="U285" s="491"/>
      <c r="V285" s="491"/>
      <c r="W285" s="491"/>
      <c r="X285" s="492"/>
      <c r="Y285" s="493">
        <v>116</v>
      </c>
      <c r="Z285" s="494"/>
      <c r="AA285" s="494"/>
      <c r="AB285" s="495"/>
      <c r="AC285" s="487" t="s">
        <v>175</v>
      </c>
      <c r="AD285" s="488"/>
      <c r="AE285" s="488"/>
      <c r="AF285" s="488"/>
      <c r="AG285" s="489"/>
      <c r="AH285" s="490" t="s">
        <v>186</v>
      </c>
      <c r="AI285" s="491"/>
      <c r="AJ285" s="491"/>
      <c r="AK285" s="491"/>
      <c r="AL285" s="491"/>
      <c r="AM285" s="491"/>
      <c r="AN285" s="491"/>
      <c r="AO285" s="491"/>
      <c r="AP285" s="491"/>
      <c r="AQ285" s="491"/>
      <c r="AR285" s="491"/>
      <c r="AS285" s="491"/>
      <c r="AT285" s="492"/>
      <c r="AU285" s="493">
        <v>48</v>
      </c>
      <c r="AV285" s="494"/>
      <c r="AW285" s="494"/>
      <c r="AX285" s="496"/>
      <c r="AY285">
        <f t="shared" ref="AY285:AY295" si="64">$AY$283</f>
        <v>2</v>
      </c>
    </row>
    <row r="286" spans="1:51" ht="24.75" customHeight="1" x14ac:dyDescent="0.2">
      <c r="A286" s="522"/>
      <c r="B286" s="523"/>
      <c r="C286" s="523"/>
      <c r="D286" s="523"/>
      <c r="E286" s="523"/>
      <c r="F286" s="524"/>
      <c r="G286" s="472" t="s">
        <v>43</v>
      </c>
      <c r="H286" s="473"/>
      <c r="I286" s="473"/>
      <c r="J286" s="473"/>
      <c r="K286" s="474"/>
      <c r="L286" s="475" t="s">
        <v>43</v>
      </c>
      <c r="M286" s="476"/>
      <c r="N286" s="476"/>
      <c r="O286" s="476"/>
      <c r="P286" s="476"/>
      <c r="Q286" s="476"/>
      <c r="R286" s="476"/>
      <c r="S286" s="476"/>
      <c r="T286" s="476"/>
      <c r="U286" s="476"/>
      <c r="V286" s="476"/>
      <c r="W286" s="476"/>
      <c r="X286" s="477"/>
      <c r="Y286" s="478" t="s">
        <v>43</v>
      </c>
      <c r="Z286" s="479"/>
      <c r="AA286" s="479"/>
      <c r="AB286" s="480"/>
      <c r="AC286" s="472" t="s">
        <v>175</v>
      </c>
      <c r="AD286" s="473"/>
      <c r="AE286" s="473"/>
      <c r="AF286" s="473"/>
      <c r="AG286" s="474"/>
      <c r="AH286" s="475" t="s">
        <v>187</v>
      </c>
      <c r="AI286" s="476"/>
      <c r="AJ286" s="476"/>
      <c r="AK286" s="476"/>
      <c r="AL286" s="476"/>
      <c r="AM286" s="476"/>
      <c r="AN286" s="476"/>
      <c r="AO286" s="476"/>
      <c r="AP286" s="476"/>
      <c r="AQ286" s="476"/>
      <c r="AR286" s="476"/>
      <c r="AS286" s="476"/>
      <c r="AT286" s="477"/>
      <c r="AU286" s="478">
        <v>47</v>
      </c>
      <c r="AV286" s="479"/>
      <c r="AW286" s="479"/>
      <c r="AX286" s="481"/>
      <c r="AY286">
        <f t="shared" si="64"/>
        <v>2</v>
      </c>
    </row>
    <row r="287" spans="1:51" ht="24.75" customHeight="1" x14ac:dyDescent="0.2">
      <c r="A287" s="522"/>
      <c r="B287" s="523"/>
      <c r="C287" s="523"/>
      <c r="D287" s="523"/>
      <c r="E287" s="523"/>
      <c r="F287" s="524"/>
      <c r="G287" s="472" t="s">
        <v>43</v>
      </c>
      <c r="H287" s="473"/>
      <c r="I287" s="473"/>
      <c r="J287" s="473"/>
      <c r="K287" s="474"/>
      <c r="L287" s="475" t="s">
        <v>43</v>
      </c>
      <c r="M287" s="476"/>
      <c r="N287" s="476"/>
      <c r="O287" s="476"/>
      <c r="P287" s="476"/>
      <c r="Q287" s="476"/>
      <c r="R287" s="476"/>
      <c r="S287" s="476"/>
      <c r="T287" s="476"/>
      <c r="U287" s="476"/>
      <c r="V287" s="476"/>
      <c r="W287" s="476"/>
      <c r="X287" s="477"/>
      <c r="Y287" s="478" t="s">
        <v>43</v>
      </c>
      <c r="Z287" s="479"/>
      <c r="AA287" s="479"/>
      <c r="AB287" s="480"/>
      <c r="AC287" s="472" t="s">
        <v>1</v>
      </c>
      <c r="AD287" s="473"/>
      <c r="AE287" s="473"/>
      <c r="AF287" s="473"/>
      <c r="AG287" s="474"/>
      <c r="AH287" s="475" t="s">
        <v>43</v>
      </c>
      <c r="AI287" s="476"/>
      <c r="AJ287" s="476"/>
      <c r="AK287" s="476"/>
      <c r="AL287" s="476"/>
      <c r="AM287" s="476"/>
      <c r="AN287" s="476"/>
      <c r="AO287" s="476"/>
      <c r="AP287" s="476"/>
      <c r="AQ287" s="476"/>
      <c r="AR287" s="476"/>
      <c r="AS287" s="476"/>
      <c r="AT287" s="477"/>
      <c r="AU287" s="478" t="s">
        <v>43</v>
      </c>
      <c r="AV287" s="479"/>
      <c r="AW287" s="479"/>
      <c r="AX287" s="481"/>
      <c r="AY287">
        <f t="shared" si="64"/>
        <v>2</v>
      </c>
    </row>
    <row r="288" spans="1:51" ht="24.75" customHeight="1" x14ac:dyDescent="0.2">
      <c r="A288" s="522"/>
      <c r="B288" s="523"/>
      <c r="C288" s="523"/>
      <c r="D288" s="523"/>
      <c r="E288" s="523"/>
      <c r="F288" s="524"/>
      <c r="G288" s="472" t="s">
        <v>43</v>
      </c>
      <c r="H288" s="473"/>
      <c r="I288" s="473"/>
      <c r="J288" s="473"/>
      <c r="K288" s="474"/>
      <c r="L288" s="475" t="s">
        <v>43</v>
      </c>
      <c r="M288" s="476"/>
      <c r="N288" s="476"/>
      <c r="O288" s="476"/>
      <c r="P288" s="476"/>
      <c r="Q288" s="476"/>
      <c r="R288" s="476"/>
      <c r="S288" s="476"/>
      <c r="T288" s="476"/>
      <c r="U288" s="476"/>
      <c r="V288" s="476"/>
      <c r="W288" s="476"/>
      <c r="X288" s="477"/>
      <c r="Y288" s="478" t="s">
        <v>43</v>
      </c>
      <c r="Z288" s="479"/>
      <c r="AA288" s="479"/>
      <c r="AB288" s="480"/>
      <c r="AC288" s="472" t="s">
        <v>1</v>
      </c>
      <c r="AD288" s="473"/>
      <c r="AE288" s="473"/>
      <c r="AF288" s="473"/>
      <c r="AG288" s="474"/>
      <c r="AH288" s="475" t="s">
        <v>43</v>
      </c>
      <c r="AI288" s="476"/>
      <c r="AJ288" s="476"/>
      <c r="AK288" s="476"/>
      <c r="AL288" s="476"/>
      <c r="AM288" s="476"/>
      <c r="AN288" s="476"/>
      <c r="AO288" s="476"/>
      <c r="AP288" s="476"/>
      <c r="AQ288" s="476"/>
      <c r="AR288" s="476"/>
      <c r="AS288" s="476"/>
      <c r="AT288" s="477"/>
      <c r="AU288" s="478" t="s">
        <v>43</v>
      </c>
      <c r="AV288" s="479"/>
      <c r="AW288" s="479"/>
      <c r="AX288" s="481"/>
      <c r="AY288">
        <f t="shared" si="64"/>
        <v>2</v>
      </c>
    </row>
    <row r="289" spans="1:51" ht="24.75" customHeight="1" x14ac:dyDescent="0.2">
      <c r="A289" s="522"/>
      <c r="B289" s="523"/>
      <c r="C289" s="523"/>
      <c r="D289" s="523"/>
      <c r="E289" s="523"/>
      <c r="F289" s="524"/>
      <c r="G289" s="472" t="s">
        <v>43</v>
      </c>
      <c r="H289" s="473"/>
      <c r="I289" s="473"/>
      <c r="J289" s="473"/>
      <c r="K289" s="474"/>
      <c r="L289" s="475" t="s">
        <v>43</v>
      </c>
      <c r="M289" s="476"/>
      <c r="N289" s="476"/>
      <c r="O289" s="476"/>
      <c r="P289" s="476"/>
      <c r="Q289" s="476"/>
      <c r="R289" s="476"/>
      <c r="S289" s="476"/>
      <c r="T289" s="476"/>
      <c r="U289" s="476"/>
      <c r="V289" s="476"/>
      <c r="W289" s="476"/>
      <c r="X289" s="477"/>
      <c r="Y289" s="478" t="s">
        <v>43</v>
      </c>
      <c r="Z289" s="479"/>
      <c r="AA289" s="479"/>
      <c r="AB289" s="480"/>
      <c r="AC289" s="472" t="s">
        <v>1</v>
      </c>
      <c r="AD289" s="473"/>
      <c r="AE289" s="473"/>
      <c r="AF289" s="473"/>
      <c r="AG289" s="474"/>
      <c r="AH289" s="475" t="s">
        <v>43</v>
      </c>
      <c r="AI289" s="476"/>
      <c r="AJ289" s="476"/>
      <c r="AK289" s="476"/>
      <c r="AL289" s="476"/>
      <c r="AM289" s="476"/>
      <c r="AN289" s="476"/>
      <c r="AO289" s="476"/>
      <c r="AP289" s="476"/>
      <c r="AQ289" s="476"/>
      <c r="AR289" s="476"/>
      <c r="AS289" s="476"/>
      <c r="AT289" s="477"/>
      <c r="AU289" s="478" t="s">
        <v>43</v>
      </c>
      <c r="AV289" s="479"/>
      <c r="AW289" s="479"/>
      <c r="AX289" s="481"/>
      <c r="AY289">
        <f t="shared" si="64"/>
        <v>2</v>
      </c>
    </row>
    <row r="290" spans="1:51" ht="24.75" customHeight="1" x14ac:dyDescent="0.2">
      <c r="A290" s="522"/>
      <c r="B290" s="523"/>
      <c r="C290" s="523"/>
      <c r="D290" s="523"/>
      <c r="E290" s="523"/>
      <c r="F290" s="524"/>
      <c r="G290" s="472" t="s">
        <v>43</v>
      </c>
      <c r="H290" s="473"/>
      <c r="I290" s="473"/>
      <c r="J290" s="473"/>
      <c r="K290" s="474"/>
      <c r="L290" s="475" t="s">
        <v>43</v>
      </c>
      <c r="M290" s="476"/>
      <c r="N290" s="476"/>
      <c r="O290" s="476"/>
      <c r="P290" s="476"/>
      <c r="Q290" s="476"/>
      <c r="R290" s="476"/>
      <c r="S290" s="476"/>
      <c r="T290" s="476"/>
      <c r="U290" s="476"/>
      <c r="V290" s="476"/>
      <c r="W290" s="476"/>
      <c r="X290" s="477"/>
      <c r="Y290" s="478" t="s">
        <v>43</v>
      </c>
      <c r="Z290" s="479"/>
      <c r="AA290" s="479"/>
      <c r="AB290" s="480"/>
      <c r="AC290" s="472" t="s">
        <v>1</v>
      </c>
      <c r="AD290" s="473"/>
      <c r="AE290" s="473"/>
      <c r="AF290" s="473"/>
      <c r="AG290" s="474"/>
      <c r="AH290" s="475" t="s">
        <v>43</v>
      </c>
      <c r="AI290" s="476"/>
      <c r="AJ290" s="476"/>
      <c r="AK290" s="476"/>
      <c r="AL290" s="476"/>
      <c r="AM290" s="476"/>
      <c r="AN290" s="476"/>
      <c r="AO290" s="476"/>
      <c r="AP290" s="476"/>
      <c r="AQ290" s="476"/>
      <c r="AR290" s="476"/>
      <c r="AS290" s="476"/>
      <c r="AT290" s="477"/>
      <c r="AU290" s="478" t="s">
        <v>43</v>
      </c>
      <c r="AV290" s="479"/>
      <c r="AW290" s="479"/>
      <c r="AX290" s="481"/>
      <c r="AY290">
        <f t="shared" si="64"/>
        <v>2</v>
      </c>
    </row>
    <row r="291" spans="1:51" ht="24.75" customHeight="1" x14ac:dyDescent="0.2">
      <c r="A291" s="522"/>
      <c r="B291" s="523"/>
      <c r="C291" s="523"/>
      <c r="D291" s="523"/>
      <c r="E291" s="523"/>
      <c r="F291" s="524"/>
      <c r="G291" s="472" t="s">
        <v>43</v>
      </c>
      <c r="H291" s="473"/>
      <c r="I291" s="473"/>
      <c r="J291" s="473"/>
      <c r="K291" s="474"/>
      <c r="L291" s="475" t="s">
        <v>43</v>
      </c>
      <c r="M291" s="476"/>
      <c r="N291" s="476"/>
      <c r="O291" s="476"/>
      <c r="P291" s="476"/>
      <c r="Q291" s="476"/>
      <c r="R291" s="476"/>
      <c r="S291" s="476"/>
      <c r="T291" s="476"/>
      <c r="U291" s="476"/>
      <c r="V291" s="476"/>
      <c r="W291" s="476"/>
      <c r="X291" s="477"/>
      <c r="Y291" s="478" t="s">
        <v>43</v>
      </c>
      <c r="Z291" s="479"/>
      <c r="AA291" s="479"/>
      <c r="AB291" s="480"/>
      <c r="AC291" s="472" t="s">
        <v>1</v>
      </c>
      <c r="AD291" s="473"/>
      <c r="AE291" s="473"/>
      <c r="AF291" s="473"/>
      <c r="AG291" s="474"/>
      <c r="AH291" s="475" t="s">
        <v>43</v>
      </c>
      <c r="AI291" s="476"/>
      <c r="AJ291" s="476"/>
      <c r="AK291" s="476"/>
      <c r="AL291" s="476"/>
      <c r="AM291" s="476"/>
      <c r="AN291" s="476"/>
      <c r="AO291" s="476"/>
      <c r="AP291" s="476"/>
      <c r="AQ291" s="476"/>
      <c r="AR291" s="476"/>
      <c r="AS291" s="476"/>
      <c r="AT291" s="477"/>
      <c r="AU291" s="478" t="s">
        <v>43</v>
      </c>
      <c r="AV291" s="479"/>
      <c r="AW291" s="479"/>
      <c r="AX291" s="481"/>
      <c r="AY291">
        <f t="shared" si="64"/>
        <v>2</v>
      </c>
    </row>
    <row r="292" spans="1:51" ht="24.75" customHeight="1" x14ac:dyDescent="0.2">
      <c r="A292" s="522"/>
      <c r="B292" s="523"/>
      <c r="C292" s="523"/>
      <c r="D292" s="523"/>
      <c r="E292" s="523"/>
      <c r="F292" s="524"/>
      <c r="G292" s="509" t="s">
        <v>177</v>
      </c>
      <c r="H292" s="473"/>
      <c r="I292" s="473"/>
      <c r="J292" s="473"/>
      <c r="K292" s="474"/>
      <c r="L292" s="475" t="s">
        <v>1</v>
      </c>
      <c r="M292" s="476"/>
      <c r="N292" s="476"/>
      <c r="O292" s="476"/>
      <c r="P292" s="476"/>
      <c r="Q292" s="476"/>
      <c r="R292" s="476"/>
      <c r="S292" s="476"/>
      <c r="T292" s="476"/>
      <c r="U292" s="476"/>
      <c r="V292" s="476"/>
      <c r="W292" s="476"/>
      <c r="X292" s="477"/>
      <c r="Y292" s="478" t="s">
        <v>43</v>
      </c>
      <c r="Z292" s="479"/>
      <c r="AA292" s="479"/>
      <c r="AB292" s="480"/>
      <c r="AC292" s="472" t="s">
        <v>1</v>
      </c>
      <c r="AD292" s="473"/>
      <c r="AE292" s="473"/>
      <c r="AF292" s="473"/>
      <c r="AG292" s="474"/>
      <c r="AH292" s="475" t="s">
        <v>43</v>
      </c>
      <c r="AI292" s="476"/>
      <c r="AJ292" s="476"/>
      <c r="AK292" s="476"/>
      <c r="AL292" s="476"/>
      <c r="AM292" s="476"/>
      <c r="AN292" s="476"/>
      <c r="AO292" s="476"/>
      <c r="AP292" s="476"/>
      <c r="AQ292" s="476"/>
      <c r="AR292" s="476"/>
      <c r="AS292" s="476"/>
      <c r="AT292" s="477"/>
      <c r="AU292" s="478" t="s">
        <v>43</v>
      </c>
      <c r="AV292" s="479"/>
      <c r="AW292" s="479"/>
      <c r="AX292" s="481"/>
      <c r="AY292">
        <f t="shared" si="64"/>
        <v>2</v>
      </c>
    </row>
    <row r="293" spans="1:51" ht="24.75" customHeight="1" x14ac:dyDescent="0.2">
      <c r="A293" s="522"/>
      <c r="B293" s="523"/>
      <c r="C293" s="523"/>
      <c r="D293" s="523"/>
      <c r="E293" s="523"/>
      <c r="F293" s="524"/>
      <c r="G293" s="509" t="s">
        <v>177</v>
      </c>
      <c r="H293" s="473"/>
      <c r="I293" s="473"/>
      <c r="J293" s="473"/>
      <c r="K293" s="474"/>
      <c r="L293" s="475" t="s">
        <v>43</v>
      </c>
      <c r="M293" s="476"/>
      <c r="N293" s="476"/>
      <c r="O293" s="476"/>
      <c r="P293" s="476"/>
      <c r="Q293" s="476"/>
      <c r="R293" s="476"/>
      <c r="S293" s="476"/>
      <c r="T293" s="476"/>
      <c r="U293" s="476"/>
      <c r="V293" s="476"/>
      <c r="W293" s="476"/>
      <c r="X293" s="477"/>
      <c r="Y293" s="478" t="s">
        <v>43</v>
      </c>
      <c r="Z293" s="479"/>
      <c r="AA293" s="479"/>
      <c r="AB293" s="480"/>
      <c r="AC293" s="472" t="s">
        <v>1</v>
      </c>
      <c r="AD293" s="473"/>
      <c r="AE293" s="473"/>
      <c r="AF293" s="473"/>
      <c r="AG293" s="474"/>
      <c r="AH293" s="475" t="s">
        <v>43</v>
      </c>
      <c r="AI293" s="476"/>
      <c r="AJ293" s="476"/>
      <c r="AK293" s="476"/>
      <c r="AL293" s="476"/>
      <c r="AM293" s="476"/>
      <c r="AN293" s="476"/>
      <c r="AO293" s="476"/>
      <c r="AP293" s="476"/>
      <c r="AQ293" s="476"/>
      <c r="AR293" s="476"/>
      <c r="AS293" s="476"/>
      <c r="AT293" s="477"/>
      <c r="AU293" s="478" t="s">
        <v>43</v>
      </c>
      <c r="AV293" s="479"/>
      <c r="AW293" s="479"/>
      <c r="AX293" s="481"/>
      <c r="AY293">
        <f t="shared" si="64"/>
        <v>2</v>
      </c>
    </row>
    <row r="294" spans="1:51" ht="24.75" customHeight="1" x14ac:dyDescent="0.2">
      <c r="A294" s="522"/>
      <c r="B294" s="523"/>
      <c r="C294" s="523"/>
      <c r="D294" s="523"/>
      <c r="E294" s="523"/>
      <c r="F294" s="524"/>
      <c r="G294" s="472" t="s">
        <v>43</v>
      </c>
      <c r="H294" s="473"/>
      <c r="I294" s="473"/>
      <c r="J294" s="473"/>
      <c r="K294" s="474"/>
      <c r="L294" s="475" t="s">
        <v>43</v>
      </c>
      <c r="M294" s="476"/>
      <c r="N294" s="476"/>
      <c r="O294" s="476"/>
      <c r="P294" s="476"/>
      <c r="Q294" s="476"/>
      <c r="R294" s="476"/>
      <c r="S294" s="476"/>
      <c r="T294" s="476"/>
      <c r="U294" s="476"/>
      <c r="V294" s="476"/>
      <c r="W294" s="476"/>
      <c r="X294" s="477"/>
      <c r="Y294" s="478" t="s">
        <v>43</v>
      </c>
      <c r="Z294" s="479"/>
      <c r="AA294" s="479"/>
      <c r="AB294" s="480"/>
      <c r="AC294" s="472" t="s">
        <v>43</v>
      </c>
      <c r="AD294" s="473"/>
      <c r="AE294" s="473"/>
      <c r="AF294" s="473"/>
      <c r="AG294" s="474"/>
      <c r="AH294" s="475" t="s">
        <v>43</v>
      </c>
      <c r="AI294" s="476"/>
      <c r="AJ294" s="476"/>
      <c r="AK294" s="476"/>
      <c r="AL294" s="476"/>
      <c r="AM294" s="476"/>
      <c r="AN294" s="476"/>
      <c r="AO294" s="476"/>
      <c r="AP294" s="476"/>
      <c r="AQ294" s="476"/>
      <c r="AR294" s="476"/>
      <c r="AS294" s="476"/>
      <c r="AT294" s="477"/>
      <c r="AU294" s="478" t="s">
        <v>43</v>
      </c>
      <c r="AV294" s="479"/>
      <c r="AW294" s="479"/>
      <c r="AX294" s="481"/>
      <c r="AY294">
        <f t="shared" si="64"/>
        <v>2</v>
      </c>
    </row>
    <row r="295" spans="1:51" ht="24.75" customHeight="1" x14ac:dyDescent="0.2">
      <c r="A295" s="522"/>
      <c r="B295" s="523"/>
      <c r="C295" s="523"/>
      <c r="D295" s="523"/>
      <c r="E295" s="523"/>
      <c r="F295" s="524"/>
      <c r="G295" s="463" t="s">
        <v>178</v>
      </c>
      <c r="H295" s="464"/>
      <c r="I295" s="464"/>
      <c r="J295" s="464"/>
      <c r="K295" s="464"/>
      <c r="L295" s="465"/>
      <c r="M295" s="466"/>
      <c r="N295" s="466"/>
      <c r="O295" s="466"/>
      <c r="P295" s="466"/>
      <c r="Q295" s="466"/>
      <c r="R295" s="466"/>
      <c r="S295" s="466"/>
      <c r="T295" s="466"/>
      <c r="U295" s="466"/>
      <c r="V295" s="466"/>
      <c r="W295" s="466"/>
      <c r="X295" s="467"/>
      <c r="Y295" s="468">
        <f>SUM(Y285:AB294)</f>
        <v>116</v>
      </c>
      <c r="Z295" s="469"/>
      <c r="AA295" s="469"/>
      <c r="AB295" s="470"/>
      <c r="AC295" s="463" t="s">
        <v>178</v>
      </c>
      <c r="AD295" s="464"/>
      <c r="AE295" s="464"/>
      <c r="AF295" s="464"/>
      <c r="AG295" s="464"/>
      <c r="AH295" s="465"/>
      <c r="AI295" s="466"/>
      <c r="AJ295" s="466"/>
      <c r="AK295" s="466"/>
      <c r="AL295" s="466"/>
      <c r="AM295" s="466"/>
      <c r="AN295" s="466"/>
      <c r="AO295" s="466"/>
      <c r="AP295" s="466"/>
      <c r="AQ295" s="466"/>
      <c r="AR295" s="466"/>
      <c r="AS295" s="466"/>
      <c r="AT295" s="467"/>
      <c r="AU295" s="468">
        <f>SUM(AU285:AX294)</f>
        <v>95</v>
      </c>
      <c r="AV295" s="469"/>
      <c r="AW295" s="469"/>
      <c r="AX295" s="471"/>
      <c r="AY295">
        <f t="shared" si="64"/>
        <v>2</v>
      </c>
    </row>
    <row r="296" spans="1:51" ht="21.75" hidden="1" customHeight="1" x14ac:dyDescent="0.2">
      <c r="A296" s="522"/>
      <c r="B296" s="523"/>
      <c r="C296" s="523"/>
      <c r="D296" s="523"/>
      <c r="E296" s="523"/>
      <c r="F296" s="524"/>
      <c r="G296" s="497" t="s">
        <v>188</v>
      </c>
      <c r="H296" s="498"/>
      <c r="I296" s="498"/>
      <c r="J296" s="498"/>
      <c r="K296" s="498"/>
      <c r="L296" s="498"/>
      <c r="M296" s="498"/>
      <c r="N296" s="498"/>
      <c r="O296" s="498"/>
      <c r="P296" s="498"/>
      <c r="Q296" s="498"/>
      <c r="R296" s="498"/>
      <c r="S296" s="498"/>
      <c r="T296" s="498"/>
      <c r="U296" s="498"/>
      <c r="V296" s="498"/>
      <c r="W296" s="498"/>
      <c r="X296" s="498"/>
      <c r="Y296" s="498"/>
      <c r="Z296" s="498"/>
      <c r="AA296" s="498"/>
      <c r="AB296" s="499"/>
      <c r="AC296" s="497" t="s">
        <v>189</v>
      </c>
      <c r="AD296" s="498"/>
      <c r="AE296" s="498"/>
      <c r="AF296" s="498"/>
      <c r="AG296" s="498"/>
      <c r="AH296" s="498"/>
      <c r="AI296" s="498"/>
      <c r="AJ296" s="498"/>
      <c r="AK296" s="498"/>
      <c r="AL296" s="498"/>
      <c r="AM296" s="498"/>
      <c r="AN296" s="498"/>
      <c r="AO296" s="498"/>
      <c r="AP296" s="498"/>
      <c r="AQ296" s="498"/>
      <c r="AR296" s="498"/>
      <c r="AS296" s="498"/>
      <c r="AT296" s="498"/>
      <c r="AU296" s="498"/>
      <c r="AV296" s="498"/>
      <c r="AW296" s="498"/>
      <c r="AX296" s="500"/>
      <c r="AY296">
        <f>COUNTA($G$298,$AC$298)</f>
        <v>0</v>
      </c>
    </row>
    <row r="297" spans="1:51" ht="24.75" hidden="1" customHeight="1" x14ac:dyDescent="0.2">
      <c r="A297" s="522"/>
      <c r="B297" s="523"/>
      <c r="C297" s="523"/>
      <c r="D297" s="523"/>
      <c r="E297" s="523"/>
      <c r="F297" s="524"/>
      <c r="G297" s="501" t="s">
        <v>170</v>
      </c>
      <c r="H297" s="502"/>
      <c r="I297" s="502"/>
      <c r="J297" s="502"/>
      <c r="K297" s="502"/>
      <c r="L297" s="503" t="s">
        <v>171</v>
      </c>
      <c r="M297" s="502"/>
      <c r="N297" s="502"/>
      <c r="O297" s="502"/>
      <c r="P297" s="502"/>
      <c r="Q297" s="502"/>
      <c r="R297" s="502"/>
      <c r="S297" s="502"/>
      <c r="T297" s="502"/>
      <c r="U297" s="502"/>
      <c r="V297" s="502"/>
      <c r="W297" s="502"/>
      <c r="X297" s="504"/>
      <c r="Y297" s="505" t="s">
        <v>172</v>
      </c>
      <c r="Z297" s="506"/>
      <c r="AA297" s="506"/>
      <c r="AB297" s="507"/>
      <c r="AC297" s="501" t="s">
        <v>170</v>
      </c>
      <c r="AD297" s="502"/>
      <c r="AE297" s="502"/>
      <c r="AF297" s="502"/>
      <c r="AG297" s="502"/>
      <c r="AH297" s="503" t="s">
        <v>171</v>
      </c>
      <c r="AI297" s="502"/>
      <c r="AJ297" s="502"/>
      <c r="AK297" s="502"/>
      <c r="AL297" s="502"/>
      <c r="AM297" s="502"/>
      <c r="AN297" s="502"/>
      <c r="AO297" s="502"/>
      <c r="AP297" s="502"/>
      <c r="AQ297" s="502"/>
      <c r="AR297" s="502"/>
      <c r="AS297" s="502"/>
      <c r="AT297" s="504"/>
      <c r="AU297" s="505" t="s">
        <v>172</v>
      </c>
      <c r="AV297" s="506"/>
      <c r="AW297" s="506"/>
      <c r="AX297" s="508"/>
      <c r="AY297">
        <f>$AY$296</f>
        <v>0</v>
      </c>
    </row>
    <row r="298" spans="1:51" ht="24.75" hidden="1" customHeight="1" x14ac:dyDescent="0.2">
      <c r="A298" s="522"/>
      <c r="B298" s="523"/>
      <c r="C298" s="523"/>
      <c r="D298" s="523"/>
      <c r="E298" s="523"/>
      <c r="F298" s="524"/>
      <c r="G298" s="487"/>
      <c r="H298" s="488"/>
      <c r="I298" s="488"/>
      <c r="J298" s="488"/>
      <c r="K298" s="489"/>
      <c r="L298" s="490"/>
      <c r="M298" s="491"/>
      <c r="N298" s="491"/>
      <c r="O298" s="491"/>
      <c r="P298" s="491"/>
      <c r="Q298" s="491"/>
      <c r="R298" s="491"/>
      <c r="S298" s="491"/>
      <c r="T298" s="491"/>
      <c r="U298" s="491"/>
      <c r="V298" s="491"/>
      <c r="W298" s="491"/>
      <c r="X298" s="492"/>
      <c r="Y298" s="493"/>
      <c r="Z298" s="494"/>
      <c r="AA298" s="494"/>
      <c r="AB298" s="495"/>
      <c r="AC298" s="487"/>
      <c r="AD298" s="488"/>
      <c r="AE298" s="488"/>
      <c r="AF298" s="488"/>
      <c r="AG298" s="489"/>
      <c r="AH298" s="490"/>
      <c r="AI298" s="491"/>
      <c r="AJ298" s="491"/>
      <c r="AK298" s="491"/>
      <c r="AL298" s="491"/>
      <c r="AM298" s="491"/>
      <c r="AN298" s="491"/>
      <c r="AO298" s="491"/>
      <c r="AP298" s="491"/>
      <c r="AQ298" s="491"/>
      <c r="AR298" s="491"/>
      <c r="AS298" s="491"/>
      <c r="AT298" s="492"/>
      <c r="AU298" s="493"/>
      <c r="AV298" s="494"/>
      <c r="AW298" s="494"/>
      <c r="AX298" s="496"/>
      <c r="AY298">
        <f t="shared" ref="AY298:AY308" si="65">$AY$296</f>
        <v>0</v>
      </c>
    </row>
    <row r="299" spans="1:51" ht="24.75" hidden="1" customHeight="1" x14ac:dyDescent="0.2">
      <c r="A299" s="522"/>
      <c r="B299" s="523"/>
      <c r="C299" s="523"/>
      <c r="D299" s="523"/>
      <c r="E299" s="523"/>
      <c r="F299" s="524"/>
      <c r="G299" s="472"/>
      <c r="H299" s="473"/>
      <c r="I299" s="473"/>
      <c r="J299" s="473"/>
      <c r="K299" s="474"/>
      <c r="L299" s="475"/>
      <c r="M299" s="476"/>
      <c r="N299" s="476"/>
      <c r="O299" s="476"/>
      <c r="P299" s="476"/>
      <c r="Q299" s="476"/>
      <c r="R299" s="476"/>
      <c r="S299" s="476"/>
      <c r="T299" s="476"/>
      <c r="U299" s="476"/>
      <c r="V299" s="476"/>
      <c r="W299" s="476"/>
      <c r="X299" s="477"/>
      <c r="Y299" s="478"/>
      <c r="Z299" s="479"/>
      <c r="AA299" s="479"/>
      <c r="AB299" s="480"/>
      <c r="AC299" s="472"/>
      <c r="AD299" s="473"/>
      <c r="AE299" s="473"/>
      <c r="AF299" s="473"/>
      <c r="AG299" s="474"/>
      <c r="AH299" s="475"/>
      <c r="AI299" s="476"/>
      <c r="AJ299" s="476"/>
      <c r="AK299" s="476"/>
      <c r="AL299" s="476"/>
      <c r="AM299" s="476"/>
      <c r="AN299" s="476"/>
      <c r="AO299" s="476"/>
      <c r="AP299" s="476"/>
      <c r="AQ299" s="476"/>
      <c r="AR299" s="476"/>
      <c r="AS299" s="476"/>
      <c r="AT299" s="477"/>
      <c r="AU299" s="478"/>
      <c r="AV299" s="479"/>
      <c r="AW299" s="479"/>
      <c r="AX299" s="481"/>
      <c r="AY299">
        <f t="shared" si="65"/>
        <v>0</v>
      </c>
    </row>
    <row r="300" spans="1:51" ht="24.75" hidden="1" customHeight="1" x14ac:dyDescent="0.2">
      <c r="A300" s="522"/>
      <c r="B300" s="523"/>
      <c r="C300" s="523"/>
      <c r="D300" s="523"/>
      <c r="E300" s="523"/>
      <c r="F300" s="524"/>
      <c r="G300" s="472"/>
      <c r="H300" s="473"/>
      <c r="I300" s="473"/>
      <c r="J300" s="473"/>
      <c r="K300" s="474"/>
      <c r="L300" s="475"/>
      <c r="M300" s="476"/>
      <c r="N300" s="476"/>
      <c r="O300" s="476"/>
      <c r="P300" s="476"/>
      <c r="Q300" s="476"/>
      <c r="R300" s="476"/>
      <c r="S300" s="476"/>
      <c r="T300" s="476"/>
      <c r="U300" s="476"/>
      <c r="V300" s="476"/>
      <c r="W300" s="476"/>
      <c r="X300" s="477"/>
      <c r="Y300" s="478"/>
      <c r="Z300" s="479"/>
      <c r="AA300" s="479"/>
      <c r="AB300" s="480"/>
      <c r="AC300" s="472"/>
      <c r="AD300" s="473"/>
      <c r="AE300" s="473"/>
      <c r="AF300" s="473"/>
      <c r="AG300" s="474"/>
      <c r="AH300" s="475"/>
      <c r="AI300" s="476"/>
      <c r="AJ300" s="476"/>
      <c r="AK300" s="476"/>
      <c r="AL300" s="476"/>
      <c r="AM300" s="476"/>
      <c r="AN300" s="476"/>
      <c r="AO300" s="476"/>
      <c r="AP300" s="476"/>
      <c r="AQ300" s="476"/>
      <c r="AR300" s="476"/>
      <c r="AS300" s="476"/>
      <c r="AT300" s="477"/>
      <c r="AU300" s="478"/>
      <c r="AV300" s="479"/>
      <c r="AW300" s="479"/>
      <c r="AX300" s="481"/>
      <c r="AY300">
        <f t="shared" si="65"/>
        <v>0</v>
      </c>
    </row>
    <row r="301" spans="1:51" ht="24.75" hidden="1" customHeight="1" x14ac:dyDescent="0.2">
      <c r="A301" s="522"/>
      <c r="B301" s="523"/>
      <c r="C301" s="523"/>
      <c r="D301" s="523"/>
      <c r="E301" s="523"/>
      <c r="F301" s="524"/>
      <c r="G301" s="472"/>
      <c r="H301" s="473"/>
      <c r="I301" s="473"/>
      <c r="J301" s="473"/>
      <c r="K301" s="474"/>
      <c r="L301" s="475"/>
      <c r="M301" s="476"/>
      <c r="N301" s="476"/>
      <c r="O301" s="476"/>
      <c r="P301" s="476"/>
      <c r="Q301" s="476"/>
      <c r="R301" s="476"/>
      <c r="S301" s="476"/>
      <c r="T301" s="476"/>
      <c r="U301" s="476"/>
      <c r="V301" s="476"/>
      <c r="W301" s="476"/>
      <c r="X301" s="477"/>
      <c r="Y301" s="478"/>
      <c r="Z301" s="479"/>
      <c r="AA301" s="479"/>
      <c r="AB301" s="480"/>
      <c r="AC301" s="472"/>
      <c r="AD301" s="473"/>
      <c r="AE301" s="473"/>
      <c r="AF301" s="473"/>
      <c r="AG301" s="474"/>
      <c r="AH301" s="475"/>
      <c r="AI301" s="476"/>
      <c r="AJ301" s="476"/>
      <c r="AK301" s="476"/>
      <c r="AL301" s="476"/>
      <c r="AM301" s="476"/>
      <c r="AN301" s="476"/>
      <c r="AO301" s="476"/>
      <c r="AP301" s="476"/>
      <c r="AQ301" s="476"/>
      <c r="AR301" s="476"/>
      <c r="AS301" s="476"/>
      <c r="AT301" s="477"/>
      <c r="AU301" s="478"/>
      <c r="AV301" s="479"/>
      <c r="AW301" s="479"/>
      <c r="AX301" s="481"/>
      <c r="AY301">
        <f t="shared" si="65"/>
        <v>0</v>
      </c>
    </row>
    <row r="302" spans="1:51" ht="24.75" hidden="1" customHeight="1" x14ac:dyDescent="0.2">
      <c r="A302" s="522"/>
      <c r="B302" s="523"/>
      <c r="C302" s="523"/>
      <c r="D302" s="523"/>
      <c r="E302" s="523"/>
      <c r="F302" s="524"/>
      <c r="G302" s="472"/>
      <c r="H302" s="473"/>
      <c r="I302" s="473"/>
      <c r="J302" s="473"/>
      <c r="K302" s="474"/>
      <c r="L302" s="475"/>
      <c r="M302" s="476"/>
      <c r="N302" s="476"/>
      <c r="O302" s="476"/>
      <c r="P302" s="476"/>
      <c r="Q302" s="476"/>
      <c r="R302" s="476"/>
      <c r="S302" s="476"/>
      <c r="T302" s="476"/>
      <c r="U302" s="476"/>
      <c r="V302" s="476"/>
      <c r="W302" s="476"/>
      <c r="X302" s="477"/>
      <c r="Y302" s="478"/>
      <c r="Z302" s="479"/>
      <c r="AA302" s="479"/>
      <c r="AB302" s="480"/>
      <c r="AC302" s="472"/>
      <c r="AD302" s="473"/>
      <c r="AE302" s="473"/>
      <c r="AF302" s="473"/>
      <c r="AG302" s="474"/>
      <c r="AH302" s="475"/>
      <c r="AI302" s="476"/>
      <c r="AJ302" s="476"/>
      <c r="AK302" s="476"/>
      <c r="AL302" s="476"/>
      <c r="AM302" s="476"/>
      <c r="AN302" s="476"/>
      <c r="AO302" s="476"/>
      <c r="AP302" s="476"/>
      <c r="AQ302" s="476"/>
      <c r="AR302" s="476"/>
      <c r="AS302" s="476"/>
      <c r="AT302" s="477"/>
      <c r="AU302" s="478"/>
      <c r="AV302" s="479"/>
      <c r="AW302" s="479"/>
      <c r="AX302" s="481"/>
      <c r="AY302">
        <f t="shared" si="65"/>
        <v>0</v>
      </c>
    </row>
    <row r="303" spans="1:51" ht="24.75" hidden="1" customHeight="1" x14ac:dyDescent="0.2">
      <c r="A303" s="522"/>
      <c r="B303" s="523"/>
      <c r="C303" s="523"/>
      <c r="D303" s="523"/>
      <c r="E303" s="523"/>
      <c r="F303" s="524"/>
      <c r="G303" s="472"/>
      <c r="H303" s="473"/>
      <c r="I303" s="473"/>
      <c r="J303" s="473"/>
      <c r="K303" s="474"/>
      <c r="L303" s="475"/>
      <c r="M303" s="476"/>
      <c r="N303" s="476"/>
      <c r="O303" s="476"/>
      <c r="P303" s="476"/>
      <c r="Q303" s="476"/>
      <c r="R303" s="476"/>
      <c r="S303" s="476"/>
      <c r="T303" s="476"/>
      <c r="U303" s="476"/>
      <c r="V303" s="476"/>
      <c r="W303" s="476"/>
      <c r="X303" s="477"/>
      <c r="Y303" s="478"/>
      <c r="Z303" s="479"/>
      <c r="AA303" s="479"/>
      <c r="AB303" s="480"/>
      <c r="AC303" s="472"/>
      <c r="AD303" s="473"/>
      <c r="AE303" s="473"/>
      <c r="AF303" s="473"/>
      <c r="AG303" s="474"/>
      <c r="AH303" s="475"/>
      <c r="AI303" s="476"/>
      <c r="AJ303" s="476"/>
      <c r="AK303" s="476"/>
      <c r="AL303" s="476"/>
      <c r="AM303" s="476"/>
      <c r="AN303" s="476"/>
      <c r="AO303" s="476"/>
      <c r="AP303" s="476"/>
      <c r="AQ303" s="476"/>
      <c r="AR303" s="476"/>
      <c r="AS303" s="476"/>
      <c r="AT303" s="477"/>
      <c r="AU303" s="478"/>
      <c r="AV303" s="479"/>
      <c r="AW303" s="479"/>
      <c r="AX303" s="481"/>
      <c r="AY303">
        <f t="shared" si="65"/>
        <v>0</v>
      </c>
    </row>
    <row r="304" spans="1:51" ht="24.75" hidden="1" customHeight="1" x14ac:dyDescent="0.2">
      <c r="A304" s="522"/>
      <c r="B304" s="523"/>
      <c r="C304" s="523"/>
      <c r="D304" s="523"/>
      <c r="E304" s="523"/>
      <c r="F304" s="524"/>
      <c r="G304" s="472"/>
      <c r="H304" s="473"/>
      <c r="I304" s="473"/>
      <c r="J304" s="473"/>
      <c r="K304" s="474"/>
      <c r="L304" s="475"/>
      <c r="M304" s="476"/>
      <c r="N304" s="476"/>
      <c r="O304" s="476"/>
      <c r="P304" s="476"/>
      <c r="Q304" s="476"/>
      <c r="R304" s="476"/>
      <c r="S304" s="476"/>
      <c r="T304" s="476"/>
      <c r="U304" s="476"/>
      <c r="V304" s="476"/>
      <c r="W304" s="476"/>
      <c r="X304" s="477"/>
      <c r="Y304" s="478"/>
      <c r="Z304" s="479"/>
      <c r="AA304" s="479"/>
      <c r="AB304" s="480"/>
      <c r="AC304" s="472"/>
      <c r="AD304" s="473"/>
      <c r="AE304" s="473"/>
      <c r="AF304" s="473"/>
      <c r="AG304" s="474"/>
      <c r="AH304" s="475"/>
      <c r="AI304" s="476"/>
      <c r="AJ304" s="476"/>
      <c r="AK304" s="476"/>
      <c r="AL304" s="476"/>
      <c r="AM304" s="476"/>
      <c r="AN304" s="476"/>
      <c r="AO304" s="476"/>
      <c r="AP304" s="476"/>
      <c r="AQ304" s="476"/>
      <c r="AR304" s="476"/>
      <c r="AS304" s="476"/>
      <c r="AT304" s="477"/>
      <c r="AU304" s="478"/>
      <c r="AV304" s="479"/>
      <c r="AW304" s="479"/>
      <c r="AX304" s="481"/>
      <c r="AY304">
        <f t="shared" si="65"/>
        <v>0</v>
      </c>
    </row>
    <row r="305" spans="1:51" ht="24.75" hidden="1" customHeight="1" x14ac:dyDescent="0.2">
      <c r="A305" s="522"/>
      <c r="B305" s="523"/>
      <c r="C305" s="523"/>
      <c r="D305" s="523"/>
      <c r="E305" s="523"/>
      <c r="F305" s="524"/>
      <c r="G305" s="472"/>
      <c r="H305" s="473"/>
      <c r="I305" s="473"/>
      <c r="J305" s="473"/>
      <c r="K305" s="474"/>
      <c r="L305" s="475"/>
      <c r="M305" s="476"/>
      <c r="N305" s="476"/>
      <c r="O305" s="476"/>
      <c r="P305" s="476"/>
      <c r="Q305" s="476"/>
      <c r="R305" s="476"/>
      <c r="S305" s="476"/>
      <c r="T305" s="476"/>
      <c r="U305" s="476"/>
      <c r="V305" s="476"/>
      <c r="W305" s="476"/>
      <c r="X305" s="477"/>
      <c r="Y305" s="478"/>
      <c r="Z305" s="479"/>
      <c r="AA305" s="479"/>
      <c r="AB305" s="480"/>
      <c r="AC305" s="472"/>
      <c r="AD305" s="473"/>
      <c r="AE305" s="473"/>
      <c r="AF305" s="473"/>
      <c r="AG305" s="474"/>
      <c r="AH305" s="475"/>
      <c r="AI305" s="476"/>
      <c r="AJ305" s="476"/>
      <c r="AK305" s="476"/>
      <c r="AL305" s="476"/>
      <c r="AM305" s="476"/>
      <c r="AN305" s="476"/>
      <c r="AO305" s="476"/>
      <c r="AP305" s="476"/>
      <c r="AQ305" s="476"/>
      <c r="AR305" s="476"/>
      <c r="AS305" s="476"/>
      <c r="AT305" s="477"/>
      <c r="AU305" s="478"/>
      <c r="AV305" s="479"/>
      <c r="AW305" s="479"/>
      <c r="AX305" s="481"/>
      <c r="AY305">
        <f t="shared" si="65"/>
        <v>0</v>
      </c>
    </row>
    <row r="306" spans="1:51" s="3" customFormat="1" ht="24.75" hidden="1" customHeight="1" x14ac:dyDescent="0.2">
      <c r="A306" s="522"/>
      <c r="B306" s="523"/>
      <c r="C306" s="523"/>
      <c r="D306" s="523"/>
      <c r="E306" s="523"/>
      <c r="F306" s="524"/>
      <c r="G306" s="472"/>
      <c r="H306" s="473"/>
      <c r="I306" s="473"/>
      <c r="J306" s="473"/>
      <c r="K306" s="474"/>
      <c r="L306" s="475"/>
      <c r="M306" s="476"/>
      <c r="N306" s="476"/>
      <c r="O306" s="476"/>
      <c r="P306" s="476"/>
      <c r="Q306" s="476"/>
      <c r="R306" s="476"/>
      <c r="S306" s="476"/>
      <c r="T306" s="476"/>
      <c r="U306" s="476"/>
      <c r="V306" s="476"/>
      <c r="W306" s="476"/>
      <c r="X306" s="477"/>
      <c r="Y306" s="478"/>
      <c r="Z306" s="479"/>
      <c r="AA306" s="479"/>
      <c r="AB306" s="480"/>
      <c r="AC306" s="472"/>
      <c r="AD306" s="473"/>
      <c r="AE306" s="473"/>
      <c r="AF306" s="473"/>
      <c r="AG306" s="474"/>
      <c r="AH306" s="475"/>
      <c r="AI306" s="476"/>
      <c r="AJ306" s="476"/>
      <c r="AK306" s="476"/>
      <c r="AL306" s="476"/>
      <c r="AM306" s="476"/>
      <c r="AN306" s="476"/>
      <c r="AO306" s="476"/>
      <c r="AP306" s="476"/>
      <c r="AQ306" s="476"/>
      <c r="AR306" s="476"/>
      <c r="AS306" s="476"/>
      <c r="AT306" s="477"/>
      <c r="AU306" s="478"/>
      <c r="AV306" s="479"/>
      <c r="AW306" s="479"/>
      <c r="AX306" s="481"/>
      <c r="AY306">
        <f t="shared" si="65"/>
        <v>0</v>
      </c>
    </row>
    <row r="307" spans="1:51" ht="24.75" hidden="1" customHeight="1" x14ac:dyDescent="0.2">
      <c r="A307" s="522"/>
      <c r="B307" s="523"/>
      <c r="C307" s="523"/>
      <c r="D307" s="523"/>
      <c r="E307" s="523"/>
      <c r="F307" s="524"/>
      <c r="G307" s="472"/>
      <c r="H307" s="473"/>
      <c r="I307" s="473"/>
      <c r="J307" s="473"/>
      <c r="K307" s="474"/>
      <c r="L307" s="475"/>
      <c r="M307" s="476"/>
      <c r="N307" s="476"/>
      <c r="O307" s="476"/>
      <c r="P307" s="476"/>
      <c r="Q307" s="476"/>
      <c r="R307" s="476"/>
      <c r="S307" s="476"/>
      <c r="T307" s="476"/>
      <c r="U307" s="476"/>
      <c r="V307" s="476"/>
      <c r="W307" s="476"/>
      <c r="X307" s="477"/>
      <c r="Y307" s="478"/>
      <c r="Z307" s="479"/>
      <c r="AA307" s="479"/>
      <c r="AB307" s="480"/>
      <c r="AC307" s="472"/>
      <c r="AD307" s="473"/>
      <c r="AE307" s="473"/>
      <c r="AF307" s="473"/>
      <c r="AG307" s="474"/>
      <c r="AH307" s="475"/>
      <c r="AI307" s="476"/>
      <c r="AJ307" s="476"/>
      <c r="AK307" s="476"/>
      <c r="AL307" s="476"/>
      <c r="AM307" s="476"/>
      <c r="AN307" s="476"/>
      <c r="AO307" s="476"/>
      <c r="AP307" s="476"/>
      <c r="AQ307" s="476"/>
      <c r="AR307" s="476"/>
      <c r="AS307" s="476"/>
      <c r="AT307" s="477"/>
      <c r="AU307" s="478"/>
      <c r="AV307" s="479"/>
      <c r="AW307" s="479"/>
      <c r="AX307" s="481"/>
      <c r="AY307">
        <f t="shared" si="65"/>
        <v>0</v>
      </c>
    </row>
    <row r="308" spans="1:51" ht="24.75" hidden="1" customHeight="1" x14ac:dyDescent="0.2">
      <c r="A308" s="522"/>
      <c r="B308" s="523"/>
      <c r="C308" s="523"/>
      <c r="D308" s="523"/>
      <c r="E308" s="523"/>
      <c r="F308" s="524"/>
      <c r="G308" s="463" t="s">
        <v>178</v>
      </c>
      <c r="H308" s="464"/>
      <c r="I308" s="464"/>
      <c r="J308" s="464"/>
      <c r="K308" s="464"/>
      <c r="L308" s="465"/>
      <c r="M308" s="466"/>
      <c r="N308" s="466"/>
      <c r="O308" s="466"/>
      <c r="P308" s="466"/>
      <c r="Q308" s="466"/>
      <c r="R308" s="466"/>
      <c r="S308" s="466"/>
      <c r="T308" s="466"/>
      <c r="U308" s="466"/>
      <c r="V308" s="466"/>
      <c r="W308" s="466"/>
      <c r="X308" s="467"/>
      <c r="Y308" s="468">
        <f>SUM(Y298:AB307)</f>
        <v>0</v>
      </c>
      <c r="Z308" s="469"/>
      <c r="AA308" s="469"/>
      <c r="AB308" s="470"/>
      <c r="AC308" s="463" t="s">
        <v>178</v>
      </c>
      <c r="AD308" s="464"/>
      <c r="AE308" s="464"/>
      <c r="AF308" s="464"/>
      <c r="AG308" s="464"/>
      <c r="AH308" s="465"/>
      <c r="AI308" s="466"/>
      <c r="AJ308" s="466"/>
      <c r="AK308" s="466"/>
      <c r="AL308" s="466"/>
      <c r="AM308" s="466"/>
      <c r="AN308" s="466"/>
      <c r="AO308" s="466"/>
      <c r="AP308" s="466"/>
      <c r="AQ308" s="466"/>
      <c r="AR308" s="466"/>
      <c r="AS308" s="466"/>
      <c r="AT308" s="467"/>
      <c r="AU308" s="468">
        <f>SUM(AU298:AX307)</f>
        <v>0</v>
      </c>
      <c r="AV308" s="469"/>
      <c r="AW308" s="469"/>
      <c r="AX308" s="471"/>
      <c r="AY308">
        <f t="shared" si="65"/>
        <v>0</v>
      </c>
    </row>
    <row r="309" spans="1:51" ht="19.5" hidden="1" customHeight="1" thickBot="1" x14ac:dyDescent="0.25">
      <c r="A309" s="460" t="s">
        <v>190</v>
      </c>
      <c r="B309" s="461"/>
      <c r="C309" s="461"/>
      <c r="D309" s="461"/>
      <c r="E309" s="461"/>
      <c r="F309" s="461"/>
      <c r="G309" s="461"/>
      <c r="H309" s="461"/>
      <c r="I309" s="461"/>
      <c r="J309" s="461"/>
      <c r="K309" s="461"/>
      <c r="L309" s="461"/>
      <c r="M309" s="461"/>
      <c r="N309" s="461"/>
      <c r="O309" s="461"/>
      <c r="P309" s="461"/>
      <c r="Q309" s="461"/>
      <c r="R309" s="461"/>
      <c r="S309" s="461"/>
      <c r="T309" s="461"/>
      <c r="U309" s="461"/>
      <c r="V309" s="461"/>
      <c r="W309" s="461"/>
      <c r="X309" s="461"/>
      <c r="Y309" s="461"/>
      <c r="Z309" s="461"/>
      <c r="AA309" s="461"/>
      <c r="AB309" s="461"/>
      <c r="AC309" s="461"/>
      <c r="AD309" s="461"/>
      <c r="AE309" s="461"/>
      <c r="AF309" s="461"/>
      <c r="AG309" s="461"/>
      <c r="AH309" s="461"/>
      <c r="AI309" s="461"/>
      <c r="AJ309" s="461"/>
      <c r="AK309" s="462"/>
      <c r="AL309" s="482" t="s">
        <v>159</v>
      </c>
      <c r="AM309" s="483"/>
      <c r="AN309" s="483"/>
      <c r="AO309" s="56" t="s">
        <v>63</v>
      </c>
      <c r="AP309" s="484"/>
      <c r="AQ309" s="485"/>
      <c r="AR309" s="485"/>
      <c r="AS309" s="485"/>
      <c r="AT309" s="485"/>
      <c r="AU309" s="485"/>
      <c r="AV309" s="485"/>
      <c r="AW309" s="485"/>
      <c r="AX309" s="486"/>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191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168</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52"/>
      <c r="B313" s="452"/>
      <c r="C313" s="453" t="s">
        <v>192</v>
      </c>
      <c r="D313" s="453"/>
      <c r="E313" s="453"/>
      <c r="F313" s="453"/>
      <c r="G313" s="453"/>
      <c r="H313" s="453"/>
      <c r="I313" s="453"/>
      <c r="J313" s="445" t="s">
        <v>193</v>
      </c>
      <c r="K313" s="454"/>
      <c r="L313" s="454"/>
      <c r="M313" s="454"/>
      <c r="N313" s="454"/>
      <c r="O313" s="454"/>
      <c r="P313" s="454" t="s">
        <v>194</v>
      </c>
      <c r="Q313" s="454"/>
      <c r="R313" s="454"/>
      <c r="S313" s="454"/>
      <c r="T313" s="454"/>
      <c r="U313" s="454"/>
      <c r="V313" s="454"/>
      <c r="W313" s="454"/>
      <c r="X313" s="454"/>
      <c r="Y313" s="445" t="s">
        <v>195</v>
      </c>
      <c r="Z313" s="446"/>
      <c r="AA313" s="446"/>
      <c r="AB313" s="446"/>
      <c r="AC313" s="445" t="s">
        <v>196</v>
      </c>
      <c r="AD313" s="445"/>
      <c r="AE313" s="445"/>
      <c r="AF313" s="445"/>
      <c r="AG313" s="445"/>
      <c r="AH313" s="445" t="s">
        <v>197</v>
      </c>
      <c r="AI313" s="453"/>
      <c r="AJ313" s="453"/>
      <c r="AK313" s="453"/>
      <c r="AL313" s="453" t="s">
        <v>198</v>
      </c>
      <c r="AM313" s="453"/>
      <c r="AN313" s="453"/>
      <c r="AO313" s="453"/>
      <c r="AP313" s="445" t="s">
        <v>199</v>
      </c>
      <c r="AQ313" s="445"/>
      <c r="AR313" s="445"/>
      <c r="AS313" s="445"/>
      <c r="AT313" s="445"/>
      <c r="AU313" s="445"/>
      <c r="AV313" s="445"/>
      <c r="AW313" s="445"/>
      <c r="AX313" s="445"/>
    </row>
    <row r="314" spans="1:51" ht="24.75" customHeight="1" x14ac:dyDescent="0.2">
      <c r="A314" s="436">
        <v>1</v>
      </c>
      <c r="B314" s="436">
        <v>1</v>
      </c>
      <c r="C314" s="449" t="s">
        <v>200</v>
      </c>
      <c r="D314" s="449"/>
      <c r="E314" s="449"/>
      <c r="F314" s="449"/>
      <c r="G314" s="449"/>
      <c r="H314" s="449"/>
      <c r="I314" s="449"/>
      <c r="J314" s="459">
        <v>5010005007126</v>
      </c>
      <c r="K314" s="440"/>
      <c r="L314" s="440"/>
      <c r="M314" s="440"/>
      <c r="N314" s="440"/>
      <c r="O314" s="440"/>
      <c r="P314" s="441" t="s">
        <v>174</v>
      </c>
      <c r="Q314" s="441"/>
      <c r="R314" s="441"/>
      <c r="S314" s="441"/>
      <c r="T314" s="441"/>
      <c r="U314" s="441"/>
      <c r="V314" s="441"/>
      <c r="W314" s="441"/>
      <c r="X314" s="441"/>
      <c r="Y314" s="442">
        <v>4334</v>
      </c>
      <c r="Z314" s="443"/>
      <c r="AA314" s="443"/>
      <c r="AB314" s="444"/>
      <c r="AC314" s="426" t="s">
        <v>201</v>
      </c>
      <c r="AD314" s="426"/>
      <c r="AE314" s="426"/>
      <c r="AF314" s="426"/>
      <c r="AG314" s="426"/>
      <c r="AH314" s="427" t="s">
        <v>1</v>
      </c>
      <c r="AI314" s="428"/>
      <c r="AJ314" s="428"/>
      <c r="AK314" s="428"/>
      <c r="AL314" s="456" t="s">
        <v>1</v>
      </c>
      <c r="AM314" s="457"/>
      <c r="AN314" s="457"/>
      <c r="AO314" s="458"/>
      <c r="AP314" s="432" t="s">
        <v>43</v>
      </c>
      <c r="AQ314" s="432"/>
      <c r="AR314" s="432"/>
      <c r="AS314" s="432"/>
      <c r="AT314" s="432"/>
      <c r="AU314" s="432"/>
      <c r="AV314" s="432"/>
      <c r="AW314" s="432"/>
      <c r="AX314" s="432"/>
    </row>
    <row r="315" spans="1:51" ht="24.75" hidden="1" customHeight="1" x14ac:dyDescent="0.2">
      <c r="A315" s="436">
        <v>2</v>
      </c>
      <c r="B315" s="436">
        <v>1</v>
      </c>
      <c r="C315" s="449"/>
      <c r="D315" s="449"/>
      <c r="E315" s="449"/>
      <c r="F315" s="449"/>
      <c r="G315" s="449"/>
      <c r="H315" s="449"/>
      <c r="I315" s="449"/>
      <c r="J315" s="439"/>
      <c r="K315" s="440"/>
      <c r="L315" s="440"/>
      <c r="M315" s="440"/>
      <c r="N315" s="440"/>
      <c r="O315" s="440"/>
      <c r="P315" s="441"/>
      <c r="Q315" s="441"/>
      <c r="R315" s="441"/>
      <c r="S315" s="441"/>
      <c r="T315" s="441"/>
      <c r="U315" s="441"/>
      <c r="V315" s="441"/>
      <c r="W315" s="441"/>
      <c r="X315" s="441"/>
      <c r="Y315" s="442"/>
      <c r="Z315" s="443"/>
      <c r="AA315" s="443"/>
      <c r="AB315" s="444"/>
      <c r="AC315" s="426"/>
      <c r="AD315" s="426"/>
      <c r="AE315" s="426"/>
      <c r="AF315" s="426"/>
      <c r="AG315" s="426"/>
      <c r="AH315" s="427"/>
      <c r="AI315" s="428"/>
      <c r="AJ315" s="428"/>
      <c r="AK315" s="428"/>
      <c r="AL315" s="429"/>
      <c r="AM315" s="430"/>
      <c r="AN315" s="430"/>
      <c r="AO315" s="431"/>
      <c r="AP315" s="432"/>
      <c r="AQ315" s="432"/>
      <c r="AR315" s="432"/>
      <c r="AS315" s="432"/>
      <c r="AT315" s="432"/>
      <c r="AU315" s="432"/>
      <c r="AV315" s="432"/>
      <c r="AW315" s="432"/>
      <c r="AX315" s="432"/>
      <c r="AY315">
        <f>COUNTA($C$315)</f>
        <v>0</v>
      </c>
    </row>
    <row r="316" spans="1:51" ht="24.75" hidden="1" customHeight="1" x14ac:dyDescent="0.2">
      <c r="A316" s="436">
        <v>3</v>
      </c>
      <c r="B316" s="436">
        <v>1</v>
      </c>
      <c r="C316" s="449"/>
      <c r="D316" s="449"/>
      <c r="E316" s="449"/>
      <c r="F316" s="449"/>
      <c r="G316" s="449"/>
      <c r="H316" s="449"/>
      <c r="I316" s="449"/>
      <c r="J316" s="439"/>
      <c r="K316" s="440"/>
      <c r="L316" s="440"/>
      <c r="M316" s="440"/>
      <c r="N316" s="440"/>
      <c r="O316" s="440"/>
      <c r="P316" s="441"/>
      <c r="Q316" s="441"/>
      <c r="R316" s="441"/>
      <c r="S316" s="441"/>
      <c r="T316" s="441"/>
      <c r="U316" s="441"/>
      <c r="V316" s="441"/>
      <c r="W316" s="441"/>
      <c r="X316" s="441"/>
      <c r="Y316" s="442"/>
      <c r="Z316" s="443"/>
      <c r="AA316" s="443"/>
      <c r="AB316" s="444"/>
      <c r="AC316" s="426"/>
      <c r="AD316" s="426"/>
      <c r="AE316" s="426"/>
      <c r="AF316" s="426"/>
      <c r="AG316" s="426"/>
      <c r="AH316" s="427"/>
      <c r="AI316" s="428"/>
      <c r="AJ316" s="428"/>
      <c r="AK316" s="428"/>
      <c r="AL316" s="429"/>
      <c r="AM316" s="430"/>
      <c r="AN316" s="430"/>
      <c r="AO316" s="431"/>
      <c r="AP316" s="432"/>
      <c r="AQ316" s="432"/>
      <c r="AR316" s="432"/>
      <c r="AS316" s="432"/>
      <c r="AT316" s="432"/>
      <c r="AU316" s="432"/>
      <c r="AV316" s="432"/>
      <c r="AW316" s="432"/>
      <c r="AX316" s="432"/>
      <c r="AY316">
        <f>COUNTA($C$316)</f>
        <v>0</v>
      </c>
    </row>
    <row r="317" spans="1:51" ht="24.75" hidden="1" customHeight="1" x14ac:dyDescent="0.2">
      <c r="A317" s="436">
        <v>4</v>
      </c>
      <c r="B317" s="436">
        <v>1</v>
      </c>
      <c r="C317" s="449"/>
      <c r="D317" s="449"/>
      <c r="E317" s="449"/>
      <c r="F317" s="449"/>
      <c r="G317" s="449"/>
      <c r="H317" s="449"/>
      <c r="I317" s="449"/>
      <c r="J317" s="439"/>
      <c r="K317" s="440"/>
      <c r="L317" s="440"/>
      <c r="M317" s="440"/>
      <c r="N317" s="440"/>
      <c r="O317" s="440"/>
      <c r="P317" s="441"/>
      <c r="Q317" s="441"/>
      <c r="R317" s="441"/>
      <c r="S317" s="441"/>
      <c r="T317" s="441"/>
      <c r="U317" s="441"/>
      <c r="V317" s="441"/>
      <c r="W317" s="441"/>
      <c r="X317" s="441"/>
      <c r="Y317" s="442"/>
      <c r="Z317" s="443"/>
      <c r="AA317" s="443"/>
      <c r="AB317" s="444"/>
      <c r="AC317" s="426"/>
      <c r="AD317" s="426"/>
      <c r="AE317" s="426"/>
      <c r="AF317" s="426"/>
      <c r="AG317" s="426"/>
      <c r="AH317" s="427"/>
      <c r="AI317" s="428"/>
      <c r="AJ317" s="428"/>
      <c r="AK317" s="428"/>
      <c r="AL317" s="429"/>
      <c r="AM317" s="430"/>
      <c r="AN317" s="430"/>
      <c r="AO317" s="431"/>
      <c r="AP317" s="432"/>
      <c r="AQ317" s="432"/>
      <c r="AR317" s="432"/>
      <c r="AS317" s="432"/>
      <c r="AT317" s="432"/>
      <c r="AU317" s="432"/>
      <c r="AV317" s="432"/>
      <c r="AW317" s="432"/>
      <c r="AX317" s="432"/>
      <c r="AY317">
        <f>COUNTA($C$317)</f>
        <v>0</v>
      </c>
    </row>
    <row r="318" spans="1:51" ht="24.75" hidden="1" customHeight="1" x14ac:dyDescent="0.2">
      <c r="A318" s="436">
        <v>5</v>
      </c>
      <c r="B318" s="436">
        <v>1</v>
      </c>
      <c r="C318" s="449"/>
      <c r="D318" s="449"/>
      <c r="E318" s="449"/>
      <c r="F318" s="449"/>
      <c r="G318" s="449"/>
      <c r="H318" s="449"/>
      <c r="I318" s="449"/>
      <c r="J318" s="439"/>
      <c r="K318" s="440"/>
      <c r="L318" s="440"/>
      <c r="M318" s="440"/>
      <c r="N318" s="440"/>
      <c r="O318" s="440"/>
      <c r="P318" s="441"/>
      <c r="Q318" s="441"/>
      <c r="R318" s="441"/>
      <c r="S318" s="441"/>
      <c r="T318" s="441"/>
      <c r="U318" s="441"/>
      <c r="V318" s="441"/>
      <c r="W318" s="441"/>
      <c r="X318" s="441"/>
      <c r="Y318" s="442"/>
      <c r="Z318" s="443"/>
      <c r="AA318" s="443"/>
      <c r="AB318" s="444"/>
      <c r="AC318" s="426"/>
      <c r="AD318" s="426"/>
      <c r="AE318" s="426"/>
      <c r="AF318" s="426"/>
      <c r="AG318" s="426"/>
      <c r="AH318" s="427"/>
      <c r="AI318" s="428"/>
      <c r="AJ318" s="428"/>
      <c r="AK318" s="428"/>
      <c r="AL318" s="429"/>
      <c r="AM318" s="430"/>
      <c r="AN318" s="430"/>
      <c r="AO318" s="431"/>
      <c r="AP318" s="432"/>
      <c r="AQ318" s="432"/>
      <c r="AR318" s="432"/>
      <c r="AS318" s="432"/>
      <c r="AT318" s="432"/>
      <c r="AU318" s="432"/>
      <c r="AV318" s="432"/>
      <c r="AW318" s="432"/>
      <c r="AX318" s="432"/>
      <c r="AY318">
        <f>COUNTA($C$318)</f>
        <v>0</v>
      </c>
    </row>
    <row r="319" spans="1:51" ht="24.75" hidden="1" customHeight="1" x14ac:dyDescent="0.2">
      <c r="A319" s="436">
        <v>6</v>
      </c>
      <c r="B319" s="436">
        <v>1</v>
      </c>
      <c r="C319" s="449"/>
      <c r="D319" s="449"/>
      <c r="E319" s="449"/>
      <c r="F319" s="449"/>
      <c r="G319" s="449"/>
      <c r="H319" s="449"/>
      <c r="I319" s="449"/>
      <c r="J319" s="439"/>
      <c r="K319" s="440"/>
      <c r="L319" s="440"/>
      <c r="M319" s="440"/>
      <c r="N319" s="440"/>
      <c r="O319" s="440"/>
      <c r="P319" s="441"/>
      <c r="Q319" s="441"/>
      <c r="R319" s="441"/>
      <c r="S319" s="441"/>
      <c r="T319" s="441"/>
      <c r="U319" s="441"/>
      <c r="V319" s="441"/>
      <c r="W319" s="441"/>
      <c r="X319" s="441"/>
      <c r="Y319" s="442"/>
      <c r="Z319" s="443"/>
      <c r="AA319" s="443"/>
      <c r="AB319" s="444"/>
      <c r="AC319" s="426"/>
      <c r="AD319" s="426"/>
      <c r="AE319" s="426"/>
      <c r="AF319" s="426"/>
      <c r="AG319" s="426"/>
      <c r="AH319" s="427"/>
      <c r="AI319" s="428"/>
      <c r="AJ319" s="428"/>
      <c r="AK319" s="428"/>
      <c r="AL319" s="429"/>
      <c r="AM319" s="430"/>
      <c r="AN319" s="430"/>
      <c r="AO319" s="431"/>
      <c r="AP319" s="432"/>
      <c r="AQ319" s="432"/>
      <c r="AR319" s="432"/>
      <c r="AS319" s="432"/>
      <c r="AT319" s="432"/>
      <c r="AU319" s="432"/>
      <c r="AV319" s="432"/>
      <c r="AW319" s="432"/>
      <c r="AX319" s="432"/>
      <c r="AY319">
        <f>COUNTA($C$319)</f>
        <v>0</v>
      </c>
    </row>
    <row r="320" spans="1:51" ht="24.75" hidden="1" customHeight="1" x14ac:dyDescent="0.2">
      <c r="A320" s="436">
        <v>7</v>
      </c>
      <c r="B320" s="436">
        <v>1</v>
      </c>
      <c r="C320" s="449"/>
      <c r="D320" s="449"/>
      <c r="E320" s="449"/>
      <c r="F320" s="449"/>
      <c r="G320" s="449"/>
      <c r="H320" s="449"/>
      <c r="I320" s="449"/>
      <c r="J320" s="439"/>
      <c r="K320" s="440"/>
      <c r="L320" s="440"/>
      <c r="M320" s="440"/>
      <c r="N320" s="440"/>
      <c r="O320" s="440"/>
      <c r="P320" s="441"/>
      <c r="Q320" s="441"/>
      <c r="R320" s="441"/>
      <c r="S320" s="441"/>
      <c r="T320" s="441"/>
      <c r="U320" s="441"/>
      <c r="V320" s="441"/>
      <c r="W320" s="441"/>
      <c r="X320" s="441"/>
      <c r="Y320" s="442"/>
      <c r="Z320" s="443"/>
      <c r="AA320" s="443"/>
      <c r="AB320" s="444"/>
      <c r="AC320" s="426"/>
      <c r="AD320" s="426"/>
      <c r="AE320" s="426"/>
      <c r="AF320" s="426"/>
      <c r="AG320" s="426"/>
      <c r="AH320" s="427"/>
      <c r="AI320" s="428"/>
      <c r="AJ320" s="428"/>
      <c r="AK320" s="428"/>
      <c r="AL320" s="429"/>
      <c r="AM320" s="430"/>
      <c r="AN320" s="430"/>
      <c r="AO320" s="431"/>
      <c r="AP320" s="432"/>
      <c r="AQ320" s="432"/>
      <c r="AR320" s="432"/>
      <c r="AS320" s="432"/>
      <c r="AT320" s="432"/>
      <c r="AU320" s="432"/>
      <c r="AV320" s="432"/>
      <c r="AW320" s="432"/>
      <c r="AX320" s="432"/>
      <c r="AY320">
        <f>COUNTA($C$320)</f>
        <v>0</v>
      </c>
    </row>
    <row r="321" spans="1:51" ht="24.75" hidden="1" customHeight="1" x14ac:dyDescent="0.2">
      <c r="A321" s="436">
        <v>8</v>
      </c>
      <c r="B321" s="436">
        <v>1</v>
      </c>
      <c r="C321" s="449"/>
      <c r="D321" s="449"/>
      <c r="E321" s="449"/>
      <c r="F321" s="449"/>
      <c r="G321" s="449"/>
      <c r="H321" s="449"/>
      <c r="I321" s="449"/>
      <c r="J321" s="439"/>
      <c r="K321" s="440"/>
      <c r="L321" s="440"/>
      <c r="M321" s="440"/>
      <c r="N321" s="440"/>
      <c r="O321" s="440"/>
      <c r="P321" s="441"/>
      <c r="Q321" s="441"/>
      <c r="R321" s="441"/>
      <c r="S321" s="441"/>
      <c r="T321" s="441"/>
      <c r="U321" s="441"/>
      <c r="V321" s="441"/>
      <c r="W321" s="441"/>
      <c r="X321" s="441"/>
      <c r="Y321" s="442"/>
      <c r="Z321" s="443"/>
      <c r="AA321" s="443"/>
      <c r="AB321" s="444"/>
      <c r="AC321" s="426"/>
      <c r="AD321" s="426"/>
      <c r="AE321" s="426"/>
      <c r="AF321" s="426"/>
      <c r="AG321" s="426"/>
      <c r="AH321" s="427"/>
      <c r="AI321" s="428"/>
      <c r="AJ321" s="428"/>
      <c r="AK321" s="428"/>
      <c r="AL321" s="429"/>
      <c r="AM321" s="430"/>
      <c r="AN321" s="430"/>
      <c r="AO321" s="431"/>
      <c r="AP321" s="432"/>
      <c r="AQ321" s="432"/>
      <c r="AR321" s="432"/>
      <c r="AS321" s="432"/>
      <c r="AT321" s="432"/>
      <c r="AU321" s="432"/>
      <c r="AV321" s="432"/>
      <c r="AW321" s="432"/>
      <c r="AX321" s="432"/>
      <c r="AY321">
        <f>COUNTA($C$321)</f>
        <v>0</v>
      </c>
    </row>
    <row r="322" spans="1:51" ht="24.75" hidden="1" customHeight="1" x14ac:dyDescent="0.2">
      <c r="A322" s="436">
        <v>9</v>
      </c>
      <c r="B322" s="436">
        <v>1</v>
      </c>
      <c r="C322" s="449"/>
      <c r="D322" s="449"/>
      <c r="E322" s="449"/>
      <c r="F322" s="449"/>
      <c r="G322" s="449"/>
      <c r="H322" s="449"/>
      <c r="I322" s="449"/>
      <c r="J322" s="439"/>
      <c r="K322" s="440"/>
      <c r="L322" s="440"/>
      <c r="M322" s="440"/>
      <c r="N322" s="440"/>
      <c r="O322" s="440"/>
      <c r="P322" s="441"/>
      <c r="Q322" s="441"/>
      <c r="R322" s="441"/>
      <c r="S322" s="441"/>
      <c r="T322" s="441"/>
      <c r="U322" s="441"/>
      <c r="V322" s="441"/>
      <c r="W322" s="441"/>
      <c r="X322" s="441"/>
      <c r="Y322" s="442"/>
      <c r="Z322" s="443"/>
      <c r="AA322" s="443"/>
      <c r="AB322" s="444"/>
      <c r="AC322" s="426"/>
      <c r="AD322" s="426"/>
      <c r="AE322" s="426"/>
      <c r="AF322" s="426"/>
      <c r="AG322" s="426"/>
      <c r="AH322" s="427"/>
      <c r="AI322" s="428"/>
      <c r="AJ322" s="428"/>
      <c r="AK322" s="428"/>
      <c r="AL322" s="429"/>
      <c r="AM322" s="430"/>
      <c r="AN322" s="430"/>
      <c r="AO322" s="431"/>
      <c r="AP322" s="432"/>
      <c r="AQ322" s="432"/>
      <c r="AR322" s="432"/>
      <c r="AS322" s="432"/>
      <c r="AT322" s="432"/>
      <c r="AU322" s="432"/>
      <c r="AV322" s="432"/>
      <c r="AW322" s="432"/>
      <c r="AX322" s="432"/>
      <c r="AY322">
        <f>COUNTA($C$322)</f>
        <v>0</v>
      </c>
    </row>
    <row r="323" spans="1:51" ht="24.75" hidden="1" customHeight="1" x14ac:dyDescent="0.2">
      <c r="A323" s="436">
        <v>10</v>
      </c>
      <c r="B323" s="436">
        <v>1</v>
      </c>
      <c r="C323" s="449"/>
      <c r="D323" s="449"/>
      <c r="E323" s="449"/>
      <c r="F323" s="449"/>
      <c r="G323" s="449"/>
      <c r="H323" s="449"/>
      <c r="I323" s="449"/>
      <c r="J323" s="439"/>
      <c r="K323" s="440"/>
      <c r="L323" s="440"/>
      <c r="M323" s="440"/>
      <c r="N323" s="440"/>
      <c r="O323" s="440"/>
      <c r="P323" s="441"/>
      <c r="Q323" s="441"/>
      <c r="R323" s="441"/>
      <c r="S323" s="441"/>
      <c r="T323" s="441"/>
      <c r="U323" s="441"/>
      <c r="V323" s="441"/>
      <c r="W323" s="441"/>
      <c r="X323" s="441"/>
      <c r="Y323" s="442"/>
      <c r="Z323" s="443"/>
      <c r="AA323" s="443"/>
      <c r="AB323" s="444"/>
      <c r="AC323" s="426"/>
      <c r="AD323" s="426"/>
      <c r="AE323" s="426"/>
      <c r="AF323" s="426"/>
      <c r="AG323" s="426"/>
      <c r="AH323" s="427"/>
      <c r="AI323" s="428"/>
      <c r="AJ323" s="428"/>
      <c r="AK323" s="428"/>
      <c r="AL323" s="429"/>
      <c r="AM323" s="430"/>
      <c r="AN323" s="430"/>
      <c r="AO323" s="431"/>
      <c r="AP323" s="432"/>
      <c r="AQ323" s="432"/>
      <c r="AR323" s="432"/>
      <c r="AS323" s="432"/>
      <c r="AT323" s="432"/>
      <c r="AU323" s="432"/>
      <c r="AV323" s="432"/>
      <c r="AW323" s="432"/>
      <c r="AX323" s="432"/>
      <c r="AY323">
        <f>COUNTA($C$323)</f>
        <v>0</v>
      </c>
    </row>
    <row r="324" spans="1:51" ht="24.75" hidden="1" customHeight="1" x14ac:dyDescent="0.2">
      <c r="A324" s="436">
        <v>11</v>
      </c>
      <c r="B324" s="436">
        <v>1</v>
      </c>
      <c r="C324" s="449"/>
      <c r="D324" s="449"/>
      <c r="E324" s="449"/>
      <c r="F324" s="449"/>
      <c r="G324" s="449"/>
      <c r="H324" s="449"/>
      <c r="I324" s="449"/>
      <c r="J324" s="439"/>
      <c r="K324" s="440"/>
      <c r="L324" s="440"/>
      <c r="M324" s="440"/>
      <c r="N324" s="440"/>
      <c r="O324" s="440"/>
      <c r="P324" s="441"/>
      <c r="Q324" s="441"/>
      <c r="R324" s="441"/>
      <c r="S324" s="441"/>
      <c r="T324" s="441"/>
      <c r="U324" s="441"/>
      <c r="V324" s="441"/>
      <c r="W324" s="441"/>
      <c r="X324" s="441"/>
      <c r="Y324" s="442"/>
      <c r="Z324" s="443"/>
      <c r="AA324" s="443"/>
      <c r="AB324" s="444"/>
      <c r="AC324" s="426"/>
      <c r="AD324" s="426"/>
      <c r="AE324" s="426"/>
      <c r="AF324" s="426"/>
      <c r="AG324" s="426"/>
      <c r="AH324" s="427"/>
      <c r="AI324" s="428"/>
      <c r="AJ324" s="428"/>
      <c r="AK324" s="428"/>
      <c r="AL324" s="429"/>
      <c r="AM324" s="430"/>
      <c r="AN324" s="430"/>
      <c r="AO324" s="431"/>
      <c r="AP324" s="432"/>
      <c r="AQ324" s="432"/>
      <c r="AR324" s="432"/>
      <c r="AS324" s="432"/>
      <c r="AT324" s="432"/>
      <c r="AU324" s="432"/>
      <c r="AV324" s="432"/>
      <c r="AW324" s="432"/>
      <c r="AX324" s="432"/>
      <c r="AY324">
        <f>COUNTA($C$324)</f>
        <v>0</v>
      </c>
    </row>
    <row r="325" spans="1:51" ht="24.75" hidden="1" customHeight="1" x14ac:dyDescent="0.2">
      <c r="A325" s="436">
        <v>12</v>
      </c>
      <c r="B325" s="436">
        <v>1</v>
      </c>
      <c r="C325" s="449"/>
      <c r="D325" s="449"/>
      <c r="E325" s="449"/>
      <c r="F325" s="449"/>
      <c r="G325" s="449"/>
      <c r="H325" s="449"/>
      <c r="I325" s="449"/>
      <c r="J325" s="439"/>
      <c r="K325" s="440"/>
      <c r="L325" s="440"/>
      <c r="M325" s="440"/>
      <c r="N325" s="440"/>
      <c r="O325" s="440"/>
      <c r="P325" s="441"/>
      <c r="Q325" s="441"/>
      <c r="R325" s="441"/>
      <c r="S325" s="441"/>
      <c r="T325" s="441"/>
      <c r="U325" s="441"/>
      <c r="V325" s="441"/>
      <c r="W325" s="441"/>
      <c r="X325" s="441"/>
      <c r="Y325" s="442"/>
      <c r="Z325" s="443"/>
      <c r="AA325" s="443"/>
      <c r="AB325" s="444"/>
      <c r="AC325" s="426"/>
      <c r="AD325" s="426"/>
      <c r="AE325" s="426"/>
      <c r="AF325" s="426"/>
      <c r="AG325" s="426"/>
      <c r="AH325" s="427"/>
      <c r="AI325" s="428"/>
      <c r="AJ325" s="428"/>
      <c r="AK325" s="428"/>
      <c r="AL325" s="429"/>
      <c r="AM325" s="430"/>
      <c r="AN325" s="430"/>
      <c r="AO325" s="431"/>
      <c r="AP325" s="432"/>
      <c r="AQ325" s="432"/>
      <c r="AR325" s="432"/>
      <c r="AS325" s="432"/>
      <c r="AT325" s="432"/>
      <c r="AU325" s="432"/>
      <c r="AV325" s="432"/>
      <c r="AW325" s="432"/>
      <c r="AX325" s="432"/>
      <c r="AY325">
        <f>COUNTA($C$325)</f>
        <v>0</v>
      </c>
    </row>
    <row r="326" spans="1:51" ht="24.75" hidden="1" customHeight="1" x14ac:dyDescent="0.2">
      <c r="A326" s="436">
        <v>13</v>
      </c>
      <c r="B326" s="436">
        <v>1</v>
      </c>
      <c r="C326" s="449"/>
      <c r="D326" s="449"/>
      <c r="E326" s="449"/>
      <c r="F326" s="449"/>
      <c r="G326" s="449"/>
      <c r="H326" s="449"/>
      <c r="I326" s="449"/>
      <c r="J326" s="439"/>
      <c r="K326" s="440"/>
      <c r="L326" s="440"/>
      <c r="M326" s="440"/>
      <c r="N326" s="440"/>
      <c r="O326" s="440"/>
      <c r="P326" s="441"/>
      <c r="Q326" s="441"/>
      <c r="R326" s="441"/>
      <c r="S326" s="441"/>
      <c r="T326" s="441"/>
      <c r="U326" s="441"/>
      <c r="V326" s="441"/>
      <c r="W326" s="441"/>
      <c r="X326" s="441"/>
      <c r="Y326" s="442"/>
      <c r="Z326" s="443"/>
      <c r="AA326" s="443"/>
      <c r="AB326" s="444"/>
      <c r="AC326" s="426"/>
      <c r="AD326" s="426"/>
      <c r="AE326" s="426"/>
      <c r="AF326" s="426"/>
      <c r="AG326" s="426"/>
      <c r="AH326" s="427"/>
      <c r="AI326" s="428"/>
      <c r="AJ326" s="428"/>
      <c r="AK326" s="428"/>
      <c r="AL326" s="429"/>
      <c r="AM326" s="430"/>
      <c r="AN326" s="430"/>
      <c r="AO326" s="431"/>
      <c r="AP326" s="432"/>
      <c r="AQ326" s="432"/>
      <c r="AR326" s="432"/>
      <c r="AS326" s="432"/>
      <c r="AT326" s="432"/>
      <c r="AU326" s="432"/>
      <c r="AV326" s="432"/>
      <c r="AW326" s="432"/>
      <c r="AX326" s="432"/>
      <c r="AY326">
        <f>COUNTA($C$326)</f>
        <v>0</v>
      </c>
    </row>
    <row r="327" spans="1:51" ht="24.75" hidden="1" customHeight="1" x14ac:dyDescent="0.2">
      <c r="A327" s="436">
        <v>14</v>
      </c>
      <c r="B327" s="436">
        <v>1</v>
      </c>
      <c r="C327" s="449"/>
      <c r="D327" s="449"/>
      <c r="E327" s="449"/>
      <c r="F327" s="449"/>
      <c r="G327" s="449"/>
      <c r="H327" s="449"/>
      <c r="I327" s="449"/>
      <c r="J327" s="439"/>
      <c r="K327" s="440"/>
      <c r="L327" s="440"/>
      <c r="M327" s="440"/>
      <c r="N327" s="440"/>
      <c r="O327" s="440"/>
      <c r="P327" s="441"/>
      <c r="Q327" s="441"/>
      <c r="R327" s="441"/>
      <c r="S327" s="441"/>
      <c r="T327" s="441"/>
      <c r="U327" s="441"/>
      <c r="V327" s="441"/>
      <c r="W327" s="441"/>
      <c r="X327" s="441"/>
      <c r="Y327" s="442"/>
      <c r="Z327" s="443"/>
      <c r="AA327" s="443"/>
      <c r="AB327" s="444"/>
      <c r="AC327" s="426"/>
      <c r="AD327" s="426"/>
      <c r="AE327" s="426"/>
      <c r="AF327" s="426"/>
      <c r="AG327" s="426"/>
      <c r="AH327" s="427"/>
      <c r="AI327" s="428"/>
      <c r="AJ327" s="428"/>
      <c r="AK327" s="428"/>
      <c r="AL327" s="429"/>
      <c r="AM327" s="430"/>
      <c r="AN327" s="430"/>
      <c r="AO327" s="431"/>
      <c r="AP327" s="432"/>
      <c r="AQ327" s="432"/>
      <c r="AR327" s="432"/>
      <c r="AS327" s="432"/>
      <c r="AT327" s="432"/>
      <c r="AU327" s="432"/>
      <c r="AV327" s="432"/>
      <c r="AW327" s="432"/>
      <c r="AX327" s="432"/>
      <c r="AY327">
        <f>COUNTA($C$327)</f>
        <v>0</v>
      </c>
    </row>
    <row r="328" spans="1:51" ht="24.75" hidden="1" customHeight="1" x14ac:dyDescent="0.2">
      <c r="A328" s="436">
        <v>15</v>
      </c>
      <c r="B328" s="436">
        <v>1</v>
      </c>
      <c r="C328" s="449"/>
      <c r="D328" s="449"/>
      <c r="E328" s="449"/>
      <c r="F328" s="449"/>
      <c r="G328" s="449"/>
      <c r="H328" s="449"/>
      <c r="I328" s="449"/>
      <c r="J328" s="439"/>
      <c r="K328" s="440"/>
      <c r="L328" s="440"/>
      <c r="M328" s="440"/>
      <c r="N328" s="440"/>
      <c r="O328" s="440"/>
      <c r="P328" s="441"/>
      <c r="Q328" s="441"/>
      <c r="R328" s="441"/>
      <c r="S328" s="441"/>
      <c r="T328" s="441"/>
      <c r="U328" s="441"/>
      <c r="V328" s="441"/>
      <c r="W328" s="441"/>
      <c r="X328" s="441"/>
      <c r="Y328" s="442"/>
      <c r="Z328" s="443"/>
      <c r="AA328" s="443"/>
      <c r="AB328" s="444"/>
      <c r="AC328" s="426"/>
      <c r="AD328" s="426"/>
      <c r="AE328" s="426"/>
      <c r="AF328" s="426"/>
      <c r="AG328" s="426"/>
      <c r="AH328" s="427"/>
      <c r="AI328" s="428"/>
      <c r="AJ328" s="428"/>
      <c r="AK328" s="428"/>
      <c r="AL328" s="429"/>
      <c r="AM328" s="430"/>
      <c r="AN328" s="430"/>
      <c r="AO328" s="431"/>
      <c r="AP328" s="432"/>
      <c r="AQ328" s="432"/>
      <c r="AR328" s="432"/>
      <c r="AS328" s="432"/>
      <c r="AT328" s="432"/>
      <c r="AU328" s="432"/>
      <c r="AV328" s="432"/>
      <c r="AW328" s="432"/>
      <c r="AX328" s="432"/>
      <c r="AY328">
        <f>COUNTA($C$328)</f>
        <v>0</v>
      </c>
    </row>
    <row r="329" spans="1:51" ht="24.75" hidden="1" customHeight="1" x14ac:dyDescent="0.2">
      <c r="A329" s="436">
        <v>16</v>
      </c>
      <c r="B329" s="436">
        <v>1</v>
      </c>
      <c r="C329" s="449"/>
      <c r="D329" s="449"/>
      <c r="E329" s="449"/>
      <c r="F329" s="449"/>
      <c r="G329" s="449"/>
      <c r="H329" s="449"/>
      <c r="I329" s="449"/>
      <c r="J329" s="439"/>
      <c r="K329" s="440"/>
      <c r="L329" s="440"/>
      <c r="M329" s="440"/>
      <c r="N329" s="440"/>
      <c r="O329" s="440"/>
      <c r="P329" s="441"/>
      <c r="Q329" s="441"/>
      <c r="R329" s="441"/>
      <c r="S329" s="441"/>
      <c r="T329" s="441"/>
      <c r="U329" s="441"/>
      <c r="V329" s="441"/>
      <c r="W329" s="441"/>
      <c r="X329" s="441"/>
      <c r="Y329" s="442"/>
      <c r="Z329" s="443"/>
      <c r="AA329" s="443"/>
      <c r="AB329" s="444"/>
      <c r="AC329" s="426"/>
      <c r="AD329" s="426"/>
      <c r="AE329" s="426"/>
      <c r="AF329" s="426"/>
      <c r="AG329" s="426"/>
      <c r="AH329" s="427"/>
      <c r="AI329" s="428"/>
      <c r="AJ329" s="428"/>
      <c r="AK329" s="428"/>
      <c r="AL329" s="429"/>
      <c r="AM329" s="430"/>
      <c r="AN329" s="430"/>
      <c r="AO329" s="431"/>
      <c r="AP329" s="432"/>
      <c r="AQ329" s="432"/>
      <c r="AR329" s="432"/>
      <c r="AS329" s="432"/>
      <c r="AT329" s="432"/>
      <c r="AU329" s="432"/>
      <c r="AV329" s="432"/>
      <c r="AW329" s="432"/>
      <c r="AX329" s="432"/>
      <c r="AY329">
        <f>COUNTA($C$329)</f>
        <v>0</v>
      </c>
    </row>
    <row r="330" spans="1:51" ht="24.75" hidden="1" customHeight="1" x14ac:dyDescent="0.2">
      <c r="A330" s="436">
        <v>17</v>
      </c>
      <c r="B330" s="436">
        <v>1</v>
      </c>
      <c r="C330" s="449"/>
      <c r="D330" s="449"/>
      <c r="E330" s="449"/>
      <c r="F330" s="449"/>
      <c r="G330" s="449"/>
      <c r="H330" s="449"/>
      <c r="I330" s="449"/>
      <c r="J330" s="439"/>
      <c r="K330" s="440"/>
      <c r="L330" s="440"/>
      <c r="M330" s="440"/>
      <c r="N330" s="440"/>
      <c r="O330" s="440"/>
      <c r="P330" s="441"/>
      <c r="Q330" s="441"/>
      <c r="R330" s="441"/>
      <c r="S330" s="441"/>
      <c r="T330" s="441"/>
      <c r="U330" s="441"/>
      <c r="V330" s="441"/>
      <c r="W330" s="441"/>
      <c r="X330" s="441"/>
      <c r="Y330" s="442"/>
      <c r="Z330" s="443"/>
      <c r="AA330" s="443"/>
      <c r="AB330" s="444"/>
      <c r="AC330" s="426"/>
      <c r="AD330" s="426"/>
      <c r="AE330" s="426"/>
      <c r="AF330" s="426"/>
      <c r="AG330" s="426"/>
      <c r="AH330" s="427"/>
      <c r="AI330" s="428"/>
      <c r="AJ330" s="428"/>
      <c r="AK330" s="428"/>
      <c r="AL330" s="429"/>
      <c r="AM330" s="430"/>
      <c r="AN330" s="430"/>
      <c r="AO330" s="431"/>
      <c r="AP330" s="432"/>
      <c r="AQ330" s="432"/>
      <c r="AR330" s="432"/>
      <c r="AS330" s="432"/>
      <c r="AT330" s="432"/>
      <c r="AU330" s="432"/>
      <c r="AV330" s="432"/>
      <c r="AW330" s="432"/>
      <c r="AX330" s="432"/>
      <c r="AY330">
        <f>COUNTA($C$330)</f>
        <v>0</v>
      </c>
    </row>
    <row r="331" spans="1:51" ht="24.75" hidden="1" customHeight="1" x14ac:dyDescent="0.2">
      <c r="A331" s="436">
        <v>18</v>
      </c>
      <c r="B331" s="436">
        <v>1</v>
      </c>
      <c r="C331" s="449"/>
      <c r="D331" s="449"/>
      <c r="E331" s="449"/>
      <c r="F331" s="449"/>
      <c r="G331" s="449"/>
      <c r="H331" s="449"/>
      <c r="I331" s="449"/>
      <c r="J331" s="439"/>
      <c r="K331" s="440"/>
      <c r="L331" s="440"/>
      <c r="M331" s="440"/>
      <c r="N331" s="440"/>
      <c r="O331" s="440"/>
      <c r="P331" s="441"/>
      <c r="Q331" s="441"/>
      <c r="R331" s="441"/>
      <c r="S331" s="441"/>
      <c r="T331" s="441"/>
      <c r="U331" s="441"/>
      <c r="V331" s="441"/>
      <c r="W331" s="441"/>
      <c r="X331" s="441"/>
      <c r="Y331" s="442"/>
      <c r="Z331" s="443"/>
      <c r="AA331" s="443"/>
      <c r="AB331" s="444"/>
      <c r="AC331" s="426"/>
      <c r="AD331" s="426"/>
      <c r="AE331" s="426"/>
      <c r="AF331" s="426"/>
      <c r="AG331" s="426"/>
      <c r="AH331" s="427"/>
      <c r="AI331" s="428"/>
      <c r="AJ331" s="428"/>
      <c r="AK331" s="428"/>
      <c r="AL331" s="429"/>
      <c r="AM331" s="430"/>
      <c r="AN331" s="430"/>
      <c r="AO331" s="431"/>
      <c r="AP331" s="432"/>
      <c r="AQ331" s="432"/>
      <c r="AR331" s="432"/>
      <c r="AS331" s="432"/>
      <c r="AT331" s="432"/>
      <c r="AU331" s="432"/>
      <c r="AV331" s="432"/>
      <c r="AW331" s="432"/>
      <c r="AX331" s="432"/>
      <c r="AY331">
        <f>COUNTA($C$331)</f>
        <v>0</v>
      </c>
    </row>
    <row r="332" spans="1:51" ht="24.75" hidden="1" customHeight="1" x14ac:dyDescent="0.2">
      <c r="A332" s="436">
        <v>19</v>
      </c>
      <c r="B332" s="436">
        <v>1</v>
      </c>
      <c r="C332" s="449"/>
      <c r="D332" s="449"/>
      <c r="E332" s="449"/>
      <c r="F332" s="449"/>
      <c r="G332" s="449"/>
      <c r="H332" s="449"/>
      <c r="I332" s="449"/>
      <c r="J332" s="439"/>
      <c r="K332" s="440"/>
      <c r="L332" s="440"/>
      <c r="M332" s="440"/>
      <c r="N332" s="440"/>
      <c r="O332" s="440"/>
      <c r="P332" s="441"/>
      <c r="Q332" s="441"/>
      <c r="R332" s="441"/>
      <c r="S332" s="441"/>
      <c r="T332" s="441"/>
      <c r="U332" s="441"/>
      <c r="V332" s="441"/>
      <c r="W332" s="441"/>
      <c r="X332" s="441"/>
      <c r="Y332" s="442"/>
      <c r="Z332" s="443"/>
      <c r="AA332" s="443"/>
      <c r="AB332" s="444"/>
      <c r="AC332" s="426"/>
      <c r="AD332" s="426"/>
      <c r="AE332" s="426"/>
      <c r="AF332" s="426"/>
      <c r="AG332" s="426"/>
      <c r="AH332" s="427"/>
      <c r="AI332" s="428"/>
      <c r="AJ332" s="428"/>
      <c r="AK332" s="428"/>
      <c r="AL332" s="429"/>
      <c r="AM332" s="430"/>
      <c r="AN332" s="430"/>
      <c r="AO332" s="431"/>
      <c r="AP332" s="432"/>
      <c r="AQ332" s="432"/>
      <c r="AR332" s="432"/>
      <c r="AS332" s="432"/>
      <c r="AT332" s="432"/>
      <c r="AU332" s="432"/>
      <c r="AV332" s="432"/>
      <c r="AW332" s="432"/>
      <c r="AX332" s="432"/>
      <c r="AY332">
        <f>COUNTA($C$332)</f>
        <v>0</v>
      </c>
    </row>
    <row r="333" spans="1:51" ht="24.75" hidden="1" customHeight="1" x14ac:dyDescent="0.2">
      <c r="A333" s="436">
        <v>20</v>
      </c>
      <c r="B333" s="436">
        <v>1</v>
      </c>
      <c r="C333" s="449"/>
      <c r="D333" s="449"/>
      <c r="E333" s="449"/>
      <c r="F333" s="449"/>
      <c r="G333" s="449"/>
      <c r="H333" s="449"/>
      <c r="I333" s="449"/>
      <c r="J333" s="439"/>
      <c r="K333" s="440"/>
      <c r="L333" s="440"/>
      <c r="M333" s="440"/>
      <c r="N333" s="440"/>
      <c r="O333" s="440"/>
      <c r="P333" s="441"/>
      <c r="Q333" s="441"/>
      <c r="R333" s="441"/>
      <c r="S333" s="441"/>
      <c r="T333" s="441"/>
      <c r="U333" s="441"/>
      <c r="V333" s="441"/>
      <c r="W333" s="441"/>
      <c r="X333" s="441"/>
      <c r="Y333" s="442"/>
      <c r="Z333" s="443"/>
      <c r="AA333" s="443"/>
      <c r="AB333" s="444"/>
      <c r="AC333" s="426"/>
      <c r="AD333" s="426"/>
      <c r="AE333" s="426"/>
      <c r="AF333" s="426"/>
      <c r="AG333" s="426"/>
      <c r="AH333" s="427"/>
      <c r="AI333" s="428"/>
      <c r="AJ333" s="428"/>
      <c r="AK333" s="428"/>
      <c r="AL333" s="429"/>
      <c r="AM333" s="430"/>
      <c r="AN333" s="430"/>
      <c r="AO333" s="431"/>
      <c r="AP333" s="432"/>
      <c r="AQ333" s="432"/>
      <c r="AR333" s="432"/>
      <c r="AS333" s="432"/>
      <c r="AT333" s="432"/>
      <c r="AU333" s="432"/>
      <c r="AV333" s="432"/>
      <c r="AW333" s="432"/>
      <c r="AX333" s="432"/>
      <c r="AY333">
        <f>COUNTA($C$333)</f>
        <v>0</v>
      </c>
    </row>
    <row r="334" spans="1:51" ht="24.75" hidden="1" customHeight="1" x14ac:dyDescent="0.2">
      <c r="A334" s="436">
        <v>21</v>
      </c>
      <c r="B334" s="436">
        <v>1</v>
      </c>
      <c r="C334" s="449"/>
      <c r="D334" s="449"/>
      <c r="E334" s="449"/>
      <c r="F334" s="449"/>
      <c r="G334" s="449"/>
      <c r="H334" s="449"/>
      <c r="I334" s="449"/>
      <c r="J334" s="439"/>
      <c r="K334" s="440"/>
      <c r="L334" s="440"/>
      <c r="M334" s="440"/>
      <c r="N334" s="440"/>
      <c r="O334" s="440"/>
      <c r="P334" s="441"/>
      <c r="Q334" s="441"/>
      <c r="R334" s="441"/>
      <c r="S334" s="441"/>
      <c r="T334" s="441"/>
      <c r="U334" s="441"/>
      <c r="V334" s="441"/>
      <c r="W334" s="441"/>
      <c r="X334" s="441"/>
      <c r="Y334" s="442"/>
      <c r="Z334" s="443"/>
      <c r="AA334" s="443"/>
      <c r="AB334" s="444"/>
      <c r="AC334" s="426"/>
      <c r="AD334" s="426"/>
      <c r="AE334" s="426"/>
      <c r="AF334" s="426"/>
      <c r="AG334" s="426"/>
      <c r="AH334" s="427"/>
      <c r="AI334" s="428"/>
      <c r="AJ334" s="428"/>
      <c r="AK334" s="428"/>
      <c r="AL334" s="429"/>
      <c r="AM334" s="430"/>
      <c r="AN334" s="430"/>
      <c r="AO334" s="431"/>
      <c r="AP334" s="432"/>
      <c r="AQ334" s="432"/>
      <c r="AR334" s="432"/>
      <c r="AS334" s="432"/>
      <c r="AT334" s="432"/>
      <c r="AU334" s="432"/>
      <c r="AV334" s="432"/>
      <c r="AW334" s="432"/>
      <c r="AX334" s="432"/>
      <c r="AY334">
        <f>COUNTA($C$334)</f>
        <v>0</v>
      </c>
    </row>
    <row r="335" spans="1:51" ht="24.75" hidden="1" customHeight="1" x14ac:dyDescent="0.2">
      <c r="A335" s="436">
        <v>22</v>
      </c>
      <c r="B335" s="436">
        <v>1</v>
      </c>
      <c r="C335" s="449"/>
      <c r="D335" s="449"/>
      <c r="E335" s="449"/>
      <c r="F335" s="449"/>
      <c r="G335" s="449"/>
      <c r="H335" s="449"/>
      <c r="I335" s="449"/>
      <c r="J335" s="439"/>
      <c r="K335" s="440"/>
      <c r="L335" s="440"/>
      <c r="M335" s="440"/>
      <c r="N335" s="440"/>
      <c r="O335" s="440"/>
      <c r="P335" s="441"/>
      <c r="Q335" s="441"/>
      <c r="R335" s="441"/>
      <c r="S335" s="441"/>
      <c r="T335" s="441"/>
      <c r="U335" s="441"/>
      <c r="V335" s="441"/>
      <c r="W335" s="441"/>
      <c r="X335" s="441"/>
      <c r="Y335" s="442"/>
      <c r="Z335" s="443"/>
      <c r="AA335" s="443"/>
      <c r="AB335" s="444"/>
      <c r="AC335" s="426"/>
      <c r="AD335" s="426"/>
      <c r="AE335" s="426"/>
      <c r="AF335" s="426"/>
      <c r="AG335" s="426"/>
      <c r="AH335" s="427"/>
      <c r="AI335" s="428"/>
      <c r="AJ335" s="428"/>
      <c r="AK335" s="428"/>
      <c r="AL335" s="429"/>
      <c r="AM335" s="430"/>
      <c r="AN335" s="430"/>
      <c r="AO335" s="431"/>
      <c r="AP335" s="432"/>
      <c r="AQ335" s="432"/>
      <c r="AR335" s="432"/>
      <c r="AS335" s="432"/>
      <c r="AT335" s="432"/>
      <c r="AU335" s="432"/>
      <c r="AV335" s="432"/>
      <c r="AW335" s="432"/>
      <c r="AX335" s="432"/>
      <c r="AY335">
        <f>COUNTA($C$335)</f>
        <v>0</v>
      </c>
    </row>
    <row r="336" spans="1:51" ht="24.75" hidden="1" customHeight="1" x14ac:dyDescent="0.2">
      <c r="A336" s="436">
        <v>23</v>
      </c>
      <c r="B336" s="436">
        <v>1</v>
      </c>
      <c r="C336" s="449"/>
      <c r="D336" s="449"/>
      <c r="E336" s="449"/>
      <c r="F336" s="449"/>
      <c r="G336" s="449"/>
      <c r="H336" s="449"/>
      <c r="I336" s="449"/>
      <c r="J336" s="439"/>
      <c r="K336" s="440"/>
      <c r="L336" s="440"/>
      <c r="M336" s="440"/>
      <c r="N336" s="440"/>
      <c r="O336" s="440"/>
      <c r="P336" s="441"/>
      <c r="Q336" s="441"/>
      <c r="R336" s="441"/>
      <c r="S336" s="441"/>
      <c r="T336" s="441"/>
      <c r="U336" s="441"/>
      <c r="V336" s="441"/>
      <c r="W336" s="441"/>
      <c r="X336" s="441"/>
      <c r="Y336" s="442"/>
      <c r="Z336" s="443"/>
      <c r="AA336" s="443"/>
      <c r="AB336" s="444"/>
      <c r="AC336" s="426"/>
      <c r="AD336" s="426"/>
      <c r="AE336" s="426"/>
      <c r="AF336" s="426"/>
      <c r="AG336" s="426"/>
      <c r="AH336" s="427"/>
      <c r="AI336" s="428"/>
      <c r="AJ336" s="428"/>
      <c r="AK336" s="428"/>
      <c r="AL336" s="429"/>
      <c r="AM336" s="430"/>
      <c r="AN336" s="430"/>
      <c r="AO336" s="431"/>
      <c r="AP336" s="432"/>
      <c r="AQ336" s="432"/>
      <c r="AR336" s="432"/>
      <c r="AS336" s="432"/>
      <c r="AT336" s="432"/>
      <c r="AU336" s="432"/>
      <c r="AV336" s="432"/>
      <c r="AW336" s="432"/>
      <c r="AX336" s="432"/>
      <c r="AY336">
        <f>COUNTA($C$336)</f>
        <v>0</v>
      </c>
    </row>
    <row r="337" spans="1:51" ht="24.75" hidden="1" customHeight="1" x14ac:dyDescent="0.2">
      <c r="A337" s="436">
        <v>24</v>
      </c>
      <c r="B337" s="436">
        <v>1</v>
      </c>
      <c r="C337" s="449"/>
      <c r="D337" s="449"/>
      <c r="E337" s="449"/>
      <c r="F337" s="449"/>
      <c r="G337" s="449"/>
      <c r="H337" s="449"/>
      <c r="I337" s="449"/>
      <c r="J337" s="439"/>
      <c r="K337" s="440"/>
      <c r="L337" s="440"/>
      <c r="M337" s="440"/>
      <c r="N337" s="440"/>
      <c r="O337" s="440"/>
      <c r="P337" s="441"/>
      <c r="Q337" s="441"/>
      <c r="R337" s="441"/>
      <c r="S337" s="441"/>
      <c r="T337" s="441"/>
      <c r="U337" s="441"/>
      <c r="V337" s="441"/>
      <c r="W337" s="441"/>
      <c r="X337" s="441"/>
      <c r="Y337" s="442"/>
      <c r="Z337" s="443"/>
      <c r="AA337" s="443"/>
      <c r="AB337" s="444"/>
      <c r="AC337" s="426"/>
      <c r="AD337" s="426"/>
      <c r="AE337" s="426"/>
      <c r="AF337" s="426"/>
      <c r="AG337" s="426"/>
      <c r="AH337" s="427"/>
      <c r="AI337" s="428"/>
      <c r="AJ337" s="428"/>
      <c r="AK337" s="428"/>
      <c r="AL337" s="429"/>
      <c r="AM337" s="430"/>
      <c r="AN337" s="430"/>
      <c r="AO337" s="431"/>
      <c r="AP337" s="432"/>
      <c r="AQ337" s="432"/>
      <c r="AR337" s="432"/>
      <c r="AS337" s="432"/>
      <c r="AT337" s="432"/>
      <c r="AU337" s="432"/>
      <c r="AV337" s="432"/>
      <c r="AW337" s="432"/>
      <c r="AX337" s="432"/>
      <c r="AY337">
        <f>COUNTA($C$337)</f>
        <v>0</v>
      </c>
    </row>
    <row r="338" spans="1:51" s="3" customFormat="1" ht="24.75" hidden="1" customHeight="1" x14ac:dyDescent="0.2">
      <c r="A338" s="436">
        <v>25</v>
      </c>
      <c r="B338" s="436">
        <v>1</v>
      </c>
      <c r="C338" s="449"/>
      <c r="D338" s="449"/>
      <c r="E338" s="449"/>
      <c r="F338" s="449"/>
      <c r="G338" s="449"/>
      <c r="H338" s="449"/>
      <c r="I338" s="449"/>
      <c r="J338" s="439"/>
      <c r="K338" s="440"/>
      <c r="L338" s="440"/>
      <c r="M338" s="440"/>
      <c r="N338" s="440"/>
      <c r="O338" s="440"/>
      <c r="P338" s="441"/>
      <c r="Q338" s="441"/>
      <c r="R338" s="441"/>
      <c r="S338" s="441"/>
      <c r="T338" s="441"/>
      <c r="U338" s="441"/>
      <c r="V338" s="441"/>
      <c r="W338" s="441"/>
      <c r="X338" s="441"/>
      <c r="Y338" s="442"/>
      <c r="Z338" s="443"/>
      <c r="AA338" s="443"/>
      <c r="AB338" s="444"/>
      <c r="AC338" s="426"/>
      <c r="AD338" s="426"/>
      <c r="AE338" s="426"/>
      <c r="AF338" s="426"/>
      <c r="AG338" s="426"/>
      <c r="AH338" s="427"/>
      <c r="AI338" s="428"/>
      <c r="AJ338" s="428"/>
      <c r="AK338" s="428"/>
      <c r="AL338" s="429"/>
      <c r="AM338" s="430"/>
      <c r="AN338" s="430"/>
      <c r="AO338" s="431"/>
      <c r="AP338" s="432"/>
      <c r="AQ338" s="432"/>
      <c r="AR338" s="432"/>
      <c r="AS338" s="432"/>
      <c r="AT338" s="432"/>
      <c r="AU338" s="432"/>
      <c r="AV338" s="432"/>
      <c r="AW338" s="432"/>
      <c r="AX338" s="432"/>
      <c r="AY338">
        <f>COUNTA($C$338)</f>
        <v>0</v>
      </c>
    </row>
    <row r="339" spans="1:51" ht="24.75" hidden="1" customHeight="1" x14ac:dyDescent="0.2">
      <c r="A339" s="436">
        <v>26</v>
      </c>
      <c r="B339" s="436">
        <v>1</v>
      </c>
      <c r="C339" s="449"/>
      <c r="D339" s="449"/>
      <c r="E339" s="449"/>
      <c r="F339" s="449"/>
      <c r="G339" s="449"/>
      <c r="H339" s="449"/>
      <c r="I339" s="449"/>
      <c r="J339" s="439"/>
      <c r="K339" s="440"/>
      <c r="L339" s="440"/>
      <c r="M339" s="440"/>
      <c r="N339" s="440"/>
      <c r="O339" s="440"/>
      <c r="P339" s="441"/>
      <c r="Q339" s="441"/>
      <c r="R339" s="441"/>
      <c r="S339" s="441"/>
      <c r="T339" s="441"/>
      <c r="U339" s="441"/>
      <c r="V339" s="441"/>
      <c r="W339" s="441"/>
      <c r="X339" s="441"/>
      <c r="Y339" s="442"/>
      <c r="Z339" s="443"/>
      <c r="AA339" s="443"/>
      <c r="AB339" s="444"/>
      <c r="AC339" s="426"/>
      <c r="AD339" s="426"/>
      <c r="AE339" s="426"/>
      <c r="AF339" s="426"/>
      <c r="AG339" s="426"/>
      <c r="AH339" s="427"/>
      <c r="AI339" s="428"/>
      <c r="AJ339" s="428"/>
      <c r="AK339" s="428"/>
      <c r="AL339" s="429"/>
      <c r="AM339" s="430"/>
      <c r="AN339" s="430"/>
      <c r="AO339" s="431"/>
      <c r="AP339" s="432"/>
      <c r="AQ339" s="432"/>
      <c r="AR339" s="432"/>
      <c r="AS339" s="432"/>
      <c r="AT339" s="432"/>
      <c r="AU339" s="432"/>
      <c r="AV339" s="432"/>
      <c r="AW339" s="432"/>
      <c r="AX339" s="432"/>
      <c r="AY339">
        <f>COUNTA($C$339)</f>
        <v>0</v>
      </c>
    </row>
    <row r="340" spans="1:51" ht="24.75" hidden="1" customHeight="1" x14ac:dyDescent="0.2">
      <c r="A340" s="436">
        <v>27</v>
      </c>
      <c r="B340" s="436">
        <v>1</v>
      </c>
      <c r="C340" s="449"/>
      <c r="D340" s="449"/>
      <c r="E340" s="449"/>
      <c r="F340" s="449"/>
      <c r="G340" s="449"/>
      <c r="H340" s="449"/>
      <c r="I340" s="449"/>
      <c r="J340" s="439"/>
      <c r="K340" s="440"/>
      <c r="L340" s="440"/>
      <c r="M340" s="440"/>
      <c r="N340" s="440"/>
      <c r="O340" s="440"/>
      <c r="P340" s="441"/>
      <c r="Q340" s="441"/>
      <c r="R340" s="441"/>
      <c r="S340" s="441"/>
      <c r="T340" s="441"/>
      <c r="U340" s="441"/>
      <c r="V340" s="441"/>
      <c r="W340" s="441"/>
      <c r="X340" s="441"/>
      <c r="Y340" s="442"/>
      <c r="Z340" s="443"/>
      <c r="AA340" s="443"/>
      <c r="AB340" s="444"/>
      <c r="AC340" s="426"/>
      <c r="AD340" s="426"/>
      <c r="AE340" s="426"/>
      <c r="AF340" s="426"/>
      <c r="AG340" s="426"/>
      <c r="AH340" s="427"/>
      <c r="AI340" s="428"/>
      <c r="AJ340" s="428"/>
      <c r="AK340" s="428"/>
      <c r="AL340" s="429"/>
      <c r="AM340" s="430"/>
      <c r="AN340" s="430"/>
      <c r="AO340" s="431"/>
      <c r="AP340" s="432"/>
      <c r="AQ340" s="432"/>
      <c r="AR340" s="432"/>
      <c r="AS340" s="432"/>
      <c r="AT340" s="432"/>
      <c r="AU340" s="432"/>
      <c r="AV340" s="432"/>
      <c r="AW340" s="432"/>
      <c r="AX340" s="432"/>
      <c r="AY340">
        <f>COUNTA($C$340)</f>
        <v>0</v>
      </c>
    </row>
    <row r="341" spans="1:51" ht="24.75" hidden="1" customHeight="1" x14ac:dyDescent="0.2">
      <c r="A341" s="436">
        <v>28</v>
      </c>
      <c r="B341" s="436">
        <v>1</v>
      </c>
      <c r="C341" s="449"/>
      <c r="D341" s="449"/>
      <c r="E341" s="449"/>
      <c r="F341" s="449"/>
      <c r="G341" s="449"/>
      <c r="H341" s="449"/>
      <c r="I341" s="449"/>
      <c r="J341" s="439"/>
      <c r="K341" s="440"/>
      <c r="L341" s="440"/>
      <c r="M341" s="440"/>
      <c r="N341" s="440"/>
      <c r="O341" s="440"/>
      <c r="P341" s="441"/>
      <c r="Q341" s="441"/>
      <c r="R341" s="441"/>
      <c r="S341" s="441"/>
      <c r="T341" s="441"/>
      <c r="U341" s="441"/>
      <c r="V341" s="441"/>
      <c r="W341" s="441"/>
      <c r="X341" s="441"/>
      <c r="Y341" s="442"/>
      <c r="Z341" s="443"/>
      <c r="AA341" s="443"/>
      <c r="AB341" s="444"/>
      <c r="AC341" s="426"/>
      <c r="AD341" s="426"/>
      <c r="AE341" s="426"/>
      <c r="AF341" s="426"/>
      <c r="AG341" s="426"/>
      <c r="AH341" s="427"/>
      <c r="AI341" s="428"/>
      <c r="AJ341" s="428"/>
      <c r="AK341" s="428"/>
      <c r="AL341" s="429"/>
      <c r="AM341" s="430"/>
      <c r="AN341" s="430"/>
      <c r="AO341" s="431"/>
      <c r="AP341" s="432"/>
      <c r="AQ341" s="432"/>
      <c r="AR341" s="432"/>
      <c r="AS341" s="432"/>
      <c r="AT341" s="432"/>
      <c r="AU341" s="432"/>
      <c r="AV341" s="432"/>
      <c r="AW341" s="432"/>
      <c r="AX341" s="432"/>
      <c r="AY341">
        <f>COUNTA($C$341)</f>
        <v>0</v>
      </c>
    </row>
    <row r="342" spans="1:51" ht="24.75" hidden="1" customHeight="1" x14ac:dyDescent="0.2">
      <c r="A342" s="436">
        <v>29</v>
      </c>
      <c r="B342" s="436">
        <v>1</v>
      </c>
      <c r="C342" s="449"/>
      <c r="D342" s="449"/>
      <c r="E342" s="449"/>
      <c r="F342" s="449"/>
      <c r="G342" s="449"/>
      <c r="H342" s="449"/>
      <c r="I342" s="449"/>
      <c r="J342" s="439"/>
      <c r="K342" s="440"/>
      <c r="L342" s="440"/>
      <c r="M342" s="440"/>
      <c r="N342" s="440"/>
      <c r="O342" s="440"/>
      <c r="P342" s="441"/>
      <c r="Q342" s="441"/>
      <c r="R342" s="441"/>
      <c r="S342" s="441"/>
      <c r="T342" s="441"/>
      <c r="U342" s="441"/>
      <c r="V342" s="441"/>
      <c r="W342" s="441"/>
      <c r="X342" s="441"/>
      <c r="Y342" s="442"/>
      <c r="Z342" s="443"/>
      <c r="AA342" s="443"/>
      <c r="AB342" s="444"/>
      <c r="AC342" s="426"/>
      <c r="AD342" s="426"/>
      <c r="AE342" s="426"/>
      <c r="AF342" s="426"/>
      <c r="AG342" s="426"/>
      <c r="AH342" s="427"/>
      <c r="AI342" s="428"/>
      <c r="AJ342" s="428"/>
      <c r="AK342" s="428"/>
      <c r="AL342" s="429"/>
      <c r="AM342" s="430"/>
      <c r="AN342" s="430"/>
      <c r="AO342" s="431"/>
      <c r="AP342" s="432"/>
      <c r="AQ342" s="432"/>
      <c r="AR342" s="432"/>
      <c r="AS342" s="432"/>
      <c r="AT342" s="432"/>
      <c r="AU342" s="432"/>
      <c r="AV342" s="432"/>
      <c r="AW342" s="432"/>
      <c r="AX342" s="432"/>
      <c r="AY342">
        <f>COUNTA($C$342)</f>
        <v>0</v>
      </c>
    </row>
    <row r="343" spans="1:51" ht="24.75" hidden="1" customHeight="1" x14ac:dyDescent="0.2">
      <c r="A343" s="436">
        <v>30</v>
      </c>
      <c r="B343" s="436">
        <v>1</v>
      </c>
      <c r="C343" s="449"/>
      <c r="D343" s="449"/>
      <c r="E343" s="449"/>
      <c r="F343" s="449"/>
      <c r="G343" s="449"/>
      <c r="H343" s="449"/>
      <c r="I343" s="449"/>
      <c r="J343" s="439"/>
      <c r="K343" s="440"/>
      <c r="L343" s="440"/>
      <c r="M343" s="440"/>
      <c r="N343" s="440"/>
      <c r="O343" s="440"/>
      <c r="P343" s="441"/>
      <c r="Q343" s="441"/>
      <c r="R343" s="441"/>
      <c r="S343" s="441"/>
      <c r="T343" s="441"/>
      <c r="U343" s="441"/>
      <c r="V343" s="441"/>
      <c r="W343" s="441"/>
      <c r="X343" s="441"/>
      <c r="Y343" s="442"/>
      <c r="Z343" s="443"/>
      <c r="AA343" s="443"/>
      <c r="AB343" s="444"/>
      <c r="AC343" s="426"/>
      <c r="AD343" s="426"/>
      <c r="AE343" s="426"/>
      <c r="AF343" s="426"/>
      <c r="AG343" s="426"/>
      <c r="AH343" s="427"/>
      <c r="AI343" s="428"/>
      <c r="AJ343" s="428"/>
      <c r="AK343" s="428"/>
      <c r="AL343" s="429"/>
      <c r="AM343" s="430"/>
      <c r="AN343" s="430"/>
      <c r="AO343" s="431"/>
      <c r="AP343" s="432"/>
      <c r="AQ343" s="432"/>
      <c r="AR343" s="432"/>
      <c r="AS343" s="432"/>
      <c r="AT343" s="432"/>
      <c r="AU343" s="432"/>
      <c r="AV343" s="432"/>
      <c r="AW343" s="432"/>
      <c r="AX343" s="432"/>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202</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52"/>
      <c r="B346" s="452"/>
      <c r="C346" s="453" t="s">
        <v>192</v>
      </c>
      <c r="D346" s="453"/>
      <c r="E346" s="453"/>
      <c r="F346" s="453"/>
      <c r="G346" s="453"/>
      <c r="H346" s="453"/>
      <c r="I346" s="453"/>
      <c r="J346" s="445" t="s">
        <v>193</v>
      </c>
      <c r="K346" s="454"/>
      <c r="L346" s="454"/>
      <c r="M346" s="454"/>
      <c r="N346" s="454"/>
      <c r="O346" s="454"/>
      <c r="P346" s="454" t="s">
        <v>194</v>
      </c>
      <c r="Q346" s="454"/>
      <c r="R346" s="454"/>
      <c r="S346" s="454"/>
      <c r="T346" s="454"/>
      <c r="U346" s="454"/>
      <c r="V346" s="454"/>
      <c r="W346" s="454"/>
      <c r="X346" s="454"/>
      <c r="Y346" s="445" t="s">
        <v>195</v>
      </c>
      <c r="Z346" s="446"/>
      <c r="AA346" s="446"/>
      <c r="AB346" s="446"/>
      <c r="AC346" s="445" t="s">
        <v>196</v>
      </c>
      <c r="AD346" s="445"/>
      <c r="AE346" s="445"/>
      <c r="AF346" s="445"/>
      <c r="AG346" s="445"/>
      <c r="AH346" s="445" t="s">
        <v>197</v>
      </c>
      <c r="AI346" s="453"/>
      <c r="AJ346" s="453"/>
      <c r="AK346" s="453"/>
      <c r="AL346" s="453" t="s">
        <v>198</v>
      </c>
      <c r="AM346" s="453"/>
      <c r="AN346" s="453"/>
      <c r="AO346" s="453"/>
      <c r="AP346" s="445" t="s">
        <v>199</v>
      </c>
      <c r="AQ346" s="445"/>
      <c r="AR346" s="445"/>
      <c r="AS346" s="445"/>
      <c r="AT346" s="445"/>
      <c r="AU346" s="445"/>
      <c r="AV346" s="445"/>
      <c r="AW346" s="445"/>
      <c r="AX346" s="445"/>
      <c r="AY346">
        <f t="shared" ref="AY346:AY347" si="66">$AY$344</f>
        <v>1</v>
      </c>
    </row>
    <row r="347" spans="1:51" ht="24.75" customHeight="1" x14ac:dyDescent="0.2">
      <c r="A347" s="436">
        <v>1</v>
      </c>
      <c r="B347" s="436">
        <v>1</v>
      </c>
      <c r="C347" s="449" t="s">
        <v>203</v>
      </c>
      <c r="D347" s="449"/>
      <c r="E347" s="449"/>
      <c r="F347" s="449"/>
      <c r="G347" s="449"/>
      <c r="H347" s="449"/>
      <c r="I347" s="449"/>
      <c r="J347" s="439">
        <v>2010001101026</v>
      </c>
      <c r="K347" s="440"/>
      <c r="L347" s="440"/>
      <c r="M347" s="440"/>
      <c r="N347" s="440"/>
      <c r="O347" s="440"/>
      <c r="P347" s="441" t="s">
        <v>204</v>
      </c>
      <c r="Q347" s="441"/>
      <c r="R347" s="441"/>
      <c r="S347" s="441"/>
      <c r="T347" s="441"/>
      <c r="U347" s="441"/>
      <c r="V347" s="441"/>
      <c r="W347" s="441"/>
      <c r="X347" s="441"/>
      <c r="Y347" s="442">
        <v>90</v>
      </c>
      <c r="Z347" s="443"/>
      <c r="AA347" s="443"/>
      <c r="AB347" s="444"/>
      <c r="AC347" s="426" t="s">
        <v>205</v>
      </c>
      <c r="AD347" s="426"/>
      <c r="AE347" s="426"/>
      <c r="AF347" s="426"/>
      <c r="AG347" s="426"/>
      <c r="AH347" s="427">
        <v>1</v>
      </c>
      <c r="AI347" s="428"/>
      <c r="AJ347" s="428"/>
      <c r="AK347" s="428"/>
      <c r="AL347" s="456">
        <v>100</v>
      </c>
      <c r="AM347" s="457"/>
      <c r="AN347" s="457"/>
      <c r="AO347" s="458"/>
      <c r="AP347" s="432" t="s">
        <v>43</v>
      </c>
      <c r="AQ347" s="432"/>
      <c r="AR347" s="432"/>
      <c r="AS347" s="432"/>
      <c r="AT347" s="432"/>
      <c r="AU347" s="432"/>
      <c r="AV347" s="432"/>
      <c r="AW347" s="432"/>
      <c r="AX347" s="432"/>
      <c r="AY347">
        <f t="shared" si="66"/>
        <v>1</v>
      </c>
    </row>
    <row r="348" spans="1:51" ht="24.75" customHeight="1" x14ac:dyDescent="0.2">
      <c r="A348" s="436">
        <v>2</v>
      </c>
      <c r="B348" s="436">
        <v>1</v>
      </c>
      <c r="C348" s="449" t="s">
        <v>206</v>
      </c>
      <c r="D348" s="449"/>
      <c r="E348" s="449"/>
      <c r="F348" s="449"/>
      <c r="G348" s="449"/>
      <c r="H348" s="449"/>
      <c r="I348" s="449"/>
      <c r="J348" s="439">
        <v>6010401052047</v>
      </c>
      <c r="K348" s="440"/>
      <c r="L348" s="440"/>
      <c r="M348" s="440"/>
      <c r="N348" s="440"/>
      <c r="O348" s="440"/>
      <c r="P348" s="441" t="s">
        <v>207</v>
      </c>
      <c r="Q348" s="441"/>
      <c r="R348" s="441"/>
      <c r="S348" s="441"/>
      <c r="T348" s="441"/>
      <c r="U348" s="441"/>
      <c r="V348" s="441"/>
      <c r="W348" s="441"/>
      <c r="X348" s="441"/>
      <c r="Y348" s="442">
        <v>53</v>
      </c>
      <c r="Z348" s="443"/>
      <c r="AA348" s="443"/>
      <c r="AB348" s="444"/>
      <c r="AC348" s="426" t="s">
        <v>205</v>
      </c>
      <c r="AD348" s="426"/>
      <c r="AE348" s="426"/>
      <c r="AF348" s="426"/>
      <c r="AG348" s="426"/>
      <c r="AH348" s="427">
        <v>1</v>
      </c>
      <c r="AI348" s="428"/>
      <c r="AJ348" s="428"/>
      <c r="AK348" s="428"/>
      <c r="AL348" s="456">
        <v>96.7</v>
      </c>
      <c r="AM348" s="457"/>
      <c r="AN348" s="457"/>
      <c r="AO348" s="458"/>
      <c r="AP348" s="432" t="s">
        <v>43</v>
      </c>
      <c r="AQ348" s="432"/>
      <c r="AR348" s="432"/>
      <c r="AS348" s="432"/>
      <c r="AT348" s="432"/>
      <c r="AU348" s="432"/>
      <c r="AV348" s="432"/>
      <c r="AW348" s="432"/>
      <c r="AX348" s="432"/>
      <c r="AY348">
        <f>COUNTA($C$348)</f>
        <v>1</v>
      </c>
    </row>
    <row r="349" spans="1:51" ht="24.75" customHeight="1" x14ac:dyDescent="0.2">
      <c r="A349" s="436">
        <v>3</v>
      </c>
      <c r="B349" s="436">
        <v>1</v>
      </c>
      <c r="C349" s="449" t="s">
        <v>208</v>
      </c>
      <c r="D349" s="449"/>
      <c r="E349" s="449"/>
      <c r="F349" s="449"/>
      <c r="G349" s="449"/>
      <c r="H349" s="449"/>
      <c r="I349" s="449"/>
      <c r="J349" s="439">
        <v>3010401104882</v>
      </c>
      <c r="K349" s="440"/>
      <c r="L349" s="440"/>
      <c r="M349" s="440"/>
      <c r="N349" s="440"/>
      <c r="O349" s="440"/>
      <c r="P349" s="441" t="s">
        <v>209</v>
      </c>
      <c r="Q349" s="441"/>
      <c r="R349" s="441"/>
      <c r="S349" s="441"/>
      <c r="T349" s="441"/>
      <c r="U349" s="441"/>
      <c r="V349" s="441"/>
      <c r="W349" s="441"/>
      <c r="X349" s="441"/>
      <c r="Y349" s="442">
        <v>22</v>
      </c>
      <c r="Z349" s="443"/>
      <c r="AA349" s="443"/>
      <c r="AB349" s="444"/>
      <c r="AC349" s="426" t="s">
        <v>205</v>
      </c>
      <c r="AD349" s="426"/>
      <c r="AE349" s="426"/>
      <c r="AF349" s="426"/>
      <c r="AG349" s="426"/>
      <c r="AH349" s="427">
        <v>3</v>
      </c>
      <c r="AI349" s="428"/>
      <c r="AJ349" s="428"/>
      <c r="AK349" s="428"/>
      <c r="AL349" s="456">
        <v>91.8</v>
      </c>
      <c r="AM349" s="457"/>
      <c r="AN349" s="457"/>
      <c r="AO349" s="458"/>
      <c r="AP349" s="432" t="s">
        <v>43</v>
      </c>
      <c r="AQ349" s="432"/>
      <c r="AR349" s="432"/>
      <c r="AS349" s="432"/>
      <c r="AT349" s="432"/>
      <c r="AU349" s="432"/>
      <c r="AV349" s="432"/>
      <c r="AW349" s="432"/>
      <c r="AX349" s="432"/>
      <c r="AY349">
        <f>COUNTA($C$349)</f>
        <v>1</v>
      </c>
    </row>
    <row r="350" spans="1:51" ht="24.75" customHeight="1" x14ac:dyDescent="0.2">
      <c r="A350" s="436">
        <v>4</v>
      </c>
      <c r="B350" s="436">
        <v>1</v>
      </c>
      <c r="C350" s="449" t="s">
        <v>210</v>
      </c>
      <c r="D350" s="449"/>
      <c r="E350" s="449"/>
      <c r="F350" s="449"/>
      <c r="G350" s="449"/>
      <c r="H350" s="449"/>
      <c r="I350" s="449"/>
      <c r="J350" s="439">
        <v>9010001182349</v>
      </c>
      <c r="K350" s="440"/>
      <c r="L350" s="440"/>
      <c r="M350" s="440"/>
      <c r="N350" s="440"/>
      <c r="O350" s="440"/>
      <c r="P350" s="441" t="s">
        <v>211</v>
      </c>
      <c r="Q350" s="441"/>
      <c r="R350" s="441"/>
      <c r="S350" s="441"/>
      <c r="T350" s="441"/>
      <c r="U350" s="441"/>
      <c r="V350" s="441"/>
      <c r="W350" s="441"/>
      <c r="X350" s="441"/>
      <c r="Y350" s="442">
        <v>15</v>
      </c>
      <c r="Z350" s="443"/>
      <c r="AA350" s="443"/>
      <c r="AB350" s="444"/>
      <c r="AC350" s="426" t="s">
        <v>205</v>
      </c>
      <c r="AD350" s="426"/>
      <c r="AE350" s="426"/>
      <c r="AF350" s="426"/>
      <c r="AG350" s="426"/>
      <c r="AH350" s="427">
        <v>2</v>
      </c>
      <c r="AI350" s="428"/>
      <c r="AJ350" s="428"/>
      <c r="AK350" s="428"/>
      <c r="AL350" s="456">
        <v>72.099999999999994</v>
      </c>
      <c r="AM350" s="457"/>
      <c r="AN350" s="457"/>
      <c r="AO350" s="458"/>
      <c r="AP350" s="432" t="s">
        <v>43</v>
      </c>
      <c r="AQ350" s="432"/>
      <c r="AR350" s="432"/>
      <c r="AS350" s="432"/>
      <c r="AT350" s="432"/>
      <c r="AU350" s="432"/>
      <c r="AV350" s="432"/>
      <c r="AW350" s="432"/>
      <c r="AX350" s="432"/>
      <c r="AY350">
        <f>COUNTA($C$350)</f>
        <v>1</v>
      </c>
    </row>
    <row r="351" spans="1:51" ht="24.75" customHeight="1" x14ac:dyDescent="0.2">
      <c r="A351" s="436">
        <v>5</v>
      </c>
      <c r="B351" s="436">
        <v>1</v>
      </c>
      <c r="C351" s="449" t="s">
        <v>212</v>
      </c>
      <c r="D351" s="449"/>
      <c r="E351" s="449"/>
      <c r="F351" s="449"/>
      <c r="G351" s="449"/>
      <c r="H351" s="449"/>
      <c r="I351" s="449"/>
      <c r="J351" s="439">
        <v>1010001110829</v>
      </c>
      <c r="K351" s="440"/>
      <c r="L351" s="440"/>
      <c r="M351" s="440"/>
      <c r="N351" s="440"/>
      <c r="O351" s="440"/>
      <c r="P351" s="441" t="s">
        <v>213</v>
      </c>
      <c r="Q351" s="441"/>
      <c r="R351" s="441"/>
      <c r="S351" s="441"/>
      <c r="T351" s="441"/>
      <c r="U351" s="441"/>
      <c r="V351" s="441"/>
      <c r="W351" s="441"/>
      <c r="X351" s="441"/>
      <c r="Y351" s="442">
        <v>14</v>
      </c>
      <c r="Z351" s="443"/>
      <c r="AA351" s="443"/>
      <c r="AB351" s="444"/>
      <c r="AC351" s="426" t="s">
        <v>205</v>
      </c>
      <c r="AD351" s="426"/>
      <c r="AE351" s="426"/>
      <c r="AF351" s="426"/>
      <c r="AG351" s="426"/>
      <c r="AH351" s="427">
        <v>2</v>
      </c>
      <c r="AI351" s="428"/>
      <c r="AJ351" s="428"/>
      <c r="AK351" s="428"/>
      <c r="AL351" s="456">
        <v>86.2</v>
      </c>
      <c r="AM351" s="457"/>
      <c r="AN351" s="457"/>
      <c r="AO351" s="458"/>
      <c r="AP351" s="432" t="s">
        <v>43</v>
      </c>
      <c r="AQ351" s="432"/>
      <c r="AR351" s="432"/>
      <c r="AS351" s="432"/>
      <c r="AT351" s="432"/>
      <c r="AU351" s="432"/>
      <c r="AV351" s="432"/>
      <c r="AW351" s="432"/>
      <c r="AX351" s="432"/>
      <c r="AY351">
        <f>COUNTA($C$351)</f>
        <v>1</v>
      </c>
    </row>
    <row r="352" spans="1:51" ht="24.75" customHeight="1" x14ac:dyDescent="0.2">
      <c r="A352" s="436">
        <v>6</v>
      </c>
      <c r="B352" s="436">
        <v>1</v>
      </c>
      <c r="C352" s="449" t="s">
        <v>214</v>
      </c>
      <c r="D352" s="449"/>
      <c r="E352" s="449"/>
      <c r="F352" s="449"/>
      <c r="G352" s="449"/>
      <c r="H352" s="449"/>
      <c r="I352" s="449"/>
      <c r="J352" s="439">
        <v>2020001032286</v>
      </c>
      <c r="K352" s="440"/>
      <c r="L352" s="440"/>
      <c r="M352" s="440"/>
      <c r="N352" s="440"/>
      <c r="O352" s="440"/>
      <c r="P352" s="441" t="s">
        <v>215</v>
      </c>
      <c r="Q352" s="441"/>
      <c r="R352" s="441"/>
      <c r="S352" s="441"/>
      <c r="T352" s="441"/>
      <c r="U352" s="441"/>
      <c r="V352" s="441"/>
      <c r="W352" s="441"/>
      <c r="X352" s="441"/>
      <c r="Y352" s="442">
        <v>11</v>
      </c>
      <c r="Z352" s="443"/>
      <c r="AA352" s="443"/>
      <c r="AB352" s="444"/>
      <c r="AC352" s="426" t="s">
        <v>205</v>
      </c>
      <c r="AD352" s="426"/>
      <c r="AE352" s="426"/>
      <c r="AF352" s="426"/>
      <c r="AG352" s="426"/>
      <c r="AH352" s="427">
        <v>2</v>
      </c>
      <c r="AI352" s="428"/>
      <c r="AJ352" s="428"/>
      <c r="AK352" s="428"/>
      <c r="AL352" s="456">
        <v>97.9</v>
      </c>
      <c r="AM352" s="457"/>
      <c r="AN352" s="457"/>
      <c r="AO352" s="458"/>
      <c r="AP352" s="432" t="s">
        <v>43</v>
      </c>
      <c r="AQ352" s="432"/>
      <c r="AR352" s="432"/>
      <c r="AS352" s="432"/>
      <c r="AT352" s="432"/>
      <c r="AU352" s="432"/>
      <c r="AV352" s="432"/>
      <c r="AW352" s="432"/>
      <c r="AX352" s="432"/>
      <c r="AY352">
        <f>COUNTA($C$352)</f>
        <v>1</v>
      </c>
    </row>
    <row r="353" spans="1:51" ht="24.75" customHeight="1" x14ac:dyDescent="0.2">
      <c r="A353" s="436">
        <v>7</v>
      </c>
      <c r="B353" s="436">
        <v>1</v>
      </c>
      <c r="C353" s="449" t="s">
        <v>216</v>
      </c>
      <c r="D353" s="449"/>
      <c r="E353" s="449"/>
      <c r="F353" s="449"/>
      <c r="G353" s="449"/>
      <c r="H353" s="449"/>
      <c r="I353" s="449"/>
      <c r="J353" s="439">
        <v>6010001030403</v>
      </c>
      <c r="K353" s="440"/>
      <c r="L353" s="440"/>
      <c r="M353" s="440"/>
      <c r="N353" s="440"/>
      <c r="O353" s="440"/>
      <c r="P353" s="441" t="s">
        <v>217</v>
      </c>
      <c r="Q353" s="441"/>
      <c r="R353" s="441"/>
      <c r="S353" s="441"/>
      <c r="T353" s="441"/>
      <c r="U353" s="441"/>
      <c r="V353" s="441"/>
      <c r="W353" s="441"/>
      <c r="X353" s="441"/>
      <c r="Y353" s="442">
        <v>10</v>
      </c>
      <c r="Z353" s="443"/>
      <c r="AA353" s="443"/>
      <c r="AB353" s="444"/>
      <c r="AC353" s="426" t="s">
        <v>205</v>
      </c>
      <c r="AD353" s="426"/>
      <c r="AE353" s="426"/>
      <c r="AF353" s="426"/>
      <c r="AG353" s="426"/>
      <c r="AH353" s="427">
        <v>2</v>
      </c>
      <c r="AI353" s="428"/>
      <c r="AJ353" s="428"/>
      <c r="AK353" s="428"/>
      <c r="AL353" s="456">
        <v>96.2</v>
      </c>
      <c r="AM353" s="457"/>
      <c r="AN353" s="457"/>
      <c r="AO353" s="458"/>
      <c r="AP353" s="432" t="s">
        <v>43</v>
      </c>
      <c r="AQ353" s="432"/>
      <c r="AR353" s="432"/>
      <c r="AS353" s="432"/>
      <c r="AT353" s="432"/>
      <c r="AU353" s="432"/>
      <c r="AV353" s="432"/>
      <c r="AW353" s="432"/>
      <c r="AX353" s="432"/>
      <c r="AY353">
        <f>COUNTA($C$353)</f>
        <v>1</v>
      </c>
    </row>
    <row r="354" spans="1:51" ht="24.75" customHeight="1" x14ac:dyDescent="0.2">
      <c r="A354" s="436">
        <v>8</v>
      </c>
      <c r="B354" s="436">
        <v>1</v>
      </c>
      <c r="C354" s="449" t="s">
        <v>218</v>
      </c>
      <c r="D354" s="449"/>
      <c r="E354" s="449"/>
      <c r="F354" s="449"/>
      <c r="G354" s="449"/>
      <c r="H354" s="449"/>
      <c r="I354" s="449"/>
      <c r="J354" s="439">
        <v>2010901015886</v>
      </c>
      <c r="K354" s="440"/>
      <c r="L354" s="440"/>
      <c r="M354" s="440"/>
      <c r="N354" s="440"/>
      <c r="O354" s="440"/>
      <c r="P354" s="441" t="s">
        <v>219</v>
      </c>
      <c r="Q354" s="441"/>
      <c r="R354" s="441"/>
      <c r="S354" s="441"/>
      <c r="T354" s="441"/>
      <c r="U354" s="441"/>
      <c r="V354" s="441"/>
      <c r="W354" s="441"/>
      <c r="X354" s="441"/>
      <c r="Y354" s="442">
        <v>3</v>
      </c>
      <c r="Z354" s="443"/>
      <c r="AA354" s="443"/>
      <c r="AB354" s="444"/>
      <c r="AC354" s="426" t="s">
        <v>205</v>
      </c>
      <c r="AD354" s="426"/>
      <c r="AE354" s="426"/>
      <c r="AF354" s="426"/>
      <c r="AG354" s="426"/>
      <c r="AH354" s="427">
        <v>2</v>
      </c>
      <c r="AI354" s="428"/>
      <c r="AJ354" s="428"/>
      <c r="AK354" s="428"/>
      <c r="AL354" s="456">
        <v>82.3</v>
      </c>
      <c r="AM354" s="457"/>
      <c r="AN354" s="457"/>
      <c r="AO354" s="458"/>
      <c r="AP354" s="432" t="s">
        <v>43</v>
      </c>
      <c r="AQ354" s="432"/>
      <c r="AR354" s="432"/>
      <c r="AS354" s="432"/>
      <c r="AT354" s="432"/>
      <c r="AU354" s="432"/>
      <c r="AV354" s="432"/>
      <c r="AW354" s="432"/>
      <c r="AX354" s="432"/>
      <c r="AY354">
        <f>COUNTA($C$354)</f>
        <v>1</v>
      </c>
    </row>
    <row r="355" spans="1:51" ht="24.75" hidden="1" customHeight="1" x14ac:dyDescent="0.2">
      <c r="A355" s="436">
        <v>9</v>
      </c>
      <c r="B355" s="436">
        <v>1</v>
      </c>
      <c r="C355" s="449"/>
      <c r="D355" s="449"/>
      <c r="E355" s="449"/>
      <c r="F355" s="449"/>
      <c r="G355" s="449"/>
      <c r="H355" s="449"/>
      <c r="I355" s="449"/>
      <c r="J355" s="439"/>
      <c r="K355" s="440"/>
      <c r="L355" s="440"/>
      <c r="M355" s="440"/>
      <c r="N355" s="440"/>
      <c r="O355" s="440"/>
      <c r="P355" s="441"/>
      <c r="Q355" s="441"/>
      <c r="R355" s="441"/>
      <c r="S355" s="441"/>
      <c r="T355" s="441"/>
      <c r="U355" s="441"/>
      <c r="V355" s="441"/>
      <c r="W355" s="441"/>
      <c r="X355" s="441"/>
      <c r="Y355" s="442"/>
      <c r="Z355" s="443"/>
      <c r="AA355" s="443"/>
      <c r="AB355" s="444"/>
      <c r="AC355" s="426"/>
      <c r="AD355" s="426"/>
      <c r="AE355" s="426"/>
      <c r="AF355" s="426"/>
      <c r="AG355" s="426"/>
      <c r="AH355" s="427"/>
      <c r="AI355" s="428"/>
      <c r="AJ355" s="428"/>
      <c r="AK355" s="428"/>
      <c r="AL355" s="429"/>
      <c r="AM355" s="430"/>
      <c r="AN355" s="430"/>
      <c r="AO355" s="431"/>
      <c r="AP355" s="432"/>
      <c r="AQ355" s="432"/>
      <c r="AR355" s="432"/>
      <c r="AS355" s="432"/>
      <c r="AT355" s="432"/>
      <c r="AU355" s="432"/>
      <c r="AV355" s="432"/>
      <c r="AW355" s="432"/>
      <c r="AX355" s="432"/>
      <c r="AY355">
        <f>COUNTA($C$355)</f>
        <v>0</v>
      </c>
    </row>
    <row r="356" spans="1:51" ht="24.75" hidden="1" customHeight="1" x14ac:dyDescent="0.2">
      <c r="A356" s="436">
        <v>10</v>
      </c>
      <c r="B356" s="436">
        <v>1</v>
      </c>
      <c r="C356" s="449"/>
      <c r="D356" s="449"/>
      <c r="E356" s="449"/>
      <c r="F356" s="449"/>
      <c r="G356" s="449"/>
      <c r="H356" s="449"/>
      <c r="I356" s="449"/>
      <c r="J356" s="439"/>
      <c r="K356" s="440"/>
      <c r="L356" s="440"/>
      <c r="M356" s="440"/>
      <c r="N356" s="440"/>
      <c r="O356" s="440"/>
      <c r="P356" s="441"/>
      <c r="Q356" s="441"/>
      <c r="R356" s="441"/>
      <c r="S356" s="441"/>
      <c r="T356" s="441"/>
      <c r="U356" s="441"/>
      <c r="V356" s="441"/>
      <c r="W356" s="441"/>
      <c r="X356" s="441"/>
      <c r="Y356" s="442"/>
      <c r="Z356" s="443"/>
      <c r="AA356" s="443"/>
      <c r="AB356" s="444"/>
      <c r="AC356" s="426"/>
      <c r="AD356" s="426"/>
      <c r="AE356" s="426"/>
      <c r="AF356" s="426"/>
      <c r="AG356" s="426"/>
      <c r="AH356" s="427"/>
      <c r="AI356" s="428"/>
      <c r="AJ356" s="428"/>
      <c r="AK356" s="428"/>
      <c r="AL356" s="429"/>
      <c r="AM356" s="430"/>
      <c r="AN356" s="430"/>
      <c r="AO356" s="431"/>
      <c r="AP356" s="432"/>
      <c r="AQ356" s="432"/>
      <c r="AR356" s="432"/>
      <c r="AS356" s="432"/>
      <c r="AT356" s="432"/>
      <c r="AU356" s="432"/>
      <c r="AV356" s="432"/>
      <c r="AW356" s="432"/>
      <c r="AX356" s="432"/>
      <c r="AY356">
        <f>COUNTA($C$356)</f>
        <v>0</v>
      </c>
    </row>
    <row r="357" spans="1:51" ht="24.75" hidden="1" customHeight="1" x14ac:dyDescent="0.2">
      <c r="A357" s="436">
        <v>11</v>
      </c>
      <c r="B357" s="436">
        <v>1</v>
      </c>
      <c r="C357" s="449"/>
      <c r="D357" s="449"/>
      <c r="E357" s="449"/>
      <c r="F357" s="449"/>
      <c r="G357" s="449"/>
      <c r="H357" s="449"/>
      <c r="I357" s="449"/>
      <c r="J357" s="439"/>
      <c r="K357" s="440"/>
      <c r="L357" s="440"/>
      <c r="M357" s="440"/>
      <c r="N357" s="440"/>
      <c r="O357" s="440"/>
      <c r="P357" s="441"/>
      <c r="Q357" s="441"/>
      <c r="R357" s="441"/>
      <c r="S357" s="441"/>
      <c r="T357" s="441"/>
      <c r="U357" s="441"/>
      <c r="V357" s="441"/>
      <c r="W357" s="441"/>
      <c r="X357" s="441"/>
      <c r="Y357" s="442"/>
      <c r="Z357" s="443"/>
      <c r="AA357" s="443"/>
      <c r="AB357" s="444"/>
      <c r="AC357" s="426"/>
      <c r="AD357" s="426"/>
      <c r="AE357" s="426"/>
      <c r="AF357" s="426"/>
      <c r="AG357" s="426"/>
      <c r="AH357" s="427"/>
      <c r="AI357" s="428"/>
      <c r="AJ357" s="428"/>
      <c r="AK357" s="428"/>
      <c r="AL357" s="429"/>
      <c r="AM357" s="430"/>
      <c r="AN357" s="430"/>
      <c r="AO357" s="431"/>
      <c r="AP357" s="432"/>
      <c r="AQ357" s="432"/>
      <c r="AR357" s="432"/>
      <c r="AS357" s="432"/>
      <c r="AT357" s="432"/>
      <c r="AU357" s="432"/>
      <c r="AV357" s="432"/>
      <c r="AW357" s="432"/>
      <c r="AX357" s="432"/>
      <c r="AY357">
        <f>COUNTA($C$357)</f>
        <v>0</v>
      </c>
    </row>
    <row r="358" spans="1:51" ht="24.75" hidden="1" customHeight="1" x14ac:dyDescent="0.2">
      <c r="A358" s="436">
        <v>12</v>
      </c>
      <c r="B358" s="436">
        <v>1</v>
      </c>
      <c r="C358" s="449"/>
      <c r="D358" s="449"/>
      <c r="E358" s="449"/>
      <c r="F358" s="449"/>
      <c r="G358" s="449"/>
      <c r="H358" s="449"/>
      <c r="I358" s="449"/>
      <c r="J358" s="439"/>
      <c r="K358" s="440"/>
      <c r="L358" s="440"/>
      <c r="M358" s="440"/>
      <c r="N358" s="440"/>
      <c r="O358" s="440"/>
      <c r="P358" s="441"/>
      <c r="Q358" s="441"/>
      <c r="R358" s="441"/>
      <c r="S358" s="441"/>
      <c r="T358" s="441"/>
      <c r="U358" s="441"/>
      <c r="V358" s="441"/>
      <c r="W358" s="441"/>
      <c r="X358" s="441"/>
      <c r="Y358" s="442"/>
      <c r="Z358" s="443"/>
      <c r="AA358" s="443"/>
      <c r="AB358" s="444"/>
      <c r="AC358" s="426"/>
      <c r="AD358" s="426"/>
      <c r="AE358" s="426"/>
      <c r="AF358" s="426"/>
      <c r="AG358" s="426"/>
      <c r="AH358" s="427"/>
      <c r="AI358" s="428"/>
      <c r="AJ358" s="428"/>
      <c r="AK358" s="428"/>
      <c r="AL358" s="429"/>
      <c r="AM358" s="430"/>
      <c r="AN358" s="430"/>
      <c r="AO358" s="431"/>
      <c r="AP358" s="432"/>
      <c r="AQ358" s="432"/>
      <c r="AR358" s="432"/>
      <c r="AS358" s="432"/>
      <c r="AT358" s="432"/>
      <c r="AU358" s="432"/>
      <c r="AV358" s="432"/>
      <c r="AW358" s="432"/>
      <c r="AX358" s="432"/>
      <c r="AY358">
        <f>COUNTA($C$358)</f>
        <v>0</v>
      </c>
    </row>
    <row r="359" spans="1:51" ht="24.75" hidden="1" customHeight="1" x14ac:dyDescent="0.2">
      <c r="A359" s="436">
        <v>13</v>
      </c>
      <c r="B359" s="436">
        <v>1</v>
      </c>
      <c r="C359" s="449"/>
      <c r="D359" s="449"/>
      <c r="E359" s="449"/>
      <c r="F359" s="449"/>
      <c r="G359" s="449"/>
      <c r="H359" s="449"/>
      <c r="I359" s="449"/>
      <c r="J359" s="439"/>
      <c r="K359" s="440"/>
      <c r="L359" s="440"/>
      <c r="M359" s="440"/>
      <c r="N359" s="440"/>
      <c r="O359" s="440"/>
      <c r="P359" s="441"/>
      <c r="Q359" s="441"/>
      <c r="R359" s="441"/>
      <c r="S359" s="441"/>
      <c r="T359" s="441"/>
      <c r="U359" s="441"/>
      <c r="V359" s="441"/>
      <c r="W359" s="441"/>
      <c r="X359" s="441"/>
      <c r="Y359" s="442"/>
      <c r="Z359" s="443"/>
      <c r="AA359" s="443"/>
      <c r="AB359" s="444"/>
      <c r="AC359" s="426"/>
      <c r="AD359" s="426"/>
      <c r="AE359" s="426"/>
      <c r="AF359" s="426"/>
      <c r="AG359" s="426"/>
      <c r="AH359" s="427"/>
      <c r="AI359" s="428"/>
      <c r="AJ359" s="428"/>
      <c r="AK359" s="428"/>
      <c r="AL359" s="429"/>
      <c r="AM359" s="430"/>
      <c r="AN359" s="430"/>
      <c r="AO359" s="431"/>
      <c r="AP359" s="432"/>
      <c r="AQ359" s="432"/>
      <c r="AR359" s="432"/>
      <c r="AS359" s="432"/>
      <c r="AT359" s="432"/>
      <c r="AU359" s="432"/>
      <c r="AV359" s="432"/>
      <c r="AW359" s="432"/>
      <c r="AX359" s="432"/>
      <c r="AY359">
        <f>COUNTA($C$359)</f>
        <v>0</v>
      </c>
    </row>
    <row r="360" spans="1:51" ht="24.75" hidden="1" customHeight="1" x14ac:dyDescent="0.2">
      <c r="A360" s="436">
        <v>14</v>
      </c>
      <c r="B360" s="436">
        <v>1</v>
      </c>
      <c r="C360" s="449"/>
      <c r="D360" s="449"/>
      <c r="E360" s="449"/>
      <c r="F360" s="449"/>
      <c r="G360" s="449"/>
      <c r="H360" s="449"/>
      <c r="I360" s="449"/>
      <c r="J360" s="439"/>
      <c r="K360" s="440"/>
      <c r="L360" s="440"/>
      <c r="M360" s="440"/>
      <c r="N360" s="440"/>
      <c r="O360" s="440"/>
      <c r="P360" s="441"/>
      <c r="Q360" s="441"/>
      <c r="R360" s="441"/>
      <c r="S360" s="441"/>
      <c r="T360" s="441"/>
      <c r="U360" s="441"/>
      <c r="V360" s="441"/>
      <c r="W360" s="441"/>
      <c r="X360" s="441"/>
      <c r="Y360" s="442"/>
      <c r="Z360" s="443"/>
      <c r="AA360" s="443"/>
      <c r="AB360" s="444"/>
      <c r="AC360" s="426"/>
      <c r="AD360" s="426"/>
      <c r="AE360" s="426"/>
      <c r="AF360" s="426"/>
      <c r="AG360" s="426"/>
      <c r="AH360" s="427"/>
      <c r="AI360" s="428"/>
      <c r="AJ360" s="428"/>
      <c r="AK360" s="428"/>
      <c r="AL360" s="429"/>
      <c r="AM360" s="430"/>
      <c r="AN360" s="430"/>
      <c r="AO360" s="431"/>
      <c r="AP360" s="432"/>
      <c r="AQ360" s="432"/>
      <c r="AR360" s="432"/>
      <c r="AS360" s="432"/>
      <c r="AT360" s="432"/>
      <c r="AU360" s="432"/>
      <c r="AV360" s="432"/>
      <c r="AW360" s="432"/>
      <c r="AX360" s="432"/>
      <c r="AY360">
        <f>COUNTA($C$360)</f>
        <v>0</v>
      </c>
    </row>
    <row r="361" spans="1:51" ht="24.75" hidden="1" customHeight="1" x14ac:dyDescent="0.2">
      <c r="A361" s="436">
        <v>15</v>
      </c>
      <c r="B361" s="436">
        <v>1</v>
      </c>
      <c r="C361" s="449"/>
      <c r="D361" s="449"/>
      <c r="E361" s="449"/>
      <c r="F361" s="449"/>
      <c r="G361" s="449"/>
      <c r="H361" s="449"/>
      <c r="I361" s="449"/>
      <c r="J361" s="439"/>
      <c r="K361" s="440"/>
      <c r="L361" s="440"/>
      <c r="M361" s="440"/>
      <c r="N361" s="440"/>
      <c r="O361" s="440"/>
      <c r="P361" s="441"/>
      <c r="Q361" s="441"/>
      <c r="R361" s="441"/>
      <c r="S361" s="441"/>
      <c r="T361" s="441"/>
      <c r="U361" s="441"/>
      <c r="V361" s="441"/>
      <c r="W361" s="441"/>
      <c r="X361" s="441"/>
      <c r="Y361" s="442"/>
      <c r="Z361" s="443"/>
      <c r="AA361" s="443"/>
      <c r="AB361" s="444"/>
      <c r="AC361" s="426"/>
      <c r="AD361" s="426"/>
      <c r="AE361" s="426"/>
      <c r="AF361" s="426"/>
      <c r="AG361" s="426"/>
      <c r="AH361" s="427"/>
      <c r="AI361" s="428"/>
      <c r="AJ361" s="428"/>
      <c r="AK361" s="428"/>
      <c r="AL361" s="429"/>
      <c r="AM361" s="430"/>
      <c r="AN361" s="430"/>
      <c r="AO361" s="431"/>
      <c r="AP361" s="432"/>
      <c r="AQ361" s="432"/>
      <c r="AR361" s="432"/>
      <c r="AS361" s="432"/>
      <c r="AT361" s="432"/>
      <c r="AU361" s="432"/>
      <c r="AV361" s="432"/>
      <c r="AW361" s="432"/>
      <c r="AX361" s="432"/>
      <c r="AY361">
        <f>COUNTA($C$361)</f>
        <v>0</v>
      </c>
    </row>
    <row r="362" spans="1:51" ht="24.75" hidden="1" customHeight="1" x14ac:dyDescent="0.2">
      <c r="A362" s="436">
        <v>16</v>
      </c>
      <c r="B362" s="436">
        <v>1</v>
      </c>
      <c r="C362" s="449"/>
      <c r="D362" s="449"/>
      <c r="E362" s="449"/>
      <c r="F362" s="449"/>
      <c r="G362" s="449"/>
      <c r="H362" s="449"/>
      <c r="I362" s="449"/>
      <c r="J362" s="439"/>
      <c r="K362" s="440"/>
      <c r="L362" s="440"/>
      <c r="M362" s="440"/>
      <c r="N362" s="440"/>
      <c r="O362" s="440"/>
      <c r="P362" s="441"/>
      <c r="Q362" s="441"/>
      <c r="R362" s="441"/>
      <c r="S362" s="441"/>
      <c r="T362" s="441"/>
      <c r="U362" s="441"/>
      <c r="V362" s="441"/>
      <c r="W362" s="441"/>
      <c r="X362" s="441"/>
      <c r="Y362" s="442"/>
      <c r="Z362" s="443"/>
      <c r="AA362" s="443"/>
      <c r="AB362" s="444"/>
      <c r="AC362" s="426"/>
      <c r="AD362" s="426"/>
      <c r="AE362" s="426"/>
      <c r="AF362" s="426"/>
      <c r="AG362" s="426"/>
      <c r="AH362" s="427"/>
      <c r="AI362" s="428"/>
      <c r="AJ362" s="428"/>
      <c r="AK362" s="428"/>
      <c r="AL362" s="429"/>
      <c r="AM362" s="430"/>
      <c r="AN362" s="430"/>
      <c r="AO362" s="431"/>
      <c r="AP362" s="432"/>
      <c r="AQ362" s="432"/>
      <c r="AR362" s="432"/>
      <c r="AS362" s="432"/>
      <c r="AT362" s="432"/>
      <c r="AU362" s="432"/>
      <c r="AV362" s="432"/>
      <c r="AW362" s="432"/>
      <c r="AX362" s="432"/>
      <c r="AY362">
        <f>COUNTA($C$362)</f>
        <v>0</v>
      </c>
    </row>
    <row r="363" spans="1:51" ht="24.75" hidden="1" customHeight="1" x14ac:dyDescent="0.2">
      <c r="A363" s="436">
        <v>17</v>
      </c>
      <c r="B363" s="436">
        <v>1</v>
      </c>
      <c r="C363" s="449"/>
      <c r="D363" s="449"/>
      <c r="E363" s="449"/>
      <c r="F363" s="449"/>
      <c r="G363" s="449"/>
      <c r="H363" s="449"/>
      <c r="I363" s="449"/>
      <c r="J363" s="439"/>
      <c r="K363" s="440"/>
      <c r="L363" s="440"/>
      <c r="M363" s="440"/>
      <c r="N363" s="440"/>
      <c r="O363" s="440"/>
      <c r="P363" s="441"/>
      <c r="Q363" s="441"/>
      <c r="R363" s="441"/>
      <c r="S363" s="441"/>
      <c r="T363" s="441"/>
      <c r="U363" s="441"/>
      <c r="V363" s="441"/>
      <c r="W363" s="441"/>
      <c r="X363" s="441"/>
      <c r="Y363" s="442"/>
      <c r="Z363" s="443"/>
      <c r="AA363" s="443"/>
      <c r="AB363" s="444"/>
      <c r="AC363" s="426"/>
      <c r="AD363" s="426"/>
      <c r="AE363" s="426"/>
      <c r="AF363" s="426"/>
      <c r="AG363" s="426"/>
      <c r="AH363" s="427"/>
      <c r="AI363" s="428"/>
      <c r="AJ363" s="428"/>
      <c r="AK363" s="428"/>
      <c r="AL363" s="429"/>
      <c r="AM363" s="430"/>
      <c r="AN363" s="430"/>
      <c r="AO363" s="431"/>
      <c r="AP363" s="432"/>
      <c r="AQ363" s="432"/>
      <c r="AR363" s="432"/>
      <c r="AS363" s="432"/>
      <c r="AT363" s="432"/>
      <c r="AU363" s="432"/>
      <c r="AV363" s="432"/>
      <c r="AW363" s="432"/>
      <c r="AX363" s="432"/>
      <c r="AY363">
        <f>COUNTA($C$363)</f>
        <v>0</v>
      </c>
    </row>
    <row r="364" spans="1:51" ht="24.75" hidden="1" customHeight="1" x14ac:dyDescent="0.2">
      <c r="A364" s="436">
        <v>18</v>
      </c>
      <c r="B364" s="436">
        <v>1</v>
      </c>
      <c r="C364" s="449"/>
      <c r="D364" s="449"/>
      <c r="E364" s="449"/>
      <c r="F364" s="449"/>
      <c r="G364" s="449"/>
      <c r="H364" s="449"/>
      <c r="I364" s="449"/>
      <c r="J364" s="439"/>
      <c r="K364" s="440"/>
      <c r="L364" s="440"/>
      <c r="M364" s="440"/>
      <c r="N364" s="440"/>
      <c r="O364" s="440"/>
      <c r="P364" s="441"/>
      <c r="Q364" s="441"/>
      <c r="R364" s="441"/>
      <c r="S364" s="441"/>
      <c r="T364" s="441"/>
      <c r="U364" s="441"/>
      <c r="V364" s="441"/>
      <c r="W364" s="441"/>
      <c r="X364" s="441"/>
      <c r="Y364" s="442"/>
      <c r="Z364" s="443"/>
      <c r="AA364" s="443"/>
      <c r="AB364" s="444"/>
      <c r="AC364" s="426"/>
      <c r="AD364" s="426"/>
      <c r="AE364" s="426"/>
      <c r="AF364" s="426"/>
      <c r="AG364" s="426"/>
      <c r="AH364" s="427"/>
      <c r="AI364" s="428"/>
      <c r="AJ364" s="428"/>
      <c r="AK364" s="428"/>
      <c r="AL364" s="429"/>
      <c r="AM364" s="430"/>
      <c r="AN364" s="430"/>
      <c r="AO364" s="431"/>
      <c r="AP364" s="432"/>
      <c r="AQ364" s="432"/>
      <c r="AR364" s="432"/>
      <c r="AS364" s="432"/>
      <c r="AT364" s="432"/>
      <c r="AU364" s="432"/>
      <c r="AV364" s="432"/>
      <c r="AW364" s="432"/>
      <c r="AX364" s="432"/>
      <c r="AY364">
        <f>COUNTA($C$364)</f>
        <v>0</v>
      </c>
    </row>
    <row r="365" spans="1:51" ht="24.75" hidden="1" customHeight="1" x14ac:dyDescent="0.2">
      <c r="A365" s="436">
        <v>19</v>
      </c>
      <c r="B365" s="436">
        <v>1</v>
      </c>
      <c r="C365" s="449"/>
      <c r="D365" s="449"/>
      <c r="E365" s="449"/>
      <c r="F365" s="449"/>
      <c r="G365" s="449"/>
      <c r="H365" s="449"/>
      <c r="I365" s="449"/>
      <c r="J365" s="439"/>
      <c r="K365" s="440"/>
      <c r="L365" s="440"/>
      <c r="M365" s="440"/>
      <c r="N365" s="440"/>
      <c r="O365" s="440"/>
      <c r="P365" s="441"/>
      <c r="Q365" s="441"/>
      <c r="R365" s="441"/>
      <c r="S365" s="441"/>
      <c r="T365" s="441"/>
      <c r="U365" s="441"/>
      <c r="V365" s="441"/>
      <c r="W365" s="441"/>
      <c r="X365" s="441"/>
      <c r="Y365" s="442"/>
      <c r="Z365" s="443"/>
      <c r="AA365" s="443"/>
      <c r="AB365" s="444"/>
      <c r="AC365" s="426"/>
      <c r="AD365" s="426"/>
      <c r="AE365" s="426"/>
      <c r="AF365" s="426"/>
      <c r="AG365" s="426"/>
      <c r="AH365" s="427"/>
      <c r="AI365" s="428"/>
      <c r="AJ365" s="428"/>
      <c r="AK365" s="428"/>
      <c r="AL365" s="429"/>
      <c r="AM365" s="430"/>
      <c r="AN365" s="430"/>
      <c r="AO365" s="431"/>
      <c r="AP365" s="432"/>
      <c r="AQ365" s="432"/>
      <c r="AR365" s="432"/>
      <c r="AS365" s="432"/>
      <c r="AT365" s="432"/>
      <c r="AU365" s="432"/>
      <c r="AV365" s="432"/>
      <c r="AW365" s="432"/>
      <c r="AX365" s="432"/>
      <c r="AY365">
        <f>COUNTA($C$365)</f>
        <v>0</v>
      </c>
    </row>
    <row r="366" spans="1:51" ht="24.75" hidden="1" customHeight="1" x14ac:dyDescent="0.2">
      <c r="A366" s="436">
        <v>20</v>
      </c>
      <c r="B366" s="436">
        <v>1</v>
      </c>
      <c r="C366" s="449"/>
      <c r="D366" s="449"/>
      <c r="E366" s="449"/>
      <c r="F366" s="449"/>
      <c r="G366" s="449"/>
      <c r="H366" s="449"/>
      <c r="I366" s="449"/>
      <c r="J366" s="439"/>
      <c r="K366" s="440"/>
      <c r="L366" s="440"/>
      <c r="M366" s="440"/>
      <c r="N366" s="440"/>
      <c r="O366" s="440"/>
      <c r="P366" s="441"/>
      <c r="Q366" s="441"/>
      <c r="R366" s="441"/>
      <c r="S366" s="441"/>
      <c r="T366" s="441"/>
      <c r="U366" s="441"/>
      <c r="V366" s="441"/>
      <c r="W366" s="441"/>
      <c r="X366" s="441"/>
      <c r="Y366" s="442"/>
      <c r="Z366" s="443"/>
      <c r="AA366" s="443"/>
      <c r="AB366" s="444"/>
      <c r="AC366" s="426"/>
      <c r="AD366" s="426"/>
      <c r="AE366" s="426"/>
      <c r="AF366" s="426"/>
      <c r="AG366" s="426"/>
      <c r="AH366" s="427"/>
      <c r="AI366" s="428"/>
      <c r="AJ366" s="428"/>
      <c r="AK366" s="428"/>
      <c r="AL366" s="429"/>
      <c r="AM366" s="430"/>
      <c r="AN366" s="430"/>
      <c r="AO366" s="431"/>
      <c r="AP366" s="432"/>
      <c r="AQ366" s="432"/>
      <c r="AR366" s="432"/>
      <c r="AS366" s="432"/>
      <c r="AT366" s="432"/>
      <c r="AU366" s="432"/>
      <c r="AV366" s="432"/>
      <c r="AW366" s="432"/>
      <c r="AX366" s="432"/>
      <c r="AY366">
        <f>COUNTA($C$366)</f>
        <v>0</v>
      </c>
    </row>
    <row r="367" spans="1:51" ht="24.75" hidden="1" customHeight="1" x14ac:dyDescent="0.2">
      <c r="A367" s="436">
        <v>21</v>
      </c>
      <c r="B367" s="436">
        <v>1</v>
      </c>
      <c r="C367" s="449"/>
      <c r="D367" s="449"/>
      <c r="E367" s="449"/>
      <c r="F367" s="449"/>
      <c r="G367" s="449"/>
      <c r="H367" s="449"/>
      <c r="I367" s="449"/>
      <c r="J367" s="439"/>
      <c r="K367" s="440"/>
      <c r="L367" s="440"/>
      <c r="M367" s="440"/>
      <c r="N367" s="440"/>
      <c r="O367" s="440"/>
      <c r="P367" s="441"/>
      <c r="Q367" s="441"/>
      <c r="R367" s="441"/>
      <c r="S367" s="441"/>
      <c r="T367" s="441"/>
      <c r="U367" s="441"/>
      <c r="V367" s="441"/>
      <c r="W367" s="441"/>
      <c r="X367" s="441"/>
      <c r="Y367" s="442"/>
      <c r="Z367" s="443"/>
      <c r="AA367" s="443"/>
      <c r="AB367" s="444"/>
      <c r="AC367" s="426"/>
      <c r="AD367" s="426"/>
      <c r="AE367" s="426"/>
      <c r="AF367" s="426"/>
      <c r="AG367" s="426"/>
      <c r="AH367" s="427"/>
      <c r="AI367" s="428"/>
      <c r="AJ367" s="428"/>
      <c r="AK367" s="428"/>
      <c r="AL367" s="429"/>
      <c r="AM367" s="430"/>
      <c r="AN367" s="430"/>
      <c r="AO367" s="431"/>
      <c r="AP367" s="432"/>
      <c r="AQ367" s="432"/>
      <c r="AR367" s="432"/>
      <c r="AS367" s="432"/>
      <c r="AT367" s="432"/>
      <c r="AU367" s="432"/>
      <c r="AV367" s="432"/>
      <c r="AW367" s="432"/>
      <c r="AX367" s="432"/>
      <c r="AY367">
        <f>COUNTA($C$367)</f>
        <v>0</v>
      </c>
    </row>
    <row r="368" spans="1:51" ht="24.75" hidden="1" customHeight="1" x14ac:dyDescent="0.2">
      <c r="A368" s="436">
        <v>22</v>
      </c>
      <c r="B368" s="436">
        <v>1</v>
      </c>
      <c r="C368" s="449"/>
      <c r="D368" s="449"/>
      <c r="E368" s="449"/>
      <c r="F368" s="449"/>
      <c r="G368" s="449"/>
      <c r="H368" s="449"/>
      <c r="I368" s="449"/>
      <c r="J368" s="439"/>
      <c r="K368" s="440"/>
      <c r="L368" s="440"/>
      <c r="M368" s="440"/>
      <c r="N368" s="440"/>
      <c r="O368" s="440"/>
      <c r="P368" s="441"/>
      <c r="Q368" s="441"/>
      <c r="R368" s="441"/>
      <c r="S368" s="441"/>
      <c r="T368" s="441"/>
      <c r="U368" s="441"/>
      <c r="V368" s="441"/>
      <c r="W368" s="441"/>
      <c r="X368" s="441"/>
      <c r="Y368" s="442"/>
      <c r="Z368" s="443"/>
      <c r="AA368" s="443"/>
      <c r="AB368" s="444"/>
      <c r="AC368" s="426"/>
      <c r="AD368" s="426"/>
      <c r="AE368" s="426"/>
      <c r="AF368" s="426"/>
      <c r="AG368" s="426"/>
      <c r="AH368" s="427"/>
      <c r="AI368" s="428"/>
      <c r="AJ368" s="428"/>
      <c r="AK368" s="428"/>
      <c r="AL368" s="429"/>
      <c r="AM368" s="430"/>
      <c r="AN368" s="430"/>
      <c r="AO368" s="431"/>
      <c r="AP368" s="432"/>
      <c r="AQ368" s="432"/>
      <c r="AR368" s="432"/>
      <c r="AS368" s="432"/>
      <c r="AT368" s="432"/>
      <c r="AU368" s="432"/>
      <c r="AV368" s="432"/>
      <c r="AW368" s="432"/>
      <c r="AX368" s="432"/>
      <c r="AY368">
        <f>COUNTA($C$368)</f>
        <v>0</v>
      </c>
    </row>
    <row r="369" spans="1:51" ht="24.75" hidden="1" customHeight="1" x14ac:dyDescent="0.2">
      <c r="A369" s="436">
        <v>23</v>
      </c>
      <c r="B369" s="436">
        <v>1</v>
      </c>
      <c r="C369" s="449"/>
      <c r="D369" s="449"/>
      <c r="E369" s="449"/>
      <c r="F369" s="449"/>
      <c r="G369" s="449"/>
      <c r="H369" s="449"/>
      <c r="I369" s="449"/>
      <c r="J369" s="439"/>
      <c r="K369" s="440"/>
      <c r="L369" s="440"/>
      <c r="M369" s="440"/>
      <c r="N369" s="440"/>
      <c r="O369" s="440"/>
      <c r="P369" s="441"/>
      <c r="Q369" s="441"/>
      <c r="R369" s="441"/>
      <c r="S369" s="441"/>
      <c r="T369" s="441"/>
      <c r="U369" s="441"/>
      <c r="V369" s="441"/>
      <c r="W369" s="441"/>
      <c r="X369" s="441"/>
      <c r="Y369" s="442"/>
      <c r="Z369" s="443"/>
      <c r="AA369" s="443"/>
      <c r="AB369" s="444"/>
      <c r="AC369" s="426"/>
      <c r="AD369" s="426"/>
      <c r="AE369" s="426"/>
      <c r="AF369" s="426"/>
      <c r="AG369" s="426"/>
      <c r="AH369" s="427"/>
      <c r="AI369" s="428"/>
      <c r="AJ369" s="428"/>
      <c r="AK369" s="428"/>
      <c r="AL369" s="429"/>
      <c r="AM369" s="430"/>
      <c r="AN369" s="430"/>
      <c r="AO369" s="431"/>
      <c r="AP369" s="432"/>
      <c r="AQ369" s="432"/>
      <c r="AR369" s="432"/>
      <c r="AS369" s="432"/>
      <c r="AT369" s="432"/>
      <c r="AU369" s="432"/>
      <c r="AV369" s="432"/>
      <c r="AW369" s="432"/>
      <c r="AX369" s="432"/>
      <c r="AY369">
        <f>COUNTA($C$369)</f>
        <v>0</v>
      </c>
    </row>
    <row r="370" spans="1:51" ht="24.75" hidden="1" customHeight="1" x14ac:dyDescent="0.2">
      <c r="A370" s="436">
        <v>24</v>
      </c>
      <c r="B370" s="436">
        <v>1</v>
      </c>
      <c r="C370" s="449"/>
      <c r="D370" s="449"/>
      <c r="E370" s="449"/>
      <c r="F370" s="449"/>
      <c r="G370" s="449"/>
      <c r="H370" s="449"/>
      <c r="I370" s="449"/>
      <c r="J370" s="439"/>
      <c r="K370" s="440"/>
      <c r="L370" s="440"/>
      <c r="M370" s="440"/>
      <c r="N370" s="440"/>
      <c r="O370" s="440"/>
      <c r="P370" s="441"/>
      <c r="Q370" s="441"/>
      <c r="R370" s="441"/>
      <c r="S370" s="441"/>
      <c r="T370" s="441"/>
      <c r="U370" s="441"/>
      <c r="V370" s="441"/>
      <c r="W370" s="441"/>
      <c r="X370" s="441"/>
      <c r="Y370" s="442"/>
      <c r="Z370" s="443"/>
      <c r="AA370" s="443"/>
      <c r="AB370" s="444"/>
      <c r="AC370" s="426"/>
      <c r="AD370" s="426"/>
      <c r="AE370" s="426"/>
      <c r="AF370" s="426"/>
      <c r="AG370" s="426"/>
      <c r="AH370" s="427"/>
      <c r="AI370" s="428"/>
      <c r="AJ370" s="428"/>
      <c r="AK370" s="428"/>
      <c r="AL370" s="429"/>
      <c r="AM370" s="430"/>
      <c r="AN370" s="430"/>
      <c r="AO370" s="431"/>
      <c r="AP370" s="432"/>
      <c r="AQ370" s="432"/>
      <c r="AR370" s="432"/>
      <c r="AS370" s="432"/>
      <c r="AT370" s="432"/>
      <c r="AU370" s="432"/>
      <c r="AV370" s="432"/>
      <c r="AW370" s="432"/>
      <c r="AX370" s="432"/>
      <c r="AY370">
        <f>COUNTA($C$370)</f>
        <v>0</v>
      </c>
    </row>
    <row r="371" spans="1:51" s="3" customFormat="1" ht="24.75" hidden="1" customHeight="1" x14ac:dyDescent="0.2">
      <c r="A371" s="436">
        <v>25</v>
      </c>
      <c r="B371" s="436">
        <v>1</v>
      </c>
      <c r="C371" s="449"/>
      <c r="D371" s="449"/>
      <c r="E371" s="449"/>
      <c r="F371" s="449"/>
      <c r="G371" s="449"/>
      <c r="H371" s="449"/>
      <c r="I371" s="449"/>
      <c r="J371" s="439"/>
      <c r="K371" s="440"/>
      <c r="L371" s="440"/>
      <c r="M371" s="440"/>
      <c r="N371" s="440"/>
      <c r="O371" s="440"/>
      <c r="P371" s="441"/>
      <c r="Q371" s="441"/>
      <c r="R371" s="441"/>
      <c r="S371" s="441"/>
      <c r="T371" s="441"/>
      <c r="U371" s="441"/>
      <c r="V371" s="441"/>
      <c r="W371" s="441"/>
      <c r="X371" s="441"/>
      <c r="Y371" s="442"/>
      <c r="Z371" s="443"/>
      <c r="AA371" s="443"/>
      <c r="AB371" s="444"/>
      <c r="AC371" s="426"/>
      <c r="AD371" s="426"/>
      <c r="AE371" s="426"/>
      <c r="AF371" s="426"/>
      <c r="AG371" s="426"/>
      <c r="AH371" s="427"/>
      <c r="AI371" s="428"/>
      <c r="AJ371" s="428"/>
      <c r="AK371" s="428"/>
      <c r="AL371" s="429"/>
      <c r="AM371" s="430"/>
      <c r="AN371" s="430"/>
      <c r="AO371" s="431"/>
      <c r="AP371" s="432"/>
      <c r="AQ371" s="432"/>
      <c r="AR371" s="432"/>
      <c r="AS371" s="432"/>
      <c r="AT371" s="432"/>
      <c r="AU371" s="432"/>
      <c r="AV371" s="432"/>
      <c r="AW371" s="432"/>
      <c r="AX371" s="432"/>
      <c r="AY371">
        <f>COUNTA($C$371)</f>
        <v>0</v>
      </c>
    </row>
    <row r="372" spans="1:51" ht="24.75" hidden="1" customHeight="1" x14ac:dyDescent="0.2">
      <c r="A372" s="436">
        <v>26</v>
      </c>
      <c r="B372" s="436">
        <v>1</v>
      </c>
      <c r="C372" s="449"/>
      <c r="D372" s="449"/>
      <c r="E372" s="449"/>
      <c r="F372" s="449"/>
      <c r="G372" s="449"/>
      <c r="H372" s="449"/>
      <c r="I372" s="449"/>
      <c r="J372" s="439"/>
      <c r="K372" s="440"/>
      <c r="L372" s="440"/>
      <c r="M372" s="440"/>
      <c r="N372" s="440"/>
      <c r="O372" s="440"/>
      <c r="P372" s="441"/>
      <c r="Q372" s="441"/>
      <c r="R372" s="441"/>
      <c r="S372" s="441"/>
      <c r="T372" s="441"/>
      <c r="U372" s="441"/>
      <c r="V372" s="441"/>
      <c r="W372" s="441"/>
      <c r="X372" s="441"/>
      <c r="Y372" s="442"/>
      <c r="Z372" s="443"/>
      <c r="AA372" s="443"/>
      <c r="AB372" s="444"/>
      <c r="AC372" s="426"/>
      <c r="AD372" s="426"/>
      <c r="AE372" s="426"/>
      <c r="AF372" s="426"/>
      <c r="AG372" s="426"/>
      <c r="AH372" s="427"/>
      <c r="AI372" s="428"/>
      <c r="AJ372" s="428"/>
      <c r="AK372" s="428"/>
      <c r="AL372" s="429"/>
      <c r="AM372" s="430"/>
      <c r="AN372" s="430"/>
      <c r="AO372" s="431"/>
      <c r="AP372" s="432"/>
      <c r="AQ372" s="432"/>
      <c r="AR372" s="432"/>
      <c r="AS372" s="432"/>
      <c r="AT372" s="432"/>
      <c r="AU372" s="432"/>
      <c r="AV372" s="432"/>
      <c r="AW372" s="432"/>
      <c r="AX372" s="432"/>
      <c r="AY372">
        <f>COUNTA($C$372)</f>
        <v>0</v>
      </c>
    </row>
    <row r="373" spans="1:51" ht="24.75" hidden="1" customHeight="1" x14ac:dyDescent="0.2">
      <c r="A373" s="436">
        <v>27</v>
      </c>
      <c r="B373" s="436">
        <v>1</v>
      </c>
      <c r="C373" s="449"/>
      <c r="D373" s="449"/>
      <c r="E373" s="449"/>
      <c r="F373" s="449"/>
      <c r="G373" s="449"/>
      <c r="H373" s="449"/>
      <c r="I373" s="449"/>
      <c r="J373" s="439"/>
      <c r="K373" s="440"/>
      <c r="L373" s="440"/>
      <c r="M373" s="440"/>
      <c r="N373" s="440"/>
      <c r="O373" s="440"/>
      <c r="P373" s="441"/>
      <c r="Q373" s="441"/>
      <c r="R373" s="441"/>
      <c r="S373" s="441"/>
      <c r="T373" s="441"/>
      <c r="U373" s="441"/>
      <c r="V373" s="441"/>
      <c r="W373" s="441"/>
      <c r="X373" s="441"/>
      <c r="Y373" s="442"/>
      <c r="Z373" s="443"/>
      <c r="AA373" s="443"/>
      <c r="AB373" s="444"/>
      <c r="AC373" s="426"/>
      <c r="AD373" s="426"/>
      <c r="AE373" s="426"/>
      <c r="AF373" s="426"/>
      <c r="AG373" s="426"/>
      <c r="AH373" s="427"/>
      <c r="AI373" s="428"/>
      <c r="AJ373" s="428"/>
      <c r="AK373" s="428"/>
      <c r="AL373" s="429"/>
      <c r="AM373" s="430"/>
      <c r="AN373" s="430"/>
      <c r="AO373" s="431"/>
      <c r="AP373" s="432"/>
      <c r="AQ373" s="432"/>
      <c r="AR373" s="432"/>
      <c r="AS373" s="432"/>
      <c r="AT373" s="432"/>
      <c r="AU373" s="432"/>
      <c r="AV373" s="432"/>
      <c r="AW373" s="432"/>
      <c r="AX373" s="432"/>
      <c r="AY373">
        <f>COUNTA($C$373)</f>
        <v>0</v>
      </c>
    </row>
    <row r="374" spans="1:51" ht="24.75" hidden="1" customHeight="1" x14ac:dyDescent="0.2">
      <c r="A374" s="436">
        <v>28</v>
      </c>
      <c r="B374" s="436">
        <v>1</v>
      </c>
      <c r="C374" s="449"/>
      <c r="D374" s="449"/>
      <c r="E374" s="449"/>
      <c r="F374" s="449"/>
      <c r="G374" s="449"/>
      <c r="H374" s="449"/>
      <c r="I374" s="449"/>
      <c r="J374" s="439"/>
      <c r="K374" s="440"/>
      <c r="L374" s="440"/>
      <c r="M374" s="440"/>
      <c r="N374" s="440"/>
      <c r="O374" s="440"/>
      <c r="P374" s="441"/>
      <c r="Q374" s="441"/>
      <c r="R374" s="441"/>
      <c r="S374" s="441"/>
      <c r="T374" s="441"/>
      <c r="U374" s="441"/>
      <c r="V374" s="441"/>
      <c r="W374" s="441"/>
      <c r="X374" s="441"/>
      <c r="Y374" s="442"/>
      <c r="Z374" s="443"/>
      <c r="AA374" s="443"/>
      <c r="AB374" s="444"/>
      <c r="AC374" s="426"/>
      <c r="AD374" s="426"/>
      <c r="AE374" s="426"/>
      <c r="AF374" s="426"/>
      <c r="AG374" s="426"/>
      <c r="AH374" s="427"/>
      <c r="AI374" s="428"/>
      <c r="AJ374" s="428"/>
      <c r="AK374" s="428"/>
      <c r="AL374" s="429"/>
      <c r="AM374" s="430"/>
      <c r="AN374" s="430"/>
      <c r="AO374" s="431"/>
      <c r="AP374" s="432"/>
      <c r="AQ374" s="432"/>
      <c r="AR374" s="432"/>
      <c r="AS374" s="432"/>
      <c r="AT374" s="432"/>
      <c r="AU374" s="432"/>
      <c r="AV374" s="432"/>
      <c r="AW374" s="432"/>
      <c r="AX374" s="432"/>
      <c r="AY374">
        <f>COUNTA($C$374)</f>
        <v>0</v>
      </c>
    </row>
    <row r="375" spans="1:51" ht="24.75" hidden="1" customHeight="1" x14ac:dyDescent="0.2">
      <c r="A375" s="436">
        <v>29</v>
      </c>
      <c r="B375" s="436">
        <v>1</v>
      </c>
      <c r="C375" s="449"/>
      <c r="D375" s="449"/>
      <c r="E375" s="449"/>
      <c r="F375" s="449"/>
      <c r="G375" s="449"/>
      <c r="H375" s="449"/>
      <c r="I375" s="449"/>
      <c r="J375" s="439"/>
      <c r="K375" s="440"/>
      <c r="L375" s="440"/>
      <c r="M375" s="440"/>
      <c r="N375" s="440"/>
      <c r="O375" s="440"/>
      <c r="P375" s="441"/>
      <c r="Q375" s="441"/>
      <c r="R375" s="441"/>
      <c r="S375" s="441"/>
      <c r="T375" s="441"/>
      <c r="U375" s="441"/>
      <c r="V375" s="441"/>
      <c r="W375" s="441"/>
      <c r="X375" s="441"/>
      <c r="Y375" s="442"/>
      <c r="Z375" s="443"/>
      <c r="AA375" s="443"/>
      <c r="AB375" s="444"/>
      <c r="AC375" s="426"/>
      <c r="AD375" s="426"/>
      <c r="AE375" s="426"/>
      <c r="AF375" s="426"/>
      <c r="AG375" s="426"/>
      <c r="AH375" s="427"/>
      <c r="AI375" s="428"/>
      <c r="AJ375" s="428"/>
      <c r="AK375" s="428"/>
      <c r="AL375" s="429"/>
      <c r="AM375" s="430"/>
      <c r="AN375" s="430"/>
      <c r="AO375" s="431"/>
      <c r="AP375" s="432"/>
      <c r="AQ375" s="432"/>
      <c r="AR375" s="432"/>
      <c r="AS375" s="432"/>
      <c r="AT375" s="432"/>
      <c r="AU375" s="432"/>
      <c r="AV375" s="432"/>
      <c r="AW375" s="432"/>
      <c r="AX375" s="432"/>
      <c r="AY375">
        <f>COUNTA($C$375)</f>
        <v>0</v>
      </c>
    </row>
    <row r="376" spans="1:51" ht="24.75" hidden="1" customHeight="1" x14ac:dyDescent="0.2">
      <c r="A376" s="436">
        <v>30</v>
      </c>
      <c r="B376" s="436">
        <v>1</v>
      </c>
      <c r="C376" s="449"/>
      <c r="D376" s="449"/>
      <c r="E376" s="449"/>
      <c r="F376" s="449"/>
      <c r="G376" s="449"/>
      <c r="H376" s="449"/>
      <c r="I376" s="449"/>
      <c r="J376" s="439"/>
      <c r="K376" s="440"/>
      <c r="L376" s="440"/>
      <c r="M376" s="440"/>
      <c r="N376" s="440"/>
      <c r="O376" s="440"/>
      <c r="P376" s="441"/>
      <c r="Q376" s="441"/>
      <c r="R376" s="441"/>
      <c r="S376" s="441"/>
      <c r="T376" s="441"/>
      <c r="U376" s="441"/>
      <c r="V376" s="441"/>
      <c r="W376" s="441"/>
      <c r="X376" s="441"/>
      <c r="Y376" s="442"/>
      <c r="Z376" s="443"/>
      <c r="AA376" s="443"/>
      <c r="AB376" s="444"/>
      <c r="AC376" s="426"/>
      <c r="AD376" s="426"/>
      <c r="AE376" s="426"/>
      <c r="AF376" s="426"/>
      <c r="AG376" s="426"/>
      <c r="AH376" s="427"/>
      <c r="AI376" s="428"/>
      <c r="AJ376" s="428"/>
      <c r="AK376" s="428"/>
      <c r="AL376" s="429"/>
      <c r="AM376" s="430"/>
      <c r="AN376" s="430"/>
      <c r="AO376" s="431"/>
      <c r="AP376" s="432"/>
      <c r="AQ376" s="432"/>
      <c r="AR376" s="432"/>
      <c r="AS376" s="432"/>
      <c r="AT376" s="432"/>
      <c r="AU376" s="432"/>
      <c r="AV376" s="432"/>
      <c r="AW376" s="432"/>
      <c r="AX376" s="432"/>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220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52"/>
      <c r="B379" s="452"/>
      <c r="C379" s="453" t="s">
        <v>192</v>
      </c>
      <c r="D379" s="453"/>
      <c r="E379" s="453"/>
      <c r="F379" s="453"/>
      <c r="G379" s="453"/>
      <c r="H379" s="453"/>
      <c r="I379" s="453"/>
      <c r="J379" s="445" t="s">
        <v>193</v>
      </c>
      <c r="K379" s="454"/>
      <c r="L379" s="454"/>
      <c r="M379" s="454"/>
      <c r="N379" s="454"/>
      <c r="O379" s="454"/>
      <c r="P379" s="454" t="s">
        <v>194</v>
      </c>
      <c r="Q379" s="454"/>
      <c r="R379" s="454"/>
      <c r="S379" s="454"/>
      <c r="T379" s="454"/>
      <c r="U379" s="454"/>
      <c r="V379" s="454"/>
      <c r="W379" s="454"/>
      <c r="X379" s="454"/>
      <c r="Y379" s="445" t="s">
        <v>195</v>
      </c>
      <c r="Z379" s="446"/>
      <c r="AA379" s="446"/>
      <c r="AB379" s="446"/>
      <c r="AC379" s="445" t="s">
        <v>196</v>
      </c>
      <c r="AD379" s="445"/>
      <c r="AE379" s="445"/>
      <c r="AF379" s="445"/>
      <c r="AG379" s="445"/>
      <c r="AH379" s="445" t="s">
        <v>197</v>
      </c>
      <c r="AI379" s="453"/>
      <c r="AJ379" s="453"/>
      <c r="AK379" s="453"/>
      <c r="AL379" s="453" t="s">
        <v>198</v>
      </c>
      <c r="AM379" s="453"/>
      <c r="AN379" s="453"/>
      <c r="AO379" s="453"/>
      <c r="AP379" s="445" t="s">
        <v>199</v>
      </c>
      <c r="AQ379" s="445"/>
      <c r="AR379" s="445"/>
      <c r="AS379" s="445"/>
      <c r="AT379" s="445"/>
      <c r="AU379" s="445"/>
      <c r="AV379" s="445"/>
      <c r="AW379" s="445"/>
      <c r="AX379" s="445"/>
      <c r="AY379">
        <f t="shared" ref="AY379:AY380" si="67">$AY$377</f>
        <v>1</v>
      </c>
    </row>
    <row r="380" spans="1:51" ht="24.75" customHeight="1" x14ac:dyDescent="0.2">
      <c r="A380" s="436">
        <v>1</v>
      </c>
      <c r="B380" s="436">
        <v>1</v>
      </c>
      <c r="C380" s="449" t="s">
        <v>221</v>
      </c>
      <c r="D380" s="449"/>
      <c r="E380" s="449"/>
      <c r="F380" s="449"/>
      <c r="G380" s="449"/>
      <c r="H380" s="449"/>
      <c r="I380" s="449"/>
      <c r="J380" s="439">
        <v>7010001008844</v>
      </c>
      <c r="K380" s="440"/>
      <c r="L380" s="440"/>
      <c r="M380" s="440"/>
      <c r="N380" s="440"/>
      <c r="O380" s="440"/>
      <c r="P380" s="441" t="s">
        <v>222</v>
      </c>
      <c r="Q380" s="441"/>
      <c r="R380" s="441"/>
      <c r="S380" s="441"/>
      <c r="T380" s="441"/>
      <c r="U380" s="441"/>
      <c r="V380" s="441"/>
      <c r="W380" s="441"/>
      <c r="X380" s="441"/>
      <c r="Y380" s="442">
        <v>50</v>
      </c>
      <c r="Z380" s="443"/>
      <c r="AA380" s="443"/>
      <c r="AB380" s="444"/>
      <c r="AC380" s="426" t="s">
        <v>223</v>
      </c>
      <c r="AD380" s="426"/>
      <c r="AE380" s="426"/>
      <c r="AF380" s="426"/>
      <c r="AG380" s="426"/>
      <c r="AH380" s="427">
        <v>1</v>
      </c>
      <c r="AI380" s="428"/>
      <c r="AJ380" s="428"/>
      <c r="AK380" s="428"/>
      <c r="AL380" s="456">
        <v>90</v>
      </c>
      <c r="AM380" s="457"/>
      <c r="AN380" s="457"/>
      <c r="AO380" s="458"/>
      <c r="AP380" s="432" t="s">
        <v>43</v>
      </c>
      <c r="AQ380" s="432"/>
      <c r="AR380" s="432"/>
      <c r="AS380" s="432"/>
      <c r="AT380" s="432"/>
      <c r="AU380" s="432"/>
      <c r="AV380" s="432"/>
      <c r="AW380" s="432"/>
      <c r="AX380" s="432"/>
      <c r="AY380">
        <f t="shared" si="67"/>
        <v>1</v>
      </c>
    </row>
    <row r="381" spans="1:51" ht="24.75" customHeight="1" x14ac:dyDescent="0.2">
      <c r="A381" s="436">
        <v>2</v>
      </c>
      <c r="B381" s="436">
        <v>1</v>
      </c>
      <c r="C381" s="449" t="s">
        <v>224</v>
      </c>
      <c r="D381" s="449"/>
      <c r="E381" s="449"/>
      <c r="F381" s="449"/>
      <c r="G381" s="449"/>
      <c r="H381" s="449"/>
      <c r="I381" s="449"/>
      <c r="J381" s="439">
        <v>4010001054032</v>
      </c>
      <c r="K381" s="440"/>
      <c r="L381" s="440"/>
      <c r="M381" s="440"/>
      <c r="N381" s="440"/>
      <c r="O381" s="440"/>
      <c r="P381" s="441" t="s">
        <v>225</v>
      </c>
      <c r="Q381" s="441"/>
      <c r="R381" s="441"/>
      <c r="S381" s="441"/>
      <c r="T381" s="441"/>
      <c r="U381" s="441"/>
      <c r="V381" s="441"/>
      <c r="W381" s="441"/>
      <c r="X381" s="441"/>
      <c r="Y381" s="442">
        <v>20</v>
      </c>
      <c r="Z381" s="443"/>
      <c r="AA381" s="443"/>
      <c r="AB381" s="444"/>
      <c r="AC381" s="426" t="s">
        <v>223</v>
      </c>
      <c r="AD381" s="426"/>
      <c r="AE381" s="426"/>
      <c r="AF381" s="426"/>
      <c r="AG381" s="426"/>
      <c r="AH381" s="427">
        <v>2</v>
      </c>
      <c r="AI381" s="428"/>
      <c r="AJ381" s="428"/>
      <c r="AK381" s="428"/>
      <c r="AL381" s="456">
        <v>99</v>
      </c>
      <c r="AM381" s="457"/>
      <c r="AN381" s="457"/>
      <c r="AO381" s="458"/>
      <c r="AP381" s="432" t="s">
        <v>43</v>
      </c>
      <c r="AQ381" s="432"/>
      <c r="AR381" s="432"/>
      <c r="AS381" s="432"/>
      <c r="AT381" s="432"/>
      <c r="AU381" s="432"/>
      <c r="AV381" s="432"/>
      <c r="AW381" s="432"/>
      <c r="AX381" s="432"/>
      <c r="AY381">
        <f>COUNTA($C$381)</f>
        <v>1</v>
      </c>
    </row>
    <row r="382" spans="1:51" ht="24.75" customHeight="1" x14ac:dyDescent="0.2">
      <c r="A382" s="436">
        <v>3</v>
      </c>
      <c r="B382" s="436">
        <v>1</v>
      </c>
      <c r="C382" s="449" t="s">
        <v>224</v>
      </c>
      <c r="D382" s="449"/>
      <c r="E382" s="449"/>
      <c r="F382" s="449"/>
      <c r="G382" s="449"/>
      <c r="H382" s="449"/>
      <c r="I382" s="449"/>
      <c r="J382" s="439">
        <v>4010001054032</v>
      </c>
      <c r="K382" s="440"/>
      <c r="L382" s="440"/>
      <c r="M382" s="440"/>
      <c r="N382" s="440"/>
      <c r="O382" s="440"/>
      <c r="P382" s="441" t="s">
        <v>226</v>
      </c>
      <c r="Q382" s="441"/>
      <c r="R382" s="441"/>
      <c r="S382" s="441"/>
      <c r="T382" s="441"/>
      <c r="U382" s="441"/>
      <c r="V382" s="441"/>
      <c r="W382" s="441"/>
      <c r="X382" s="441"/>
      <c r="Y382" s="442">
        <v>17</v>
      </c>
      <c r="Z382" s="443"/>
      <c r="AA382" s="443"/>
      <c r="AB382" s="444"/>
      <c r="AC382" s="426" t="s">
        <v>223</v>
      </c>
      <c r="AD382" s="426"/>
      <c r="AE382" s="426"/>
      <c r="AF382" s="426"/>
      <c r="AG382" s="426"/>
      <c r="AH382" s="427">
        <v>1</v>
      </c>
      <c r="AI382" s="428"/>
      <c r="AJ382" s="428"/>
      <c r="AK382" s="428"/>
      <c r="AL382" s="456">
        <v>93.4</v>
      </c>
      <c r="AM382" s="457"/>
      <c r="AN382" s="457"/>
      <c r="AO382" s="458"/>
      <c r="AP382" s="432" t="s">
        <v>43</v>
      </c>
      <c r="AQ382" s="432"/>
      <c r="AR382" s="432"/>
      <c r="AS382" s="432"/>
      <c r="AT382" s="432"/>
      <c r="AU382" s="432"/>
      <c r="AV382" s="432"/>
      <c r="AW382" s="432"/>
      <c r="AX382" s="432"/>
      <c r="AY382">
        <f>COUNTA($C$382)</f>
        <v>1</v>
      </c>
    </row>
    <row r="383" spans="1:51" ht="24.75" customHeight="1" x14ac:dyDescent="0.2">
      <c r="A383" s="436">
        <v>4</v>
      </c>
      <c r="B383" s="436">
        <v>1</v>
      </c>
      <c r="C383" s="449" t="s">
        <v>224</v>
      </c>
      <c r="D383" s="449"/>
      <c r="E383" s="449"/>
      <c r="F383" s="449"/>
      <c r="G383" s="449"/>
      <c r="H383" s="449"/>
      <c r="I383" s="449"/>
      <c r="J383" s="439">
        <v>4010001054032</v>
      </c>
      <c r="K383" s="440"/>
      <c r="L383" s="440"/>
      <c r="M383" s="440"/>
      <c r="N383" s="440"/>
      <c r="O383" s="440"/>
      <c r="P383" s="441" t="s">
        <v>227</v>
      </c>
      <c r="Q383" s="441"/>
      <c r="R383" s="441"/>
      <c r="S383" s="441"/>
      <c r="T383" s="441"/>
      <c r="U383" s="441"/>
      <c r="V383" s="441"/>
      <c r="W383" s="441"/>
      <c r="X383" s="441"/>
      <c r="Y383" s="442">
        <v>13</v>
      </c>
      <c r="Z383" s="443"/>
      <c r="AA383" s="443"/>
      <c r="AB383" s="444"/>
      <c r="AC383" s="426" t="s">
        <v>223</v>
      </c>
      <c r="AD383" s="426"/>
      <c r="AE383" s="426"/>
      <c r="AF383" s="426"/>
      <c r="AG383" s="426"/>
      <c r="AH383" s="427">
        <v>1</v>
      </c>
      <c r="AI383" s="428"/>
      <c r="AJ383" s="428"/>
      <c r="AK383" s="428"/>
      <c r="AL383" s="456">
        <v>90.6</v>
      </c>
      <c r="AM383" s="457"/>
      <c r="AN383" s="457"/>
      <c r="AO383" s="458"/>
      <c r="AP383" s="432" t="s">
        <v>43</v>
      </c>
      <c r="AQ383" s="432"/>
      <c r="AR383" s="432"/>
      <c r="AS383" s="432"/>
      <c r="AT383" s="432"/>
      <c r="AU383" s="432"/>
      <c r="AV383" s="432"/>
      <c r="AW383" s="432"/>
      <c r="AX383" s="432"/>
      <c r="AY383">
        <f>COUNTA($C$383)</f>
        <v>1</v>
      </c>
    </row>
    <row r="384" spans="1:51" ht="24.75" customHeight="1" x14ac:dyDescent="0.2">
      <c r="A384" s="436">
        <v>5</v>
      </c>
      <c r="B384" s="436">
        <v>1</v>
      </c>
      <c r="C384" s="449" t="s">
        <v>228</v>
      </c>
      <c r="D384" s="449"/>
      <c r="E384" s="449"/>
      <c r="F384" s="449"/>
      <c r="G384" s="449"/>
      <c r="H384" s="449"/>
      <c r="I384" s="449"/>
      <c r="J384" s="439">
        <v>2180001016265</v>
      </c>
      <c r="K384" s="440"/>
      <c r="L384" s="440"/>
      <c r="M384" s="440"/>
      <c r="N384" s="440"/>
      <c r="O384" s="440"/>
      <c r="P384" s="441" t="s">
        <v>229</v>
      </c>
      <c r="Q384" s="441"/>
      <c r="R384" s="441"/>
      <c r="S384" s="441"/>
      <c r="T384" s="441"/>
      <c r="U384" s="441"/>
      <c r="V384" s="441"/>
      <c r="W384" s="441"/>
      <c r="X384" s="441"/>
      <c r="Y384" s="442">
        <v>11</v>
      </c>
      <c r="Z384" s="443"/>
      <c r="AA384" s="443"/>
      <c r="AB384" s="444"/>
      <c r="AC384" s="426" t="s">
        <v>223</v>
      </c>
      <c r="AD384" s="426"/>
      <c r="AE384" s="426"/>
      <c r="AF384" s="426"/>
      <c r="AG384" s="426"/>
      <c r="AH384" s="427">
        <v>3</v>
      </c>
      <c r="AI384" s="428"/>
      <c r="AJ384" s="428"/>
      <c r="AK384" s="428"/>
      <c r="AL384" s="456">
        <v>84.8</v>
      </c>
      <c r="AM384" s="457"/>
      <c r="AN384" s="457"/>
      <c r="AO384" s="458"/>
      <c r="AP384" s="432" t="s">
        <v>43</v>
      </c>
      <c r="AQ384" s="432"/>
      <c r="AR384" s="432"/>
      <c r="AS384" s="432"/>
      <c r="AT384" s="432"/>
      <c r="AU384" s="432"/>
      <c r="AV384" s="432"/>
      <c r="AW384" s="432"/>
      <c r="AX384" s="432"/>
      <c r="AY384">
        <f>COUNTA($C$384)</f>
        <v>1</v>
      </c>
    </row>
    <row r="385" spans="1:51" ht="24.75" customHeight="1" x14ac:dyDescent="0.2">
      <c r="A385" s="436">
        <v>6</v>
      </c>
      <c r="B385" s="436">
        <v>1</v>
      </c>
      <c r="C385" s="449" t="s">
        <v>230</v>
      </c>
      <c r="D385" s="449"/>
      <c r="E385" s="449"/>
      <c r="F385" s="449"/>
      <c r="G385" s="449"/>
      <c r="H385" s="449"/>
      <c r="I385" s="449"/>
      <c r="J385" s="439">
        <v>1010001143390</v>
      </c>
      <c r="K385" s="440"/>
      <c r="L385" s="440"/>
      <c r="M385" s="440"/>
      <c r="N385" s="440"/>
      <c r="O385" s="440"/>
      <c r="P385" s="441" t="s">
        <v>231</v>
      </c>
      <c r="Q385" s="441"/>
      <c r="R385" s="441"/>
      <c r="S385" s="441"/>
      <c r="T385" s="441"/>
      <c r="U385" s="441"/>
      <c r="V385" s="441"/>
      <c r="W385" s="441"/>
      <c r="X385" s="441"/>
      <c r="Y385" s="442">
        <v>11</v>
      </c>
      <c r="Z385" s="443"/>
      <c r="AA385" s="443"/>
      <c r="AB385" s="444"/>
      <c r="AC385" s="426" t="s">
        <v>223</v>
      </c>
      <c r="AD385" s="426"/>
      <c r="AE385" s="426"/>
      <c r="AF385" s="426"/>
      <c r="AG385" s="426"/>
      <c r="AH385" s="427">
        <v>1</v>
      </c>
      <c r="AI385" s="428"/>
      <c r="AJ385" s="428"/>
      <c r="AK385" s="428"/>
      <c r="AL385" s="456">
        <v>77.8</v>
      </c>
      <c r="AM385" s="457"/>
      <c r="AN385" s="457"/>
      <c r="AO385" s="458"/>
      <c r="AP385" s="432" t="s">
        <v>43</v>
      </c>
      <c r="AQ385" s="432"/>
      <c r="AR385" s="432"/>
      <c r="AS385" s="432"/>
      <c r="AT385" s="432"/>
      <c r="AU385" s="432"/>
      <c r="AV385" s="432"/>
      <c r="AW385" s="432"/>
      <c r="AX385" s="432"/>
      <c r="AY385">
        <f>COUNTA($C$385)</f>
        <v>1</v>
      </c>
    </row>
    <row r="386" spans="1:51" ht="24.75" customHeight="1" x14ac:dyDescent="0.2">
      <c r="A386" s="436">
        <v>7</v>
      </c>
      <c r="B386" s="436">
        <v>1</v>
      </c>
      <c r="C386" s="449" t="s">
        <v>232</v>
      </c>
      <c r="D386" s="449"/>
      <c r="E386" s="449"/>
      <c r="F386" s="449"/>
      <c r="G386" s="449"/>
      <c r="H386" s="449"/>
      <c r="I386" s="449"/>
      <c r="J386" s="439">
        <v>1010005002667</v>
      </c>
      <c r="K386" s="440"/>
      <c r="L386" s="440"/>
      <c r="M386" s="440"/>
      <c r="N386" s="440"/>
      <c r="O386" s="440"/>
      <c r="P386" s="441" t="s">
        <v>233</v>
      </c>
      <c r="Q386" s="441"/>
      <c r="R386" s="441"/>
      <c r="S386" s="441"/>
      <c r="T386" s="441"/>
      <c r="U386" s="441"/>
      <c r="V386" s="441"/>
      <c r="W386" s="441"/>
      <c r="X386" s="441"/>
      <c r="Y386" s="442">
        <v>10</v>
      </c>
      <c r="Z386" s="443"/>
      <c r="AA386" s="443"/>
      <c r="AB386" s="444"/>
      <c r="AC386" s="426" t="s">
        <v>223</v>
      </c>
      <c r="AD386" s="426"/>
      <c r="AE386" s="426"/>
      <c r="AF386" s="426"/>
      <c r="AG386" s="426"/>
      <c r="AH386" s="427">
        <v>3</v>
      </c>
      <c r="AI386" s="428"/>
      <c r="AJ386" s="428"/>
      <c r="AK386" s="428"/>
      <c r="AL386" s="456">
        <v>81.8</v>
      </c>
      <c r="AM386" s="457"/>
      <c r="AN386" s="457"/>
      <c r="AO386" s="458"/>
      <c r="AP386" s="432" t="s">
        <v>43</v>
      </c>
      <c r="AQ386" s="432"/>
      <c r="AR386" s="432"/>
      <c r="AS386" s="432"/>
      <c r="AT386" s="432"/>
      <c r="AU386" s="432"/>
      <c r="AV386" s="432"/>
      <c r="AW386" s="432"/>
      <c r="AX386" s="432"/>
      <c r="AY386">
        <f>COUNTA($C$386)</f>
        <v>1</v>
      </c>
    </row>
    <row r="387" spans="1:51" ht="24.75" customHeight="1" x14ac:dyDescent="0.2">
      <c r="A387" s="436">
        <v>8</v>
      </c>
      <c r="B387" s="436">
        <v>1</v>
      </c>
      <c r="C387" s="449" t="s">
        <v>234</v>
      </c>
      <c r="D387" s="449"/>
      <c r="E387" s="449"/>
      <c r="F387" s="449"/>
      <c r="G387" s="449"/>
      <c r="H387" s="449"/>
      <c r="I387" s="449"/>
      <c r="J387" s="439">
        <v>3010801021554</v>
      </c>
      <c r="K387" s="440"/>
      <c r="L387" s="440"/>
      <c r="M387" s="440"/>
      <c r="N387" s="440"/>
      <c r="O387" s="440"/>
      <c r="P387" s="441" t="s">
        <v>235</v>
      </c>
      <c r="Q387" s="441"/>
      <c r="R387" s="441"/>
      <c r="S387" s="441"/>
      <c r="T387" s="441"/>
      <c r="U387" s="441"/>
      <c r="V387" s="441"/>
      <c r="W387" s="441"/>
      <c r="X387" s="441"/>
      <c r="Y387" s="442">
        <v>4</v>
      </c>
      <c r="Z387" s="443"/>
      <c r="AA387" s="443"/>
      <c r="AB387" s="444"/>
      <c r="AC387" s="426" t="s">
        <v>223</v>
      </c>
      <c r="AD387" s="426"/>
      <c r="AE387" s="426"/>
      <c r="AF387" s="426"/>
      <c r="AG387" s="426"/>
      <c r="AH387" s="427">
        <v>2</v>
      </c>
      <c r="AI387" s="428"/>
      <c r="AJ387" s="428"/>
      <c r="AK387" s="428"/>
      <c r="AL387" s="456">
        <v>73.8</v>
      </c>
      <c r="AM387" s="457"/>
      <c r="AN387" s="457"/>
      <c r="AO387" s="458"/>
      <c r="AP387" s="432" t="s">
        <v>43</v>
      </c>
      <c r="AQ387" s="432"/>
      <c r="AR387" s="432"/>
      <c r="AS387" s="432"/>
      <c r="AT387" s="432"/>
      <c r="AU387" s="432"/>
      <c r="AV387" s="432"/>
      <c r="AW387" s="432"/>
      <c r="AX387" s="432"/>
      <c r="AY387">
        <f>COUNTA($C$387)</f>
        <v>1</v>
      </c>
    </row>
    <row r="388" spans="1:51" ht="24.75" customHeight="1" x14ac:dyDescent="0.2">
      <c r="A388" s="436">
        <v>9</v>
      </c>
      <c r="B388" s="436">
        <v>1</v>
      </c>
      <c r="C388" s="449" t="s">
        <v>234</v>
      </c>
      <c r="D388" s="449"/>
      <c r="E388" s="449"/>
      <c r="F388" s="449"/>
      <c r="G388" s="449"/>
      <c r="H388" s="449"/>
      <c r="I388" s="449"/>
      <c r="J388" s="439">
        <v>3010801021554</v>
      </c>
      <c r="K388" s="440"/>
      <c r="L388" s="440"/>
      <c r="M388" s="440"/>
      <c r="N388" s="440"/>
      <c r="O388" s="440"/>
      <c r="P388" s="441" t="s">
        <v>236</v>
      </c>
      <c r="Q388" s="441"/>
      <c r="R388" s="441"/>
      <c r="S388" s="441"/>
      <c r="T388" s="441"/>
      <c r="U388" s="441"/>
      <c r="V388" s="441"/>
      <c r="W388" s="441"/>
      <c r="X388" s="441"/>
      <c r="Y388" s="442">
        <v>2</v>
      </c>
      <c r="Z388" s="443"/>
      <c r="AA388" s="443"/>
      <c r="AB388" s="444"/>
      <c r="AC388" s="426" t="s">
        <v>223</v>
      </c>
      <c r="AD388" s="426"/>
      <c r="AE388" s="426"/>
      <c r="AF388" s="426"/>
      <c r="AG388" s="426"/>
      <c r="AH388" s="427">
        <v>1</v>
      </c>
      <c r="AI388" s="428"/>
      <c r="AJ388" s="428"/>
      <c r="AK388" s="428"/>
      <c r="AL388" s="456">
        <v>76.8</v>
      </c>
      <c r="AM388" s="457"/>
      <c r="AN388" s="457"/>
      <c r="AO388" s="458"/>
      <c r="AP388" s="432" t="s">
        <v>43</v>
      </c>
      <c r="AQ388" s="432"/>
      <c r="AR388" s="432"/>
      <c r="AS388" s="432"/>
      <c r="AT388" s="432"/>
      <c r="AU388" s="432"/>
      <c r="AV388" s="432"/>
      <c r="AW388" s="432"/>
      <c r="AX388" s="432"/>
      <c r="AY388">
        <f>COUNTA($C$388)</f>
        <v>1</v>
      </c>
    </row>
    <row r="389" spans="1:51" ht="24.75" customHeight="1" x14ac:dyDescent="0.2">
      <c r="A389" s="436">
        <v>10</v>
      </c>
      <c r="B389" s="436">
        <v>1</v>
      </c>
      <c r="C389" s="449" t="s">
        <v>237</v>
      </c>
      <c r="D389" s="449"/>
      <c r="E389" s="449"/>
      <c r="F389" s="449"/>
      <c r="G389" s="449"/>
      <c r="H389" s="449"/>
      <c r="I389" s="449"/>
      <c r="J389" s="439">
        <v>7020001106267</v>
      </c>
      <c r="K389" s="440"/>
      <c r="L389" s="440"/>
      <c r="M389" s="440"/>
      <c r="N389" s="440"/>
      <c r="O389" s="440"/>
      <c r="P389" s="441" t="s">
        <v>238</v>
      </c>
      <c r="Q389" s="441"/>
      <c r="R389" s="441"/>
      <c r="S389" s="441"/>
      <c r="T389" s="441"/>
      <c r="U389" s="441"/>
      <c r="V389" s="441"/>
      <c r="W389" s="441"/>
      <c r="X389" s="441"/>
      <c r="Y389" s="442">
        <v>5</v>
      </c>
      <c r="Z389" s="443"/>
      <c r="AA389" s="443"/>
      <c r="AB389" s="444"/>
      <c r="AC389" s="426" t="s">
        <v>223</v>
      </c>
      <c r="AD389" s="426"/>
      <c r="AE389" s="426"/>
      <c r="AF389" s="426"/>
      <c r="AG389" s="426"/>
      <c r="AH389" s="427">
        <v>4</v>
      </c>
      <c r="AI389" s="428"/>
      <c r="AJ389" s="428"/>
      <c r="AK389" s="428"/>
      <c r="AL389" s="456">
        <v>86.9</v>
      </c>
      <c r="AM389" s="457"/>
      <c r="AN389" s="457"/>
      <c r="AO389" s="458"/>
      <c r="AP389" s="432" t="s">
        <v>43</v>
      </c>
      <c r="AQ389" s="432"/>
      <c r="AR389" s="432"/>
      <c r="AS389" s="432"/>
      <c r="AT389" s="432"/>
      <c r="AU389" s="432"/>
      <c r="AV389" s="432"/>
      <c r="AW389" s="432"/>
      <c r="AX389" s="432"/>
      <c r="AY389">
        <f>COUNTA($C$389)</f>
        <v>1</v>
      </c>
    </row>
    <row r="390" spans="1:51" ht="24.75" hidden="1" customHeight="1" x14ac:dyDescent="0.2">
      <c r="A390" s="436">
        <v>11</v>
      </c>
      <c r="B390" s="436">
        <v>1</v>
      </c>
      <c r="C390" s="449"/>
      <c r="D390" s="449"/>
      <c r="E390" s="449"/>
      <c r="F390" s="449"/>
      <c r="G390" s="449"/>
      <c r="H390" s="449"/>
      <c r="I390" s="449"/>
      <c r="J390" s="439"/>
      <c r="K390" s="440"/>
      <c r="L390" s="440"/>
      <c r="M390" s="440"/>
      <c r="N390" s="440"/>
      <c r="O390" s="440"/>
      <c r="P390" s="441"/>
      <c r="Q390" s="441"/>
      <c r="R390" s="441"/>
      <c r="S390" s="441"/>
      <c r="T390" s="441"/>
      <c r="U390" s="441"/>
      <c r="V390" s="441"/>
      <c r="W390" s="441"/>
      <c r="X390" s="441"/>
      <c r="Y390" s="442"/>
      <c r="Z390" s="443"/>
      <c r="AA390" s="443"/>
      <c r="AB390" s="444"/>
      <c r="AC390" s="426"/>
      <c r="AD390" s="426"/>
      <c r="AE390" s="426"/>
      <c r="AF390" s="426"/>
      <c r="AG390" s="426"/>
      <c r="AH390" s="427"/>
      <c r="AI390" s="428"/>
      <c r="AJ390" s="428"/>
      <c r="AK390" s="428"/>
      <c r="AL390" s="429"/>
      <c r="AM390" s="430"/>
      <c r="AN390" s="430"/>
      <c r="AO390" s="431"/>
      <c r="AP390" s="432"/>
      <c r="AQ390" s="432"/>
      <c r="AR390" s="432"/>
      <c r="AS390" s="432"/>
      <c r="AT390" s="432"/>
      <c r="AU390" s="432"/>
      <c r="AV390" s="432"/>
      <c r="AW390" s="432"/>
      <c r="AX390" s="432"/>
      <c r="AY390">
        <f>COUNTA($C$390)</f>
        <v>0</v>
      </c>
    </row>
    <row r="391" spans="1:51" ht="24.75" hidden="1" customHeight="1" x14ac:dyDescent="0.2">
      <c r="A391" s="436">
        <v>12</v>
      </c>
      <c r="B391" s="436">
        <v>1</v>
      </c>
      <c r="C391" s="449"/>
      <c r="D391" s="449"/>
      <c r="E391" s="449"/>
      <c r="F391" s="449"/>
      <c r="G391" s="449"/>
      <c r="H391" s="449"/>
      <c r="I391" s="449"/>
      <c r="J391" s="439"/>
      <c r="K391" s="440"/>
      <c r="L391" s="440"/>
      <c r="M391" s="440"/>
      <c r="N391" s="440"/>
      <c r="O391" s="440"/>
      <c r="P391" s="441"/>
      <c r="Q391" s="441"/>
      <c r="R391" s="441"/>
      <c r="S391" s="441"/>
      <c r="T391" s="441"/>
      <c r="U391" s="441"/>
      <c r="V391" s="441"/>
      <c r="W391" s="441"/>
      <c r="X391" s="441"/>
      <c r="Y391" s="442"/>
      <c r="Z391" s="443"/>
      <c r="AA391" s="443"/>
      <c r="AB391" s="444"/>
      <c r="AC391" s="426"/>
      <c r="AD391" s="426"/>
      <c r="AE391" s="426"/>
      <c r="AF391" s="426"/>
      <c r="AG391" s="426"/>
      <c r="AH391" s="427"/>
      <c r="AI391" s="428"/>
      <c r="AJ391" s="428"/>
      <c r="AK391" s="428"/>
      <c r="AL391" s="429"/>
      <c r="AM391" s="430"/>
      <c r="AN391" s="430"/>
      <c r="AO391" s="431"/>
      <c r="AP391" s="432"/>
      <c r="AQ391" s="432"/>
      <c r="AR391" s="432"/>
      <c r="AS391" s="432"/>
      <c r="AT391" s="432"/>
      <c r="AU391" s="432"/>
      <c r="AV391" s="432"/>
      <c r="AW391" s="432"/>
      <c r="AX391" s="432"/>
      <c r="AY391">
        <f>COUNTA($C$391)</f>
        <v>0</v>
      </c>
    </row>
    <row r="392" spans="1:51" ht="24.75" hidden="1" customHeight="1" x14ac:dyDescent="0.2">
      <c r="A392" s="436">
        <v>13</v>
      </c>
      <c r="B392" s="436">
        <v>1</v>
      </c>
      <c r="C392" s="449"/>
      <c r="D392" s="449"/>
      <c r="E392" s="449"/>
      <c r="F392" s="449"/>
      <c r="G392" s="449"/>
      <c r="H392" s="449"/>
      <c r="I392" s="449"/>
      <c r="J392" s="439"/>
      <c r="K392" s="440"/>
      <c r="L392" s="440"/>
      <c r="M392" s="440"/>
      <c r="N392" s="440"/>
      <c r="O392" s="440"/>
      <c r="P392" s="441"/>
      <c r="Q392" s="441"/>
      <c r="R392" s="441"/>
      <c r="S392" s="441"/>
      <c r="T392" s="441"/>
      <c r="U392" s="441"/>
      <c r="V392" s="441"/>
      <c r="W392" s="441"/>
      <c r="X392" s="441"/>
      <c r="Y392" s="442"/>
      <c r="Z392" s="443"/>
      <c r="AA392" s="443"/>
      <c r="AB392" s="444"/>
      <c r="AC392" s="426"/>
      <c r="AD392" s="426"/>
      <c r="AE392" s="426"/>
      <c r="AF392" s="426"/>
      <c r="AG392" s="426"/>
      <c r="AH392" s="427"/>
      <c r="AI392" s="428"/>
      <c r="AJ392" s="428"/>
      <c r="AK392" s="428"/>
      <c r="AL392" s="429"/>
      <c r="AM392" s="430"/>
      <c r="AN392" s="430"/>
      <c r="AO392" s="431"/>
      <c r="AP392" s="432"/>
      <c r="AQ392" s="432"/>
      <c r="AR392" s="432"/>
      <c r="AS392" s="432"/>
      <c r="AT392" s="432"/>
      <c r="AU392" s="432"/>
      <c r="AV392" s="432"/>
      <c r="AW392" s="432"/>
      <c r="AX392" s="432"/>
      <c r="AY392">
        <f>COUNTA($C$392)</f>
        <v>0</v>
      </c>
    </row>
    <row r="393" spans="1:51" ht="24.75" hidden="1" customHeight="1" x14ac:dyDescent="0.2">
      <c r="A393" s="436">
        <v>14</v>
      </c>
      <c r="B393" s="436">
        <v>1</v>
      </c>
      <c r="C393" s="449"/>
      <c r="D393" s="449"/>
      <c r="E393" s="449"/>
      <c r="F393" s="449"/>
      <c r="G393" s="449"/>
      <c r="H393" s="449"/>
      <c r="I393" s="449"/>
      <c r="J393" s="439"/>
      <c r="K393" s="440"/>
      <c r="L393" s="440"/>
      <c r="M393" s="440"/>
      <c r="N393" s="440"/>
      <c r="O393" s="440"/>
      <c r="P393" s="441"/>
      <c r="Q393" s="441"/>
      <c r="R393" s="441"/>
      <c r="S393" s="441"/>
      <c r="T393" s="441"/>
      <c r="U393" s="441"/>
      <c r="V393" s="441"/>
      <c r="W393" s="441"/>
      <c r="X393" s="441"/>
      <c r="Y393" s="442"/>
      <c r="Z393" s="443"/>
      <c r="AA393" s="443"/>
      <c r="AB393" s="444"/>
      <c r="AC393" s="426"/>
      <c r="AD393" s="426"/>
      <c r="AE393" s="426"/>
      <c r="AF393" s="426"/>
      <c r="AG393" s="426"/>
      <c r="AH393" s="427"/>
      <c r="AI393" s="428"/>
      <c r="AJ393" s="428"/>
      <c r="AK393" s="428"/>
      <c r="AL393" s="429"/>
      <c r="AM393" s="430"/>
      <c r="AN393" s="430"/>
      <c r="AO393" s="431"/>
      <c r="AP393" s="432"/>
      <c r="AQ393" s="432"/>
      <c r="AR393" s="432"/>
      <c r="AS393" s="432"/>
      <c r="AT393" s="432"/>
      <c r="AU393" s="432"/>
      <c r="AV393" s="432"/>
      <c r="AW393" s="432"/>
      <c r="AX393" s="432"/>
      <c r="AY393">
        <f>COUNTA($C$393)</f>
        <v>0</v>
      </c>
    </row>
    <row r="394" spans="1:51" ht="24.75" hidden="1" customHeight="1" x14ac:dyDescent="0.2">
      <c r="A394" s="436">
        <v>15</v>
      </c>
      <c r="B394" s="436">
        <v>1</v>
      </c>
      <c r="C394" s="449"/>
      <c r="D394" s="449"/>
      <c r="E394" s="449"/>
      <c r="F394" s="449"/>
      <c r="G394" s="449"/>
      <c r="H394" s="449"/>
      <c r="I394" s="449"/>
      <c r="J394" s="439"/>
      <c r="K394" s="440"/>
      <c r="L394" s="440"/>
      <c r="M394" s="440"/>
      <c r="N394" s="440"/>
      <c r="O394" s="440"/>
      <c r="P394" s="441"/>
      <c r="Q394" s="441"/>
      <c r="R394" s="441"/>
      <c r="S394" s="441"/>
      <c r="T394" s="441"/>
      <c r="U394" s="441"/>
      <c r="V394" s="441"/>
      <c r="W394" s="441"/>
      <c r="X394" s="441"/>
      <c r="Y394" s="442"/>
      <c r="Z394" s="443"/>
      <c r="AA394" s="443"/>
      <c r="AB394" s="444"/>
      <c r="AC394" s="426"/>
      <c r="AD394" s="426"/>
      <c r="AE394" s="426"/>
      <c r="AF394" s="426"/>
      <c r="AG394" s="426"/>
      <c r="AH394" s="427"/>
      <c r="AI394" s="428"/>
      <c r="AJ394" s="428"/>
      <c r="AK394" s="428"/>
      <c r="AL394" s="429"/>
      <c r="AM394" s="430"/>
      <c r="AN394" s="430"/>
      <c r="AO394" s="431"/>
      <c r="AP394" s="432"/>
      <c r="AQ394" s="432"/>
      <c r="AR394" s="432"/>
      <c r="AS394" s="432"/>
      <c r="AT394" s="432"/>
      <c r="AU394" s="432"/>
      <c r="AV394" s="432"/>
      <c r="AW394" s="432"/>
      <c r="AX394" s="432"/>
      <c r="AY394">
        <f>COUNTA($C$394)</f>
        <v>0</v>
      </c>
    </row>
    <row r="395" spans="1:51" ht="24.75" hidden="1" customHeight="1" x14ac:dyDescent="0.2">
      <c r="A395" s="436">
        <v>16</v>
      </c>
      <c r="B395" s="436">
        <v>1</v>
      </c>
      <c r="C395" s="449"/>
      <c r="D395" s="449"/>
      <c r="E395" s="449"/>
      <c r="F395" s="449"/>
      <c r="G395" s="449"/>
      <c r="H395" s="449"/>
      <c r="I395" s="449"/>
      <c r="J395" s="439"/>
      <c r="K395" s="440"/>
      <c r="L395" s="440"/>
      <c r="M395" s="440"/>
      <c r="N395" s="440"/>
      <c r="O395" s="440"/>
      <c r="P395" s="441"/>
      <c r="Q395" s="441"/>
      <c r="R395" s="441"/>
      <c r="S395" s="441"/>
      <c r="T395" s="441"/>
      <c r="U395" s="441"/>
      <c r="V395" s="441"/>
      <c r="W395" s="441"/>
      <c r="X395" s="441"/>
      <c r="Y395" s="442"/>
      <c r="Z395" s="443"/>
      <c r="AA395" s="443"/>
      <c r="AB395" s="444"/>
      <c r="AC395" s="426"/>
      <c r="AD395" s="426"/>
      <c r="AE395" s="426"/>
      <c r="AF395" s="426"/>
      <c r="AG395" s="426"/>
      <c r="AH395" s="427"/>
      <c r="AI395" s="428"/>
      <c r="AJ395" s="428"/>
      <c r="AK395" s="428"/>
      <c r="AL395" s="429"/>
      <c r="AM395" s="430"/>
      <c r="AN395" s="430"/>
      <c r="AO395" s="431"/>
      <c r="AP395" s="432"/>
      <c r="AQ395" s="432"/>
      <c r="AR395" s="432"/>
      <c r="AS395" s="432"/>
      <c r="AT395" s="432"/>
      <c r="AU395" s="432"/>
      <c r="AV395" s="432"/>
      <c r="AW395" s="432"/>
      <c r="AX395" s="432"/>
      <c r="AY395">
        <f>COUNTA($C$395)</f>
        <v>0</v>
      </c>
    </row>
    <row r="396" spans="1:51" ht="24.75" hidden="1" customHeight="1" x14ac:dyDescent="0.2">
      <c r="A396" s="436">
        <v>17</v>
      </c>
      <c r="B396" s="436">
        <v>1</v>
      </c>
      <c r="C396" s="449"/>
      <c r="D396" s="449"/>
      <c r="E396" s="449"/>
      <c r="F396" s="449"/>
      <c r="G396" s="449"/>
      <c r="H396" s="449"/>
      <c r="I396" s="449"/>
      <c r="J396" s="439"/>
      <c r="K396" s="440"/>
      <c r="L396" s="440"/>
      <c r="M396" s="440"/>
      <c r="N396" s="440"/>
      <c r="O396" s="440"/>
      <c r="P396" s="441"/>
      <c r="Q396" s="441"/>
      <c r="R396" s="441"/>
      <c r="S396" s="441"/>
      <c r="T396" s="441"/>
      <c r="U396" s="441"/>
      <c r="V396" s="441"/>
      <c r="W396" s="441"/>
      <c r="X396" s="441"/>
      <c r="Y396" s="442"/>
      <c r="Z396" s="443"/>
      <c r="AA396" s="443"/>
      <c r="AB396" s="444"/>
      <c r="AC396" s="426"/>
      <c r="AD396" s="426"/>
      <c r="AE396" s="426"/>
      <c r="AF396" s="426"/>
      <c r="AG396" s="426"/>
      <c r="AH396" s="427"/>
      <c r="AI396" s="428"/>
      <c r="AJ396" s="428"/>
      <c r="AK396" s="428"/>
      <c r="AL396" s="429"/>
      <c r="AM396" s="430"/>
      <c r="AN396" s="430"/>
      <c r="AO396" s="431"/>
      <c r="AP396" s="432"/>
      <c r="AQ396" s="432"/>
      <c r="AR396" s="432"/>
      <c r="AS396" s="432"/>
      <c r="AT396" s="432"/>
      <c r="AU396" s="432"/>
      <c r="AV396" s="432"/>
      <c r="AW396" s="432"/>
      <c r="AX396" s="432"/>
      <c r="AY396">
        <f>COUNTA($C$396)</f>
        <v>0</v>
      </c>
    </row>
    <row r="397" spans="1:51" ht="24.75" hidden="1" customHeight="1" x14ac:dyDescent="0.2">
      <c r="A397" s="436">
        <v>18</v>
      </c>
      <c r="B397" s="436">
        <v>1</v>
      </c>
      <c r="C397" s="449"/>
      <c r="D397" s="449"/>
      <c r="E397" s="449"/>
      <c r="F397" s="449"/>
      <c r="G397" s="449"/>
      <c r="H397" s="449"/>
      <c r="I397" s="449"/>
      <c r="J397" s="439"/>
      <c r="K397" s="440"/>
      <c r="L397" s="440"/>
      <c r="M397" s="440"/>
      <c r="N397" s="440"/>
      <c r="O397" s="440"/>
      <c r="P397" s="441"/>
      <c r="Q397" s="441"/>
      <c r="R397" s="441"/>
      <c r="S397" s="441"/>
      <c r="T397" s="441"/>
      <c r="U397" s="441"/>
      <c r="V397" s="441"/>
      <c r="W397" s="441"/>
      <c r="X397" s="441"/>
      <c r="Y397" s="442"/>
      <c r="Z397" s="443"/>
      <c r="AA397" s="443"/>
      <c r="AB397" s="444"/>
      <c r="AC397" s="426"/>
      <c r="AD397" s="426"/>
      <c r="AE397" s="426"/>
      <c r="AF397" s="426"/>
      <c r="AG397" s="426"/>
      <c r="AH397" s="427"/>
      <c r="AI397" s="428"/>
      <c r="AJ397" s="428"/>
      <c r="AK397" s="428"/>
      <c r="AL397" s="429"/>
      <c r="AM397" s="430"/>
      <c r="AN397" s="430"/>
      <c r="AO397" s="431"/>
      <c r="AP397" s="432"/>
      <c r="AQ397" s="432"/>
      <c r="AR397" s="432"/>
      <c r="AS397" s="432"/>
      <c r="AT397" s="432"/>
      <c r="AU397" s="432"/>
      <c r="AV397" s="432"/>
      <c r="AW397" s="432"/>
      <c r="AX397" s="432"/>
      <c r="AY397">
        <f>COUNTA($C$397)</f>
        <v>0</v>
      </c>
    </row>
    <row r="398" spans="1:51" ht="24.75" hidden="1" customHeight="1" x14ac:dyDescent="0.2">
      <c r="A398" s="436">
        <v>19</v>
      </c>
      <c r="B398" s="436">
        <v>1</v>
      </c>
      <c r="C398" s="449"/>
      <c r="D398" s="449"/>
      <c r="E398" s="449"/>
      <c r="F398" s="449"/>
      <c r="G398" s="449"/>
      <c r="H398" s="449"/>
      <c r="I398" s="449"/>
      <c r="J398" s="439"/>
      <c r="K398" s="440"/>
      <c r="L398" s="440"/>
      <c r="M398" s="440"/>
      <c r="N398" s="440"/>
      <c r="O398" s="440"/>
      <c r="P398" s="441"/>
      <c r="Q398" s="441"/>
      <c r="R398" s="441"/>
      <c r="S398" s="441"/>
      <c r="T398" s="441"/>
      <c r="U398" s="441"/>
      <c r="V398" s="441"/>
      <c r="W398" s="441"/>
      <c r="X398" s="441"/>
      <c r="Y398" s="442"/>
      <c r="Z398" s="443"/>
      <c r="AA398" s="443"/>
      <c r="AB398" s="444"/>
      <c r="AC398" s="426"/>
      <c r="AD398" s="426"/>
      <c r="AE398" s="426"/>
      <c r="AF398" s="426"/>
      <c r="AG398" s="426"/>
      <c r="AH398" s="427"/>
      <c r="AI398" s="428"/>
      <c r="AJ398" s="428"/>
      <c r="AK398" s="428"/>
      <c r="AL398" s="429"/>
      <c r="AM398" s="430"/>
      <c r="AN398" s="430"/>
      <c r="AO398" s="431"/>
      <c r="AP398" s="432"/>
      <c r="AQ398" s="432"/>
      <c r="AR398" s="432"/>
      <c r="AS398" s="432"/>
      <c r="AT398" s="432"/>
      <c r="AU398" s="432"/>
      <c r="AV398" s="432"/>
      <c r="AW398" s="432"/>
      <c r="AX398" s="432"/>
      <c r="AY398">
        <f>COUNTA($C$398)</f>
        <v>0</v>
      </c>
    </row>
    <row r="399" spans="1:51" ht="24.75" hidden="1" customHeight="1" x14ac:dyDescent="0.2">
      <c r="A399" s="436">
        <v>20</v>
      </c>
      <c r="B399" s="436">
        <v>1</v>
      </c>
      <c r="C399" s="449"/>
      <c r="D399" s="449"/>
      <c r="E399" s="449"/>
      <c r="F399" s="449"/>
      <c r="G399" s="449"/>
      <c r="H399" s="449"/>
      <c r="I399" s="449"/>
      <c r="J399" s="439"/>
      <c r="K399" s="440"/>
      <c r="L399" s="440"/>
      <c r="M399" s="440"/>
      <c r="N399" s="440"/>
      <c r="O399" s="440"/>
      <c r="P399" s="441"/>
      <c r="Q399" s="441"/>
      <c r="R399" s="441"/>
      <c r="S399" s="441"/>
      <c r="T399" s="441"/>
      <c r="U399" s="441"/>
      <c r="V399" s="441"/>
      <c r="W399" s="441"/>
      <c r="X399" s="441"/>
      <c r="Y399" s="442"/>
      <c r="Z399" s="443"/>
      <c r="AA399" s="443"/>
      <c r="AB399" s="444"/>
      <c r="AC399" s="426"/>
      <c r="AD399" s="426"/>
      <c r="AE399" s="426"/>
      <c r="AF399" s="426"/>
      <c r="AG399" s="426"/>
      <c r="AH399" s="427"/>
      <c r="AI399" s="428"/>
      <c r="AJ399" s="428"/>
      <c r="AK399" s="428"/>
      <c r="AL399" s="429"/>
      <c r="AM399" s="430"/>
      <c r="AN399" s="430"/>
      <c r="AO399" s="431"/>
      <c r="AP399" s="432"/>
      <c r="AQ399" s="432"/>
      <c r="AR399" s="432"/>
      <c r="AS399" s="432"/>
      <c r="AT399" s="432"/>
      <c r="AU399" s="432"/>
      <c r="AV399" s="432"/>
      <c r="AW399" s="432"/>
      <c r="AX399" s="432"/>
      <c r="AY399">
        <f>COUNTA($C$399)</f>
        <v>0</v>
      </c>
    </row>
    <row r="400" spans="1:51" ht="24.75" hidden="1" customHeight="1" x14ac:dyDescent="0.2">
      <c r="A400" s="436">
        <v>21</v>
      </c>
      <c r="B400" s="436">
        <v>1</v>
      </c>
      <c r="C400" s="449"/>
      <c r="D400" s="449"/>
      <c r="E400" s="449"/>
      <c r="F400" s="449"/>
      <c r="G400" s="449"/>
      <c r="H400" s="449"/>
      <c r="I400" s="449"/>
      <c r="J400" s="439"/>
      <c r="K400" s="440"/>
      <c r="L400" s="440"/>
      <c r="M400" s="440"/>
      <c r="N400" s="440"/>
      <c r="O400" s="440"/>
      <c r="P400" s="441"/>
      <c r="Q400" s="441"/>
      <c r="R400" s="441"/>
      <c r="S400" s="441"/>
      <c r="T400" s="441"/>
      <c r="U400" s="441"/>
      <c r="V400" s="441"/>
      <c r="W400" s="441"/>
      <c r="X400" s="441"/>
      <c r="Y400" s="442"/>
      <c r="Z400" s="443"/>
      <c r="AA400" s="443"/>
      <c r="AB400" s="444"/>
      <c r="AC400" s="426"/>
      <c r="AD400" s="426"/>
      <c r="AE400" s="426"/>
      <c r="AF400" s="426"/>
      <c r="AG400" s="426"/>
      <c r="AH400" s="427"/>
      <c r="AI400" s="428"/>
      <c r="AJ400" s="428"/>
      <c r="AK400" s="428"/>
      <c r="AL400" s="429"/>
      <c r="AM400" s="430"/>
      <c r="AN400" s="430"/>
      <c r="AO400" s="431"/>
      <c r="AP400" s="432"/>
      <c r="AQ400" s="432"/>
      <c r="AR400" s="432"/>
      <c r="AS400" s="432"/>
      <c r="AT400" s="432"/>
      <c r="AU400" s="432"/>
      <c r="AV400" s="432"/>
      <c r="AW400" s="432"/>
      <c r="AX400" s="432"/>
      <c r="AY400">
        <f>COUNTA($C$400)</f>
        <v>0</v>
      </c>
    </row>
    <row r="401" spans="1:51" ht="24.75" hidden="1" customHeight="1" x14ac:dyDescent="0.2">
      <c r="A401" s="436">
        <v>22</v>
      </c>
      <c r="B401" s="436">
        <v>1</v>
      </c>
      <c r="C401" s="449"/>
      <c r="D401" s="449"/>
      <c r="E401" s="449"/>
      <c r="F401" s="449"/>
      <c r="G401" s="449"/>
      <c r="H401" s="449"/>
      <c r="I401" s="449"/>
      <c r="J401" s="439"/>
      <c r="K401" s="440"/>
      <c r="L401" s="440"/>
      <c r="M401" s="440"/>
      <c r="N401" s="440"/>
      <c r="O401" s="440"/>
      <c r="P401" s="441"/>
      <c r="Q401" s="441"/>
      <c r="R401" s="441"/>
      <c r="S401" s="441"/>
      <c r="T401" s="441"/>
      <c r="U401" s="441"/>
      <c r="V401" s="441"/>
      <c r="W401" s="441"/>
      <c r="X401" s="441"/>
      <c r="Y401" s="442"/>
      <c r="Z401" s="443"/>
      <c r="AA401" s="443"/>
      <c r="AB401" s="444"/>
      <c r="AC401" s="426"/>
      <c r="AD401" s="426"/>
      <c r="AE401" s="426"/>
      <c r="AF401" s="426"/>
      <c r="AG401" s="426"/>
      <c r="AH401" s="427"/>
      <c r="AI401" s="428"/>
      <c r="AJ401" s="428"/>
      <c r="AK401" s="428"/>
      <c r="AL401" s="429"/>
      <c r="AM401" s="430"/>
      <c r="AN401" s="430"/>
      <c r="AO401" s="431"/>
      <c r="AP401" s="432"/>
      <c r="AQ401" s="432"/>
      <c r="AR401" s="432"/>
      <c r="AS401" s="432"/>
      <c r="AT401" s="432"/>
      <c r="AU401" s="432"/>
      <c r="AV401" s="432"/>
      <c r="AW401" s="432"/>
      <c r="AX401" s="432"/>
      <c r="AY401">
        <f>COUNTA($C$401)</f>
        <v>0</v>
      </c>
    </row>
    <row r="402" spans="1:51" ht="24.75" hidden="1" customHeight="1" x14ac:dyDescent="0.2">
      <c r="A402" s="436">
        <v>23</v>
      </c>
      <c r="B402" s="436">
        <v>1</v>
      </c>
      <c r="C402" s="449"/>
      <c r="D402" s="449"/>
      <c r="E402" s="449"/>
      <c r="F402" s="449"/>
      <c r="G402" s="449"/>
      <c r="H402" s="449"/>
      <c r="I402" s="449"/>
      <c r="J402" s="439"/>
      <c r="K402" s="440"/>
      <c r="L402" s="440"/>
      <c r="M402" s="440"/>
      <c r="N402" s="440"/>
      <c r="O402" s="440"/>
      <c r="P402" s="441"/>
      <c r="Q402" s="441"/>
      <c r="R402" s="441"/>
      <c r="S402" s="441"/>
      <c r="T402" s="441"/>
      <c r="U402" s="441"/>
      <c r="V402" s="441"/>
      <c r="W402" s="441"/>
      <c r="X402" s="441"/>
      <c r="Y402" s="442"/>
      <c r="Z402" s="443"/>
      <c r="AA402" s="443"/>
      <c r="AB402" s="444"/>
      <c r="AC402" s="426"/>
      <c r="AD402" s="426"/>
      <c r="AE402" s="426"/>
      <c r="AF402" s="426"/>
      <c r="AG402" s="426"/>
      <c r="AH402" s="427"/>
      <c r="AI402" s="428"/>
      <c r="AJ402" s="428"/>
      <c r="AK402" s="428"/>
      <c r="AL402" s="429"/>
      <c r="AM402" s="430"/>
      <c r="AN402" s="430"/>
      <c r="AO402" s="431"/>
      <c r="AP402" s="432"/>
      <c r="AQ402" s="432"/>
      <c r="AR402" s="432"/>
      <c r="AS402" s="432"/>
      <c r="AT402" s="432"/>
      <c r="AU402" s="432"/>
      <c r="AV402" s="432"/>
      <c r="AW402" s="432"/>
      <c r="AX402" s="432"/>
      <c r="AY402">
        <f>COUNTA($C$402)</f>
        <v>0</v>
      </c>
    </row>
    <row r="403" spans="1:51" ht="24.75" hidden="1" customHeight="1" x14ac:dyDescent="0.2">
      <c r="A403" s="436">
        <v>24</v>
      </c>
      <c r="B403" s="436">
        <v>1</v>
      </c>
      <c r="C403" s="449"/>
      <c r="D403" s="449"/>
      <c r="E403" s="449"/>
      <c r="F403" s="449"/>
      <c r="G403" s="449"/>
      <c r="H403" s="449"/>
      <c r="I403" s="449"/>
      <c r="J403" s="439"/>
      <c r="K403" s="440"/>
      <c r="L403" s="440"/>
      <c r="M403" s="440"/>
      <c r="N403" s="440"/>
      <c r="O403" s="440"/>
      <c r="P403" s="441"/>
      <c r="Q403" s="441"/>
      <c r="R403" s="441"/>
      <c r="S403" s="441"/>
      <c r="T403" s="441"/>
      <c r="U403" s="441"/>
      <c r="V403" s="441"/>
      <c r="W403" s="441"/>
      <c r="X403" s="441"/>
      <c r="Y403" s="442"/>
      <c r="Z403" s="443"/>
      <c r="AA403" s="443"/>
      <c r="AB403" s="444"/>
      <c r="AC403" s="426"/>
      <c r="AD403" s="426"/>
      <c r="AE403" s="426"/>
      <c r="AF403" s="426"/>
      <c r="AG403" s="426"/>
      <c r="AH403" s="427"/>
      <c r="AI403" s="428"/>
      <c r="AJ403" s="428"/>
      <c r="AK403" s="428"/>
      <c r="AL403" s="429"/>
      <c r="AM403" s="430"/>
      <c r="AN403" s="430"/>
      <c r="AO403" s="431"/>
      <c r="AP403" s="432"/>
      <c r="AQ403" s="432"/>
      <c r="AR403" s="432"/>
      <c r="AS403" s="432"/>
      <c r="AT403" s="432"/>
      <c r="AU403" s="432"/>
      <c r="AV403" s="432"/>
      <c r="AW403" s="432"/>
      <c r="AX403" s="432"/>
      <c r="AY403">
        <f>COUNTA($C$403)</f>
        <v>0</v>
      </c>
    </row>
    <row r="404" spans="1:51" s="3" customFormat="1" ht="24.75" hidden="1" customHeight="1" x14ac:dyDescent="0.2">
      <c r="A404" s="436">
        <v>25</v>
      </c>
      <c r="B404" s="436">
        <v>1</v>
      </c>
      <c r="C404" s="449"/>
      <c r="D404" s="449"/>
      <c r="E404" s="449"/>
      <c r="F404" s="449"/>
      <c r="G404" s="449"/>
      <c r="H404" s="449"/>
      <c r="I404" s="449"/>
      <c r="J404" s="439"/>
      <c r="K404" s="440"/>
      <c r="L404" s="440"/>
      <c r="M404" s="440"/>
      <c r="N404" s="440"/>
      <c r="O404" s="440"/>
      <c r="P404" s="441"/>
      <c r="Q404" s="441"/>
      <c r="R404" s="441"/>
      <c r="S404" s="441"/>
      <c r="T404" s="441"/>
      <c r="U404" s="441"/>
      <c r="V404" s="441"/>
      <c r="W404" s="441"/>
      <c r="X404" s="441"/>
      <c r="Y404" s="442"/>
      <c r="Z404" s="443"/>
      <c r="AA404" s="443"/>
      <c r="AB404" s="444"/>
      <c r="AC404" s="426"/>
      <c r="AD404" s="426"/>
      <c r="AE404" s="426"/>
      <c r="AF404" s="426"/>
      <c r="AG404" s="426"/>
      <c r="AH404" s="427"/>
      <c r="AI404" s="428"/>
      <c r="AJ404" s="428"/>
      <c r="AK404" s="428"/>
      <c r="AL404" s="429"/>
      <c r="AM404" s="430"/>
      <c r="AN404" s="430"/>
      <c r="AO404" s="431"/>
      <c r="AP404" s="432"/>
      <c r="AQ404" s="432"/>
      <c r="AR404" s="432"/>
      <c r="AS404" s="432"/>
      <c r="AT404" s="432"/>
      <c r="AU404" s="432"/>
      <c r="AV404" s="432"/>
      <c r="AW404" s="432"/>
      <c r="AX404" s="432"/>
      <c r="AY404">
        <f>COUNTA($C$404)</f>
        <v>0</v>
      </c>
    </row>
    <row r="405" spans="1:51" ht="24.75" hidden="1" customHeight="1" x14ac:dyDescent="0.2">
      <c r="A405" s="436">
        <v>26</v>
      </c>
      <c r="B405" s="436">
        <v>1</v>
      </c>
      <c r="C405" s="449"/>
      <c r="D405" s="449"/>
      <c r="E405" s="449"/>
      <c r="F405" s="449"/>
      <c r="G405" s="449"/>
      <c r="H405" s="449"/>
      <c r="I405" s="449"/>
      <c r="J405" s="439"/>
      <c r="K405" s="440"/>
      <c r="L405" s="440"/>
      <c r="M405" s="440"/>
      <c r="N405" s="440"/>
      <c r="O405" s="440"/>
      <c r="P405" s="441"/>
      <c r="Q405" s="441"/>
      <c r="R405" s="441"/>
      <c r="S405" s="441"/>
      <c r="T405" s="441"/>
      <c r="U405" s="441"/>
      <c r="V405" s="441"/>
      <c r="W405" s="441"/>
      <c r="X405" s="441"/>
      <c r="Y405" s="442"/>
      <c r="Z405" s="443"/>
      <c r="AA405" s="443"/>
      <c r="AB405" s="444"/>
      <c r="AC405" s="426"/>
      <c r="AD405" s="426"/>
      <c r="AE405" s="426"/>
      <c r="AF405" s="426"/>
      <c r="AG405" s="426"/>
      <c r="AH405" s="427"/>
      <c r="AI405" s="428"/>
      <c r="AJ405" s="428"/>
      <c r="AK405" s="428"/>
      <c r="AL405" s="429"/>
      <c r="AM405" s="430"/>
      <c r="AN405" s="430"/>
      <c r="AO405" s="431"/>
      <c r="AP405" s="432"/>
      <c r="AQ405" s="432"/>
      <c r="AR405" s="432"/>
      <c r="AS405" s="432"/>
      <c r="AT405" s="432"/>
      <c r="AU405" s="432"/>
      <c r="AV405" s="432"/>
      <c r="AW405" s="432"/>
      <c r="AX405" s="432"/>
      <c r="AY405">
        <f>COUNTA($C$405)</f>
        <v>0</v>
      </c>
    </row>
    <row r="406" spans="1:51" ht="24.75" hidden="1" customHeight="1" x14ac:dyDescent="0.2">
      <c r="A406" s="436">
        <v>27</v>
      </c>
      <c r="B406" s="436">
        <v>1</v>
      </c>
      <c r="C406" s="449"/>
      <c r="D406" s="449"/>
      <c r="E406" s="449"/>
      <c r="F406" s="449"/>
      <c r="G406" s="449"/>
      <c r="H406" s="449"/>
      <c r="I406" s="449"/>
      <c r="J406" s="439"/>
      <c r="K406" s="440"/>
      <c r="L406" s="440"/>
      <c r="M406" s="440"/>
      <c r="N406" s="440"/>
      <c r="O406" s="440"/>
      <c r="P406" s="441"/>
      <c r="Q406" s="441"/>
      <c r="R406" s="441"/>
      <c r="S406" s="441"/>
      <c r="T406" s="441"/>
      <c r="U406" s="441"/>
      <c r="V406" s="441"/>
      <c r="W406" s="441"/>
      <c r="X406" s="441"/>
      <c r="Y406" s="442"/>
      <c r="Z406" s="443"/>
      <c r="AA406" s="443"/>
      <c r="AB406" s="444"/>
      <c r="AC406" s="426"/>
      <c r="AD406" s="426"/>
      <c r="AE406" s="426"/>
      <c r="AF406" s="426"/>
      <c r="AG406" s="426"/>
      <c r="AH406" s="427"/>
      <c r="AI406" s="428"/>
      <c r="AJ406" s="428"/>
      <c r="AK406" s="428"/>
      <c r="AL406" s="429"/>
      <c r="AM406" s="430"/>
      <c r="AN406" s="430"/>
      <c r="AO406" s="431"/>
      <c r="AP406" s="432"/>
      <c r="AQ406" s="432"/>
      <c r="AR406" s="432"/>
      <c r="AS406" s="432"/>
      <c r="AT406" s="432"/>
      <c r="AU406" s="432"/>
      <c r="AV406" s="432"/>
      <c r="AW406" s="432"/>
      <c r="AX406" s="432"/>
      <c r="AY406">
        <f>COUNTA($C$406)</f>
        <v>0</v>
      </c>
    </row>
    <row r="407" spans="1:51" ht="24.75" hidden="1" customHeight="1" x14ac:dyDescent="0.2">
      <c r="A407" s="436">
        <v>28</v>
      </c>
      <c r="B407" s="436">
        <v>1</v>
      </c>
      <c r="C407" s="449"/>
      <c r="D407" s="449"/>
      <c r="E407" s="449"/>
      <c r="F407" s="449"/>
      <c r="G407" s="449"/>
      <c r="H407" s="449"/>
      <c r="I407" s="449"/>
      <c r="J407" s="439"/>
      <c r="K407" s="440"/>
      <c r="L407" s="440"/>
      <c r="M407" s="440"/>
      <c r="N407" s="440"/>
      <c r="O407" s="440"/>
      <c r="P407" s="441"/>
      <c r="Q407" s="441"/>
      <c r="R407" s="441"/>
      <c r="S407" s="441"/>
      <c r="T407" s="441"/>
      <c r="U407" s="441"/>
      <c r="V407" s="441"/>
      <c r="W407" s="441"/>
      <c r="X407" s="441"/>
      <c r="Y407" s="442"/>
      <c r="Z407" s="443"/>
      <c r="AA407" s="443"/>
      <c r="AB407" s="444"/>
      <c r="AC407" s="426"/>
      <c r="AD407" s="426"/>
      <c r="AE407" s="426"/>
      <c r="AF407" s="426"/>
      <c r="AG407" s="426"/>
      <c r="AH407" s="427"/>
      <c r="AI407" s="428"/>
      <c r="AJ407" s="428"/>
      <c r="AK407" s="428"/>
      <c r="AL407" s="429"/>
      <c r="AM407" s="430"/>
      <c r="AN407" s="430"/>
      <c r="AO407" s="431"/>
      <c r="AP407" s="432"/>
      <c r="AQ407" s="432"/>
      <c r="AR407" s="432"/>
      <c r="AS407" s="432"/>
      <c r="AT407" s="432"/>
      <c r="AU407" s="432"/>
      <c r="AV407" s="432"/>
      <c r="AW407" s="432"/>
      <c r="AX407" s="432"/>
      <c r="AY407">
        <f>COUNTA($C$407)</f>
        <v>0</v>
      </c>
    </row>
    <row r="408" spans="1:51" ht="24.75" hidden="1" customHeight="1" x14ac:dyDescent="0.2">
      <c r="A408" s="436">
        <v>29</v>
      </c>
      <c r="B408" s="436">
        <v>1</v>
      </c>
      <c r="C408" s="449"/>
      <c r="D408" s="449"/>
      <c r="E408" s="449"/>
      <c r="F408" s="449"/>
      <c r="G408" s="449"/>
      <c r="H408" s="449"/>
      <c r="I408" s="449"/>
      <c r="J408" s="439"/>
      <c r="K408" s="440"/>
      <c r="L408" s="440"/>
      <c r="M408" s="440"/>
      <c r="N408" s="440"/>
      <c r="O408" s="440"/>
      <c r="P408" s="441"/>
      <c r="Q408" s="441"/>
      <c r="R408" s="441"/>
      <c r="S408" s="441"/>
      <c r="T408" s="441"/>
      <c r="U408" s="441"/>
      <c r="V408" s="441"/>
      <c r="W408" s="441"/>
      <c r="X408" s="441"/>
      <c r="Y408" s="442"/>
      <c r="Z408" s="443"/>
      <c r="AA408" s="443"/>
      <c r="AB408" s="444"/>
      <c r="AC408" s="426"/>
      <c r="AD408" s="426"/>
      <c r="AE408" s="426"/>
      <c r="AF408" s="426"/>
      <c r="AG408" s="426"/>
      <c r="AH408" s="427"/>
      <c r="AI408" s="428"/>
      <c r="AJ408" s="428"/>
      <c r="AK408" s="428"/>
      <c r="AL408" s="429"/>
      <c r="AM408" s="430"/>
      <c r="AN408" s="430"/>
      <c r="AO408" s="431"/>
      <c r="AP408" s="432"/>
      <c r="AQ408" s="432"/>
      <c r="AR408" s="432"/>
      <c r="AS408" s="432"/>
      <c r="AT408" s="432"/>
      <c r="AU408" s="432"/>
      <c r="AV408" s="432"/>
      <c r="AW408" s="432"/>
      <c r="AX408" s="432"/>
      <c r="AY408">
        <f>COUNTA($C$408)</f>
        <v>0</v>
      </c>
    </row>
    <row r="409" spans="1:51" ht="24.75" hidden="1" customHeight="1" x14ac:dyDescent="0.2">
      <c r="A409" s="436">
        <v>30</v>
      </c>
      <c r="B409" s="436">
        <v>1</v>
      </c>
      <c r="C409" s="449"/>
      <c r="D409" s="449"/>
      <c r="E409" s="449"/>
      <c r="F409" s="449"/>
      <c r="G409" s="449"/>
      <c r="H409" s="449"/>
      <c r="I409" s="449"/>
      <c r="J409" s="439"/>
      <c r="K409" s="440"/>
      <c r="L409" s="440"/>
      <c r="M409" s="440"/>
      <c r="N409" s="440"/>
      <c r="O409" s="440"/>
      <c r="P409" s="441"/>
      <c r="Q409" s="441"/>
      <c r="R409" s="441"/>
      <c r="S409" s="441"/>
      <c r="T409" s="441"/>
      <c r="U409" s="441"/>
      <c r="V409" s="441"/>
      <c r="W409" s="441"/>
      <c r="X409" s="441"/>
      <c r="Y409" s="442"/>
      <c r="Z409" s="443"/>
      <c r="AA409" s="443"/>
      <c r="AB409" s="444"/>
      <c r="AC409" s="426"/>
      <c r="AD409" s="426"/>
      <c r="AE409" s="426"/>
      <c r="AF409" s="426"/>
      <c r="AG409" s="426"/>
      <c r="AH409" s="427"/>
      <c r="AI409" s="428"/>
      <c r="AJ409" s="428"/>
      <c r="AK409" s="428"/>
      <c r="AL409" s="429"/>
      <c r="AM409" s="430"/>
      <c r="AN409" s="430"/>
      <c r="AO409" s="431"/>
      <c r="AP409" s="432"/>
      <c r="AQ409" s="432"/>
      <c r="AR409" s="432"/>
      <c r="AS409" s="432"/>
      <c r="AT409" s="432"/>
      <c r="AU409" s="432"/>
      <c r="AV409" s="432"/>
      <c r="AW409" s="432"/>
      <c r="AX409" s="432"/>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239</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452"/>
      <c r="B412" s="452"/>
      <c r="C412" s="453" t="s">
        <v>192</v>
      </c>
      <c r="D412" s="453"/>
      <c r="E412" s="453"/>
      <c r="F412" s="453"/>
      <c r="G412" s="453"/>
      <c r="H412" s="453"/>
      <c r="I412" s="453"/>
      <c r="J412" s="445" t="s">
        <v>193</v>
      </c>
      <c r="K412" s="454"/>
      <c r="L412" s="454"/>
      <c r="M412" s="454"/>
      <c r="N412" s="454"/>
      <c r="O412" s="454"/>
      <c r="P412" s="454" t="s">
        <v>194</v>
      </c>
      <c r="Q412" s="454"/>
      <c r="R412" s="454"/>
      <c r="S412" s="454"/>
      <c r="T412" s="454"/>
      <c r="U412" s="454"/>
      <c r="V412" s="454"/>
      <c r="W412" s="454"/>
      <c r="X412" s="454"/>
      <c r="Y412" s="445" t="s">
        <v>195</v>
      </c>
      <c r="Z412" s="446"/>
      <c r="AA412" s="446"/>
      <c r="AB412" s="446"/>
      <c r="AC412" s="445" t="s">
        <v>196</v>
      </c>
      <c r="AD412" s="445"/>
      <c r="AE412" s="445"/>
      <c r="AF412" s="445"/>
      <c r="AG412" s="445"/>
      <c r="AH412" s="445" t="s">
        <v>197</v>
      </c>
      <c r="AI412" s="453"/>
      <c r="AJ412" s="453"/>
      <c r="AK412" s="453"/>
      <c r="AL412" s="453" t="s">
        <v>198</v>
      </c>
      <c r="AM412" s="453"/>
      <c r="AN412" s="453"/>
      <c r="AO412" s="453"/>
      <c r="AP412" s="445" t="s">
        <v>199</v>
      </c>
      <c r="AQ412" s="445"/>
      <c r="AR412" s="445"/>
      <c r="AS412" s="445"/>
      <c r="AT412" s="445"/>
      <c r="AU412" s="445"/>
      <c r="AV412" s="445"/>
      <c r="AW412" s="445"/>
      <c r="AX412" s="445"/>
      <c r="AY412">
        <f t="shared" ref="AY412:AY413" si="68">$AY$410</f>
        <v>1</v>
      </c>
    </row>
    <row r="413" spans="1:51" ht="24.75" customHeight="1" x14ac:dyDescent="0.2">
      <c r="A413" s="436">
        <v>1</v>
      </c>
      <c r="B413" s="436">
        <v>1</v>
      </c>
      <c r="C413" s="449" t="s">
        <v>240</v>
      </c>
      <c r="D413" s="449"/>
      <c r="E413" s="449"/>
      <c r="F413" s="449"/>
      <c r="G413" s="449"/>
      <c r="H413" s="449"/>
      <c r="I413" s="449"/>
      <c r="J413" s="439">
        <v>4010001050790</v>
      </c>
      <c r="K413" s="440"/>
      <c r="L413" s="440"/>
      <c r="M413" s="440"/>
      <c r="N413" s="440"/>
      <c r="O413" s="440"/>
      <c r="P413" s="441" t="s">
        <v>241</v>
      </c>
      <c r="Q413" s="441"/>
      <c r="R413" s="441"/>
      <c r="S413" s="441"/>
      <c r="T413" s="441"/>
      <c r="U413" s="441"/>
      <c r="V413" s="441"/>
      <c r="W413" s="441"/>
      <c r="X413" s="441"/>
      <c r="Y413" s="442">
        <v>7</v>
      </c>
      <c r="Z413" s="443"/>
      <c r="AA413" s="443"/>
      <c r="AB413" s="444"/>
      <c r="AC413" s="426" t="s">
        <v>242</v>
      </c>
      <c r="AD413" s="426"/>
      <c r="AE413" s="426"/>
      <c r="AF413" s="426"/>
      <c r="AG413" s="426"/>
      <c r="AH413" s="427">
        <v>6</v>
      </c>
      <c r="AI413" s="428"/>
      <c r="AJ413" s="428"/>
      <c r="AK413" s="428"/>
      <c r="AL413" s="429" t="s">
        <v>43</v>
      </c>
      <c r="AM413" s="430"/>
      <c r="AN413" s="430"/>
      <c r="AO413" s="431"/>
      <c r="AP413" s="432" t="s">
        <v>43</v>
      </c>
      <c r="AQ413" s="432"/>
      <c r="AR413" s="432"/>
      <c r="AS413" s="432"/>
      <c r="AT413" s="432"/>
      <c r="AU413" s="432"/>
      <c r="AV413" s="432"/>
      <c r="AW413" s="432"/>
      <c r="AX413" s="432"/>
      <c r="AY413">
        <f t="shared" si="68"/>
        <v>1</v>
      </c>
    </row>
    <row r="414" spans="1:51" ht="24.75" customHeight="1" x14ac:dyDescent="0.2">
      <c r="A414" s="436">
        <v>2</v>
      </c>
      <c r="B414" s="436">
        <v>1</v>
      </c>
      <c r="C414" s="449" t="s">
        <v>243</v>
      </c>
      <c r="D414" s="449"/>
      <c r="E414" s="449"/>
      <c r="F414" s="449"/>
      <c r="G414" s="449"/>
      <c r="H414" s="449"/>
      <c r="I414" s="449"/>
      <c r="J414" s="439">
        <v>9010401005010</v>
      </c>
      <c r="K414" s="440"/>
      <c r="L414" s="440"/>
      <c r="M414" s="440"/>
      <c r="N414" s="440"/>
      <c r="O414" s="440"/>
      <c r="P414" s="441" t="s">
        <v>244</v>
      </c>
      <c r="Q414" s="441"/>
      <c r="R414" s="441"/>
      <c r="S414" s="441"/>
      <c r="T414" s="441"/>
      <c r="U414" s="441"/>
      <c r="V414" s="441"/>
      <c r="W414" s="441"/>
      <c r="X414" s="441"/>
      <c r="Y414" s="442">
        <v>5</v>
      </c>
      <c r="Z414" s="443"/>
      <c r="AA414" s="443"/>
      <c r="AB414" s="444"/>
      <c r="AC414" s="426" t="s">
        <v>242</v>
      </c>
      <c r="AD414" s="426"/>
      <c r="AE414" s="426"/>
      <c r="AF414" s="426"/>
      <c r="AG414" s="426"/>
      <c r="AH414" s="427">
        <v>6</v>
      </c>
      <c r="AI414" s="428"/>
      <c r="AJ414" s="428"/>
      <c r="AK414" s="428"/>
      <c r="AL414" s="429" t="s">
        <v>43</v>
      </c>
      <c r="AM414" s="430"/>
      <c r="AN414" s="430"/>
      <c r="AO414" s="431"/>
      <c r="AP414" s="432" t="s">
        <v>43</v>
      </c>
      <c r="AQ414" s="432"/>
      <c r="AR414" s="432"/>
      <c r="AS414" s="432"/>
      <c r="AT414" s="432"/>
      <c r="AU414" s="432"/>
      <c r="AV414" s="432"/>
      <c r="AW414" s="432"/>
      <c r="AX414" s="432"/>
      <c r="AY414">
        <f>COUNTA($C$414)</f>
        <v>1</v>
      </c>
    </row>
    <row r="415" spans="1:51" ht="24.75" hidden="1" customHeight="1" x14ac:dyDescent="0.2">
      <c r="A415" s="436">
        <v>3</v>
      </c>
      <c r="B415" s="436">
        <v>1</v>
      </c>
      <c r="C415" s="449"/>
      <c r="D415" s="449"/>
      <c r="E415" s="449"/>
      <c r="F415" s="449"/>
      <c r="G415" s="449"/>
      <c r="H415" s="449"/>
      <c r="I415" s="449"/>
      <c r="J415" s="439"/>
      <c r="K415" s="440"/>
      <c r="L415" s="440"/>
      <c r="M415" s="440"/>
      <c r="N415" s="440"/>
      <c r="O415" s="440"/>
      <c r="P415" s="441"/>
      <c r="Q415" s="441"/>
      <c r="R415" s="441"/>
      <c r="S415" s="441"/>
      <c r="T415" s="441"/>
      <c r="U415" s="441"/>
      <c r="V415" s="441"/>
      <c r="W415" s="441"/>
      <c r="X415" s="441"/>
      <c r="Y415" s="442"/>
      <c r="Z415" s="443"/>
      <c r="AA415" s="443"/>
      <c r="AB415" s="444"/>
      <c r="AC415" s="426"/>
      <c r="AD415" s="426"/>
      <c r="AE415" s="426"/>
      <c r="AF415" s="426"/>
      <c r="AG415" s="426"/>
      <c r="AH415" s="427"/>
      <c r="AI415" s="428"/>
      <c r="AJ415" s="428"/>
      <c r="AK415" s="428"/>
      <c r="AL415" s="429"/>
      <c r="AM415" s="430"/>
      <c r="AN415" s="430"/>
      <c r="AO415" s="431"/>
      <c r="AP415" s="432"/>
      <c r="AQ415" s="432"/>
      <c r="AR415" s="432"/>
      <c r="AS415" s="432"/>
      <c r="AT415" s="432"/>
      <c r="AU415" s="432"/>
      <c r="AV415" s="432"/>
      <c r="AW415" s="432"/>
      <c r="AX415" s="432"/>
      <c r="AY415">
        <f>COUNTA($C$415)</f>
        <v>0</v>
      </c>
    </row>
    <row r="416" spans="1:51" ht="24.75" hidden="1" customHeight="1" x14ac:dyDescent="0.2">
      <c r="A416" s="436">
        <v>4</v>
      </c>
      <c r="B416" s="436">
        <v>1</v>
      </c>
      <c r="C416" s="449"/>
      <c r="D416" s="449"/>
      <c r="E416" s="449"/>
      <c r="F416" s="449"/>
      <c r="G416" s="449"/>
      <c r="H416" s="449"/>
      <c r="I416" s="449"/>
      <c r="J416" s="439"/>
      <c r="K416" s="440"/>
      <c r="L416" s="440"/>
      <c r="M416" s="440"/>
      <c r="N416" s="440"/>
      <c r="O416" s="440"/>
      <c r="P416" s="441"/>
      <c r="Q416" s="441"/>
      <c r="R416" s="441"/>
      <c r="S416" s="441"/>
      <c r="T416" s="441"/>
      <c r="U416" s="441"/>
      <c r="V416" s="441"/>
      <c r="W416" s="441"/>
      <c r="X416" s="441"/>
      <c r="Y416" s="442"/>
      <c r="Z416" s="443"/>
      <c r="AA416" s="443"/>
      <c r="AB416" s="444"/>
      <c r="AC416" s="426"/>
      <c r="AD416" s="426"/>
      <c r="AE416" s="426"/>
      <c r="AF416" s="426"/>
      <c r="AG416" s="426"/>
      <c r="AH416" s="427"/>
      <c r="AI416" s="428"/>
      <c r="AJ416" s="428"/>
      <c r="AK416" s="428"/>
      <c r="AL416" s="429"/>
      <c r="AM416" s="430"/>
      <c r="AN416" s="430"/>
      <c r="AO416" s="431"/>
      <c r="AP416" s="432"/>
      <c r="AQ416" s="432"/>
      <c r="AR416" s="432"/>
      <c r="AS416" s="432"/>
      <c r="AT416" s="432"/>
      <c r="AU416" s="432"/>
      <c r="AV416" s="432"/>
      <c r="AW416" s="432"/>
      <c r="AX416" s="432"/>
      <c r="AY416">
        <f>COUNTA($C$416)</f>
        <v>0</v>
      </c>
    </row>
    <row r="417" spans="1:51" ht="24.75" hidden="1" customHeight="1" x14ac:dyDescent="0.2">
      <c r="A417" s="436">
        <v>5</v>
      </c>
      <c r="B417" s="436">
        <v>1</v>
      </c>
      <c r="C417" s="449"/>
      <c r="D417" s="449"/>
      <c r="E417" s="449"/>
      <c r="F417" s="449"/>
      <c r="G417" s="449"/>
      <c r="H417" s="449"/>
      <c r="I417" s="449"/>
      <c r="J417" s="439"/>
      <c r="K417" s="440"/>
      <c r="L417" s="440"/>
      <c r="M417" s="440"/>
      <c r="N417" s="440"/>
      <c r="O417" s="440"/>
      <c r="P417" s="441"/>
      <c r="Q417" s="441"/>
      <c r="R417" s="441"/>
      <c r="S417" s="441"/>
      <c r="T417" s="441"/>
      <c r="U417" s="441"/>
      <c r="V417" s="441"/>
      <c r="W417" s="441"/>
      <c r="X417" s="441"/>
      <c r="Y417" s="442"/>
      <c r="Z417" s="443"/>
      <c r="AA417" s="443"/>
      <c r="AB417" s="444"/>
      <c r="AC417" s="426"/>
      <c r="AD417" s="426"/>
      <c r="AE417" s="426"/>
      <c r="AF417" s="426"/>
      <c r="AG417" s="426"/>
      <c r="AH417" s="427"/>
      <c r="AI417" s="428"/>
      <c r="AJ417" s="428"/>
      <c r="AK417" s="428"/>
      <c r="AL417" s="429"/>
      <c r="AM417" s="430"/>
      <c r="AN417" s="430"/>
      <c r="AO417" s="431"/>
      <c r="AP417" s="432"/>
      <c r="AQ417" s="432"/>
      <c r="AR417" s="432"/>
      <c r="AS417" s="432"/>
      <c r="AT417" s="432"/>
      <c r="AU417" s="432"/>
      <c r="AV417" s="432"/>
      <c r="AW417" s="432"/>
      <c r="AX417" s="432"/>
      <c r="AY417">
        <f>COUNTA($C$417)</f>
        <v>0</v>
      </c>
    </row>
    <row r="418" spans="1:51" ht="24.75" hidden="1" customHeight="1" x14ac:dyDescent="0.2">
      <c r="A418" s="436">
        <v>6</v>
      </c>
      <c r="B418" s="436">
        <v>1</v>
      </c>
      <c r="C418" s="449"/>
      <c r="D418" s="449"/>
      <c r="E418" s="449"/>
      <c r="F418" s="449"/>
      <c r="G418" s="449"/>
      <c r="H418" s="449"/>
      <c r="I418" s="449"/>
      <c r="J418" s="439"/>
      <c r="K418" s="440"/>
      <c r="L418" s="440"/>
      <c r="M418" s="440"/>
      <c r="N418" s="440"/>
      <c r="O418" s="440"/>
      <c r="P418" s="441"/>
      <c r="Q418" s="441"/>
      <c r="R418" s="441"/>
      <c r="S418" s="441"/>
      <c r="T418" s="441"/>
      <c r="U418" s="441"/>
      <c r="V418" s="441"/>
      <c r="W418" s="441"/>
      <c r="X418" s="441"/>
      <c r="Y418" s="442"/>
      <c r="Z418" s="443"/>
      <c r="AA418" s="443"/>
      <c r="AB418" s="444"/>
      <c r="AC418" s="426"/>
      <c r="AD418" s="426"/>
      <c r="AE418" s="426"/>
      <c r="AF418" s="426"/>
      <c r="AG418" s="426"/>
      <c r="AH418" s="427"/>
      <c r="AI418" s="428"/>
      <c r="AJ418" s="428"/>
      <c r="AK418" s="428"/>
      <c r="AL418" s="429"/>
      <c r="AM418" s="430"/>
      <c r="AN418" s="430"/>
      <c r="AO418" s="431"/>
      <c r="AP418" s="432"/>
      <c r="AQ418" s="432"/>
      <c r="AR418" s="432"/>
      <c r="AS418" s="432"/>
      <c r="AT418" s="432"/>
      <c r="AU418" s="432"/>
      <c r="AV418" s="432"/>
      <c r="AW418" s="432"/>
      <c r="AX418" s="432"/>
      <c r="AY418">
        <f>COUNTA($C$418)</f>
        <v>0</v>
      </c>
    </row>
    <row r="419" spans="1:51" ht="24.75" hidden="1" customHeight="1" x14ac:dyDescent="0.2">
      <c r="A419" s="436">
        <v>7</v>
      </c>
      <c r="B419" s="436">
        <v>1</v>
      </c>
      <c r="C419" s="449"/>
      <c r="D419" s="449"/>
      <c r="E419" s="449"/>
      <c r="F419" s="449"/>
      <c r="G419" s="449"/>
      <c r="H419" s="449"/>
      <c r="I419" s="449"/>
      <c r="J419" s="439"/>
      <c r="K419" s="440"/>
      <c r="L419" s="440"/>
      <c r="M419" s="440"/>
      <c r="N419" s="440"/>
      <c r="O419" s="440"/>
      <c r="P419" s="441"/>
      <c r="Q419" s="441"/>
      <c r="R419" s="441"/>
      <c r="S419" s="441"/>
      <c r="T419" s="441"/>
      <c r="U419" s="441"/>
      <c r="V419" s="441"/>
      <c r="W419" s="441"/>
      <c r="X419" s="441"/>
      <c r="Y419" s="442"/>
      <c r="Z419" s="443"/>
      <c r="AA419" s="443"/>
      <c r="AB419" s="444"/>
      <c r="AC419" s="426"/>
      <c r="AD419" s="426"/>
      <c r="AE419" s="426"/>
      <c r="AF419" s="426"/>
      <c r="AG419" s="426"/>
      <c r="AH419" s="427"/>
      <c r="AI419" s="428"/>
      <c r="AJ419" s="428"/>
      <c r="AK419" s="428"/>
      <c r="AL419" s="429"/>
      <c r="AM419" s="430"/>
      <c r="AN419" s="430"/>
      <c r="AO419" s="431"/>
      <c r="AP419" s="432"/>
      <c r="AQ419" s="432"/>
      <c r="AR419" s="432"/>
      <c r="AS419" s="432"/>
      <c r="AT419" s="432"/>
      <c r="AU419" s="432"/>
      <c r="AV419" s="432"/>
      <c r="AW419" s="432"/>
      <c r="AX419" s="432"/>
      <c r="AY419">
        <f>COUNTA($C$419)</f>
        <v>0</v>
      </c>
    </row>
    <row r="420" spans="1:51" ht="24.75" hidden="1" customHeight="1" x14ac:dyDescent="0.2">
      <c r="A420" s="436">
        <v>8</v>
      </c>
      <c r="B420" s="436">
        <v>1</v>
      </c>
      <c r="C420" s="449"/>
      <c r="D420" s="449"/>
      <c r="E420" s="449"/>
      <c r="F420" s="449"/>
      <c r="G420" s="449"/>
      <c r="H420" s="449"/>
      <c r="I420" s="449"/>
      <c r="J420" s="439"/>
      <c r="K420" s="440"/>
      <c r="L420" s="440"/>
      <c r="M420" s="440"/>
      <c r="N420" s="440"/>
      <c r="O420" s="440"/>
      <c r="P420" s="441"/>
      <c r="Q420" s="441"/>
      <c r="R420" s="441"/>
      <c r="S420" s="441"/>
      <c r="T420" s="441"/>
      <c r="U420" s="441"/>
      <c r="V420" s="441"/>
      <c r="W420" s="441"/>
      <c r="X420" s="441"/>
      <c r="Y420" s="442"/>
      <c r="Z420" s="443"/>
      <c r="AA420" s="443"/>
      <c r="AB420" s="444"/>
      <c r="AC420" s="426"/>
      <c r="AD420" s="426"/>
      <c r="AE420" s="426"/>
      <c r="AF420" s="426"/>
      <c r="AG420" s="426"/>
      <c r="AH420" s="427"/>
      <c r="AI420" s="428"/>
      <c r="AJ420" s="428"/>
      <c r="AK420" s="428"/>
      <c r="AL420" s="429"/>
      <c r="AM420" s="430"/>
      <c r="AN420" s="430"/>
      <c r="AO420" s="431"/>
      <c r="AP420" s="432"/>
      <c r="AQ420" s="432"/>
      <c r="AR420" s="432"/>
      <c r="AS420" s="432"/>
      <c r="AT420" s="432"/>
      <c r="AU420" s="432"/>
      <c r="AV420" s="432"/>
      <c r="AW420" s="432"/>
      <c r="AX420" s="432"/>
      <c r="AY420">
        <f>COUNTA($C$420)</f>
        <v>0</v>
      </c>
    </row>
    <row r="421" spans="1:51" ht="24.75" hidden="1" customHeight="1" x14ac:dyDescent="0.2">
      <c r="A421" s="436">
        <v>9</v>
      </c>
      <c r="B421" s="436">
        <v>1</v>
      </c>
      <c r="C421" s="449"/>
      <c r="D421" s="449"/>
      <c r="E421" s="449"/>
      <c r="F421" s="449"/>
      <c r="G421" s="449"/>
      <c r="H421" s="449"/>
      <c r="I421" s="449"/>
      <c r="J421" s="439"/>
      <c r="K421" s="440"/>
      <c r="L421" s="440"/>
      <c r="M421" s="440"/>
      <c r="N421" s="440"/>
      <c r="O421" s="440"/>
      <c r="P421" s="441"/>
      <c r="Q421" s="441"/>
      <c r="R421" s="441"/>
      <c r="S421" s="441"/>
      <c r="T421" s="441"/>
      <c r="U421" s="441"/>
      <c r="V421" s="441"/>
      <c r="W421" s="441"/>
      <c r="X421" s="441"/>
      <c r="Y421" s="442"/>
      <c r="Z421" s="443"/>
      <c r="AA421" s="443"/>
      <c r="AB421" s="444"/>
      <c r="AC421" s="426"/>
      <c r="AD421" s="426"/>
      <c r="AE421" s="426"/>
      <c r="AF421" s="426"/>
      <c r="AG421" s="426"/>
      <c r="AH421" s="427"/>
      <c r="AI421" s="428"/>
      <c r="AJ421" s="428"/>
      <c r="AK421" s="428"/>
      <c r="AL421" s="429"/>
      <c r="AM421" s="430"/>
      <c r="AN421" s="430"/>
      <c r="AO421" s="431"/>
      <c r="AP421" s="432"/>
      <c r="AQ421" s="432"/>
      <c r="AR421" s="432"/>
      <c r="AS421" s="432"/>
      <c r="AT421" s="432"/>
      <c r="AU421" s="432"/>
      <c r="AV421" s="432"/>
      <c r="AW421" s="432"/>
      <c r="AX421" s="432"/>
      <c r="AY421">
        <f>COUNTA($C$421)</f>
        <v>0</v>
      </c>
    </row>
    <row r="422" spans="1:51" ht="24.75" hidden="1" customHeight="1" x14ac:dyDescent="0.2">
      <c r="A422" s="436">
        <v>10</v>
      </c>
      <c r="B422" s="436">
        <v>1</v>
      </c>
      <c r="C422" s="449"/>
      <c r="D422" s="449"/>
      <c r="E422" s="449"/>
      <c r="F422" s="449"/>
      <c r="G422" s="449"/>
      <c r="H422" s="449"/>
      <c r="I422" s="449"/>
      <c r="J422" s="439"/>
      <c r="K422" s="440"/>
      <c r="L422" s="440"/>
      <c r="M422" s="440"/>
      <c r="N422" s="440"/>
      <c r="O422" s="440"/>
      <c r="P422" s="441"/>
      <c r="Q422" s="441"/>
      <c r="R422" s="441"/>
      <c r="S422" s="441"/>
      <c r="T422" s="441"/>
      <c r="U422" s="441"/>
      <c r="V422" s="441"/>
      <c r="W422" s="441"/>
      <c r="X422" s="441"/>
      <c r="Y422" s="442"/>
      <c r="Z422" s="443"/>
      <c r="AA422" s="443"/>
      <c r="AB422" s="444"/>
      <c r="AC422" s="426"/>
      <c r="AD422" s="426"/>
      <c r="AE422" s="426"/>
      <c r="AF422" s="426"/>
      <c r="AG422" s="426"/>
      <c r="AH422" s="427"/>
      <c r="AI422" s="428"/>
      <c r="AJ422" s="428"/>
      <c r="AK422" s="428"/>
      <c r="AL422" s="429"/>
      <c r="AM422" s="430"/>
      <c r="AN422" s="430"/>
      <c r="AO422" s="431"/>
      <c r="AP422" s="432"/>
      <c r="AQ422" s="432"/>
      <c r="AR422" s="432"/>
      <c r="AS422" s="432"/>
      <c r="AT422" s="432"/>
      <c r="AU422" s="432"/>
      <c r="AV422" s="432"/>
      <c r="AW422" s="432"/>
      <c r="AX422" s="432"/>
      <c r="AY422">
        <f>COUNTA($C$422)</f>
        <v>0</v>
      </c>
    </row>
    <row r="423" spans="1:51" ht="24.75" hidden="1" customHeight="1" x14ac:dyDescent="0.2">
      <c r="A423" s="436">
        <v>11</v>
      </c>
      <c r="B423" s="436">
        <v>1</v>
      </c>
      <c r="C423" s="449"/>
      <c r="D423" s="449"/>
      <c r="E423" s="449"/>
      <c r="F423" s="449"/>
      <c r="G423" s="449"/>
      <c r="H423" s="449"/>
      <c r="I423" s="449"/>
      <c r="J423" s="439"/>
      <c r="K423" s="440"/>
      <c r="L423" s="440"/>
      <c r="M423" s="440"/>
      <c r="N423" s="440"/>
      <c r="O423" s="440"/>
      <c r="P423" s="441"/>
      <c r="Q423" s="441"/>
      <c r="R423" s="441"/>
      <c r="S423" s="441"/>
      <c r="T423" s="441"/>
      <c r="U423" s="441"/>
      <c r="V423" s="441"/>
      <c r="W423" s="441"/>
      <c r="X423" s="441"/>
      <c r="Y423" s="442"/>
      <c r="Z423" s="443"/>
      <c r="AA423" s="443"/>
      <c r="AB423" s="444"/>
      <c r="AC423" s="426"/>
      <c r="AD423" s="426"/>
      <c r="AE423" s="426"/>
      <c r="AF423" s="426"/>
      <c r="AG423" s="426"/>
      <c r="AH423" s="427"/>
      <c r="AI423" s="428"/>
      <c r="AJ423" s="428"/>
      <c r="AK423" s="428"/>
      <c r="AL423" s="429"/>
      <c r="AM423" s="430"/>
      <c r="AN423" s="430"/>
      <c r="AO423" s="431"/>
      <c r="AP423" s="432"/>
      <c r="AQ423" s="432"/>
      <c r="AR423" s="432"/>
      <c r="AS423" s="432"/>
      <c r="AT423" s="432"/>
      <c r="AU423" s="432"/>
      <c r="AV423" s="432"/>
      <c r="AW423" s="432"/>
      <c r="AX423" s="432"/>
      <c r="AY423">
        <f>COUNTA($C$423)</f>
        <v>0</v>
      </c>
    </row>
    <row r="424" spans="1:51" ht="24.75" hidden="1" customHeight="1" x14ac:dyDescent="0.2">
      <c r="A424" s="436">
        <v>12</v>
      </c>
      <c r="B424" s="436">
        <v>1</v>
      </c>
      <c r="C424" s="449"/>
      <c r="D424" s="449"/>
      <c r="E424" s="449"/>
      <c r="F424" s="449"/>
      <c r="G424" s="449"/>
      <c r="H424" s="449"/>
      <c r="I424" s="449"/>
      <c r="J424" s="439"/>
      <c r="K424" s="440"/>
      <c r="L424" s="440"/>
      <c r="M424" s="440"/>
      <c r="N424" s="440"/>
      <c r="O424" s="440"/>
      <c r="P424" s="441"/>
      <c r="Q424" s="441"/>
      <c r="R424" s="441"/>
      <c r="S424" s="441"/>
      <c r="T424" s="441"/>
      <c r="U424" s="441"/>
      <c r="V424" s="441"/>
      <c r="W424" s="441"/>
      <c r="X424" s="441"/>
      <c r="Y424" s="442"/>
      <c r="Z424" s="443"/>
      <c r="AA424" s="443"/>
      <c r="AB424" s="444"/>
      <c r="AC424" s="426"/>
      <c r="AD424" s="426"/>
      <c r="AE424" s="426"/>
      <c r="AF424" s="426"/>
      <c r="AG424" s="426"/>
      <c r="AH424" s="427"/>
      <c r="AI424" s="428"/>
      <c r="AJ424" s="428"/>
      <c r="AK424" s="428"/>
      <c r="AL424" s="429"/>
      <c r="AM424" s="430"/>
      <c r="AN424" s="430"/>
      <c r="AO424" s="431"/>
      <c r="AP424" s="432"/>
      <c r="AQ424" s="432"/>
      <c r="AR424" s="432"/>
      <c r="AS424" s="432"/>
      <c r="AT424" s="432"/>
      <c r="AU424" s="432"/>
      <c r="AV424" s="432"/>
      <c r="AW424" s="432"/>
      <c r="AX424" s="432"/>
      <c r="AY424">
        <f>COUNTA($C$424)</f>
        <v>0</v>
      </c>
    </row>
    <row r="425" spans="1:51" ht="24.75" hidden="1" customHeight="1" x14ac:dyDescent="0.2">
      <c r="A425" s="436">
        <v>13</v>
      </c>
      <c r="B425" s="436">
        <v>1</v>
      </c>
      <c r="C425" s="449"/>
      <c r="D425" s="449"/>
      <c r="E425" s="449"/>
      <c r="F425" s="449"/>
      <c r="G425" s="449"/>
      <c r="H425" s="449"/>
      <c r="I425" s="449"/>
      <c r="J425" s="439"/>
      <c r="K425" s="440"/>
      <c r="L425" s="440"/>
      <c r="M425" s="440"/>
      <c r="N425" s="440"/>
      <c r="O425" s="440"/>
      <c r="P425" s="441"/>
      <c r="Q425" s="441"/>
      <c r="R425" s="441"/>
      <c r="S425" s="441"/>
      <c r="T425" s="441"/>
      <c r="U425" s="441"/>
      <c r="V425" s="441"/>
      <c r="W425" s="441"/>
      <c r="X425" s="441"/>
      <c r="Y425" s="442"/>
      <c r="Z425" s="443"/>
      <c r="AA425" s="443"/>
      <c r="AB425" s="444"/>
      <c r="AC425" s="426"/>
      <c r="AD425" s="426"/>
      <c r="AE425" s="426"/>
      <c r="AF425" s="426"/>
      <c r="AG425" s="426"/>
      <c r="AH425" s="427"/>
      <c r="AI425" s="428"/>
      <c r="AJ425" s="428"/>
      <c r="AK425" s="428"/>
      <c r="AL425" s="429"/>
      <c r="AM425" s="430"/>
      <c r="AN425" s="430"/>
      <c r="AO425" s="431"/>
      <c r="AP425" s="432"/>
      <c r="AQ425" s="432"/>
      <c r="AR425" s="432"/>
      <c r="AS425" s="432"/>
      <c r="AT425" s="432"/>
      <c r="AU425" s="432"/>
      <c r="AV425" s="432"/>
      <c r="AW425" s="432"/>
      <c r="AX425" s="432"/>
      <c r="AY425">
        <f>COUNTA($C$425)</f>
        <v>0</v>
      </c>
    </row>
    <row r="426" spans="1:51" ht="24.75" hidden="1" customHeight="1" x14ac:dyDescent="0.2">
      <c r="A426" s="436">
        <v>14</v>
      </c>
      <c r="B426" s="436">
        <v>1</v>
      </c>
      <c r="C426" s="449"/>
      <c r="D426" s="449"/>
      <c r="E426" s="449"/>
      <c r="F426" s="449"/>
      <c r="G426" s="449"/>
      <c r="H426" s="449"/>
      <c r="I426" s="449"/>
      <c r="J426" s="439"/>
      <c r="K426" s="440"/>
      <c r="L426" s="440"/>
      <c r="M426" s="440"/>
      <c r="N426" s="440"/>
      <c r="O426" s="440"/>
      <c r="P426" s="441"/>
      <c r="Q426" s="441"/>
      <c r="R426" s="441"/>
      <c r="S426" s="441"/>
      <c r="T426" s="441"/>
      <c r="U426" s="441"/>
      <c r="V426" s="441"/>
      <c r="W426" s="441"/>
      <c r="X426" s="441"/>
      <c r="Y426" s="442"/>
      <c r="Z426" s="443"/>
      <c r="AA426" s="443"/>
      <c r="AB426" s="444"/>
      <c r="AC426" s="426"/>
      <c r="AD426" s="426"/>
      <c r="AE426" s="426"/>
      <c r="AF426" s="426"/>
      <c r="AG426" s="426"/>
      <c r="AH426" s="427"/>
      <c r="AI426" s="428"/>
      <c r="AJ426" s="428"/>
      <c r="AK426" s="428"/>
      <c r="AL426" s="429"/>
      <c r="AM426" s="430"/>
      <c r="AN426" s="430"/>
      <c r="AO426" s="431"/>
      <c r="AP426" s="432"/>
      <c r="AQ426" s="432"/>
      <c r="AR426" s="432"/>
      <c r="AS426" s="432"/>
      <c r="AT426" s="432"/>
      <c r="AU426" s="432"/>
      <c r="AV426" s="432"/>
      <c r="AW426" s="432"/>
      <c r="AX426" s="432"/>
      <c r="AY426">
        <f>COUNTA($C$426)</f>
        <v>0</v>
      </c>
    </row>
    <row r="427" spans="1:51" ht="24.75" hidden="1" customHeight="1" x14ac:dyDescent="0.2">
      <c r="A427" s="436">
        <v>15</v>
      </c>
      <c r="B427" s="436">
        <v>1</v>
      </c>
      <c r="C427" s="449"/>
      <c r="D427" s="449"/>
      <c r="E427" s="449"/>
      <c r="F427" s="449"/>
      <c r="G427" s="449"/>
      <c r="H427" s="449"/>
      <c r="I427" s="449"/>
      <c r="J427" s="439"/>
      <c r="K427" s="440"/>
      <c r="L427" s="440"/>
      <c r="M427" s="440"/>
      <c r="N427" s="440"/>
      <c r="O427" s="440"/>
      <c r="P427" s="441"/>
      <c r="Q427" s="441"/>
      <c r="R427" s="441"/>
      <c r="S427" s="441"/>
      <c r="T427" s="441"/>
      <c r="U427" s="441"/>
      <c r="V427" s="441"/>
      <c r="W427" s="441"/>
      <c r="X427" s="441"/>
      <c r="Y427" s="442"/>
      <c r="Z427" s="443"/>
      <c r="AA427" s="443"/>
      <c r="AB427" s="444"/>
      <c r="AC427" s="426"/>
      <c r="AD427" s="426"/>
      <c r="AE427" s="426"/>
      <c r="AF427" s="426"/>
      <c r="AG427" s="426"/>
      <c r="AH427" s="427"/>
      <c r="AI427" s="428"/>
      <c r="AJ427" s="428"/>
      <c r="AK427" s="428"/>
      <c r="AL427" s="429"/>
      <c r="AM427" s="430"/>
      <c r="AN427" s="430"/>
      <c r="AO427" s="431"/>
      <c r="AP427" s="432"/>
      <c r="AQ427" s="432"/>
      <c r="AR427" s="432"/>
      <c r="AS427" s="432"/>
      <c r="AT427" s="432"/>
      <c r="AU427" s="432"/>
      <c r="AV427" s="432"/>
      <c r="AW427" s="432"/>
      <c r="AX427" s="432"/>
      <c r="AY427">
        <f>COUNTA($C$427)</f>
        <v>0</v>
      </c>
    </row>
    <row r="428" spans="1:51" ht="24.75" hidden="1" customHeight="1" x14ac:dyDescent="0.2">
      <c r="A428" s="436">
        <v>16</v>
      </c>
      <c r="B428" s="436">
        <v>1</v>
      </c>
      <c r="C428" s="449"/>
      <c r="D428" s="449"/>
      <c r="E428" s="449"/>
      <c r="F428" s="449"/>
      <c r="G428" s="449"/>
      <c r="H428" s="449"/>
      <c r="I428" s="449"/>
      <c r="J428" s="439"/>
      <c r="K428" s="440"/>
      <c r="L428" s="440"/>
      <c r="M428" s="440"/>
      <c r="N428" s="440"/>
      <c r="O428" s="440"/>
      <c r="P428" s="441"/>
      <c r="Q428" s="441"/>
      <c r="R428" s="441"/>
      <c r="S428" s="441"/>
      <c r="T428" s="441"/>
      <c r="U428" s="441"/>
      <c r="V428" s="441"/>
      <c r="W428" s="441"/>
      <c r="X428" s="441"/>
      <c r="Y428" s="442"/>
      <c r="Z428" s="443"/>
      <c r="AA428" s="443"/>
      <c r="AB428" s="444"/>
      <c r="AC428" s="426"/>
      <c r="AD428" s="426"/>
      <c r="AE428" s="426"/>
      <c r="AF428" s="426"/>
      <c r="AG428" s="426"/>
      <c r="AH428" s="427"/>
      <c r="AI428" s="428"/>
      <c r="AJ428" s="428"/>
      <c r="AK428" s="428"/>
      <c r="AL428" s="429"/>
      <c r="AM428" s="430"/>
      <c r="AN428" s="430"/>
      <c r="AO428" s="431"/>
      <c r="AP428" s="432"/>
      <c r="AQ428" s="432"/>
      <c r="AR428" s="432"/>
      <c r="AS428" s="432"/>
      <c r="AT428" s="432"/>
      <c r="AU428" s="432"/>
      <c r="AV428" s="432"/>
      <c r="AW428" s="432"/>
      <c r="AX428" s="432"/>
      <c r="AY428">
        <f>COUNTA($C$428)</f>
        <v>0</v>
      </c>
    </row>
    <row r="429" spans="1:51" ht="24.75" hidden="1" customHeight="1" x14ac:dyDescent="0.2">
      <c r="A429" s="436">
        <v>17</v>
      </c>
      <c r="B429" s="436">
        <v>1</v>
      </c>
      <c r="C429" s="449"/>
      <c r="D429" s="449"/>
      <c r="E429" s="449"/>
      <c r="F429" s="449"/>
      <c r="G429" s="449"/>
      <c r="H429" s="449"/>
      <c r="I429" s="449"/>
      <c r="J429" s="439"/>
      <c r="K429" s="440"/>
      <c r="L429" s="440"/>
      <c r="M429" s="440"/>
      <c r="N429" s="440"/>
      <c r="O429" s="440"/>
      <c r="P429" s="441"/>
      <c r="Q429" s="441"/>
      <c r="R429" s="441"/>
      <c r="S429" s="441"/>
      <c r="T429" s="441"/>
      <c r="U429" s="441"/>
      <c r="V429" s="441"/>
      <c r="W429" s="441"/>
      <c r="X429" s="441"/>
      <c r="Y429" s="442"/>
      <c r="Z429" s="443"/>
      <c r="AA429" s="443"/>
      <c r="AB429" s="444"/>
      <c r="AC429" s="426"/>
      <c r="AD429" s="426"/>
      <c r="AE429" s="426"/>
      <c r="AF429" s="426"/>
      <c r="AG429" s="426"/>
      <c r="AH429" s="427"/>
      <c r="AI429" s="428"/>
      <c r="AJ429" s="428"/>
      <c r="AK429" s="428"/>
      <c r="AL429" s="429"/>
      <c r="AM429" s="430"/>
      <c r="AN429" s="430"/>
      <c r="AO429" s="431"/>
      <c r="AP429" s="432"/>
      <c r="AQ429" s="432"/>
      <c r="AR429" s="432"/>
      <c r="AS429" s="432"/>
      <c r="AT429" s="432"/>
      <c r="AU429" s="432"/>
      <c r="AV429" s="432"/>
      <c r="AW429" s="432"/>
      <c r="AX429" s="432"/>
      <c r="AY429">
        <f>COUNTA($C$429)</f>
        <v>0</v>
      </c>
    </row>
    <row r="430" spans="1:51" ht="24.75" hidden="1" customHeight="1" x14ac:dyDescent="0.2">
      <c r="A430" s="436">
        <v>18</v>
      </c>
      <c r="B430" s="436">
        <v>1</v>
      </c>
      <c r="C430" s="449"/>
      <c r="D430" s="449"/>
      <c r="E430" s="449"/>
      <c r="F430" s="449"/>
      <c r="G430" s="449"/>
      <c r="H430" s="449"/>
      <c r="I430" s="449"/>
      <c r="J430" s="439"/>
      <c r="K430" s="440"/>
      <c r="L430" s="440"/>
      <c r="M430" s="440"/>
      <c r="N430" s="440"/>
      <c r="O430" s="440"/>
      <c r="P430" s="441"/>
      <c r="Q430" s="441"/>
      <c r="R430" s="441"/>
      <c r="S430" s="441"/>
      <c r="T430" s="441"/>
      <c r="U430" s="441"/>
      <c r="V430" s="441"/>
      <c r="W430" s="441"/>
      <c r="X430" s="441"/>
      <c r="Y430" s="442"/>
      <c r="Z430" s="443"/>
      <c r="AA430" s="443"/>
      <c r="AB430" s="444"/>
      <c r="AC430" s="426"/>
      <c r="AD430" s="426"/>
      <c r="AE430" s="426"/>
      <c r="AF430" s="426"/>
      <c r="AG430" s="426"/>
      <c r="AH430" s="427"/>
      <c r="AI430" s="428"/>
      <c r="AJ430" s="428"/>
      <c r="AK430" s="428"/>
      <c r="AL430" s="429"/>
      <c r="AM430" s="430"/>
      <c r="AN430" s="430"/>
      <c r="AO430" s="431"/>
      <c r="AP430" s="432"/>
      <c r="AQ430" s="432"/>
      <c r="AR430" s="432"/>
      <c r="AS430" s="432"/>
      <c r="AT430" s="432"/>
      <c r="AU430" s="432"/>
      <c r="AV430" s="432"/>
      <c r="AW430" s="432"/>
      <c r="AX430" s="432"/>
      <c r="AY430">
        <f>COUNTA($C$430)</f>
        <v>0</v>
      </c>
    </row>
    <row r="431" spans="1:51" ht="24.75" hidden="1" customHeight="1" x14ac:dyDescent="0.2">
      <c r="A431" s="436">
        <v>19</v>
      </c>
      <c r="B431" s="436">
        <v>1</v>
      </c>
      <c r="C431" s="449"/>
      <c r="D431" s="449"/>
      <c r="E431" s="449"/>
      <c r="F431" s="449"/>
      <c r="G431" s="449"/>
      <c r="H431" s="449"/>
      <c r="I431" s="449"/>
      <c r="J431" s="439"/>
      <c r="K431" s="440"/>
      <c r="L431" s="440"/>
      <c r="M431" s="440"/>
      <c r="N431" s="440"/>
      <c r="O431" s="440"/>
      <c r="P431" s="441"/>
      <c r="Q431" s="441"/>
      <c r="R431" s="441"/>
      <c r="S431" s="441"/>
      <c r="T431" s="441"/>
      <c r="U431" s="441"/>
      <c r="V431" s="441"/>
      <c r="W431" s="441"/>
      <c r="X431" s="441"/>
      <c r="Y431" s="442"/>
      <c r="Z431" s="443"/>
      <c r="AA431" s="443"/>
      <c r="AB431" s="444"/>
      <c r="AC431" s="426"/>
      <c r="AD431" s="426"/>
      <c r="AE431" s="426"/>
      <c r="AF431" s="426"/>
      <c r="AG431" s="426"/>
      <c r="AH431" s="427"/>
      <c r="AI431" s="428"/>
      <c r="AJ431" s="428"/>
      <c r="AK431" s="428"/>
      <c r="AL431" s="429"/>
      <c r="AM431" s="430"/>
      <c r="AN431" s="430"/>
      <c r="AO431" s="431"/>
      <c r="AP431" s="432"/>
      <c r="AQ431" s="432"/>
      <c r="AR431" s="432"/>
      <c r="AS431" s="432"/>
      <c r="AT431" s="432"/>
      <c r="AU431" s="432"/>
      <c r="AV431" s="432"/>
      <c r="AW431" s="432"/>
      <c r="AX431" s="432"/>
      <c r="AY431">
        <f>COUNTA($C$431)</f>
        <v>0</v>
      </c>
    </row>
    <row r="432" spans="1:51" ht="24.75" hidden="1" customHeight="1" x14ac:dyDescent="0.2">
      <c r="A432" s="436">
        <v>20</v>
      </c>
      <c r="B432" s="436">
        <v>1</v>
      </c>
      <c r="C432" s="449"/>
      <c r="D432" s="449"/>
      <c r="E432" s="449"/>
      <c r="F432" s="449"/>
      <c r="G432" s="449"/>
      <c r="H432" s="449"/>
      <c r="I432" s="449"/>
      <c r="J432" s="439"/>
      <c r="K432" s="440"/>
      <c r="L432" s="440"/>
      <c r="M432" s="440"/>
      <c r="N432" s="440"/>
      <c r="O432" s="440"/>
      <c r="P432" s="441"/>
      <c r="Q432" s="441"/>
      <c r="R432" s="441"/>
      <c r="S432" s="441"/>
      <c r="T432" s="441"/>
      <c r="U432" s="441"/>
      <c r="V432" s="441"/>
      <c r="W432" s="441"/>
      <c r="X432" s="441"/>
      <c r="Y432" s="442"/>
      <c r="Z432" s="443"/>
      <c r="AA432" s="443"/>
      <c r="AB432" s="444"/>
      <c r="AC432" s="426"/>
      <c r="AD432" s="426"/>
      <c r="AE432" s="426"/>
      <c r="AF432" s="426"/>
      <c r="AG432" s="426"/>
      <c r="AH432" s="427"/>
      <c r="AI432" s="428"/>
      <c r="AJ432" s="428"/>
      <c r="AK432" s="428"/>
      <c r="AL432" s="429"/>
      <c r="AM432" s="430"/>
      <c r="AN432" s="430"/>
      <c r="AO432" s="431"/>
      <c r="AP432" s="432"/>
      <c r="AQ432" s="432"/>
      <c r="AR432" s="432"/>
      <c r="AS432" s="432"/>
      <c r="AT432" s="432"/>
      <c r="AU432" s="432"/>
      <c r="AV432" s="432"/>
      <c r="AW432" s="432"/>
      <c r="AX432" s="432"/>
      <c r="AY432">
        <f>COUNTA($C$432)</f>
        <v>0</v>
      </c>
    </row>
    <row r="433" spans="1:51" ht="24.75" hidden="1" customHeight="1" x14ac:dyDescent="0.2">
      <c r="A433" s="436">
        <v>21</v>
      </c>
      <c r="B433" s="436">
        <v>1</v>
      </c>
      <c r="C433" s="449"/>
      <c r="D433" s="449"/>
      <c r="E433" s="449"/>
      <c r="F433" s="449"/>
      <c r="G433" s="449"/>
      <c r="H433" s="449"/>
      <c r="I433" s="449"/>
      <c r="J433" s="439"/>
      <c r="K433" s="440"/>
      <c r="L433" s="440"/>
      <c r="M433" s="440"/>
      <c r="N433" s="440"/>
      <c r="O433" s="440"/>
      <c r="P433" s="441"/>
      <c r="Q433" s="441"/>
      <c r="R433" s="441"/>
      <c r="S433" s="441"/>
      <c r="T433" s="441"/>
      <c r="U433" s="441"/>
      <c r="V433" s="441"/>
      <c r="W433" s="441"/>
      <c r="X433" s="441"/>
      <c r="Y433" s="442"/>
      <c r="Z433" s="443"/>
      <c r="AA433" s="443"/>
      <c r="AB433" s="444"/>
      <c r="AC433" s="426"/>
      <c r="AD433" s="426"/>
      <c r="AE433" s="426"/>
      <c r="AF433" s="426"/>
      <c r="AG433" s="426"/>
      <c r="AH433" s="427"/>
      <c r="AI433" s="428"/>
      <c r="AJ433" s="428"/>
      <c r="AK433" s="428"/>
      <c r="AL433" s="429"/>
      <c r="AM433" s="430"/>
      <c r="AN433" s="430"/>
      <c r="AO433" s="431"/>
      <c r="AP433" s="432"/>
      <c r="AQ433" s="432"/>
      <c r="AR433" s="432"/>
      <c r="AS433" s="432"/>
      <c r="AT433" s="432"/>
      <c r="AU433" s="432"/>
      <c r="AV433" s="432"/>
      <c r="AW433" s="432"/>
      <c r="AX433" s="432"/>
      <c r="AY433">
        <f>COUNTA($C$433)</f>
        <v>0</v>
      </c>
    </row>
    <row r="434" spans="1:51" ht="24.75" hidden="1" customHeight="1" x14ac:dyDescent="0.2">
      <c r="A434" s="436">
        <v>22</v>
      </c>
      <c r="B434" s="436">
        <v>1</v>
      </c>
      <c r="C434" s="449"/>
      <c r="D434" s="449"/>
      <c r="E434" s="449"/>
      <c r="F434" s="449"/>
      <c r="G434" s="449"/>
      <c r="H434" s="449"/>
      <c r="I434" s="449"/>
      <c r="J434" s="439"/>
      <c r="K434" s="440"/>
      <c r="L434" s="440"/>
      <c r="M434" s="440"/>
      <c r="N434" s="440"/>
      <c r="O434" s="440"/>
      <c r="P434" s="441"/>
      <c r="Q434" s="441"/>
      <c r="R434" s="441"/>
      <c r="S434" s="441"/>
      <c r="T434" s="441"/>
      <c r="U434" s="441"/>
      <c r="V434" s="441"/>
      <c r="W434" s="441"/>
      <c r="X434" s="441"/>
      <c r="Y434" s="442"/>
      <c r="Z434" s="443"/>
      <c r="AA434" s="443"/>
      <c r="AB434" s="444"/>
      <c r="AC434" s="426"/>
      <c r="AD434" s="426"/>
      <c r="AE434" s="426"/>
      <c r="AF434" s="426"/>
      <c r="AG434" s="426"/>
      <c r="AH434" s="427"/>
      <c r="AI434" s="428"/>
      <c r="AJ434" s="428"/>
      <c r="AK434" s="428"/>
      <c r="AL434" s="429"/>
      <c r="AM434" s="430"/>
      <c r="AN434" s="430"/>
      <c r="AO434" s="431"/>
      <c r="AP434" s="432"/>
      <c r="AQ434" s="432"/>
      <c r="AR434" s="432"/>
      <c r="AS434" s="432"/>
      <c r="AT434" s="432"/>
      <c r="AU434" s="432"/>
      <c r="AV434" s="432"/>
      <c r="AW434" s="432"/>
      <c r="AX434" s="432"/>
      <c r="AY434">
        <f>COUNTA($C$434)</f>
        <v>0</v>
      </c>
    </row>
    <row r="435" spans="1:51" ht="24.75" hidden="1" customHeight="1" x14ac:dyDescent="0.2">
      <c r="A435" s="436">
        <v>23</v>
      </c>
      <c r="B435" s="436">
        <v>1</v>
      </c>
      <c r="C435" s="449"/>
      <c r="D435" s="449"/>
      <c r="E435" s="449"/>
      <c r="F435" s="449"/>
      <c r="G435" s="449"/>
      <c r="H435" s="449"/>
      <c r="I435" s="449"/>
      <c r="J435" s="439"/>
      <c r="K435" s="440"/>
      <c r="L435" s="440"/>
      <c r="M435" s="440"/>
      <c r="N435" s="440"/>
      <c r="O435" s="440"/>
      <c r="P435" s="441"/>
      <c r="Q435" s="441"/>
      <c r="R435" s="441"/>
      <c r="S435" s="441"/>
      <c r="T435" s="441"/>
      <c r="U435" s="441"/>
      <c r="V435" s="441"/>
      <c r="W435" s="441"/>
      <c r="X435" s="441"/>
      <c r="Y435" s="442"/>
      <c r="Z435" s="443"/>
      <c r="AA435" s="443"/>
      <c r="AB435" s="444"/>
      <c r="AC435" s="426"/>
      <c r="AD435" s="426"/>
      <c r="AE435" s="426"/>
      <c r="AF435" s="426"/>
      <c r="AG435" s="426"/>
      <c r="AH435" s="427"/>
      <c r="AI435" s="428"/>
      <c r="AJ435" s="428"/>
      <c r="AK435" s="428"/>
      <c r="AL435" s="429"/>
      <c r="AM435" s="430"/>
      <c r="AN435" s="430"/>
      <c r="AO435" s="431"/>
      <c r="AP435" s="432"/>
      <c r="AQ435" s="432"/>
      <c r="AR435" s="432"/>
      <c r="AS435" s="432"/>
      <c r="AT435" s="432"/>
      <c r="AU435" s="432"/>
      <c r="AV435" s="432"/>
      <c r="AW435" s="432"/>
      <c r="AX435" s="432"/>
      <c r="AY435">
        <f>COUNTA($C$435)</f>
        <v>0</v>
      </c>
    </row>
    <row r="436" spans="1:51" ht="24.75" hidden="1" customHeight="1" x14ac:dyDescent="0.2">
      <c r="A436" s="436">
        <v>24</v>
      </c>
      <c r="B436" s="436">
        <v>1</v>
      </c>
      <c r="C436" s="449"/>
      <c r="D436" s="449"/>
      <c r="E436" s="449"/>
      <c r="F436" s="449"/>
      <c r="G436" s="449"/>
      <c r="H436" s="449"/>
      <c r="I436" s="449"/>
      <c r="J436" s="439"/>
      <c r="K436" s="440"/>
      <c r="L436" s="440"/>
      <c r="M436" s="440"/>
      <c r="N436" s="440"/>
      <c r="O436" s="440"/>
      <c r="P436" s="441"/>
      <c r="Q436" s="441"/>
      <c r="R436" s="441"/>
      <c r="S436" s="441"/>
      <c r="T436" s="441"/>
      <c r="U436" s="441"/>
      <c r="V436" s="441"/>
      <c r="W436" s="441"/>
      <c r="X436" s="441"/>
      <c r="Y436" s="442"/>
      <c r="Z436" s="443"/>
      <c r="AA436" s="443"/>
      <c r="AB436" s="444"/>
      <c r="AC436" s="426"/>
      <c r="AD436" s="426"/>
      <c r="AE436" s="426"/>
      <c r="AF436" s="426"/>
      <c r="AG436" s="426"/>
      <c r="AH436" s="427"/>
      <c r="AI436" s="428"/>
      <c r="AJ436" s="428"/>
      <c r="AK436" s="428"/>
      <c r="AL436" s="429"/>
      <c r="AM436" s="430"/>
      <c r="AN436" s="430"/>
      <c r="AO436" s="431"/>
      <c r="AP436" s="432"/>
      <c r="AQ436" s="432"/>
      <c r="AR436" s="432"/>
      <c r="AS436" s="432"/>
      <c r="AT436" s="432"/>
      <c r="AU436" s="432"/>
      <c r="AV436" s="432"/>
      <c r="AW436" s="432"/>
      <c r="AX436" s="432"/>
      <c r="AY436">
        <f>COUNTA($C$436)</f>
        <v>0</v>
      </c>
    </row>
    <row r="437" spans="1:51" s="3" customFormat="1" ht="24.75" hidden="1" customHeight="1" x14ac:dyDescent="0.2">
      <c r="A437" s="436">
        <v>25</v>
      </c>
      <c r="B437" s="436">
        <v>1</v>
      </c>
      <c r="C437" s="449"/>
      <c r="D437" s="449"/>
      <c r="E437" s="449"/>
      <c r="F437" s="449"/>
      <c r="G437" s="449"/>
      <c r="H437" s="449"/>
      <c r="I437" s="449"/>
      <c r="J437" s="439"/>
      <c r="K437" s="440"/>
      <c r="L437" s="440"/>
      <c r="M437" s="440"/>
      <c r="N437" s="440"/>
      <c r="O437" s="440"/>
      <c r="P437" s="441"/>
      <c r="Q437" s="441"/>
      <c r="R437" s="441"/>
      <c r="S437" s="441"/>
      <c r="T437" s="441"/>
      <c r="U437" s="441"/>
      <c r="V437" s="441"/>
      <c r="W437" s="441"/>
      <c r="X437" s="441"/>
      <c r="Y437" s="442"/>
      <c r="Z437" s="443"/>
      <c r="AA437" s="443"/>
      <c r="AB437" s="444"/>
      <c r="AC437" s="426"/>
      <c r="AD437" s="426"/>
      <c r="AE437" s="426"/>
      <c r="AF437" s="426"/>
      <c r="AG437" s="426"/>
      <c r="AH437" s="427"/>
      <c r="AI437" s="428"/>
      <c r="AJ437" s="428"/>
      <c r="AK437" s="428"/>
      <c r="AL437" s="429"/>
      <c r="AM437" s="430"/>
      <c r="AN437" s="430"/>
      <c r="AO437" s="431"/>
      <c r="AP437" s="432"/>
      <c r="AQ437" s="432"/>
      <c r="AR437" s="432"/>
      <c r="AS437" s="432"/>
      <c r="AT437" s="432"/>
      <c r="AU437" s="432"/>
      <c r="AV437" s="432"/>
      <c r="AW437" s="432"/>
      <c r="AX437" s="432"/>
      <c r="AY437">
        <f>COUNTA($C$437)</f>
        <v>0</v>
      </c>
    </row>
    <row r="438" spans="1:51" ht="24.75" hidden="1" customHeight="1" x14ac:dyDescent="0.2">
      <c r="A438" s="436">
        <v>26</v>
      </c>
      <c r="B438" s="436">
        <v>1</v>
      </c>
      <c r="C438" s="449"/>
      <c r="D438" s="449"/>
      <c r="E438" s="449"/>
      <c r="F438" s="449"/>
      <c r="G438" s="449"/>
      <c r="H438" s="449"/>
      <c r="I438" s="449"/>
      <c r="J438" s="439"/>
      <c r="K438" s="440"/>
      <c r="L438" s="440"/>
      <c r="M438" s="440"/>
      <c r="N438" s="440"/>
      <c r="O438" s="440"/>
      <c r="P438" s="441"/>
      <c r="Q438" s="441"/>
      <c r="R438" s="441"/>
      <c r="S438" s="441"/>
      <c r="T438" s="441"/>
      <c r="U438" s="441"/>
      <c r="V438" s="441"/>
      <c r="W438" s="441"/>
      <c r="X438" s="441"/>
      <c r="Y438" s="442"/>
      <c r="Z438" s="443"/>
      <c r="AA438" s="443"/>
      <c r="AB438" s="444"/>
      <c r="AC438" s="426"/>
      <c r="AD438" s="426"/>
      <c r="AE438" s="426"/>
      <c r="AF438" s="426"/>
      <c r="AG438" s="426"/>
      <c r="AH438" s="427"/>
      <c r="AI438" s="428"/>
      <c r="AJ438" s="428"/>
      <c r="AK438" s="428"/>
      <c r="AL438" s="429"/>
      <c r="AM438" s="430"/>
      <c r="AN438" s="430"/>
      <c r="AO438" s="431"/>
      <c r="AP438" s="432"/>
      <c r="AQ438" s="432"/>
      <c r="AR438" s="432"/>
      <c r="AS438" s="432"/>
      <c r="AT438" s="432"/>
      <c r="AU438" s="432"/>
      <c r="AV438" s="432"/>
      <c r="AW438" s="432"/>
      <c r="AX438" s="432"/>
      <c r="AY438">
        <f>COUNTA($C$438)</f>
        <v>0</v>
      </c>
    </row>
    <row r="439" spans="1:51" ht="24.75" hidden="1" customHeight="1" x14ac:dyDescent="0.2">
      <c r="A439" s="436">
        <v>27</v>
      </c>
      <c r="B439" s="436">
        <v>1</v>
      </c>
      <c r="C439" s="449"/>
      <c r="D439" s="449"/>
      <c r="E439" s="449"/>
      <c r="F439" s="449"/>
      <c r="G439" s="449"/>
      <c r="H439" s="449"/>
      <c r="I439" s="449"/>
      <c r="J439" s="439"/>
      <c r="K439" s="440"/>
      <c r="L439" s="440"/>
      <c r="M439" s="440"/>
      <c r="N439" s="440"/>
      <c r="O439" s="440"/>
      <c r="P439" s="441"/>
      <c r="Q439" s="441"/>
      <c r="R439" s="441"/>
      <c r="S439" s="441"/>
      <c r="T439" s="441"/>
      <c r="U439" s="441"/>
      <c r="V439" s="441"/>
      <c r="W439" s="441"/>
      <c r="X439" s="441"/>
      <c r="Y439" s="442"/>
      <c r="Z439" s="443"/>
      <c r="AA439" s="443"/>
      <c r="AB439" s="444"/>
      <c r="AC439" s="426"/>
      <c r="AD439" s="426"/>
      <c r="AE439" s="426"/>
      <c r="AF439" s="426"/>
      <c r="AG439" s="426"/>
      <c r="AH439" s="427"/>
      <c r="AI439" s="428"/>
      <c r="AJ439" s="428"/>
      <c r="AK439" s="428"/>
      <c r="AL439" s="429"/>
      <c r="AM439" s="430"/>
      <c r="AN439" s="430"/>
      <c r="AO439" s="431"/>
      <c r="AP439" s="432"/>
      <c r="AQ439" s="432"/>
      <c r="AR439" s="432"/>
      <c r="AS439" s="432"/>
      <c r="AT439" s="432"/>
      <c r="AU439" s="432"/>
      <c r="AV439" s="432"/>
      <c r="AW439" s="432"/>
      <c r="AX439" s="432"/>
      <c r="AY439">
        <f>COUNTA($C$439)</f>
        <v>0</v>
      </c>
    </row>
    <row r="440" spans="1:51" ht="24.75" hidden="1" customHeight="1" x14ac:dyDescent="0.2">
      <c r="A440" s="436">
        <v>28</v>
      </c>
      <c r="B440" s="436">
        <v>1</v>
      </c>
      <c r="C440" s="449"/>
      <c r="D440" s="449"/>
      <c r="E440" s="449"/>
      <c r="F440" s="449"/>
      <c r="G440" s="449"/>
      <c r="H440" s="449"/>
      <c r="I440" s="449"/>
      <c r="J440" s="439"/>
      <c r="K440" s="440"/>
      <c r="L440" s="440"/>
      <c r="M440" s="440"/>
      <c r="N440" s="440"/>
      <c r="O440" s="440"/>
      <c r="P440" s="441"/>
      <c r="Q440" s="441"/>
      <c r="R440" s="441"/>
      <c r="S440" s="441"/>
      <c r="T440" s="441"/>
      <c r="U440" s="441"/>
      <c r="V440" s="441"/>
      <c r="W440" s="441"/>
      <c r="X440" s="441"/>
      <c r="Y440" s="442"/>
      <c r="Z440" s="443"/>
      <c r="AA440" s="443"/>
      <c r="AB440" s="444"/>
      <c r="AC440" s="426"/>
      <c r="AD440" s="426"/>
      <c r="AE440" s="426"/>
      <c r="AF440" s="426"/>
      <c r="AG440" s="426"/>
      <c r="AH440" s="427"/>
      <c r="AI440" s="428"/>
      <c r="AJ440" s="428"/>
      <c r="AK440" s="428"/>
      <c r="AL440" s="429"/>
      <c r="AM440" s="430"/>
      <c r="AN440" s="430"/>
      <c r="AO440" s="431"/>
      <c r="AP440" s="432"/>
      <c r="AQ440" s="432"/>
      <c r="AR440" s="432"/>
      <c r="AS440" s="432"/>
      <c r="AT440" s="432"/>
      <c r="AU440" s="432"/>
      <c r="AV440" s="432"/>
      <c r="AW440" s="432"/>
      <c r="AX440" s="432"/>
      <c r="AY440">
        <f>COUNTA($C$440)</f>
        <v>0</v>
      </c>
    </row>
    <row r="441" spans="1:51" ht="24.75" hidden="1" customHeight="1" x14ac:dyDescent="0.2">
      <c r="A441" s="436">
        <v>29</v>
      </c>
      <c r="B441" s="436">
        <v>1</v>
      </c>
      <c r="C441" s="449"/>
      <c r="D441" s="449"/>
      <c r="E441" s="449"/>
      <c r="F441" s="449"/>
      <c r="G441" s="449"/>
      <c r="H441" s="449"/>
      <c r="I441" s="449"/>
      <c r="J441" s="439"/>
      <c r="K441" s="440"/>
      <c r="L441" s="440"/>
      <c r="M441" s="440"/>
      <c r="N441" s="440"/>
      <c r="O441" s="440"/>
      <c r="P441" s="441"/>
      <c r="Q441" s="441"/>
      <c r="R441" s="441"/>
      <c r="S441" s="441"/>
      <c r="T441" s="441"/>
      <c r="U441" s="441"/>
      <c r="V441" s="441"/>
      <c r="W441" s="441"/>
      <c r="X441" s="441"/>
      <c r="Y441" s="442"/>
      <c r="Z441" s="443"/>
      <c r="AA441" s="443"/>
      <c r="AB441" s="444"/>
      <c r="AC441" s="426"/>
      <c r="AD441" s="426"/>
      <c r="AE441" s="426"/>
      <c r="AF441" s="426"/>
      <c r="AG441" s="426"/>
      <c r="AH441" s="427"/>
      <c r="AI441" s="428"/>
      <c r="AJ441" s="428"/>
      <c r="AK441" s="428"/>
      <c r="AL441" s="429"/>
      <c r="AM441" s="430"/>
      <c r="AN441" s="430"/>
      <c r="AO441" s="431"/>
      <c r="AP441" s="432"/>
      <c r="AQ441" s="432"/>
      <c r="AR441" s="432"/>
      <c r="AS441" s="432"/>
      <c r="AT441" s="432"/>
      <c r="AU441" s="432"/>
      <c r="AV441" s="432"/>
      <c r="AW441" s="432"/>
      <c r="AX441" s="432"/>
      <c r="AY441">
        <f>COUNTA($C$441)</f>
        <v>0</v>
      </c>
    </row>
    <row r="442" spans="1:51" ht="24.75" hidden="1" customHeight="1" x14ac:dyDescent="0.2">
      <c r="A442" s="436">
        <v>30</v>
      </c>
      <c r="B442" s="436">
        <v>1</v>
      </c>
      <c r="C442" s="449"/>
      <c r="D442" s="449"/>
      <c r="E442" s="449"/>
      <c r="F442" s="449"/>
      <c r="G442" s="449"/>
      <c r="H442" s="449"/>
      <c r="I442" s="449"/>
      <c r="J442" s="439"/>
      <c r="K442" s="440"/>
      <c r="L442" s="440"/>
      <c r="M442" s="440"/>
      <c r="N442" s="440"/>
      <c r="O442" s="440"/>
      <c r="P442" s="441"/>
      <c r="Q442" s="441"/>
      <c r="R442" s="441"/>
      <c r="S442" s="441"/>
      <c r="T442" s="441"/>
      <c r="U442" s="441"/>
      <c r="V442" s="441"/>
      <c r="W442" s="441"/>
      <c r="X442" s="441"/>
      <c r="Y442" s="442"/>
      <c r="Z442" s="443"/>
      <c r="AA442" s="443"/>
      <c r="AB442" s="444"/>
      <c r="AC442" s="426"/>
      <c r="AD442" s="426"/>
      <c r="AE442" s="426"/>
      <c r="AF442" s="426"/>
      <c r="AG442" s="426"/>
      <c r="AH442" s="427"/>
      <c r="AI442" s="428"/>
      <c r="AJ442" s="428"/>
      <c r="AK442" s="428"/>
      <c r="AL442" s="429"/>
      <c r="AM442" s="430"/>
      <c r="AN442" s="430"/>
      <c r="AO442" s="431"/>
      <c r="AP442" s="432"/>
      <c r="AQ442" s="432"/>
      <c r="AR442" s="432"/>
      <c r="AS442" s="432"/>
      <c r="AT442" s="432"/>
      <c r="AU442" s="432"/>
      <c r="AV442" s="432"/>
      <c r="AW442" s="432"/>
      <c r="AX442" s="432"/>
      <c r="AY442">
        <f>COUNTA($C$442)</f>
        <v>0</v>
      </c>
    </row>
    <row r="443" spans="1:51" ht="30"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2">
      <c r="A444" s="8"/>
      <c r="B444" s="27" t="s">
        <v>245</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2">
      <c r="A445" s="452"/>
      <c r="B445" s="452"/>
      <c r="C445" s="453" t="s">
        <v>192</v>
      </c>
      <c r="D445" s="453"/>
      <c r="E445" s="453"/>
      <c r="F445" s="453"/>
      <c r="G445" s="453"/>
      <c r="H445" s="453"/>
      <c r="I445" s="453"/>
      <c r="J445" s="445" t="s">
        <v>193</v>
      </c>
      <c r="K445" s="454"/>
      <c r="L445" s="454"/>
      <c r="M445" s="454"/>
      <c r="N445" s="454"/>
      <c r="O445" s="454"/>
      <c r="P445" s="454" t="s">
        <v>194</v>
      </c>
      <c r="Q445" s="454"/>
      <c r="R445" s="454"/>
      <c r="S445" s="454"/>
      <c r="T445" s="454"/>
      <c r="U445" s="454"/>
      <c r="V445" s="454"/>
      <c r="W445" s="454"/>
      <c r="X445" s="454"/>
      <c r="Y445" s="445" t="s">
        <v>195</v>
      </c>
      <c r="Z445" s="446"/>
      <c r="AA445" s="446"/>
      <c r="AB445" s="446"/>
      <c r="AC445" s="445" t="s">
        <v>196</v>
      </c>
      <c r="AD445" s="445"/>
      <c r="AE445" s="445"/>
      <c r="AF445" s="445"/>
      <c r="AG445" s="445"/>
      <c r="AH445" s="445" t="s">
        <v>197</v>
      </c>
      <c r="AI445" s="453"/>
      <c r="AJ445" s="453"/>
      <c r="AK445" s="453"/>
      <c r="AL445" s="453" t="s">
        <v>198</v>
      </c>
      <c r="AM445" s="453"/>
      <c r="AN445" s="453"/>
      <c r="AO445" s="453"/>
      <c r="AP445" s="445" t="s">
        <v>199</v>
      </c>
      <c r="AQ445" s="445"/>
      <c r="AR445" s="445"/>
      <c r="AS445" s="445"/>
      <c r="AT445" s="445"/>
      <c r="AU445" s="445"/>
      <c r="AV445" s="445"/>
      <c r="AW445" s="445"/>
      <c r="AX445" s="445"/>
      <c r="AY445">
        <f t="shared" ref="AY445:AY446" si="69">$AY$443</f>
        <v>1</v>
      </c>
    </row>
    <row r="446" spans="1:51" ht="24.75" customHeight="1" x14ac:dyDescent="0.2">
      <c r="A446" s="436">
        <v>1</v>
      </c>
      <c r="B446" s="436">
        <v>1</v>
      </c>
      <c r="C446" s="449" t="s">
        <v>246</v>
      </c>
      <c r="D446" s="449"/>
      <c r="E446" s="449"/>
      <c r="F446" s="449"/>
      <c r="G446" s="449"/>
      <c r="H446" s="449"/>
      <c r="I446" s="449"/>
      <c r="J446" s="439">
        <v>5010001113943</v>
      </c>
      <c r="K446" s="440"/>
      <c r="L446" s="440"/>
      <c r="M446" s="440"/>
      <c r="N446" s="440"/>
      <c r="O446" s="440"/>
      <c r="P446" s="441" t="s">
        <v>247</v>
      </c>
      <c r="Q446" s="441"/>
      <c r="R446" s="441"/>
      <c r="S446" s="441"/>
      <c r="T446" s="441"/>
      <c r="U446" s="441"/>
      <c r="V446" s="441"/>
      <c r="W446" s="441"/>
      <c r="X446" s="441"/>
      <c r="Y446" s="442">
        <v>116</v>
      </c>
      <c r="Z446" s="443"/>
      <c r="AA446" s="443"/>
      <c r="AB446" s="444"/>
      <c r="AC446" s="426" t="s">
        <v>248</v>
      </c>
      <c r="AD446" s="426"/>
      <c r="AE446" s="426"/>
      <c r="AF446" s="426"/>
      <c r="AG446" s="426"/>
      <c r="AH446" s="427">
        <v>1</v>
      </c>
      <c r="AI446" s="428"/>
      <c r="AJ446" s="428"/>
      <c r="AK446" s="428"/>
      <c r="AL446" s="429" t="s">
        <v>43</v>
      </c>
      <c r="AM446" s="430"/>
      <c r="AN446" s="430"/>
      <c r="AO446" s="431"/>
      <c r="AP446" s="432" t="s">
        <v>43</v>
      </c>
      <c r="AQ446" s="432"/>
      <c r="AR446" s="432"/>
      <c r="AS446" s="432"/>
      <c r="AT446" s="432"/>
      <c r="AU446" s="432"/>
      <c r="AV446" s="432"/>
      <c r="AW446" s="432"/>
      <c r="AX446" s="432"/>
      <c r="AY446">
        <f t="shared" si="69"/>
        <v>1</v>
      </c>
    </row>
    <row r="447" spans="1:51" ht="24.75" customHeight="1" x14ac:dyDescent="0.2">
      <c r="A447" s="436">
        <v>2</v>
      </c>
      <c r="B447" s="436">
        <v>1</v>
      </c>
      <c r="C447" s="449" t="s">
        <v>249</v>
      </c>
      <c r="D447" s="449"/>
      <c r="E447" s="449"/>
      <c r="F447" s="449"/>
      <c r="G447" s="449"/>
      <c r="H447" s="449"/>
      <c r="I447" s="449"/>
      <c r="J447" s="439">
        <v>2010001033475</v>
      </c>
      <c r="K447" s="440"/>
      <c r="L447" s="440"/>
      <c r="M447" s="440"/>
      <c r="N447" s="440"/>
      <c r="O447" s="440"/>
      <c r="P447" s="441" t="s">
        <v>250</v>
      </c>
      <c r="Q447" s="441"/>
      <c r="R447" s="441"/>
      <c r="S447" s="441"/>
      <c r="T447" s="441"/>
      <c r="U447" s="441"/>
      <c r="V447" s="441"/>
      <c r="W447" s="441"/>
      <c r="X447" s="441"/>
      <c r="Y447" s="442">
        <v>1</v>
      </c>
      <c r="Z447" s="443"/>
      <c r="AA447" s="443"/>
      <c r="AB447" s="444"/>
      <c r="AC447" s="426" t="s">
        <v>248</v>
      </c>
      <c r="AD447" s="426"/>
      <c r="AE447" s="426"/>
      <c r="AF447" s="426"/>
      <c r="AG447" s="426"/>
      <c r="AH447" s="427">
        <v>1</v>
      </c>
      <c r="AI447" s="428"/>
      <c r="AJ447" s="428"/>
      <c r="AK447" s="428"/>
      <c r="AL447" s="429" t="s">
        <v>43</v>
      </c>
      <c r="AM447" s="430"/>
      <c r="AN447" s="430"/>
      <c r="AO447" s="431"/>
      <c r="AP447" s="432" t="s">
        <v>43</v>
      </c>
      <c r="AQ447" s="432"/>
      <c r="AR447" s="432"/>
      <c r="AS447" s="432"/>
      <c r="AT447" s="432"/>
      <c r="AU447" s="432"/>
      <c r="AV447" s="432"/>
      <c r="AW447" s="432"/>
      <c r="AX447" s="432"/>
      <c r="AY447">
        <f>COUNTA($C$447)</f>
        <v>1</v>
      </c>
    </row>
    <row r="448" spans="1:51" ht="24.75" hidden="1" customHeight="1" x14ac:dyDescent="0.2">
      <c r="A448" s="436">
        <v>3</v>
      </c>
      <c r="B448" s="436">
        <v>1</v>
      </c>
      <c r="C448" s="449"/>
      <c r="D448" s="449"/>
      <c r="E448" s="449"/>
      <c r="F448" s="449"/>
      <c r="G448" s="449"/>
      <c r="H448" s="449"/>
      <c r="I448" s="449"/>
      <c r="J448" s="439"/>
      <c r="K448" s="440"/>
      <c r="L448" s="440"/>
      <c r="M448" s="440"/>
      <c r="N448" s="440"/>
      <c r="O448" s="440"/>
      <c r="P448" s="441"/>
      <c r="Q448" s="441"/>
      <c r="R448" s="441"/>
      <c r="S448" s="441"/>
      <c r="T448" s="441"/>
      <c r="U448" s="441"/>
      <c r="V448" s="441"/>
      <c r="W448" s="441"/>
      <c r="X448" s="441"/>
      <c r="Y448" s="442"/>
      <c r="Z448" s="443"/>
      <c r="AA448" s="443"/>
      <c r="AB448" s="444"/>
      <c r="AC448" s="426"/>
      <c r="AD448" s="426"/>
      <c r="AE448" s="426"/>
      <c r="AF448" s="426"/>
      <c r="AG448" s="426"/>
      <c r="AH448" s="427"/>
      <c r="AI448" s="428"/>
      <c r="AJ448" s="428"/>
      <c r="AK448" s="428"/>
      <c r="AL448" s="429"/>
      <c r="AM448" s="430"/>
      <c r="AN448" s="430"/>
      <c r="AO448" s="431"/>
      <c r="AP448" s="432"/>
      <c r="AQ448" s="432"/>
      <c r="AR448" s="432"/>
      <c r="AS448" s="432"/>
      <c r="AT448" s="432"/>
      <c r="AU448" s="432"/>
      <c r="AV448" s="432"/>
      <c r="AW448" s="432"/>
      <c r="AX448" s="432"/>
      <c r="AY448">
        <f>COUNTA($C$448)</f>
        <v>0</v>
      </c>
    </row>
    <row r="449" spans="1:51" ht="24.75" hidden="1" customHeight="1" x14ac:dyDescent="0.2">
      <c r="A449" s="436">
        <v>4</v>
      </c>
      <c r="B449" s="436">
        <v>1</v>
      </c>
      <c r="C449" s="449"/>
      <c r="D449" s="449"/>
      <c r="E449" s="449"/>
      <c r="F449" s="449"/>
      <c r="G449" s="449"/>
      <c r="H449" s="449"/>
      <c r="I449" s="449"/>
      <c r="J449" s="439"/>
      <c r="K449" s="440"/>
      <c r="L449" s="440"/>
      <c r="M449" s="440"/>
      <c r="N449" s="440"/>
      <c r="O449" s="440"/>
      <c r="P449" s="441"/>
      <c r="Q449" s="441"/>
      <c r="R449" s="441"/>
      <c r="S449" s="441"/>
      <c r="T449" s="441"/>
      <c r="U449" s="441"/>
      <c r="V449" s="441"/>
      <c r="W449" s="441"/>
      <c r="X449" s="441"/>
      <c r="Y449" s="442"/>
      <c r="Z449" s="443"/>
      <c r="AA449" s="443"/>
      <c r="AB449" s="444"/>
      <c r="AC449" s="426"/>
      <c r="AD449" s="426"/>
      <c r="AE449" s="426"/>
      <c r="AF449" s="426"/>
      <c r="AG449" s="426"/>
      <c r="AH449" s="427"/>
      <c r="AI449" s="428"/>
      <c r="AJ449" s="428"/>
      <c r="AK449" s="428"/>
      <c r="AL449" s="429"/>
      <c r="AM449" s="430"/>
      <c r="AN449" s="430"/>
      <c r="AO449" s="431"/>
      <c r="AP449" s="432"/>
      <c r="AQ449" s="432"/>
      <c r="AR449" s="432"/>
      <c r="AS449" s="432"/>
      <c r="AT449" s="432"/>
      <c r="AU449" s="432"/>
      <c r="AV449" s="432"/>
      <c r="AW449" s="432"/>
      <c r="AX449" s="432"/>
      <c r="AY449">
        <f>COUNTA($C$449)</f>
        <v>0</v>
      </c>
    </row>
    <row r="450" spans="1:51" ht="24.75" hidden="1" customHeight="1" x14ac:dyDescent="0.2">
      <c r="A450" s="436">
        <v>5</v>
      </c>
      <c r="B450" s="436">
        <v>1</v>
      </c>
      <c r="C450" s="449"/>
      <c r="D450" s="449"/>
      <c r="E450" s="449"/>
      <c r="F450" s="449"/>
      <c r="G450" s="449"/>
      <c r="H450" s="449"/>
      <c r="I450" s="449"/>
      <c r="J450" s="439"/>
      <c r="K450" s="440"/>
      <c r="L450" s="440"/>
      <c r="M450" s="440"/>
      <c r="N450" s="440"/>
      <c r="O450" s="440"/>
      <c r="P450" s="441"/>
      <c r="Q450" s="441"/>
      <c r="R450" s="441"/>
      <c r="S450" s="441"/>
      <c r="T450" s="441"/>
      <c r="U450" s="441"/>
      <c r="V450" s="441"/>
      <c r="W450" s="441"/>
      <c r="X450" s="441"/>
      <c r="Y450" s="442"/>
      <c r="Z450" s="443"/>
      <c r="AA450" s="443"/>
      <c r="AB450" s="444"/>
      <c r="AC450" s="426"/>
      <c r="AD450" s="426"/>
      <c r="AE450" s="426"/>
      <c r="AF450" s="426"/>
      <c r="AG450" s="426"/>
      <c r="AH450" s="427"/>
      <c r="AI450" s="428"/>
      <c r="AJ450" s="428"/>
      <c r="AK450" s="428"/>
      <c r="AL450" s="429"/>
      <c r="AM450" s="430"/>
      <c r="AN450" s="430"/>
      <c r="AO450" s="431"/>
      <c r="AP450" s="432"/>
      <c r="AQ450" s="432"/>
      <c r="AR450" s="432"/>
      <c r="AS450" s="432"/>
      <c r="AT450" s="432"/>
      <c r="AU450" s="432"/>
      <c r="AV450" s="432"/>
      <c r="AW450" s="432"/>
      <c r="AX450" s="432"/>
      <c r="AY450">
        <f>COUNTA($C$450)</f>
        <v>0</v>
      </c>
    </row>
    <row r="451" spans="1:51" ht="24.75" hidden="1" customHeight="1" x14ac:dyDescent="0.2">
      <c r="A451" s="436">
        <v>6</v>
      </c>
      <c r="B451" s="436">
        <v>1</v>
      </c>
      <c r="C451" s="449"/>
      <c r="D451" s="449"/>
      <c r="E451" s="449"/>
      <c r="F451" s="449"/>
      <c r="G451" s="449"/>
      <c r="H451" s="449"/>
      <c r="I451" s="449"/>
      <c r="J451" s="439"/>
      <c r="K451" s="440"/>
      <c r="L451" s="440"/>
      <c r="M451" s="440"/>
      <c r="N451" s="440"/>
      <c r="O451" s="440"/>
      <c r="P451" s="441"/>
      <c r="Q451" s="441"/>
      <c r="R451" s="441"/>
      <c r="S451" s="441"/>
      <c r="T451" s="441"/>
      <c r="U451" s="441"/>
      <c r="V451" s="441"/>
      <c r="W451" s="441"/>
      <c r="X451" s="441"/>
      <c r="Y451" s="442"/>
      <c r="Z451" s="443"/>
      <c r="AA451" s="443"/>
      <c r="AB451" s="444"/>
      <c r="AC451" s="426"/>
      <c r="AD451" s="426"/>
      <c r="AE451" s="426"/>
      <c r="AF451" s="426"/>
      <c r="AG451" s="426"/>
      <c r="AH451" s="427"/>
      <c r="AI451" s="428"/>
      <c r="AJ451" s="428"/>
      <c r="AK451" s="428"/>
      <c r="AL451" s="429"/>
      <c r="AM451" s="430"/>
      <c r="AN451" s="430"/>
      <c r="AO451" s="431"/>
      <c r="AP451" s="432"/>
      <c r="AQ451" s="432"/>
      <c r="AR451" s="432"/>
      <c r="AS451" s="432"/>
      <c r="AT451" s="432"/>
      <c r="AU451" s="432"/>
      <c r="AV451" s="432"/>
      <c r="AW451" s="432"/>
      <c r="AX451" s="432"/>
      <c r="AY451">
        <f>COUNTA($C$451)</f>
        <v>0</v>
      </c>
    </row>
    <row r="452" spans="1:51" ht="24.75" hidden="1" customHeight="1" x14ac:dyDescent="0.2">
      <c r="A452" s="436">
        <v>7</v>
      </c>
      <c r="B452" s="436">
        <v>1</v>
      </c>
      <c r="C452" s="449"/>
      <c r="D452" s="449"/>
      <c r="E452" s="449"/>
      <c r="F452" s="449"/>
      <c r="G452" s="449"/>
      <c r="H452" s="449"/>
      <c r="I452" s="449"/>
      <c r="J452" s="439"/>
      <c r="K452" s="440"/>
      <c r="L452" s="440"/>
      <c r="M452" s="440"/>
      <c r="N452" s="440"/>
      <c r="O452" s="440"/>
      <c r="P452" s="441"/>
      <c r="Q452" s="441"/>
      <c r="R452" s="441"/>
      <c r="S452" s="441"/>
      <c r="T452" s="441"/>
      <c r="U452" s="441"/>
      <c r="V452" s="441"/>
      <c r="W452" s="441"/>
      <c r="X452" s="441"/>
      <c r="Y452" s="442"/>
      <c r="Z452" s="443"/>
      <c r="AA452" s="443"/>
      <c r="AB452" s="444"/>
      <c r="AC452" s="426"/>
      <c r="AD452" s="426"/>
      <c r="AE452" s="426"/>
      <c r="AF452" s="426"/>
      <c r="AG452" s="426"/>
      <c r="AH452" s="427"/>
      <c r="AI452" s="428"/>
      <c r="AJ452" s="428"/>
      <c r="AK452" s="428"/>
      <c r="AL452" s="429"/>
      <c r="AM452" s="430"/>
      <c r="AN452" s="430"/>
      <c r="AO452" s="431"/>
      <c r="AP452" s="432"/>
      <c r="AQ452" s="432"/>
      <c r="AR452" s="432"/>
      <c r="AS452" s="432"/>
      <c r="AT452" s="432"/>
      <c r="AU452" s="432"/>
      <c r="AV452" s="432"/>
      <c r="AW452" s="432"/>
      <c r="AX452" s="432"/>
      <c r="AY452">
        <f>COUNTA($C$452)</f>
        <v>0</v>
      </c>
    </row>
    <row r="453" spans="1:51" ht="24.75" hidden="1" customHeight="1" x14ac:dyDescent="0.2">
      <c r="A453" s="436">
        <v>8</v>
      </c>
      <c r="B453" s="436">
        <v>1</v>
      </c>
      <c r="C453" s="449"/>
      <c r="D453" s="449"/>
      <c r="E453" s="449"/>
      <c r="F453" s="449"/>
      <c r="G453" s="449"/>
      <c r="H453" s="449"/>
      <c r="I453" s="449"/>
      <c r="J453" s="439"/>
      <c r="K453" s="440"/>
      <c r="L453" s="440"/>
      <c r="M453" s="440"/>
      <c r="N453" s="440"/>
      <c r="O453" s="440"/>
      <c r="P453" s="441"/>
      <c r="Q453" s="441"/>
      <c r="R453" s="441"/>
      <c r="S453" s="441"/>
      <c r="T453" s="441"/>
      <c r="U453" s="441"/>
      <c r="V453" s="441"/>
      <c r="W453" s="441"/>
      <c r="X453" s="441"/>
      <c r="Y453" s="442"/>
      <c r="Z453" s="443"/>
      <c r="AA453" s="443"/>
      <c r="AB453" s="444"/>
      <c r="AC453" s="426"/>
      <c r="AD453" s="426"/>
      <c r="AE453" s="426"/>
      <c r="AF453" s="426"/>
      <c r="AG453" s="426"/>
      <c r="AH453" s="427"/>
      <c r="AI453" s="428"/>
      <c r="AJ453" s="428"/>
      <c r="AK453" s="428"/>
      <c r="AL453" s="429"/>
      <c r="AM453" s="430"/>
      <c r="AN453" s="430"/>
      <c r="AO453" s="431"/>
      <c r="AP453" s="432"/>
      <c r="AQ453" s="432"/>
      <c r="AR453" s="432"/>
      <c r="AS453" s="432"/>
      <c r="AT453" s="432"/>
      <c r="AU453" s="432"/>
      <c r="AV453" s="432"/>
      <c r="AW453" s="432"/>
      <c r="AX453" s="432"/>
      <c r="AY453">
        <f>COUNTA($C$453)</f>
        <v>0</v>
      </c>
    </row>
    <row r="454" spans="1:51" ht="24.75" hidden="1" customHeight="1" x14ac:dyDescent="0.2">
      <c r="A454" s="436">
        <v>9</v>
      </c>
      <c r="B454" s="436">
        <v>1</v>
      </c>
      <c r="C454" s="449"/>
      <c r="D454" s="449"/>
      <c r="E454" s="449"/>
      <c r="F454" s="449"/>
      <c r="G454" s="449"/>
      <c r="H454" s="449"/>
      <c r="I454" s="449"/>
      <c r="J454" s="439"/>
      <c r="K454" s="440"/>
      <c r="L454" s="440"/>
      <c r="M454" s="440"/>
      <c r="N454" s="440"/>
      <c r="O454" s="440"/>
      <c r="P454" s="441"/>
      <c r="Q454" s="441"/>
      <c r="R454" s="441"/>
      <c r="S454" s="441"/>
      <c r="T454" s="441"/>
      <c r="U454" s="441"/>
      <c r="V454" s="441"/>
      <c r="W454" s="441"/>
      <c r="X454" s="441"/>
      <c r="Y454" s="442"/>
      <c r="Z454" s="443"/>
      <c r="AA454" s="443"/>
      <c r="AB454" s="444"/>
      <c r="AC454" s="426"/>
      <c r="AD454" s="426"/>
      <c r="AE454" s="426"/>
      <c r="AF454" s="426"/>
      <c r="AG454" s="426"/>
      <c r="AH454" s="427"/>
      <c r="AI454" s="428"/>
      <c r="AJ454" s="428"/>
      <c r="AK454" s="428"/>
      <c r="AL454" s="429"/>
      <c r="AM454" s="430"/>
      <c r="AN454" s="430"/>
      <c r="AO454" s="431"/>
      <c r="AP454" s="432"/>
      <c r="AQ454" s="432"/>
      <c r="AR454" s="432"/>
      <c r="AS454" s="432"/>
      <c r="AT454" s="432"/>
      <c r="AU454" s="432"/>
      <c r="AV454" s="432"/>
      <c r="AW454" s="432"/>
      <c r="AX454" s="432"/>
      <c r="AY454">
        <f>COUNTA($C$454)</f>
        <v>0</v>
      </c>
    </row>
    <row r="455" spans="1:51" ht="24.75" hidden="1" customHeight="1" x14ac:dyDescent="0.2">
      <c r="A455" s="436">
        <v>10</v>
      </c>
      <c r="B455" s="436">
        <v>1</v>
      </c>
      <c r="C455" s="449"/>
      <c r="D455" s="449"/>
      <c r="E455" s="449"/>
      <c r="F455" s="449"/>
      <c r="G455" s="449"/>
      <c r="H455" s="449"/>
      <c r="I455" s="449"/>
      <c r="J455" s="439"/>
      <c r="K455" s="440"/>
      <c r="L455" s="440"/>
      <c r="M455" s="440"/>
      <c r="N455" s="440"/>
      <c r="O455" s="440"/>
      <c r="P455" s="441"/>
      <c r="Q455" s="441"/>
      <c r="R455" s="441"/>
      <c r="S455" s="441"/>
      <c r="T455" s="441"/>
      <c r="U455" s="441"/>
      <c r="V455" s="441"/>
      <c r="W455" s="441"/>
      <c r="X455" s="441"/>
      <c r="Y455" s="442"/>
      <c r="Z455" s="443"/>
      <c r="AA455" s="443"/>
      <c r="AB455" s="444"/>
      <c r="AC455" s="426"/>
      <c r="AD455" s="426"/>
      <c r="AE455" s="426"/>
      <c r="AF455" s="426"/>
      <c r="AG455" s="426"/>
      <c r="AH455" s="427"/>
      <c r="AI455" s="428"/>
      <c r="AJ455" s="428"/>
      <c r="AK455" s="428"/>
      <c r="AL455" s="429"/>
      <c r="AM455" s="430"/>
      <c r="AN455" s="430"/>
      <c r="AO455" s="431"/>
      <c r="AP455" s="432"/>
      <c r="AQ455" s="432"/>
      <c r="AR455" s="432"/>
      <c r="AS455" s="432"/>
      <c r="AT455" s="432"/>
      <c r="AU455" s="432"/>
      <c r="AV455" s="432"/>
      <c r="AW455" s="432"/>
      <c r="AX455" s="432"/>
      <c r="AY455">
        <f>COUNTA($C$455)</f>
        <v>0</v>
      </c>
    </row>
    <row r="456" spans="1:51" ht="24.75" hidden="1" customHeight="1" x14ac:dyDescent="0.2">
      <c r="A456" s="436">
        <v>11</v>
      </c>
      <c r="B456" s="436">
        <v>1</v>
      </c>
      <c r="C456" s="449"/>
      <c r="D456" s="449"/>
      <c r="E456" s="449"/>
      <c r="F456" s="449"/>
      <c r="G456" s="449"/>
      <c r="H456" s="449"/>
      <c r="I456" s="449"/>
      <c r="J456" s="439"/>
      <c r="K456" s="440"/>
      <c r="L456" s="440"/>
      <c r="M456" s="440"/>
      <c r="N456" s="440"/>
      <c r="O456" s="440"/>
      <c r="P456" s="441"/>
      <c r="Q456" s="441"/>
      <c r="R456" s="441"/>
      <c r="S456" s="441"/>
      <c r="T456" s="441"/>
      <c r="U456" s="441"/>
      <c r="V456" s="441"/>
      <c r="W456" s="441"/>
      <c r="X456" s="441"/>
      <c r="Y456" s="442"/>
      <c r="Z456" s="443"/>
      <c r="AA456" s="443"/>
      <c r="AB456" s="444"/>
      <c r="AC456" s="426"/>
      <c r="AD456" s="426"/>
      <c r="AE456" s="426"/>
      <c r="AF456" s="426"/>
      <c r="AG456" s="426"/>
      <c r="AH456" s="427"/>
      <c r="AI456" s="428"/>
      <c r="AJ456" s="428"/>
      <c r="AK456" s="428"/>
      <c r="AL456" s="429"/>
      <c r="AM456" s="430"/>
      <c r="AN456" s="430"/>
      <c r="AO456" s="431"/>
      <c r="AP456" s="432"/>
      <c r="AQ456" s="432"/>
      <c r="AR456" s="432"/>
      <c r="AS456" s="432"/>
      <c r="AT456" s="432"/>
      <c r="AU456" s="432"/>
      <c r="AV456" s="432"/>
      <c r="AW456" s="432"/>
      <c r="AX456" s="432"/>
      <c r="AY456">
        <f>COUNTA($C$456)</f>
        <v>0</v>
      </c>
    </row>
    <row r="457" spans="1:51" ht="24.75" hidden="1" customHeight="1" x14ac:dyDescent="0.2">
      <c r="A457" s="436">
        <v>12</v>
      </c>
      <c r="B457" s="436">
        <v>1</v>
      </c>
      <c r="C457" s="449"/>
      <c r="D457" s="449"/>
      <c r="E457" s="449"/>
      <c r="F457" s="449"/>
      <c r="G457" s="449"/>
      <c r="H457" s="449"/>
      <c r="I457" s="449"/>
      <c r="J457" s="439"/>
      <c r="K457" s="440"/>
      <c r="L457" s="440"/>
      <c r="M457" s="440"/>
      <c r="N457" s="440"/>
      <c r="O457" s="440"/>
      <c r="P457" s="441"/>
      <c r="Q457" s="441"/>
      <c r="R457" s="441"/>
      <c r="S457" s="441"/>
      <c r="T457" s="441"/>
      <c r="U457" s="441"/>
      <c r="V457" s="441"/>
      <c r="W457" s="441"/>
      <c r="X457" s="441"/>
      <c r="Y457" s="442"/>
      <c r="Z457" s="443"/>
      <c r="AA457" s="443"/>
      <c r="AB457" s="444"/>
      <c r="AC457" s="426"/>
      <c r="AD457" s="426"/>
      <c r="AE457" s="426"/>
      <c r="AF457" s="426"/>
      <c r="AG457" s="426"/>
      <c r="AH457" s="427"/>
      <c r="AI457" s="428"/>
      <c r="AJ457" s="428"/>
      <c r="AK457" s="428"/>
      <c r="AL457" s="429"/>
      <c r="AM457" s="430"/>
      <c r="AN457" s="430"/>
      <c r="AO457" s="431"/>
      <c r="AP457" s="432"/>
      <c r="AQ457" s="432"/>
      <c r="AR457" s="432"/>
      <c r="AS457" s="432"/>
      <c r="AT457" s="432"/>
      <c r="AU457" s="432"/>
      <c r="AV457" s="432"/>
      <c r="AW457" s="432"/>
      <c r="AX457" s="432"/>
      <c r="AY457">
        <f>COUNTA($C$457)</f>
        <v>0</v>
      </c>
    </row>
    <row r="458" spans="1:51" ht="24.75" hidden="1" customHeight="1" x14ac:dyDescent="0.2">
      <c r="A458" s="436">
        <v>13</v>
      </c>
      <c r="B458" s="436">
        <v>1</v>
      </c>
      <c r="C458" s="449"/>
      <c r="D458" s="449"/>
      <c r="E458" s="449"/>
      <c r="F458" s="449"/>
      <c r="G458" s="449"/>
      <c r="H458" s="449"/>
      <c r="I458" s="449"/>
      <c r="J458" s="439"/>
      <c r="K458" s="440"/>
      <c r="L458" s="440"/>
      <c r="M458" s="440"/>
      <c r="N458" s="440"/>
      <c r="O458" s="440"/>
      <c r="P458" s="441"/>
      <c r="Q458" s="441"/>
      <c r="R458" s="441"/>
      <c r="S458" s="441"/>
      <c r="T458" s="441"/>
      <c r="U458" s="441"/>
      <c r="V458" s="441"/>
      <c r="W458" s="441"/>
      <c r="X458" s="441"/>
      <c r="Y458" s="442"/>
      <c r="Z458" s="443"/>
      <c r="AA458" s="443"/>
      <c r="AB458" s="444"/>
      <c r="AC458" s="426"/>
      <c r="AD458" s="426"/>
      <c r="AE458" s="426"/>
      <c r="AF458" s="426"/>
      <c r="AG458" s="426"/>
      <c r="AH458" s="427"/>
      <c r="AI458" s="428"/>
      <c r="AJ458" s="428"/>
      <c r="AK458" s="428"/>
      <c r="AL458" s="429"/>
      <c r="AM458" s="430"/>
      <c r="AN458" s="430"/>
      <c r="AO458" s="431"/>
      <c r="AP458" s="432"/>
      <c r="AQ458" s="432"/>
      <c r="AR458" s="432"/>
      <c r="AS458" s="432"/>
      <c r="AT458" s="432"/>
      <c r="AU458" s="432"/>
      <c r="AV458" s="432"/>
      <c r="AW458" s="432"/>
      <c r="AX458" s="432"/>
      <c r="AY458">
        <f>COUNTA($C$458)</f>
        <v>0</v>
      </c>
    </row>
    <row r="459" spans="1:51" ht="24.75" hidden="1" customHeight="1" x14ac:dyDescent="0.2">
      <c r="A459" s="436">
        <v>14</v>
      </c>
      <c r="B459" s="436">
        <v>1</v>
      </c>
      <c r="C459" s="449"/>
      <c r="D459" s="449"/>
      <c r="E459" s="449"/>
      <c r="F459" s="449"/>
      <c r="G459" s="449"/>
      <c r="H459" s="449"/>
      <c r="I459" s="449"/>
      <c r="J459" s="439"/>
      <c r="K459" s="440"/>
      <c r="L459" s="440"/>
      <c r="M459" s="440"/>
      <c r="N459" s="440"/>
      <c r="O459" s="440"/>
      <c r="P459" s="441"/>
      <c r="Q459" s="441"/>
      <c r="R459" s="441"/>
      <c r="S459" s="441"/>
      <c r="T459" s="441"/>
      <c r="U459" s="441"/>
      <c r="V459" s="441"/>
      <c r="W459" s="441"/>
      <c r="X459" s="441"/>
      <c r="Y459" s="442"/>
      <c r="Z459" s="443"/>
      <c r="AA459" s="443"/>
      <c r="AB459" s="444"/>
      <c r="AC459" s="426"/>
      <c r="AD459" s="426"/>
      <c r="AE459" s="426"/>
      <c r="AF459" s="426"/>
      <c r="AG459" s="426"/>
      <c r="AH459" s="427"/>
      <c r="AI459" s="428"/>
      <c r="AJ459" s="428"/>
      <c r="AK459" s="428"/>
      <c r="AL459" s="429"/>
      <c r="AM459" s="430"/>
      <c r="AN459" s="430"/>
      <c r="AO459" s="431"/>
      <c r="AP459" s="432"/>
      <c r="AQ459" s="432"/>
      <c r="AR459" s="432"/>
      <c r="AS459" s="432"/>
      <c r="AT459" s="432"/>
      <c r="AU459" s="432"/>
      <c r="AV459" s="432"/>
      <c r="AW459" s="432"/>
      <c r="AX459" s="432"/>
      <c r="AY459">
        <f>COUNTA($C$459)</f>
        <v>0</v>
      </c>
    </row>
    <row r="460" spans="1:51" ht="24.75" hidden="1" customHeight="1" x14ac:dyDescent="0.2">
      <c r="A460" s="436">
        <v>15</v>
      </c>
      <c r="B460" s="436">
        <v>1</v>
      </c>
      <c r="C460" s="449"/>
      <c r="D460" s="449"/>
      <c r="E460" s="449"/>
      <c r="F460" s="449"/>
      <c r="G460" s="449"/>
      <c r="H460" s="449"/>
      <c r="I460" s="449"/>
      <c r="J460" s="439"/>
      <c r="K460" s="440"/>
      <c r="L460" s="440"/>
      <c r="M460" s="440"/>
      <c r="N460" s="440"/>
      <c r="O460" s="440"/>
      <c r="P460" s="441"/>
      <c r="Q460" s="441"/>
      <c r="R460" s="441"/>
      <c r="S460" s="441"/>
      <c r="T460" s="441"/>
      <c r="U460" s="441"/>
      <c r="V460" s="441"/>
      <c r="W460" s="441"/>
      <c r="X460" s="441"/>
      <c r="Y460" s="442"/>
      <c r="Z460" s="443"/>
      <c r="AA460" s="443"/>
      <c r="AB460" s="444"/>
      <c r="AC460" s="426"/>
      <c r="AD460" s="426"/>
      <c r="AE460" s="426"/>
      <c r="AF460" s="426"/>
      <c r="AG460" s="426"/>
      <c r="AH460" s="427"/>
      <c r="AI460" s="428"/>
      <c r="AJ460" s="428"/>
      <c r="AK460" s="428"/>
      <c r="AL460" s="429"/>
      <c r="AM460" s="430"/>
      <c r="AN460" s="430"/>
      <c r="AO460" s="431"/>
      <c r="AP460" s="432"/>
      <c r="AQ460" s="432"/>
      <c r="AR460" s="432"/>
      <c r="AS460" s="432"/>
      <c r="AT460" s="432"/>
      <c r="AU460" s="432"/>
      <c r="AV460" s="432"/>
      <c r="AW460" s="432"/>
      <c r="AX460" s="432"/>
      <c r="AY460">
        <f>COUNTA($C$460)</f>
        <v>0</v>
      </c>
    </row>
    <row r="461" spans="1:51" ht="24.75" hidden="1" customHeight="1" x14ac:dyDescent="0.2">
      <c r="A461" s="436">
        <v>16</v>
      </c>
      <c r="B461" s="436">
        <v>1</v>
      </c>
      <c r="C461" s="449"/>
      <c r="D461" s="449"/>
      <c r="E461" s="449"/>
      <c r="F461" s="449"/>
      <c r="G461" s="449"/>
      <c r="H461" s="449"/>
      <c r="I461" s="449"/>
      <c r="J461" s="439"/>
      <c r="K461" s="440"/>
      <c r="L461" s="440"/>
      <c r="M461" s="440"/>
      <c r="N461" s="440"/>
      <c r="O461" s="440"/>
      <c r="P461" s="441"/>
      <c r="Q461" s="441"/>
      <c r="R461" s="441"/>
      <c r="S461" s="441"/>
      <c r="T461" s="441"/>
      <c r="U461" s="441"/>
      <c r="V461" s="441"/>
      <c r="W461" s="441"/>
      <c r="X461" s="441"/>
      <c r="Y461" s="442"/>
      <c r="Z461" s="443"/>
      <c r="AA461" s="443"/>
      <c r="AB461" s="444"/>
      <c r="AC461" s="426"/>
      <c r="AD461" s="426"/>
      <c r="AE461" s="426"/>
      <c r="AF461" s="426"/>
      <c r="AG461" s="426"/>
      <c r="AH461" s="427"/>
      <c r="AI461" s="428"/>
      <c r="AJ461" s="428"/>
      <c r="AK461" s="428"/>
      <c r="AL461" s="429"/>
      <c r="AM461" s="430"/>
      <c r="AN461" s="430"/>
      <c r="AO461" s="431"/>
      <c r="AP461" s="432"/>
      <c r="AQ461" s="432"/>
      <c r="AR461" s="432"/>
      <c r="AS461" s="432"/>
      <c r="AT461" s="432"/>
      <c r="AU461" s="432"/>
      <c r="AV461" s="432"/>
      <c r="AW461" s="432"/>
      <c r="AX461" s="432"/>
      <c r="AY461">
        <f>COUNTA($C$461)</f>
        <v>0</v>
      </c>
    </row>
    <row r="462" spans="1:51" ht="24.75" hidden="1" customHeight="1" x14ac:dyDescent="0.2">
      <c r="A462" s="436">
        <v>17</v>
      </c>
      <c r="B462" s="436">
        <v>1</v>
      </c>
      <c r="C462" s="449"/>
      <c r="D462" s="449"/>
      <c r="E462" s="449"/>
      <c r="F462" s="449"/>
      <c r="G462" s="449"/>
      <c r="H462" s="449"/>
      <c r="I462" s="449"/>
      <c r="J462" s="439"/>
      <c r="K462" s="440"/>
      <c r="L462" s="440"/>
      <c r="M462" s="440"/>
      <c r="N462" s="440"/>
      <c r="O462" s="440"/>
      <c r="P462" s="441"/>
      <c r="Q462" s="441"/>
      <c r="R462" s="441"/>
      <c r="S462" s="441"/>
      <c r="T462" s="441"/>
      <c r="U462" s="441"/>
      <c r="V462" s="441"/>
      <c r="W462" s="441"/>
      <c r="X462" s="441"/>
      <c r="Y462" s="442"/>
      <c r="Z462" s="443"/>
      <c r="AA462" s="443"/>
      <c r="AB462" s="444"/>
      <c r="AC462" s="426"/>
      <c r="AD462" s="426"/>
      <c r="AE462" s="426"/>
      <c r="AF462" s="426"/>
      <c r="AG462" s="426"/>
      <c r="AH462" s="427"/>
      <c r="AI462" s="428"/>
      <c r="AJ462" s="428"/>
      <c r="AK462" s="428"/>
      <c r="AL462" s="429"/>
      <c r="AM462" s="430"/>
      <c r="AN462" s="430"/>
      <c r="AO462" s="431"/>
      <c r="AP462" s="432"/>
      <c r="AQ462" s="432"/>
      <c r="AR462" s="432"/>
      <c r="AS462" s="432"/>
      <c r="AT462" s="432"/>
      <c r="AU462" s="432"/>
      <c r="AV462" s="432"/>
      <c r="AW462" s="432"/>
      <c r="AX462" s="432"/>
      <c r="AY462">
        <f>COUNTA($C$462)</f>
        <v>0</v>
      </c>
    </row>
    <row r="463" spans="1:51" ht="24.75" hidden="1" customHeight="1" x14ac:dyDescent="0.2">
      <c r="A463" s="436">
        <v>18</v>
      </c>
      <c r="B463" s="436">
        <v>1</v>
      </c>
      <c r="C463" s="449"/>
      <c r="D463" s="449"/>
      <c r="E463" s="449"/>
      <c r="F463" s="449"/>
      <c r="G463" s="449"/>
      <c r="H463" s="449"/>
      <c r="I463" s="449"/>
      <c r="J463" s="439"/>
      <c r="K463" s="440"/>
      <c r="L463" s="440"/>
      <c r="M463" s="440"/>
      <c r="N463" s="440"/>
      <c r="O463" s="440"/>
      <c r="P463" s="441"/>
      <c r="Q463" s="441"/>
      <c r="R463" s="441"/>
      <c r="S463" s="441"/>
      <c r="T463" s="441"/>
      <c r="U463" s="441"/>
      <c r="V463" s="441"/>
      <c r="W463" s="441"/>
      <c r="X463" s="441"/>
      <c r="Y463" s="442"/>
      <c r="Z463" s="443"/>
      <c r="AA463" s="443"/>
      <c r="AB463" s="444"/>
      <c r="AC463" s="426"/>
      <c r="AD463" s="426"/>
      <c r="AE463" s="426"/>
      <c r="AF463" s="426"/>
      <c r="AG463" s="426"/>
      <c r="AH463" s="427"/>
      <c r="AI463" s="428"/>
      <c r="AJ463" s="428"/>
      <c r="AK463" s="428"/>
      <c r="AL463" s="429"/>
      <c r="AM463" s="430"/>
      <c r="AN463" s="430"/>
      <c r="AO463" s="431"/>
      <c r="AP463" s="432"/>
      <c r="AQ463" s="432"/>
      <c r="AR463" s="432"/>
      <c r="AS463" s="432"/>
      <c r="AT463" s="432"/>
      <c r="AU463" s="432"/>
      <c r="AV463" s="432"/>
      <c r="AW463" s="432"/>
      <c r="AX463" s="432"/>
      <c r="AY463">
        <f>COUNTA($C$463)</f>
        <v>0</v>
      </c>
    </row>
    <row r="464" spans="1:51" ht="24.75" hidden="1" customHeight="1" x14ac:dyDescent="0.2">
      <c r="A464" s="436">
        <v>19</v>
      </c>
      <c r="B464" s="436">
        <v>1</v>
      </c>
      <c r="C464" s="449"/>
      <c r="D464" s="449"/>
      <c r="E464" s="449"/>
      <c r="F464" s="449"/>
      <c r="G464" s="449"/>
      <c r="H464" s="449"/>
      <c r="I464" s="449"/>
      <c r="J464" s="439"/>
      <c r="K464" s="440"/>
      <c r="L464" s="440"/>
      <c r="M464" s="440"/>
      <c r="N464" s="440"/>
      <c r="O464" s="440"/>
      <c r="P464" s="441"/>
      <c r="Q464" s="441"/>
      <c r="R464" s="441"/>
      <c r="S464" s="441"/>
      <c r="T464" s="441"/>
      <c r="U464" s="441"/>
      <c r="V464" s="441"/>
      <c r="W464" s="441"/>
      <c r="X464" s="441"/>
      <c r="Y464" s="442"/>
      <c r="Z464" s="443"/>
      <c r="AA464" s="443"/>
      <c r="AB464" s="444"/>
      <c r="AC464" s="426"/>
      <c r="AD464" s="426"/>
      <c r="AE464" s="426"/>
      <c r="AF464" s="426"/>
      <c r="AG464" s="426"/>
      <c r="AH464" s="427"/>
      <c r="AI464" s="428"/>
      <c r="AJ464" s="428"/>
      <c r="AK464" s="428"/>
      <c r="AL464" s="429"/>
      <c r="AM464" s="430"/>
      <c r="AN464" s="430"/>
      <c r="AO464" s="431"/>
      <c r="AP464" s="432"/>
      <c r="AQ464" s="432"/>
      <c r="AR464" s="432"/>
      <c r="AS464" s="432"/>
      <c r="AT464" s="432"/>
      <c r="AU464" s="432"/>
      <c r="AV464" s="432"/>
      <c r="AW464" s="432"/>
      <c r="AX464" s="432"/>
      <c r="AY464">
        <f>COUNTA($C$464)</f>
        <v>0</v>
      </c>
    </row>
    <row r="465" spans="1:51" ht="24.75" hidden="1" customHeight="1" x14ac:dyDescent="0.2">
      <c r="A465" s="436">
        <v>20</v>
      </c>
      <c r="B465" s="436">
        <v>1</v>
      </c>
      <c r="C465" s="449"/>
      <c r="D465" s="449"/>
      <c r="E465" s="449"/>
      <c r="F465" s="449"/>
      <c r="G465" s="449"/>
      <c r="H465" s="449"/>
      <c r="I465" s="449"/>
      <c r="J465" s="439"/>
      <c r="K465" s="440"/>
      <c r="L465" s="440"/>
      <c r="M465" s="440"/>
      <c r="N465" s="440"/>
      <c r="O465" s="440"/>
      <c r="P465" s="441"/>
      <c r="Q465" s="441"/>
      <c r="R465" s="441"/>
      <c r="S465" s="441"/>
      <c r="T465" s="441"/>
      <c r="U465" s="441"/>
      <c r="V465" s="441"/>
      <c r="W465" s="441"/>
      <c r="X465" s="441"/>
      <c r="Y465" s="442"/>
      <c r="Z465" s="443"/>
      <c r="AA465" s="443"/>
      <c r="AB465" s="444"/>
      <c r="AC465" s="426"/>
      <c r="AD465" s="426"/>
      <c r="AE465" s="426"/>
      <c r="AF465" s="426"/>
      <c r="AG465" s="426"/>
      <c r="AH465" s="427"/>
      <c r="AI465" s="428"/>
      <c r="AJ465" s="428"/>
      <c r="AK465" s="428"/>
      <c r="AL465" s="429"/>
      <c r="AM465" s="430"/>
      <c r="AN465" s="430"/>
      <c r="AO465" s="431"/>
      <c r="AP465" s="432"/>
      <c r="AQ465" s="432"/>
      <c r="AR465" s="432"/>
      <c r="AS465" s="432"/>
      <c r="AT465" s="432"/>
      <c r="AU465" s="432"/>
      <c r="AV465" s="432"/>
      <c r="AW465" s="432"/>
      <c r="AX465" s="432"/>
      <c r="AY465">
        <f>COUNTA($C$465)</f>
        <v>0</v>
      </c>
    </row>
    <row r="466" spans="1:51" ht="24.75" hidden="1" customHeight="1" x14ac:dyDescent="0.2">
      <c r="A466" s="436">
        <v>21</v>
      </c>
      <c r="B466" s="436">
        <v>1</v>
      </c>
      <c r="C466" s="449"/>
      <c r="D466" s="449"/>
      <c r="E466" s="449"/>
      <c r="F466" s="449"/>
      <c r="G466" s="449"/>
      <c r="H466" s="449"/>
      <c r="I466" s="449"/>
      <c r="J466" s="439"/>
      <c r="K466" s="440"/>
      <c r="L466" s="440"/>
      <c r="M466" s="440"/>
      <c r="N466" s="440"/>
      <c r="O466" s="440"/>
      <c r="P466" s="441"/>
      <c r="Q466" s="441"/>
      <c r="R466" s="441"/>
      <c r="S466" s="441"/>
      <c r="T466" s="441"/>
      <c r="U466" s="441"/>
      <c r="V466" s="441"/>
      <c r="W466" s="441"/>
      <c r="X466" s="441"/>
      <c r="Y466" s="442"/>
      <c r="Z466" s="443"/>
      <c r="AA466" s="443"/>
      <c r="AB466" s="444"/>
      <c r="AC466" s="426"/>
      <c r="AD466" s="426"/>
      <c r="AE466" s="426"/>
      <c r="AF466" s="426"/>
      <c r="AG466" s="426"/>
      <c r="AH466" s="427"/>
      <c r="AI466" s="428"/>
      <c r="AJ466" s="428"/>
      <c r="AK466" s="428"/>
      <c r="AL466" s="429"/>
      <c r="AM466" s="430"/>
      <c r="AN466" s="430"/>
      <c r="AO466" s="431"/>
      <c r="AP466" s="432"/>
      <c r="AQ466" s="432"/>
      <c r="AR466" s="432"/>
      <c r="AS466" s="432"/>
      <c r="AT466" s="432"/>
      <c r="AU466" s="432"/>
      <c r="AV466" s="432"/>
      <c r="AW466" s="432"/>
      <c r="AX466" s="432"/>
      <c r="AY466">
        <f>COUNTA($C$466)</f>
        <v>0</v>
      </c>
    </row>
    <row r="467" spans="1:51" ht="24.75" hidden="1" customHeight="1" x14ac:dyDescent="0.2">
      <c r="A467" s="436">
        <v>22</v>
      </c>
      <c r="B467" s="436">
        <v>1</v>
      </c>
      <c r="C467" s="449"/>
      <c r="D467" s="449"/>
      <c r="E467" s="449"/>
      <c r="F467" s="449"/>
      <c r="G467" s="449"/>
      <c r="H467" s="449"/>
      <c r="I467" s="449"/>
      <c r="J467" s="439"/>
      <c r="K467" s="440"/>
      <c r="L467" s="440"/>
      <c r="M467" s="440"/>
      <c r="N467" s="440"/>
      <c r="O467" s="440"/>
      <c r="P467" s="441"/>
      <c r="Q467" s="441"/>
      <c r="R467" s="441"/>
      <c r="S467" s="441"/>
      <c r="T467" s="441"/>
      <c r="U467" s="441"/>
      <c r="V467" s="441"/>
      <c r="W467" s="441"/>
      <c r="X467" s="441"/>
      <c r="Y467" s="442"/>
      <c r="Z467" s="443"/>
      <c r="AA467" s="443"/>
      <c r="AB467" s="444"/>
      <c r="AC467" s="426"/>
      <c r="AD467" s="426"/>
      <c r="AE467" s="426"/>
      <c r="AF467" s="426"/>
      <c r="AG467" s="426"/>
      <c r="AH467" s="427"/>
      <c r="AI467" s="428"/>
      <c r="AJ467" s="428"/>
      <c r="AK467" s="428"/>
      <c r="AL467" s="429"/>
      <c r="AM467" s="430"/>
      <c r="AN467" s="430"/>
      <c r="AO467" s="431"/>
      <c r="AP467" s="432"/>
      <c r="AQ467" s="432"/>
      <c r="AR467" s="432"/>
      <c r="AS467" s="432"/>
      <c r="AT467" s="432"/>
      <c r="AU467" s="432"/>
      <c r="AV467" s="432"/>
      <c r="AW467" s="432"/>
      <c r="AX467" s="432"/>
      <c r="AY467">
        <f>COUNTA($C$467)</f>
        <v>0</v>
      </c>
    </row>
    <row r="468" spans="1:51" ht="24.75" hidden="1" customHeight="1" x14ac:dyDescent="0.2">
      <c r="A468" s="436">
        <v>23</v>
      </c>
      <c r="B468" s="436">
        <v>1</v>
      </c>
      <c r="C468" s="449"/>
      <c r="D468" s="449"/>
      <c r="E468" s="449"/>
      <c r="F468" s="449"/>
      <c r="G468" s="449"/>
      <c r="H468" s="449"/>
      <c r="I468" s="449"/>
      <c r="J468" s="439"/>
      <c r="K468" s="440"/>
      <c r="L468" s="440"/>
      <c r="M468" s="440"/>
      <c r="N468" s="440"/>
      <c r="O468" s="440"/>
      <c r="P468" s="441"/>
      <c r="Q468" s="441"/>
      <c r="R468" s="441"/>
      <c r="S468" s="441"/>
      <c r="T468" s="441"/>
      <c r="U468" s="441"/>
      <c r="V468" s="441"/>
      <c r="W468" s="441"/>
      <c r="X468" s="441"/>
      <c r="Y468" s="442"/>
      <c r="Z468" s="443"/>
      <c r="AA468" s="443"/>
      <c r="AB468" s="444"/>
      <c r="AC468" s="426"/>
      <c r="AD468" s="426"/>
      <c r="AE468" s="426"/>
      <c r="AF468" s="426"/>
      <c r="AG468" s="426"/>
      <c r="AH468" s="427"/>
      <c r="AI468" s="428"/>
      <c r="AJ468" s="428"/>
      <c r="AK468" s="428"/>
      <c r="AL468" s="429"/>
      <c r="AM468" s="430"/>
      <c r="AN468" s="430"/>
      <c r="AO468" s="431"/>
      <c r="AP468" s="432"/>
      <c r="AQ468" s="432"/>
      <c r="AR468" s="432"/>
      <c r="AS468" s="432"/>
      <c r="AT468" s="432"/>
      <c r="AU468" s="432"/>
      <c r="AV468" s="432"/>
      <c r="AW468" s="432"/>
      <c r="AX468" s="432"/>
      <c r="AY468">
        <f>COUNTA($C$468)</f>
        <v>0</v>
      </c>
    </row>
    <row r="469" spans="1:51" ht="24.75" hidden="1" customHeight="1" x14ac:dyDescent="0.2">
      <c r="A469" s="436">
        <v>24</v>
      </c>
      <c r="B469" s="436">
        <v>1</v>
      </c>
      <c r="C469" s="449"/>
      <c r="D469" s="449"/>
      <c r="E469" s="449"/>
      <c r="F469" s="449"/>
      <c r="G469" s="449"/>
      <c r="H469" s="449"/>
      <c r="I469" s="449"/>
      <c r="J469" s="439"/>
      <c r="K469" s="440"/>
      <c r="L469" s="440"/>
      <c r="M469" s="440"/>
      <c r="N469" s="440"/>
      <c r="O469" s="440"/>
      <c r="P469" s="441"/>
      <c r="Q469" s="441"/>
      <c r="R469" s="441"/>
      <c r="S469" s="441"/>
      <c r="T469" s="441"/>
      <c r="U469" s="441"/>
      <c r="V469" s="441"/>
      <c r="W469" s="441"/>
      <c r="X469" s="441"/>
      <c r="Y469" s="442"/>
      <c r="Z469" s="443"/>
      <c r="AA469" s="443"/>
      <c r="AB469" s="444"/>
      <c r="AC469" s="426"/>
      <c r="AD469" s="426"/>
      <c r="AE469" s="426"/>
      <c r="AF469" s="426"/>
      <c r="AG469" s="426"/>
      <c r="AH469" s="427"/>
      <c r="AI469" s="428"/>
      <c r="AJ469" s="428"/>
      <c r="AK469" s="428"/>
      <c r="AL469" s="429"/>
      <c r="AM469" s="430"/>
      <c r="AN469" s="430"/>
      <c r="AO469" s="431"/>
      <c r="AP469" s="432"/>
      <c r="AQ469" s="432"/>
      <c r="AR469" s="432"/>
      <c r="AS469" s="432"/>
      <c r="AT469" s="432"/>
      <c r="AU469" s="432"/>
      <c r="AV469" s="432"/>
      <c r="AW469" s="432"/>
      <c r="AX469" s="432"/>
      <c r="AY469">
        <f>COUNTA($C$469)</f>
        <v>0</v>
      </c>
    </row>
    <row r="470" spans="1:51" s="3" customFormat="1" ht="24.75" hidden="1" customHeight="1" x14ac:dyDescent="0.2">
      <c r="A470" s="436">
        <v>25</v>
      </c>
      <c r="B470" s="436">
        <v>1</v>
      </c>
      <c r="C470" s="449"/>
      <c r="D470" s="449"/>
      <c r="E470" s="449"/>
      <c r="F470" s="449"/>
      <c r="G470" s="449"/>
      <c r="H470" s="449"/>
      <c r="I470" s="449"/>
      <c r="J470" s="439"/>
      <c r="K470" s="440"/>
      <c r="L470" s="440"/>
      <c r="M470" s="440"/>
      <c r="N470" s="440"/>
      <c r="O470" s="440"/>
      <c r="P470" s="441"/>
      <c r="Q470" s="441"/>
      <c r="R470" s="441"/>
      <c r="S470" s="441"/>
      <c r="T470" s="441"/>
      <c r="U470" s="441"/>
      <c r="V470" s="441"/>
      <c r="W470" s="441"/>
      <c r="X470" s="441"/>
      <c r="Y470" s="442"/>
      <c r="Z470" s="443"/>
      <c r="AA470" s="443"/>
      <c r="AB470" s="444"/>
      <c r="AC470" s="426"/>
      <c r="AD470" s="426"/>
      <c r="AE470" s="426"/>
      <c r="AF470" s="426"/>
      <c r="AG470" s="426"/>
      <c r="AH470" s="427"/>
      <c r="AI470" s="428"/>
      <c r="AJ470" s="428"/>
      <c r="AK470" s="428"/>
      <c r="AL470" s="429"/>
      <c r="AM470" s="430"/>
      <c r="AN470" s="430"/>
      <c r="AO470" s="431"/>
      <c r="AP470" s="432"/>
      <c r="AQ470" s="432"/>
      <c r="AR470" s="432"/>
      <c r="AS470" s="432"/>
      <c r="AT470" s="432"/>
      <c r="AU470" s="432"/>
      <c r="AV470" s="432"/>
      <c r="AW470" s="432"/>
      <c r="AX470" s="432"/>
      <c r="AY470">
        <f>COUNTA($C$470)</f>
        <v>0</v>
      </c>
    </row>
    <row r="471" spans="1:51" ht="24.75" hidden="1" customHeight="1" x14ac:dyDescent="0.2">
      <c r="A471" s="436">
        <v>26</v>
      </c>
      <c r="B471" s="436">
        <v>1</v>
      </c>
      <c r="C471" s="449"/>
      <c r="D471" s="449"/>
      <c r="E471" s="449"/>
      <c r="F471" s="449"/>
      <c r="G471" s="449"/>
      <c r="H471" s="449"/>
      <c r="I471" s="449"/>
      <c r="J471" s="439"/>
      <c r="K471" s="440"/>
      <c r="L471" s="440"/>
      <c r="M471" s="440"/>
      <c r="N471" s="440"/>
      <c r="O471" s="440"/>
      <c r="P471" s="441"/>
      <c r="Q471" s="441"/>
      <c r="R471" s="441"/>
      <c r="S471" s="441"/>
      <c r="T471" s="441"/>
      <c r="U471" s="441"/>
      <c r="V471" s="441"/>
      <c r="W471" s="441"/>
      <c r="X471" s="441"/>
      <c r="Y471" s="442"/>
      <c r="Z471" s="443"/>
      <c r="AA471" s="443"/>
      <c r="AB471" s="444"/>
      <c r="AC471" s="426"/>
      <c r="AD471" s="426"/>
      <c r="AE471" s="426"/>
      <c r="AF471" s="426"/>
      <c r="AG471" s="426"/>
      <c r="AH471" s="427"/>
      <c r="AI471" s="428"/>
      <c r="AJ471" s="428"/>
      <c r="AK471" s="428"/>
      <c r="AL471" s="429"/>
      <c r="AM471" s="430"/>
      <c r="AN471" s="430"/>
      <c r="AO471" s="431"/>
      <c r="AP471" s="432"/>
      <c r="AQ471" s="432"/>
      <c r="AR471" s="432"/>
      <c r="AS471" s="432"/>
      <c r="AT471" s="432"/>
      <c r="AU471" s="432"/>
      <c r="AV471" s="432"/>
      <c r="AW471" s="432"/>
      <c r="AX471" s="432"/>
      <c r="AY471">
        <f>COUNTA($C$471)</f>
        <v>0</v>
      </c>
    </row>
    <row r="472" spans="1:51" ht="24.75" hidden="1" customHeight="1" x14ac:dyDescent="0.2">
      <c r="A472" s="436">
        <v>27</v>
      </c>
      <c r="B472" s="436">
        <v>1</v>
      </c>
      <c r="C472" s="449"/>
      <c r="D472" s="449"/>
      <c r="E472" s="449"/>
      <c r="F472" s="449"/>
      <c r="G472" s="449"/>
      <c r="H472" s="449"/>
      <c r="I472" s="449"/>
      <c r="J472" s="439"/>
      <c r="K472" s="440"/>
      <c r="L472" s="440"/>
      <c r="M472" s="440"/>
      <c r="N472" s="440"/>
      <c r="O472" s="440"/>
      <c r="P472" s="441"/>
      <c r="Q472" s="441"/>
      <c r="R472" s="441"/>
      <c r="S472" s="441"/>
      <c r="T472" s="441"/>
      <c r="U472" s="441"/>
      <c r="V472" s="441"/>
      <c r="W472" s="441"/>
      <c r="X472" s="441"/>
      <c r="Y472" s="442"/>
      <c r="Z472" s="443"/>
      <c r="AA472" s="443"/>
      <c r="AB472" s="444"/>
      <c r="AC472" s="426"/>
      <c r="AD472" s="426"/>
      <c r="AE472" s="426"/>
      <c r="AF472" s="426"/>
      <c r="AG472" s="426"/>
      <c r="AH472" s="427"/>
      <c r="AI472" s="428"/>
      <c r="AJ472" s="428"/>
      <c r="AK472" s="428"/>
      <c r="AL472" s="429"/>
      <c r="AM472" s="430"/>
      <c r="AN472" s="430"/>
      <c r="AO472" s="431"/>
      <c r="AP472" s="432"/>
      <c r="AQ472" s="432"/>
      <c r="AR472" s="432"/>
      <c r="AS472" s="432"/>
      <c r="AT472" s="432"/>
      <c r="AU472" s="432"/>
      <c r="AV472" s="432"/>
      <c r="AW472" s="432"/>
      <c r="AX472" s="432"/>
      <c r="AY472">
        <f>COUNTA($C$472)</f>
        <v>0</v>
      </c>
    </row>
    <row r="473" spans="1:51" ht="24.75" hidden="1" customHeight="1" x14ac:dyDescent="0.2">
      <c r="A473" s="436">
        <v>28</v>
      </c>
      <c r="B473" s="436">
        <v>1</v>
      </c>
      <c r="C473" s="449"/>
      <c r="D473" s="449"/>
      <c r="E473" s="449"/>
      <c r="F473" s="449"/>
      <c r="G473" s="449"/>
      <c r="H473" s="449"/>
      <c r="I473" s="449"/>
      <c r="J473" s="439"/>
      <c r="K473" s="440"/>
      <c r="L473" s="440"/>
      <c r="M473" s="440"/>
      <c r="N473" s="440"/>
      <c r="O473" s="440"/>
      <c r="P473" s="441"/>
      <c r="Q473" s="441"/>
      <c r="R473" s="441"/>
      <c r="S473" s="441"/>
      <c r="T473" s="441"/>
      <c r="U473" s="441"/>
      <c r="V473" s="441"/>
      <c r="W473" s="441"/>
      <c r="X473" s="441"/>
      <c r="Y473" s="442"/>
      <c r="Z473" s="443"/>
      <c r="AA473" s="443"/>
      <c r="AB473" s="444"/>
      <c r="AC473" s="426"/>
      <c r="AD473" s="426"/>
      <c r="AE473" s="426"/>
      <c r="AF473" s="426"/>
      <c r="AG473" s="426"/>
      <c r="AH473" s="427"/>
      <c r="AI473" s="428"/>
      <c r="AJ473" s="428"/>
      <c r="AK473" s="428"/>
      <c r="AL473" s="429"/>
      <c r="AM473" s="430"/>
      <c r="AN473" s="430"/>
      <c r="AO473" s="431"/>
      <c r="AP473" s="432"/>
      <c r="AQ473" s="432"/>
      <c r="AR473" s="432"/>
      <c r="AS473" s="432"/>
      <c r="AT473" s="432"/>
      <c r="AU473" s="432"/>
      <c r="AV473" s="432"/>
      <c r="AW473" s="432"/>
      <c r="AX473" s="432"/>
      <c r="AY473">
        <f>COUNTA($C$473)</f>
        <v>0</v>
      </c>
    </row>
    <row r="474" spans="1:51" ht="24.75" hidden="1" customHeight="1" x14ac:dyDescent="0.2">
      <c r="A474" s="436">
        <v>29</v>
      </c>
      <c r="B474" s="436">
        <v>1</v>
      </c>
      <c r="C474" s="449"/>
      <c r="D474" s="449"/>
      <c r="E474" s="449"/>
      <c r="F474" s="449"/>
      <c r="G474" s="449"/>
      <c r="H474" s="449"/>
      <c r="I474" s="449"/>
      <c r="J474" s="439"/>
      <c r="K474" s="440"/>
      <c r="L474" s="440"/>
      <c r="M474" s="440"/>
      <c r="N474" s="440"/>
      <c r="O474" s="440"/>
      <c r="P474" s="441"/>
      <c r="Q474" s="441"/>
      <c r="R474" s="441"/>
      <c r="S474" s="441"/>
      <c r="T474" s="441"/>
      <c r="U474" s="441"/>
      <c r="V474" s="441"/>
      <c r="W474" s="441"/>
      <c r="X474" s="441"/>
      <c r="Y474" s="442"/>
      <c r="Z474" s="443"/>
      <c r="AA474" s="443"/>
      <c r="AB474" s="444"/>
      <c r="AC474" s="426"/>
      <c r="AD474" s="426"/>
      <c r="AE474" s="426"/>
      <c r="AF474" s="426"/>
      <c r="AG474" s="426"/>
      <c r="AH474" s="427"/>
      <c r="AI474" s="428"/>
      <c r="AJ474" s="428"/>
      <c r="AK474" s="428"/>
      <c r="AL474" s="429"/>
      <c r="AM474" s="430"/>
      <c r="AN474" s="430"/>
      <c r="AO474" s="431"/>
      <c r="AP474" s="432"/>
      <c r="AQ474" s="432"/>
      <c r="AR474" s="432"/>
      <c r="AS474" s="432"/>
      <c r="AT474" s="432"/>
      <c r="AU474" s="432"/>
      <c r="AV474" s="432"/>
      <c r="AW474" s="432"/>
      <c r="AX474" s="432"/>
      <c r="AY474">
        <f>COUNTA($C$474)</f>
        <v>0</v>
      </c>
    </row>
    <row r="475" spans="1:51" ht="24.75" hidden="1" customHeight="1" x14ac:dyDescent="0.2">
      <c r="A475" s="436">
        <v>30</v>
      </c>
      <c r="B475" s="436">
        <v>1</v>
      </c>
      <c r="C475" s="449"/>
      <c r="D475" s="449"/>
      <c r="E475" s="449"/>
      <c r="F475" s="449"/>
      <c r="G475" s="449"/>
      <c r="H475" s="449"/>
      <c r="I475" s="449"/>
      <c r="J475" s="439"/>
      <c r="K475" s="440"/>
      <c r="L475" s="440"/>
      <c r="M475" s="440"/>
      <c r="N475" s="440"/>
      <c r="O475" s="440"/>
      <c r="P475" s="441"/>
      <c r="Q475" s="441"/>
      <c r="R475" s="441"/>
      <c r="S475" s="441"/>
      <c r="T475" s="441"/>
      <c r="U475" s="441"/>
      <c r="V475" s="441"/>
      <c r="W475" s="441"/>
      <c r="X475" s="441"/>
      <c r="Y475" s="442"/>
      <c r="Z475" s="443"/>
      <c r="AA475" s="443"/>
      <c r="AB475" s="444"/>
      <c r="AC475" s="426"/>
      <c r="AD475" s="426"/>
      <c r="AE475" s="426"/>
      <c r="AF475" s="426"/>
      <c r="AG475" s="426"/>
      <c r="AH475" s="427"/>
      <c r="AI475" s="428"/>
      <c r="AJ475" s="428"/>
      <c r="AK475" s="428"/>
      <c r="AL475" s="429"/>
      <c r="AM475" s="430"/>
      <c r="AN475" s="430"/>
      <c r="AO475" s="431"/>
      <c r="AP475" s="432"/>
      <c r="AQ475" s="432"/>
      <c r="AR475" s="432"/>
      <c r="AS475" s="432"/>
      <c r="AT475" s="432"/>
      <c r="AU475" s="432"/>
      <c r="AV475" s="432"/>
      <c r="AW475" s="432"/>
      <c r="AX475" s="432"/>
      <c r="AY475">
        <f>COUNTA($C$475)</f>
        <v>0</v>
      </c>
    </row>
    <row r="476" spans="1:51" ht="30"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2">
      <c r="A477" s="8"/>
      <c r="B477" s="27" t="s">
        <v>251</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2">
      <c r="A478" s="452"/>
      <c r="B478" s="452"/>
      <c r="C478" s="453" t="s">
        <v>192</v>
      </c>
      <c r="D478" s="453"/>
      <c r="E478" s="453"/>
      <c r="F478" s="453"/>
      <c r="G478" s="453"/>
      <c r="H478" s="453"/>
      <c r="I478" s="453"/>
      <c r="J478" s="445" t="s">
        <v>193</v>
      </c>
      <c r="K478" s="454"/>
      <c r="L478" s="454"/>
      <c r="M478" s="454"/>
      <c r="N478" s="454"/>
      <c r="O478" s="454"/>
      <c r="P478" s="454" t="s">
        <v>194</v>
      </c>
      <c r="Q478" s="454"/>
      <c r="R478" s="454"/>
      <c r="S478" s="454"/>
      <c r="T478" s="454"/>
      <c r="U478" s="454"/>
      <c r="V478" s="454"/>
      <c r="W478" s="454"/>
      <c r="X478" s="454"/>
      <c r="Y478" s="445" t="s">
        <v>195</v>
      </c>
      <c r="Z478" s="446"/>
      <c r="AA478" s="446"/>
      <c r="AB478" s="446"/>
      <c r="AC478" s="445" t="s">
        <v>196</v>
      </c>
      <c r="AD478" s="445"/>
      <c r="AE478" s="445"/>
      <c r="AF478" s="445"/>
      <c r="AG478" s="445"/>
      <c r="AH478" s="445" t="s">
        <v>197</v>
      </c>
      <c r="AI478" s="453"/>
      <c r="AJ478" s="453"/>
      <c r="AK478" s="453"/>
      <c r="AL478" s="453" t="s">
        <v>198</v>
      </c>
      <c r="AM478" s="453"/>
      <c r="AN478" s="453"/>
      <c r="AO478" s="453"/>
      <c r="AP478" s="445" t="s">
        <v>199</v>
      </c>
      <c r="AQ478" s="445"/>
      <c r="AR478" s="445"/>
      <c r="AS478" s="445"/>
      <c r="AT478" s="445"/>
      <c r="AU478" s="445"/>
      <c r="AV478" s="445"/>
      <c r="AW478" s="445"/>
      <c r="AX478" s="445"/>
      <c r="AY478">
        <f t="shared" ref="AY478:AY479" si="70">$AY$476</f>
        <v>1</v>
      </c>
    </row>
    <row r="479" spans="1:51" ht="24.75" customHeight="1" x14ac:dyDescent="0.2">
      <c r="A479" s="436">
        <v>1</v>
      </c>
      <c r="B479" s="436">
        <v>1</v>
      </c>
      <c r="C479" s="455" t="s">
        <v>252</v>
      </c>
      <c r="D479" s="449"/>
      <c r="E479" s="449"/>
      <c r="F479" s="449"/>
      <c r="G479" s="449"/>
      <c r="H479" s="449"/>
      <c r="I479" s="449"/>
      <c r="J479" s="439">
        <v>5010605002419</v>
      </c>
      <c r="K479" s="440"/>
      <c r="L479" s="440"/>
      <c r="M479" s="440"/>
      <c r="N479" s="440"/>
      <c r="O479" s="440"/>
      <c r="P479" s="441" t="s">
        <v>253</v>
      </c>
      <c r="Q479" s="441"/>
      <c r="R479" s="441"/>
      <c r="S479" s="441"/>
      <c r="T479" s="441"/>
      <c r="U479" s="441"/>
      <c r="V479" s="441"/>
      <c r="W479" s="441"/>
      <c r="X479" s="441"/>
      <c r="Y479" s="442">
        <v>48</v>
      </c>
      <c r="Z479" s="443"/>
      <c r="AA479" s="443"/>
      <c r="AB479" s="444"/>
      <c r="AC479" s="426" t="s">
        <v>254</v>
      </c>
      <c r="AD479" s="426"/>
      <c r="AE479" s="426"/>
      <c r="AF479" s="426"/>
      <c r="AG479" s="426"/>
      <c r="AH479" s="427">
        <v>1</v>
      </c>
      <c r="AI479" s="428"/>
      <c r="AJ479" s="428"/>
      <c r="AK479" s="428"/>
      <c r="AL479" s="429" t="s">
        <v>43</v>
      </c>
      <c r="AM479" s="430"/>
      <c r="AN479" s="430"/>
      <c r="AO479" s="431"/>
      <c r="AP479" s="432" t="s">
        <v>43</v>
      </c>
      <c r="AQ479" s="432"/>
      <c r="AR479" s="432"/>
      <c r="AS479" s="432"/>
      <c r="AT479" s="432"/>
      <c r="AU479" s="432"/>
      <c r="AV479" s="432"/>
      <c r="AW479" s="432"/>
      <c r="AX479" s="432"/>
      <c r="AY479">
        <f t="shared" si="70"/>
        <v>1</v>
      </c>
    </row>
    <row r="480" spans="1:51" ht="24.75" customHeight="1" x14ac:dyDescent="0.2">
      <c r="A480" s="436">
        <v>2</v>
      </c>
      <c r="B480" s="436">
        <v>1</v>
      </c>
      <c r="C480" s="449" t="s">
        <v>252</v>
      </c>
      <c r="D480" s="449"/>
      <c r="E480" s="449"/>
      <c r="F480" s="449"/>
      <c r="G480" s="449"/>
      <c r="H480" s="449"/>
      <c r="I480" s="449"/>
      <c r="J480" s="439">
        <v>5010605002419</v>
      </c>
      <c r="K480" s="440"/>
      <c r="L480" s="440"/>
      <c r="M480" s="440"/>
      <c r="N480" s="440"/>
      <c r="O480" s="440"/>
      <c r="P480" s="441" t="s">
        <v>255</v>
      </c>
      <c r="Q480" s="441"/>
      <c r="R480" s="441"/>
      <c r="S480" s="441"/>
      <c r="T480" s="441"/>
      <c r="U480" s="441"/>
      <c r="V480" s="441"/>
      <c r="W480" s="441"/>
      <c r="X480" s="441"/>
      <c r="Y480" s="442">
        <v>47</v>
      </c>
      <c r="Z480" s="443"/>
      <c r="AA480" s="443"/>
      <c r="AB480" s="444"/>
      <c r="AC480" s="426" t="s">
        <v>254</v>
      </c>
      <c r="AD480" s="426"/>
      <c r="AE480" s="426"/>
      <c r="AF480" s="426"/>
      <c r="AG480" s="426"/>
      <c r="AH480" s="427">
        <v>1</v>
      </c>
      <c r="AI480" s="428"/>
      <c r="AJ480" s="428"/>
      <c r="AK480" s="428"/>
      <c r="AL480" s="429" t="s">
        <v>43</v>
      </c>
      <c r="AM480" s="430"/>
      <c r="AN480" s="430"/>
      <c r="AO480" s="431"/>
      <c r="AP480" s="432" t="s">
        <v>43</v>
      </c>
      <c r="AQ480" s="432"/>
      <c r="AR480" s="432"/>
      <c r="AS480" s="432"/>
      <c r="AT480" s="432"/>
      <c r="AU480" s="432"/>
      <c r="AV480" s="432"/>
      <c r="AW480" s="432"/>
      <c r="AX480" s="432"/>
      <c r="AY480">
        <f>COUNTA($C$480)</f>
        <v>1</v>
      </c>
    </row>
    <row r="481" spans="1:51" ht="24.75" customHeight="1" x14ac:dyDescent="0.2">
      <c r="A481" s="436">
        <v>3</v>
      </c>
      <c r="B481" s="436">
        <v>1</v>
      </c>
      <c r="C481" s="449" t="s">
        <v>214</v>
      </c>
      <c r="D481" s="449"/>
      <c r="E481" s="449"/>
      <c r="F481" s="449"/>
      <c r="G481" s="449"/>
      <c r="H481" s="449"/>
      <c r="I481" s="449"/>
      <c r="J481" s="439">
        <v>2020001032286</v>
      </c>
      <c r="K481" s="440"/>
      <c r="L481" s="440"/>
      <c r="M481" s="440"/>
      <c r="N481" s="440"/>
      <c r="O481" s="440"/>
      <c r="P481" s="441" t="s">
        <v>256</v>
      </c>
      <c r="Q481" s="441"/>
      <c r="R481" s="441"/>
      <c r="S481" s="441"/>
      <c r="T481" s="441"/>
      <c r="U481" s="441"/>
      <c r="V481" s="441"/>
      <c r="W481" s="441"/>
      <c r="X481" s="441"/>
      <c r="Y481" s="442">
        <v>24</v>
      </c>
      <c r="Z481" s="443"/>
      <c r="AA481" s="443"/>
      <c r="AB481" s="444"/>
      <c r="AC481" s="426" t="s">
        <v>254</v>
      </c>
      <c r="AD481" s="426"/>
      <c r="AE481" s="426"/>
      <c r="AF481" s="426"/>
      <c r="AG481" s="426"/>
      <c r="AH481" s="427">
        <v>1</v>
      </c>
      <c r="AI481" s="428"/>
      <c r="AJ481" s="428"/>
      <c r="AK481" s="428"/>
      <c r="AL481" s="429" t="s">
        <v>43</v>
      </c>
      <c r="AM481" s="430"/>
      <c r="AN481" s="430"/>
      <c r="AO481" s="431"/>
      <c r="AP481" s="432" t="s">
        <v>43</v>
      </c>
      <c r="AQ481" s="432"/>
      <c r="AR481" s="432"/>
      <c r="AS481" s="432"/>
      <c r="AT481" s="432"/>
      <c r="AU481" s="432"/>
      <c r="AV481" s="432"/>
      <c r="AW481" s="432"/>
      <c r="AX481" s="432"/>
      <c r="AY481">
        <f>COUNTA($C$481)</f>
        <v>1</v>
      </c>
    </row>
    <row r="482" spans="1:51" ht="24.75" customHeight="1" x14ac:dyDescent="0.2">
      <c r="A482" s="436">
        <v>4</v>
      </c>
      <c r="B482" s="436">
        <v>1</v>
      </c>
      <c r="C482" s="449" t="s">
        <v>214</v>
      </c>
      <c r="D482" s="449"/>
      <c r="E482" s="449"/>
      <c r="F482" s="449"/>
      <c r="G482" s="449"/>
      <c r="H482" s="449"/>
      <c r="I482" s="449"/>
      <c r="J482" s="439">
        <v>2020001032286</v>
      </c>
      <c r="K482" s="440"/>
      <c r="L482" s="440"/>
      <c r="M482" s="440"/>
      <c r="N482" s="440"/>
      <c r="O482" s="440"/>
      <c r="P482" s="441" t="s">
        <v>256</v>
      </c>
      <c r="Q482" s="441"/>
      <c r="R482" s="441"/>
      <c r="S482" s="441"/>
      <c r="T482" s="441"/>
      <c r="U482" s="441"/>
      <c r="V482" s="441"/>
      <c r="W482" s="441"/>
      <c r="X482" s="441"/>
      <c r="Y482" s="442">
        <v>14</v>
      </c>
      <c r="Z482" s="443"/>
      <c r="AA482" s="443"/>
      <c r="AB482" s="444"/>
      <c r="AC482" s="426" t="s">
        <v>254</v>
      </c>
      <c r="AD482" s="426"/>
      <c r="AE482" s="426"/>
      <c r="AF482" s="426"/>
      <c r="AG482" s="426"/>
      <c r="AH482" s="427">
        <v>1</v>
      </c>
      <c r="AI482" s="428"/>
      <c r="AJ482" s="428"/>
      <c r="AK482" s="428"/>
      <c r="AL482" s="429" t="s">
        <v>43</v>
      </c>
      <c r="AM482" s="430"/>
      <c r="AN482" s="430"/>
      <c r="AO482" s="431"/>
      <c r="AP482" s="432" t="s">
        <v>43</v>
      </c>
      <c r="AQ482" s="432"/>
      <c r="AR482" s="432"/>
      <c r="AS482" s="432"/>
      <c r="AT482" s="432"/>
      <c r="AU482" s="432"/>
      <c r="AV482" s="432"/>
      <c r="AW482" s="432"/>
      <c r="AX482" s="432"/>
      <c r="AY482">
        <f>COUNTA($C$482)</f>
        <v>1</v>
      </c>
    </row>
    <row r="483" spans="1:51" ht="24.75" customHeight="1" x14ac:dyDescent="0.2">
      <c r="A483" s="436">
        <v>5</v>
      </c>
      <c r="B483" s="436">
        <v>1</v>
      </c>
      <c r="C483" s="449" t="s">
        <v>214</v>
      </c>
      <c r="D483" s="449"/>
      <c r="E483" s="449"/>
      <c r="F483" s="449"/>
      <c r="G483" s="449"/>
      <c r="H483" s="449"/>
      <c r="I483" s="449"/>
      <c r="J483" s="439">
        <v>2020001032286</v>
      </c>
      <c r="K483" s="440"/>
      <c r="L483" s="440"/>
      <c r="M483" s="440"/>
      <c r="N483" s="440"/>
      <c r="O483" s="440"/>
      <c r="P483" s="441" t="s">
        <v>257</v>
      </c>
      <c r="Q483" s="441"/>
      <c r="R483" s="441"/>
      <c r="S483" s="441"/>
      <c r="T483" s="441"/>
      <c r="U483" s="441"/>
      <c r="V483" s="441"/>
      <c r="W483" s="441"/>
      <c r="X483" s="441"/>
      <c r="Y483" s="442">
        <v>7</v>
      </c>
      <c r="Z483" s="443"/>
      <c r="AA483" s="443"/>
      <c r="AB483" s="444"/>
      <c r="AC483" s="426" t="s">
        <v>254</v>
      </c>
      <c r="AD483" s="426"/>
      <c r="AE483" s="426"/>
      <c r="AF483" s="426"/>
      <c r="AG483" s="426"/>
      <c r="AH483" s="427">
        <v>1</v>
      </c>
      <c r="AI483" s="428"/>
      <c r="AJ483" s="428"/>
      <c r="AK483" s="428"/>
      <c r="AL483" s="429" t="s">
        <v>43</v>
      </c>
      <c r="AM483" s="430"/>
      <c r="AN483" s="430"/>
      <c r="AO483" s="431"/>
      <c r="AP483" s="432" t="s">
        <v>43</v>
      </c>
      <c r="AQ483" s="432"/>
      <c r="AR483" s="432"/>
      <c r="AS483" s="432"/>
      <c r="AT483" s="432"/>
      <c r="AU483" s="432"/>
      <c r="AV483" s="432"/>
      <c r="AW483" s="432"/>
      <c r="AX483" s="432"/>
      <c r="AY483">
        <f>COUNTA($C$483)</f>
        <v>1</v>
      </c>
    </row>
    <row r="484" spans="1:51" ht="24.75" customHeight="1" x14ac:dyDescent="0.2">
      <c r="A484" s="436">
        <v>6</v>
      </c>
      <c r="B484" s="436">
        <v>1</v>
      </c>
      <c r="C484" s="449" t="s">
        <v>258</v>
      </c>
      <c r="D484" s="449"/>
      <c r="E484" s="449"/>
      <c r="F484" s="449"/>
      <c r="G484" s="449"/>
      <c r="H484" s="449"/>
      <c r="I484" s="449"/>
      <c r="J484" s="439">
        <v>5250001010002</v>
      </c>
      <c r="K484" s="440"/>
      <c r="L484" s="440"/>
      <c r="M484" s="440"/>
      <c r="N484" s="440"/>
      <c r="O484" s="440"/>
      <c r="P484" s="441" t="s">
        <v>259</v>
      </c>
      <c r="Q484" s="441"/>
      <c r="R484" s="441"/>
      <c r="S484" s="441"/>
      <c r="T484" s="441"/>
      <c r="U484" s="441"/>
      <c r="V484" s="441"/>
      <c r="W484" s="441"/>
      <c r="X484" s="441"/>
      <c r="Y484" s="442">
        <v>31</v>
      </c>
      <c r="Z484" s="443"/>
      <c r="AA484" s="443"/>
      <c r="AB484" s="444"/>
      <c r="AC484" s="426" t="s">
        <v>254</v>
      </c>
      <c r="AD484" s="426"/>
      <c r="AE484" s="426"/>
      <c r="AF484" s="426"/>
      <c r="AG484" s="426"/>
      <c r="AH484" s="427">
        <v>1</v>
      </c>
      <c r="AI484" s="428"/>
      <c r="AJ484" s="428"/>
      <c r="AK484" s="428"/>
      <c r="AL484" s="429" t="s">
        <v>43</v>
      </c>
      <c r="AM484" s="430"/>
      <c r="AN484" s="430"/>
      <c r="AO484" s="431"/>
      <c r="AP484" s="432" t="s">
        <v>43</v>
      </c>
      <c r="AQ484" s="432"/>
      <c r="AR484" s="432"/>
      <c r="AS484" s="432"/>
      <c r="AT484" s="432"/>
      <c r="AU484" s="432"/>
      <c r="AV484" s="432"/>
      <c r="AW484" s="432"/>
      <c r="AX484" s="432"/>
      <c r="AY484">
        <f>COUNTA($C$484)</f>
        <v>1</v>
      </c>
    </row>
    <row r="485" spans="1:51" ht="24.75" customHeight="1" x14ac:dyDescent="0.2">
      <c r="A485" s="436">
        <v>7</v>
      </c>
      <c r="B485" s="436">
        <v>1</v>
      </c>
      <c r="C485" s="449" t="s">
        <v>260</v>
      </c>
      <c r="D485" s="449"/>
      <c r="E485" s="449"/>
      <c r="F485" s="449"/>
      <c r="G485" s="449"/>
      <c r="H485" s="449"/>
      <c r="I485" s="449"/>
      <c r="J485" s="439">
        <v>4010401136545</v>
      </c>
      <c r="K485" s="440"/>
      <c r="L485" s="440"/>
      <c r="M485" s="440"/>
      <c r="N485" s="440"/>
      <c r="O485" s="440"/>
      <c r="P485" s="441" t="s">
        <v>261</v>
      </c>
      <c r="Q485" s="441"/>
      <c r="R485" s="441"/>
      <c r="S485" s="441"/>
      <c r="T485" s="441"/>
      <c r="U485" s="441"/>
      <c r="V485" s="441"/>
      <c r="W485" s="441"/>
      <c r="X485" s="441"/>
      <c r="Y485" s="442">
        <v>13</v>
      </c>
      <c r="Z485" s="443"/>
      <c r="AA485" s="443"/>
      <c r="AB485" s="444"/>
      <c r="AC485" s="426" t="s">
        <v>254</v>
      </c>
      <c r="AD485" s="426"/>
      <c r="AE485" s="426"/>
      <c r="AF485" s="426"/>
      <c r="AG485" s="426"/>
      <c r="AH485" s="427">
        <v>1</v>
      </c>
      <c r="AI485" s="428"/>
      <c r="AJ485" s="428"/>
      <c r="AK485" s="428"/>
      <c r="AL485" s="429" t="s">
        <v>43</v>
      </c>
      <c r="AM485" s="430"/>
      <c r="AN485" s="430"/>
      <c r="AO485" s="431"/>
      <c r="AP485" s="432" t="s">
        <v>43</v>
      </c>
      <c r="AQ485" s="432"/>
      <c r="AR485" s="432"/>
      <c r="AS485" s="432"/>
      <c r="AT485" s="432"/>
      <c r="AU485" s="432"/>
      <c r="AV485" s="432"/>
      <c r="AW485" s="432"/>
      <c r="AX485" s="432"/>
      <c r="AY485">
        <f>COUNTA($C$485)</f>
        <v>1</v>
      </c>
    </row>
    <row r="486" spans="1:51" ht="24.75" customHeight="1" x14ac:dyDescent="0.2">
      <c r="A486" s="436">
        <v>8</v>
      </c>
      <c r="B486" s="436">
        <v>1</v>
      </c>
      <c r="C486" s="449" t="s">
        <v>260</v>
      </c>
      <c r="D486" s="449"/>
      <c r="E486" s="449"/>
      <c r="F486" s="449"/>
      <c r="G486" s="449"/>
      <c r="H486" s="449"/>
      <c r="I486" s="449"/>
      <c r="J486" s="439">
        <v>4010401136545</v>
      </c>
      <c r="K486" s="440"/>
      <c r="L486" s="440"/>
      <c r="M486" s="440"/>
      <c r="N486" s="440"/>
      <c r="O486" s="440"/>
      <c r="P486" s="441" t="s">
        <v>262</v>
      </c>
      <c r="Q486" s="441"/>
      <c r="R486" s="441"/>
      <c r="S486" s="441"/>
      <c r="T486" s="441"/>
      <c r="U486" s="441"/>
      <c r="V486" s="441"/>
      <c r="W486" s="441"/>
      <c r="X486" s="441"/>
      <c r="Y486" s="442">
        <v>12</v>
      </c>
      <c r="Z486" s="443"/>
      <c r="AA486" s="443"/>
      <c r="AB486" s="444"/>
      <c r="AC486" s="426" t="s">
        <v>254</v>
      </c>
      <c r="AD486" s="426"/>
      <c r="AE486" s="426"/>
      <c r="AF486" s="426"/>
      <c r="AG486" s="426"/>
      <c r="AH486" s="427">
        <v>1</v>
      </c>
      <c r="AI486" s="428"/>
      <c r="AJ486" s="428"/>
      <c r="AK486" s="428"/>
      <c r="AL486" s="429" t="s">
        <v>43</v>
      </c>
      <c r="AM486" s="430"/>
      <c r="AN486" s="430"/>
      <c r="AO486" s="431"/>
      <c r="AP486" s="432" t="s">
        <v>43</v>
      </c>
      <c r="AQ486" s="432"/>
      <c r="AR486" s="432"/>
      <c r="AS486" s="432"/>
      <c r="AT486" s="432"/>
      <c r="AU486" s="432"/>
      <c r="AV486" s="432"/>
      <c r="AW486" s="432"/>
      <c r="AX486" s="432"/>
      <c r="AY486">
        <f>COUNTA($C$486)</f>
        <v>1</v>
      </c>
    </row>
    <row r="487" spans="1:51" ht="24.75" customHeight="1" x14ac:dyDescent="0.2">
      <c r="A487" s="436">
        <v>9</v>
      </c>
      <c r="B487" s="436">
        <v>1</v>
      </c>
      <c r="C487" s="449" t="s">
        <v>228</v>
      </c>
      <c r="D487" s="449"/>
      <c r="E487" s="449"/>
      <c r="F487" s="449"/>
      <c r="G487" s="449"/>
      <c r="H487" s="449"/>
      <c r="I487" s="449"/>
      <c r="J487" s="439">
        <v>2180001016265</v>
      </c>
      <c r="K487" s="440"/>
      <c r="L487" s="440"/>
      <c r="M487" s="440"/>
      <c r="N487" s="440"/>
      <c r="O487" s="440"/>
      <c r="P487" s="441" t="s">
        <v>263</v>
      </c>
      <c r="Q487" s="441"/>
      <c r="R487" s="441"/>
      <c r="S487" s="441"/>
      <c r="T487" s="441"/>
      <c r="U487" s="441"/>
      <c r="V487" s="441"/>
      <c r="W487" s="441"/>
      <c r="X487" s="441"/>
      <c r="Y487" s="442">
        <v>11</v>
      </c>
      <c r="Z487" s="443"/>
      <c r="AA487" s="443"/>
      <c r="AB487" s="444"/>
      <c r="AC487" s="426" t="s">
        <v>264</v>
      </c>
      <c r="AD487" s="426"/>
      <c r="AE487" s="426"/>
      <c r="AF487" s="426"/>
      <c r="AG487" s="426"/>
      <c r="AH487" s="427">
        <v>1</v>
      </c>
      <c r="AI487" s="428"/>
      <c r="AJ487" s="428"/>
      <c r="AK487" s="428"/>
      <c r="AL487" s="429" t="s">
        <v>43</v>
      </c>
      <c r="AM487" s="430"/>
      <c r="AN487" s="430"/>
      <c r="AO487" s="431"/>
      <c r="AP487" s="432" t="s">
        <v>43</v>
      </c>
      <c r="AQ487" s="432"/>
      <c r="AR487" s="432"/>
      <c r="AS487" s="432"/>
      <c r="AT487" s="432"/>
      <c r="AU487" s="432"/>
      <c r="AV487" s="432"/>
      <c r="AW487" s="432"/>
      <c r="AX487" s="432"/>
      <c r="AY487">
        <f>COUNTA($C$487)</f>
        <v>1</v>
      </c>
    </row>
    <row r="488" spans="1:51" ht="24.75" customHeight="1" x14ac:dyDescent="0.2">
      <c r="A488" s="436">
        <v>10</v>
      </c>
      <c r="B488" s="436">
        <v>1</v>
      </c>
      <c r="C488" s="449" t="s">
        <v>221</v>
      </c>
      <c r="D488" s="449"/>
      <c r="E488" s="449"/>
      <c r="F488" s="449"/>
      <c r="G488" s="449"/>
      <c r="H488" s="449"/>
      <c r="I488" s="449"/>
      <c r="J488" s="439">
        <v>7010001008844</v>
      </c>
      <c r="K488" s="440"/>
      <c r="L488" s="440"/>
      <c r="M488" s="440"/>
      <c r="N488" s="440"/>
      <c r="O488" s="440"/>
      <c r="P488" s="441" t="s">
        <v>265</v>
      </c>
      <c r="Q488" s="441"/>
      <c r="R488" s="441"/>
      <c r="S488" s="441"/>
      <c r="T488" s="441"/>
      <c r="U488" s="441"/>
      <c r="V488" s="441"/>
      <c r="W488" s="441"/>
      <c r="X488" s="441"/>
      <c r="Y488" s="442">
        <v>5</v>
      </c>
      <c r="Z488" s="443"/>
      <c r="AA488" s="443"/>
      <c r="AB488" s="444"/>
      <c r="AC488" s="426" t="s">
        <v>254</v>
      </c>
      <c r="AD488" s="426"/>
      <c r="AE488" s="426"/>
      <c r="AF488" s="426"/>
      <c r="AG488" s="426"/>
      <c r="AH488" s="427">
        <v>1</v>
      </c>
      <c r="AI488" s="428"/>
      <c r="AJ488" s="428"/>
      <c r="AK488" s="428"/>
      <c r="AL488" s="429" t="s">
        <v>43</v>
      </c>
      <c r="AM488" s="430"/>
      <c r="AN488" s="430"/>
      <c r="AO488" s="431"/>
      <c r="AP488" s="432" t="s">
        <v>43</v>
      </c>
      <c r="AQ488" s="432"/>
      <c r="AR488" s="432"/>
      <c r="AS488" s="432"/>
      <c r="AT488" s="432"/>
      <c r="AU488" s="432"/>
      <c r="AV488" s="432"/>
      <c r="AW488" s="432"/>
      <c r="AX488" s="432"/>
      <c r="AY488">
        <f>COUNTA($C$488)</f>
        <v>1</v>
      </c>
    </row>
    <row r="489" spans="1:51" ht="24.75" customHeight="1" x14ac:dyDescent="0.2">
      <c r="A489" s="436">
        <v>11</v>
      </c>
      <c r="B489" s="436">
        <v>1</v>
      </c>
      <c r="C489" s="449" t="s">
        <v>266</v>
      </c>
      <c r="D489" s="449"/>
      <c r="E489" s="449"/>
      <c r="F489" s="449"/>
      <c r="G489" s="449"/>
      <c r="H489" s="449"/>
      <c r="I489" s="449"/>
      <c r="J489" s="439" t="s">
        <v>43</v>
      </c>
      <c r="K489" s="440"/>
      <c r="L489" s="440"/>
      <c r="M489" s="440"/>
      <c r="N489" s="440"/>
      <c r="O489" s="440"/>
      <c r="P489" s="441" t="s">
        <v>267</v>
      </c>
      <c r="Q489" s="441"/>
      <c r="R489" s="441"/>
      <c r="S489" s="441"/>
      <c r="T489" s="441"/>
      <c r="U489" s="441"/>
      <c r="V489" s="441"/>
      <c r="W489" s="441"/>
      <c r="X489" s="441"/>
      <c r="Y489" s="442">
        <v>1</v>
      </c>
      <c r="Z489" s="443"/>
      <c r="AA489" s="443"/>
      <c r="AB489" s="444"/>
      <c r="AC489" s="426" t="s">
        <v>254</v>
      </c>
      <c r="AD489" s="426"/>
      <c r="AE489" s="426"/>
      <c r="AF489" s="426"/>
      <c r="AG489" s="426"/>
      <c r="AH489" s="427">
        <v>1</v>
      </c>
      <c r="AI489" s="428"/>
      <c r="AJ489" s="428"/>
      <c r="AK489" s="428"/>
      <c r="AL489" s="429" t="s">
        <v>43</v>
      </c>
      <c r="AM489" s="430"/>
      <c r="AN489" s="430"/>
      <c r="AO489" s="431"/>
      <c r="AP489" s="432" t="s">
        <v>43</v>
      </c>
      <c r="AQ489" s="432"/>
      <c r="AR489" s="432"/>
      <c r="AS489" s="432"/>
      <c r="AT489" s="432"/>
      <c r="AU489" s="432"/>
      <c r="AV489" s="432"/>
      <c r="AW489" s="432"/>
      <c r="AX489" s="432"/>
      <c r="AY489">
        <f>COUNTA($C$489)</f>
        <v>1</v>
      </c>
    </row>
    <row r="490" spans="1:51" ht="24.75" customHeight="1" x14ac:dyDescent="0.2">
      <c r="A490" s="436">
        <v>12</v>
      </c>
      <c r="B490" s="436">
        <v>1</v>
      </c>
      <c r="C490" s="449" t="s">
        <v>266</v>
      </c>
      <c r="D490" s="449"/>
      <c r="E490" s="449"/>
      <c r="F490" s="449"/>
      <c r="G490" s="449"/>
      <c r="H490" s="449"/>
      <c r="I490" s="449"/>
      <c r="J490" s="439" t="s">
        <v>43</v>
      </c>
      <c r="K490" s="440"/>
      <c r="L490" s="440"/>
      <c r="M490" s="440"/>
      <c r="N490" s="440"/>
      <c r="O490" s="440"/>
      <c r="P490" s="441" t="s">
        <v>268</v>
      </c>
      <c r="Q490" s="441"/>
      <c r="R490" s="441"/>
      <c r="S490" s="441"/>
      <c r="T490" s="441"/>
      <c r="U490" s="441"/>
      <c r="V490" s="441"/>
      <c r="W490" s="441"/>
      <c r="X490" s="441"/>
      <c r="Y490" s="442">
        <v>1</v>
      </c>
      <c r="Z490" s="443"/>
      <c r="AA490" s="443"/>
      <c r="AB490" s="444"/>
      <c r="AC490" s="426" t="s">
        <v>254</v>
      </c>
      <c r="AD490" s="426"/>
      <c r="AE490" s="426"/>
      <c r="AF490" s="426"/>
      <c r="AG490" s="426"/>
      <c r="AH490" s="427">
        <v>1</v>
      </c>
      <c r="AI490" s="428"/>
      <c r="AJ490" s="428"/>
      <c r="AK490" s="428"/>
      <c r="AL490" s="429" t="s">
        <v>43</v>
      </c>
      <c r="AM490" s="430"/>
      <c r="AN490" s="430"/>
      <c r="AO490" s="431"/>
      <c r="AP490" s="432" t="s">
        <v>43</v>
      </c>
      <c r="AQ490" s="432"/>
      <c r="AR490" s="432"/>
      <c r="AS490" s="432"/>
      <c r="AT490" s="432"/>
      <c r="AU490" s="432"/>
      <c r="AV490" s="432"/>
      <c r="AW490" s="432"/>
      <c r="AX490" s="432"/>
      <c r="AY490">
        <f>COUNTA($C$490)</f>
        <v>1</v>
      </c>
    </row>
    <row r="491" spans="1:51" ht="24.75" customHeight="1" x14ac:dyDescent="0.2">
      <c r="A491" s="436">
        <v>13</v>
      </c>
      <c r="B491" s="436">
        <v>1</v>
      </c>
      <c r="C491" s="449" t="s">
        <v>266</v>
      </c>
      <c r="D491" s="449"/>
      <c r="E491" s="449"/>
      <c r="F491" s="449"/>
      <c r="G491" s="449"/>
      <c r="H491" s="449"/>
      <c r="I491" s="449"/>
      <c r="J491" s="439" t="s">
        <v>43</v>
      </c>
      <c r="K491" s="440"/>
      <c r="L491" s="440"/>
      <c r="M491" s="440"/>
      <c r="N491" s="440"/>
      <c r="O491" s="440"/>
      <c r="P491" s="441" t="s">
        <v>269</v>
      </c>
      <c r="Q491" s="441"/>
      <c r="R491" s="441"/>
      <c r="S491" s="441"/>
      <c r="T491" s="441"/>
      <c r="U491" s="441"/>
      <c r="V491" s="441"/>
      <c r="W491" s="441"/>
      <c r="X491" s="441"/>
      <c r="Y491" s="442">
        <v>1</v>
      </c>
      <c r="Z491" s="443"/>
      <c r="AA491" s="443"/>
      <c r="AB491" s="444"/>
      <c r="AC491" s="426" t="s">
        <v>254</v>
      </c>
      <c r="AD491" s="426"/>
      <c r="AE491" s="426"/>
      <c r="AF491" s="426"/>
      <c r="AG491" s="426"/>
      <c r="AH491" s="427">
        <v>1</v>
      </c>
      <c r="AI491" s="428"/>
      <c r="AJ491" s="428"/>
      <c r="AK491" s="428"/>
      <c r="AL491" s="429" t="s">
        <v>43</v>
      </c>
      <c r="AM491" s="430"/>
      <c r="AN491" s="430"/>
      <c r="AO491" s="431"/>
      <c r="AP491" s="432" t="s">
        <v>43</v>
      </c>
      <c r="AQ491" s="432"/>
      <c r="AR491" s="432"/>
      <c r="AS491" s="432"/>
      <c r="AT491" s="432"/>
      <c r="AU491" s="432"/>
      <c r="AV491" s="432"/>
      <c r="AW491" s="432"/>
      <c r="AX491" s="432"/>
      <c r="AY491">
        <f>COUNTA($C$491)</f>
        <v>1</v>
      </c>
    </row>
    <row r="492" spans="1:51" ht="24.75" customHeight="1" x14ac:dyDescent="0.2">
      <c r="A492" s="436">
        <v>14</v>
      </c>
      <c r="B492" s="436">
        <v>1</v>
      </c>
      <c r="C492" s="449" t="s">
        <v>266</v>
      </c>
      <c r="D492" s="449"/>
      <c r="E492" s="449"/>
      <c r="F492" s="449"/>
      <c r="G492" s="449"/>
      <c r="H492" s="449"/>
      <c r="I492" s="449"/>
      <c r="J492" s="439" t="s">
        <v>43</v>
      </c>
      <c r="K492" s="440"/>
      <c r="L492" s="440"/>
      <c r="M492" s="440"/>
      <c r="N492" s="440"/>
      <c r="O492" s="440"/>
      <c r="P492" s="441" t="s">
        <v>270</v>
      </c>
      <c r="Q492" s="441"/>
      <c r="R492" s="441"/>
      <c r="S492" s="441"/>
      <c r="T492" s="441"/>
      <c r="U492" s="441"/>
      <c r="V492" s="441"/>
      <c r="W492" s="441"/>
      <c r="X492" s="441"/>
      <c r="Y492" s="442">
        <v>1</v>
      </c>
      <c r="Z492" s="443"/>
      <c r="AA492" s="443"/>
      <c r="AB492" s="444"/>
      <c r="AC492" s="426" t="s">
        <v>254</v>
      </c>
      <c r="AD492" s="426"/>
      <c r="AE492" s="426"/>
      <c r="AF492" s="426"/>
      <c r="AG492" s="426"/>
      <c r="AH492" s="427">
        <v>1</v>
      </c>
      <c r="AI492" s="428"/>
      <c r="AJ492" s="428"/>
      <c r="AK492" s="428"/>
      <c r="AL492" s="429" t="s">
        <v>43</v>
      </c>
      <c r="AM492" s="430"/>
      <c r="AN492" s="430"/>
      <c r="AO492" s="431"/>
      <c r="AP492" s="432" t="s">
        <v>43</v>
      </c>
      <c r="AQ492" s="432"/>
      <c r="AR492" s="432"/>
      <c r="AS492" s="432"/>
      <c r="AT492" s="432"/>
      <c r="AU492" s="432"/>
      <c r="AV492" s="432"/>
      <c r="AW492" s="432"/>
      <c r="AX492" s="432"/>
      <c r="AY492">
        <f>COUNTA($C$492)</f>
        <v>1</v>
      </c>
    </row>
    <row r="493" spans="1:51" ht="24.75" hidden="1" customHeight="1" x14ac:dyDescent="0.2">
      <c r="A493" s="436">
        <v>15</v>
      </c>
      <c r="B493" s="436">
        <v>1</v>
      </c>
      <c r="C493" s="449"/>
      <c r="D493" s="449"/>
      <c r="E493" s="449"/>
      <c r="F493" s="449"/>
      <c r="G493" s="449"/>
      <c r="H493" s="449"/>
      <c r="I493" s="449"/>
      <c r="J493" s="439"/>
      <c r="K493" s="440"/>
      <c r="L493" s="440"/>
      <c r="M493" s="440"/>
      <c r="N493" s="440"/>
      <c r="O493" s="440"/>
      <c r="P493" s="441"/>
      <c r="Q493" s="441"/>
      <c r="R493" s="441"/>
      <c r="S493" s="441"/>
      <c r="T493" s="441"/>
      <c r="U493" s="441"/>
      <c r="V493" s="441"/>
      <c r="W493" s="441"/>
      <c r="X493" s="441"/>
      <c r="Y493" s="442"/>
      <c r="Z493" s="443"/>
      <c r="AA493" s="443"/>
      <c r="AB493" s="444"/>
      <c r="AC493" s="426"/>
      <c r="AD493" s="426"/>
      <c r="AE493" s="426"/>
      <c r="AF493" s="426"/>
      <c r="AG493" s="426"/>
      <c r="AH493" s="427"/>
      <c r="AI493" s="428"/>
      <c r="AJ493" s="428"/>
      <c r="AK493" s="428"/>
      <c r="AL493" s="429"/>
      <c r="AM493" s="430"/>
      <c r="AN493" s="430"/>
      <c r="AO493" s="431"/>
      <c r="AP493" s="432"/>
      <c r="AQ493" s="432"/>
      <c r="AR493" s="432"/>
      <c r="AS493" s="432"/>
      <c r="AT493" s="432"/>
      <c r="AU493" s="432"/>
      <c r="AV493" s="432"/>
      <c r="AW493" s="432"/>
      <c r="AX493" s="432"/>
      <c r="AY493">
        <f>COUNTA($C$493)</f>
        <v>0</v>
      </c>
    </row>
    <row r="494" spans="1:51" ht="24.75" hidden="1" customHeight="1" x14ac:dyDescent="0.2">
      <c r="A494" s="436">
        <v>16</v>
      </c>
      <c r="B494" s="436">
        <v>1</v>
      </c>
      <c r="C494" s="449"/>
      <c r="D494" s="449"/>
      <c r="E494" s="449"/>
      <c r="F494" s="449"/>
      <c r="G494" s="449"/>
      <c r="H494" s="449"/>
      <c r="I494" s="449"/>
      <c r="J494" s="439"/>
      <c r="K494" s="440"/>
      <c r="L494" s="440"/>
      <c r="M494" s="440"/>
      <c r="N494" s="440"/>
      <c r="O494" s="440"/>
      <c r="P494" s="441"/>
      <c r="Q494" s="441"/>
      <c r="R494" s="441"/>
      <c r="S494" s="441"/>
      <c r="T494" s="441"/>
      <c r="U494" s="441"/>
      <c r="V494" s="441"/>
      <c r="W494" s="441"/>
      <c r="X494" s="441"/>
      <c r="Y494" s="442"/>
      <c r="Z494" s="443"/>
      <c r="AA494" s="443"/>
      <c r="AB494" s="444"/>
      <c r="AC494" s="426"/>
      <c r="AD494" s="426"/>
      <c r="AE494" s="426"/>
      <c r="AF494" s="426"/>
      <c r="AG494" s="426"/>
      <c r="AH494" s="427"/>
      <c r="AI494" s="428"/>
      <c r="AJ494" s="428"/>
      <c r="AK494" s="428"/>
      <c r="AL494" s="429"/>
      <c r="AM494" s="430"/>
      <c r="AN494" s="430"/>
      <c r="AO494" s="431"/>
      <c r="AP494" s="432"/>
      <c r="AQ494" s="432"/>
      <c r="AR494" s="432"/>
      <c r="AS494" s="432"/>
      <c r="AT494" s="432"/>
      <c r="AU494" s="432"/>
      <c r="AV494" s="432"/>
      <c r="AW494" s="432"/>
      <c r="AX494" s="432"/>
      <c r="AY494">
        <f>COUNTA($C$494)</f>
        <v>0</v>
      </c>
    </row>
    <row r="495" spans="1:51" ht="24.75" hidden="1" customHeight="1" x14ac:dyDescent="0.2">
      <c r="A495" s="436">
        <v>17</v>
      </c>
      <c r="B495" s="436">
        <v>1</v>
      </c>
      <c r="C495" s="449"/>
      <c r="D495" s="449"/>
      <c r="E495" s="449"/>
      <c r="F495" s="449"/>
      <c r="G495" s="449"/>
      <c r="H495" s="449"/>
      <c r="I495" s="449"/>
      <c r="J495" s="439"/>
      <c r="K495" s="440"/>
      <c r="L495" s="440"/>
      <c r="M495" s="440"/>
      <c r="N495" s="440"/>
      <c r="O495" s="440"/>
      <c r="P495" s="441"/>
      <c r="Q495" s="441"/>
      <c r="R495" s="441"/>
      <c r="S495" s="441"/>
      <c r="T495" s="441"/>
      <c r="U495" s="441"/>
      <c r="V495" s="441"/>
      <c r="W495" s="441"/>
      <c r="X495" s="441"/>
      <c r="Y495" s="442"/>
      <c r="Z495" s="443"/>
      <c r="AA495" s="443"/>
      <c r="AB495" s="444"/>
      <c r="AC495" s="426"/>
      <c r="AD495" s="426"/>
      <c r="AE495" s="426"/>
      <c r="AF495" s="426"/>
      <c r="AG495" s="426"/>
      <c r="AH495" s="427"/>
      <c r="AI495" s="428"/>
      <c r="AJ495" s="428"/>
      <c r="AK495" s="428"/>
      <c r="AL495" s="429"/>
      <c r="AM495" s="430"/>
      <c r="AN495" s="430"/>
      <c r="AO495" s="431"/>
      <c r="AP495" s="432"/>
      <c r="AQ495" s="432"/>
      <c r="AR495" s="432"/>
      <c r="AS495" s="432"/>
      <c r="AT495" s="432"/>
      <c r="AU495" s="432"/>
      <c r="AV495" s="432"/>
      <c r="AW495" s="432"/>
      <c r="AX495" s="432"/>
      <c r="AY495">
        <f>COUNTA($C$495)</f>
        <v>0</v>
      </c>
    </row>
    <row r="496" spans="1:51" ht="24.75" hidden="1" customHeight="1" x14ac:dyDescent="0.2">
      <c r="A496" s="436">
        <v>18</v>
      </c>
      <c r="B496" s="436">
        <v>1</v>
      </c>
      <c r="C496" s="449"/>
      <c r="D496" s="449"/>
      <c r="E496" s="449"/>
      <c r="F496" s="449"/>
      <c r="G496" s="449"/>
      <c r="H496" s="449"/>
      <c r="I496" s="449"/>
      <c r="J496" s="439"/>
      <c r="K496" s="440"/>
      <c r="L496" s="440"/>
      <c r="M496" s="440"/>
      <c r="N496" s="440"/>
      <c r="O496" s="440"/>
      <c r="P496" s="441"/>
      <c r="Q496" s="441"/>
      <c r="R496" s="441"/>
      <c r="S496" s="441"/>
      <c r="T496" s="441"/>
      <c r="U496" s="441"/>
      <c r="V496" s="441"/>
      <c r="W496" s="441"/>
      <c r="X496" s="441"/>
      <c r="Y496" s="442"/>
      <c r="Z496" s="443"/>
      <c r="AA496" s="443"/>
      <c r="AB496" s="444"/>
      <c r="AC496" s="426"/>
      <c r="AD496" s="426"/>
      <c r="AE496" s="426"/>
      <c r="AF496" s="426"/>
      <c r="AG496" s="426"/>
      <c r="AH496" s="427"/>
      <c r="AI496" s="428"/>
      <c r="AJ496" s="428"/>
      <c r="AK496" s="428"/>
      <c r="AL496" s="429"/>
      <c r="AM496" s="430"/>
      <c r="AN496" s="430"/>
      <c r="AO496" s="431"/>
      <c r="AP496" s="432"/>
      <c r="AQ496" s="432"/>
      <c r="AR496" s="432"/>
      <c r="AS496" s="432"/>
      <c r="AT496" s="432"/>
      <c r="AU496" s="432"/>
      <c r="AV496" s="432"/>
      <c r="AW496" s="432"/>
      <c r="AX496" s="432"/>
      <c r="AY496">
        <f>COUNTA($C$496)</f>
        <v>0</v>
      </c>
    </row>
    <row r="497" spans="1:51" ht="24.75" hidden="1" customHeight="1" x14ac:dyDescent="0.2">
      <c r="A497" s="436">
        <v>19</v>
      </c>
      <c r="B497" s="436">
        <v>1</v>
      </c>
      <c r="C497" s="449"/>
      <c r="D497" s="449"/>
      <c r="E497" s="449"/>
      <c r="F497" s="449"/>
      <c r="G497" s="449"/>
      <c r="H497" s="449"/>
      <c r="I497" s="449"/>
      <c r="J497" s="439"/>
      <c r="K497" s="440"/>
      <c r="L497" s="440"/>
      <c r="M497" s="440"/>
      <c r="N497" s="440"/>
      <c r="O497" s="440"/>
      <c r="P497" s="441"/>
      <c r="Q497" s="441"/>
      <c r="R497" s="441"/>
      <c r="S497" s="441"/>
      <c r="T497" s="441"/>
      <c r="U497" s="441"/>
      <c r="V497" s="441"/>
      <c r="W497" s="441"/>
      <c r="X497" s="441"/>
      <c r="Y497" s="442"/>
      <c r="Z497" s="443"/>
      <c r="AA497" s="443"/>
      <c r="AB497" s="444"/>
      <c r="AC497" s="426"/>
      <c r="AD497" s="426"/>
      <c r="AE497" s="426"/>
      <c r="AF497" s="426"/>
      <c r="AG497" s="426"/>
      <c r="AH497" s="427"/>
      <c r="AI497" s="428"/>
      <c r="AJ497" s="428"/>
      <c r="AK497" s="428"/>
      <c r="AL497" s="429"/>
      <c r="AM497" s="430"/>
      <c r="AN497" s="430"/>
      <c r="AO497" s="431"/>
      <c r="AP497" s="432"/>
      <c r="AQ497" s="432"/>
      <c r="AR497" s="432"/>
      <c r="AS497" s="432"/>
      <c r="AT497" s="432"/>
      <c r="AU497" s="432"/>
      <c r="AV497" s="432"/>
      <c r="AW497" s="432"/>
      <c r="AX497" s="432"/>
      <c r="AY497">
        <f>COUNTA($C$497)</f>
        <v>0</v>
      </c>
    </row>
    <row r="498" spans="1:51" ht="24.75" hidden="1" customHeight="1" x14ac:dyDescent="0.2">
      <c r="A498" s="436">
        <v>20</v>
      </c>
      <c r="B498" s="436">
        <v>1</v>
      </c>
      <c r="C498" s="449"/>
      <c r="D498" s="449"/>
      <c r="E498" s="449"/>
      <c r="F498" s="449"/>
      <c r="G498" s="449"/>
      <c r="H498" s="449"/>
      <c r="I498" s="449"/>
      <c r="J498" s="439"/>
      <c r="K498" s="440"/>
      <c r="L498" s="440"/>
      <c r="M498" s="440"/>
      <c r="N498" s="440"/>
      <c r="O498" s="440"/>
      <c r="P498" s="441"/>
      <c r="Q498" s="441"/>
      <c r="R498" s="441"/>
      <c r="S498" s="441"/>
      <c r="T498" s="441"/>
      <c r="U498" s="441"/>
      <c r="V498" s="441"/>
      <c r="W498" s="441"/>
      <c r="X498" s="441"/>
      <c r="Y498" s="442"/>
      <c r="Z498" s="443"/>
      <c r="AA498" s="443"/>
      <c r="AB498" s="444"/>
      <c r="AC498" s="426"/>
      <c r="AD498" s="426"/>
      <c r="AE498" s="426"/>
      <c r="AF498" s="426"/>
      <c r="AG498" s="426"/>
      <c r="AH498" s="427"/>
      <c r="AI498" s="428"/>
      <c r="AJ498" s="428"/>
      <c r="AK498" s="428"/>
      <c r="AL498" s="429"/>
      <c r="AM498" s="430"/>
      <c r="AN498" s="430"/>
      <c r="AO498" s="431"/>
      <c r="AP498" s="432"/>
      <c r="AQ498" s="432"/>
      <c r="AR498" s="432"/>
      <c r="AS498" s="432"/>
      <c r="AT498" s="432"/>
      <c r="AU498" s="432"/>
      <c r="AV498" s="432"/>
      <c r="AW498" s="432"/>
      <c r="AX498" s="432"/>
      <c r="AY498">
        <f>COUNTA($C$498)</f>
        <v>0</v>
      </c>
    </row>
    <row r="499" spans="1:51" ht="24.75" hidden="1" customHeight="1" x14ac:dyDescent="0.2">
      <c r="A499" s="436">
        <v>21</v>
      </c>
      <c r="B499" s="436">
        <v>1</v>
      </c>
      <c r="C499" s="449"/>
      <c r="D499" s="449"/>
      <c r="E499" s="449"/>
      <c r="F499" s="449"/>
      <c r="G499" s="449"/>
      <c r="H499" s="449"/>
      <c r="I499" s="449"/>
      <c r="J499" s="439"/>
      <c r="K499" s="440"/>
      <c r="L499" s="440"/>
      <c r="M499" s="440"/>
      <c r="N499" s="440"/>
      <c r="O499" s="440"/>
      <c r="P499" s="441"/>
      <c r="Q499" s="441"/>
      <c r="R499" s="441"/>
      <c r="S499" s="441"/>
      <c r="T499" s="441"/>
      <c r="U499" s="441"/>
      <c r="V499" s="441"/>
      <c r="W499" s="441"/>
      <c r="X499" s="441"/>
      <c r="Y499" s="442"/>
      <c r="Z499" s="443"/>
      <c r="AA499" s="443"/>
      <c r="AB499" s="444"/>
      <c r="AC499" s="426"/>
      <c r="AD499" s="426"/>
      <c r="AE499" s="426"/>
      <c r="AF499" s="426"/>
      <c r="AG499" s="426"/>
      <c r="AH499" s="427"/>
      <c r="AI499" s="428"/>
      <c r="AJ499" s="428"/>
      <c r="AK499" s="428"/>
      <c r="AL499" s="429"/>
      <c r="AM499" s="430"/>
      <c r="AN499" s="430"/>
      <c r="AO499" s="431"/>
      <c r="AP499" s="432"/>
      <c r="AQ499" s="432"/>
      <c r="AR499" s="432"/>
      <c r="AS499" s="432"/>
      <c r="AT499" s="432"/>
      <c r="AU499" s="432"/>
      <c r="AV499" s="432"/>
      <c r="AW499" s="432"/>
      <c r="AX499" s="432"/>
      <c r="AY499">
        <f>COUNTA($C$499)</f>
        <v>0</v>
      </c>
    </row>
    <row r="500" spans="1:51" ht="24.75" hidden="1" customHeight="1" x14ac:dyDescent="0.2">
      <c r="A500" s="436">
        <v>22</v>
      </c>
      <c r="B500" s="436">
        <v>1</v>
      </c>
      <c r="C500" s="449"/>
      <c r="D500" s="449"/>
      <c r="E500" s="449"/>
      <c r="F500" s="449"/>
      <c r="G500" s="449"/>
      <c r="H500" s="449"/>
      <c r="I500" s="449"/>
      <c r="J500" s="439"/>
      <c r="K500" s="440"/>
      <c r="L500" s="440"/>
      <c r="M500" s="440"/>
      <c r="N500" s="440"/>
      <c r="O500" s="440"/>
      <c r="P500" s="441"/>
      <c r="Q500" s="441"/>
      <c r="R500" s="441"/>
      <c r="S500" s="441"/>
      <c r="T500" s="441"/>
      <c r="U500" s="441"/>
      <c r="V500" s="441"/>
      <c r="W500" s="441"/>
      <c r="X500" s="441"/>
      <c r="Y500" s="442"/>
      <c r="Z500" s="443"/>
      <c r="AA500" s="443"/>
      <c r="AB500" s="444"/>
      <c r="AC500" s="426"/>
      <c r="AD500" s="426"/>
      <c r="AE500" s="426"/>
      <c r="AF500" s="426"/>
      <c r="AG500" s="426"/>
      <c r="AH500" s="427"/>
      <c r="AI500" s="428"/>
      <c r="AJ500" s="428"/>
      <c r="AK500" s="428"/>
      <c r="AL500" s="429"/>
      <c r="AM500" s="430"/>
      <c r="AN500" s="430"/>
      <c r="AO500" s="431"/>
      <c r="AP500" s="432"/>
      <c r="AQ500" s="432"/>
      <c r="AR500" s="432"/>
      <c r="AS500" s="432"/>
      <c r="AT500" s="432"/>
      <c r="AU500" s="432"/>
      <c r="AV500" s="432"/>
      <c r="AW500" s="432"/>
      <c r="AX500" s="432"/>
      <c r="AY500">
        <f>COUNTA($C$500)</f>
        <v>0</v>
      </c>
    </row>
    <row r="501" spans="1:51" ht="24.75" hidden="1" customHeight="1" x14ac:dyDescent="0.2">
      <c r="A501" s="436">
        <v>23</v>
      </c>
      <c r="B501" s="436">
        <v>1</v>
      </c>
      <c r="C501" s="449"/>
      <c r="D501" s="449"/>
      <c r="E501" s="449"/>
      <c r="F501" s="449"/>
      <c r="G501" s="449"/>
      <c r="H501" s="449"/>
      <c r="I501" s="449"/>
      <c r="J501" s="439"/>
      <c r="K501" s="440"/>
      <c r="L501" s="440"/>
      <c r="M501" s="440"/>
      <c r="N501" s="440"/>
      <c r="O501" s="440"/>
      <c r="P501" s="441"/>
      <c r="Q501" s="441"/>
      <c r="R501" s="441"/>
      <c r="S501" s="441"/>
      <c r="T501" s="441"/>
      <c r="U501" s="441"/>
      <c r="V501" s="441"/>
      <c r="W501" s="441"/>
      <c r="X501" s="441"/>
      <c r="Y501" s="442"/>
      <c r="Z501" s="443"/>
      <c r="AA501" s="443"/>
      <c r="AB501" s="444"/>
      <c r="AC501" s="426"/>
      <c r="AD501" s="426"/>
      <c r="AE501" s="426"/>
      <c r="AF501" s="426"/>
      <c r="AG501" s="426"/>
      <c r="AH501" s="427"/>
      <c r="AI501" s="428"/>
      <c r="AJ501" s="428"/>
      <c r="AK501" s="428"/>
      <c r="AL501" s="429"/>
      <c r="AM501" s="430"/>
      <c r="AN501" s="430"/>
      <c r="AO501" s="431"/>
      <c r="AP501" s="432"/>
      <c r="AQ501" s="432"/>
      <c r="AR501" s="432"/>
      <c r="AS501" s="432"/>
      <c r="AT501" s="432"/>
      <c r="AU501" s="432"/>
      <c r="AV501" s="432"/>
      <c r="AW501" s="432"/>
      <c r="AX501" s="432"/>
      <c r="AY501">
        <f>COUNTA($C$501)</f>
        <v>0</v>
      </c>
    </row>
    <row r="502" spans="1:51" ht="24.75" hidden="1" customHeight="1" x14ac:dyDescent="0.2">
      <c r="A502" s="436">
        <v>24</v>
      </c>
      <c r="B502" s="436">
        <v>1</v>
      </c>
      <c r="C502" s="449"/>
      <c r="D502" s="449"/>
      <c r="E502" s="449"/>
      <c r="F502" s="449"/>
      <c r="G502" s="449"/>
      <c r="H502" s="449"/>
      <c r="I502" s="449"/>
      <c r="J502" s="439"/>
      <c r="K502" s="440"/>
      <c r="L502" s="440"/>
      <c r="M502" s="440"/>
      <c r="N502" s="440"/>
      <c r="O502" s="440"/>
      <c r="P502" s="441"/>
      <c r="Q502" s="441"/>
      <c r="R502" s="441"/>
      <c r="S502" s="441"/>
      <c r="T502" s="441"/>
      <c r="U502" s="441"/>
      <c r="V502" s="441"/>
      <c r="W502" s="441"/>
      <c r="X502" s="441"/>
      <c r="Y502" s="442"/>
      <c r="Z502" s="443"/>
      <c r="AA502" s="443"/>
      <c r="AB502" s="444"/>
      <c r="AC502" s="426"/>
      <c r="AD502" s="426"/>
      <c r="AE502" s="426"/>
      <c r="AF502" s="426"/>
      <c r="AG502" s="426"/>
      <c r="AH502" s="427"/>
      <c r="AI502" s="428"/>
      <c r="AJ502" s="428"/>
      <c r="AK502" s="428"/>
      <c r="AL502" s="429"/>
      <c r="AM502" s="430"/>
      <c r="AN502" s="430"/>
      <c r="AO502" s="431"/>
      <c r="AP502" s="432"/>
      <c r="AQ502" s="432"/>
      <c r="AR502" s="432"/>
      <c r="AS502" s="432"/>
      <c r="AT502" s="432"/>
      <c r="AU502" s="432"/>
      <c r="AV502" s="432"/>
      <c r="AW502" s="432"/>
      <c r="AX502" s="432"/>
      <c r="AY502">
        <f>COUNTA($C$502)</f>
        <v>0</v>
      </c>
    </row>
    <row r="503" spans="1:51" s="3" customFormat="1" ht="24.75" hidden="1" customHeight="1" x14ac:dyDescent="0.2">
      <c r="A503" s="436">
        <v>25</v>
      </c>
      <c r="B503" s="436">
        <v>1</v>
      </c>
      <c r="C503" s="449"/>
      <c r="D503" s="449"/>
      <c r="E503" s="449"/>
      <c r="F503" s="449"/>
      <c r="G503" s="449"/>
      <c r="H503" s="449"/>
      <c r="I503" s="449"/>
      <c r="J503" s="439"/>
      <c r="K503" s="440"/>
      <c r="L503" s="440"/>
      <c r="M503" s="440"/>
      <c r="N503" s="440"/>
      <c r="O503" s="440"/>
      <c r="P503" s="441"/>
      <c r="Q503" s="441"/>
      <c r="R503" s="441"/>
      <c r="S503" s="441"/>
      <c r="T503" s="441"/>
      <c r="U503" s="441"/>
      <c r="V503" s="441"/>
      <c r="W503" s="441"/>
      <c r="X503" s="441"/>
      <c r="Y503" s="442"/>
      <c r="Z503" s="443"/>
      <c r="AA503" s="443"/>
      <c r="AB503" s="444"/>
      <c r="AC503" s="426"/>
      <c r="AD503" s="426"/>
      <c r="AE503" s="426"/>
      <c r="AF503" s="426"/>
      <c r="AG503" s="426"/>
      <c r="AH503" s="427"/>
      <c r="AI503" s="428"/>
      <c r="AJ503" s="428"/>
      <c r="AK503" s="428"/>
      <c r="AL503" s="429"/>
      <c r="AM503" s="430"/>
      <c r="AN503" s="430"/>
      <c r="AO503" s="431"/>
      <c r="AP503" s="432"/>
      <c r="AQ503" s="432"/>
      <c r="AR503" s="432"/>
      <c r="AS503" s="432"/>
      <c r="AT503" s="432"/>
      <c r="AU503" s="432"/>
      <c r="AV503" s="432"/>
      <c r="AW503" s="432"/>
      <c r="AX503" s="432"/>
      <c r="AY503">
        <f>COUNTA($C$503)</f>
        <v>0</v>
      </c>
    </row>
    <row r="504" spans="1:51" ht="24.75" hidden="1" customHeight="1" x14ac:dyDescent="0.2">
      <c r="A504" s="436">
        <v>26</v>
      </c>
      <c r="B504" s="436">
        <v>1</v>
      </c>
      <c r="C504" s="449"/>
      <c r="D504" s="449"/>
      <c r="E504" s="449"/>
      <c r="F504" s="449"/>
      <c r="G504" s="449"/>
      <c r="H504" s="449"/>
      <c r="I504" s="449"/>
      <c r="J504" s="439"/>
      <c r="K504" s="440"/>
      <c r="L504" s="440"/>
      <c r="M504" s="440"/>
      <c r="N504" s="440"/>
      <c r="O504" s="440"/>
      <c r="P504" s="441"/>
      <c r="Q504" s="441"/>
      <c r="R504" s="441"/>
      <c r="S504" s="441"/>
      <c r="T504" s="441"/>
      <c r="U504" s="441"/>
      <c r="V504" s="441"/>
      <c r="W504" s="441"/>
      <c r="X504" s="441"/>
      <c r="Y504" s="442"/>
      <c r="Z504" s="443"/>
      <c r="AA504" s="443"/>
      <c r="AB504" s="444"/>
      <c r="AC504" s="426"/>
      <c r="AD504" s="426"/>
      <c r="AE504" s="426"/>
      <c r="AF504" s="426"/>
      <c r="AG504" s="426"/>
      <c r="AH504" s="427"/>
      <c r="AI504" s="428"/>
      <c r="AJ504" s="428"/>
      <c r="AK504" s="428"/>
      <c r="AL504" s="429"/>
      <c r="AM504" s="430"/>
      <c r="AN504" s="430"/>
      <c r="AO504" s="431"/>
      <c r="AP504" s="432"/>
      <c r="AQ504" s="432"/>
      <c r="AR504" s="432"/>
      <c r="AS504" s="432"/>
      <c r="AT504" s="432"/>
      <c r="AU504" s="432"/>
      <c r="AV504" s="432"/>
      <c r="AW504" s="432"/>
      <c r="AX504" s="432"/>
      <c r="AY504">
        <f>COUNTA($C$504)</f>
        <v>0</v>
      </c>
    </row>
    <row r="505" spans="1:51" ht="24.75" hidden="1" customHeight="1" x14ac:dyDescent="0.2">
      <c r="A505" s="436">
        <v>27</v>
      </c>
      <c r="B505" s="436">
        <v>1</v>
      </c>
      <c r="C505" s="449"/>
      <c r="D505" s="449"/>
      <c r="E505" s="449"/>
      <c r="F505" s="449"/>
      <c r="G505" s="449"/>
      <c r="H505" s="449"/>
      <c r="I505" s="449"/>
      <c r="J505" s="439"/>
      <c r="K505" s="440"/>
      <c r="L505" s="440"/>
      <c r="M505" s="440"/>
      <c r="N505" s="440"/>
      <c r="O505" s="440"/>
      <c r="P505" s="441"/>
      <c r="Q505" s="441"/>
      <c r="R505" s="441"/>
      <c r="S505" s="441"/>
      <c r="T505" s="441"/>
      <c r="U505" s="441"/>
      <c r="V505" s="441"/>
      <c r="W505" s="441"/>
      <c r="X505" s="441"/>
      <c r="Y505" s="442"/>
      <c r="Z505" s="443"/>
      <c r="AA505" s="443"/>
      <c r="AB505" s="444"/>
      <c r="AC505" s="426"/>
      <c r="AD505" s="426"/>
      <c r="AE505" s="426"/>
      <c r="AF505" s="426"/>
      <c r="AG505" s="426"/>
      <c r="AH505" s="427"/>
      <c r="AI505" s="428"/>
      <c r="AJ505" s="428"/>
      <c r="AK505" s="428"/>
      <c r="AL505" s="429"/>
      <c r="AM505" s="430"/>
      <c r="AN505" s="430"/>
      <c r="AO505" s="431"/>
      <c r="AP505" s="432"/>
      <c r="AQ505" s="432"/>
      <c r="AR505" s="432"/>
      <c r="AS505" s="432"/>
      <c r="AT505" s="432"/>
      <c r="AU505" s="432"/>
      <c r="AV505" s="432"/>
      <c r="AW505" s="432"/>
      <c r="AX505" s="432"/>
      <c r="AY505">
        <f>COUNTA($C$505)</f>
        <v>0</v>
      </c>
    </row>
    <row r="506" spans="1:51" ht="24.75" hidden="1" customHeight="1" x14ac:dyDescent="0.2">
      <c r="A506" s="436">
        <v>28</v>
      </c>
      <c r="B506" s="436">
        <v>1</v>
      </c>
      <c r="C506" s="449"/>
      <c r="D506" s="449"/>
      <c r="E506" s="449"/>
      <c r="F506" s="449"/>
      <c r="G506" s="449"/>
      <c r="H506" s="449"/>
      <c r="I506" s="449"/>
      <c r="J506" s="439"/>
      <c r="K506" s="440"/>
      <c r="L506" s="440"/>
      <c r="M506" s="440"/>
      <c r="N506" s="440"/>
      <c r="O506" s="440"/>
      <c r="P506" s="441"/>
      <c r="Q506" s="441"/>
      <c r="R506" s="441"/>
      <c r="S506" s="441"/>
      <c r="T506" s="441"/>
      <c r="U506" s="441"/>
      <c r="V506" s="441"/>
      <c r="W506" s="441"/>
      <c r="X506" s="441"/>
      <c r="Y506" s="442"/>
      <c r="Z506" s="443"/>
      <c r="AA506" s="443"/>
      <c r="AB506" s="444"/>
      <c r="AC506" s="426"/>
      <c r="AD506" s="426"/>
      <c r="AE506" s="426"/>
      <c r="AF506" s="426"/>
      <c r="AG506" s="426"/>
      <c r="AH506" s="427"/>
      <c r="AI506" s="428"/>
      <c r="AJ506" s="428"/>
      <c r="AK506" s="428"/>
      <c r="AL506" s="429"/>
      <c r="AM506" s="430"/>
      <c r="AN506" s="430"/>
      <c r="AO506" s="431"/>
      <c r="AP506" s="432"/>
      <c r="AQ506" s="432"/>
      <c r="AR506" s="432"/>
      <c r="AS506" s="432"/>
      <c r="AT506" s="432"/>
      <c r="AU506" s="432"/>
      <c r="AV506" s="432"/>
      <c r="AW506" s="432"/>
      <c r="AX506" s="432"/>
      <c r="AY506">
        <f>COUNTA($C$506)</f>
        <v>0</v>
      </c>
    </row>
    <row r="507" spans="1:51" ht="24.75" hidden="1" customHeight="1" x14ac:dyDescent="0.2">
      <c r="A507" s="436">
        <v>29</v>
      </c>
      <c r="B507" s="436">
        <v>1</v>
      </c>
      <c r="C507" s="449"/>
      <c r="D507" s="449"/>
      <c r="E507" s="449"/>
      <c r="F507" s="449"/>
      <c r="G507" s="449"/>
      <c r="H507" s="449"/>
      <c r="I507" s="449"/>
      <c r="J507" s="439"/>
      <c r="K507" s="440"/>
      <c r="L507" s="440"/>
      <c r="M507" s="440"/>
      <c r="N507" s="440"/>
      <c r="O507" s="440"/>
      <c r="P507" s="441"/>
      <c r="Q507" s="441"/>
      <c r="R507" s="441"/>
      <c r="S507" s="441"/>
      <c r="T507" s="441"/>
      <c r="U507" s="441"/>
      <c r="V507" s="441"/>
      <c r="W507" s="441"/>
      <c r="X507" s="441"/>
      <c r="Y507" s="442"/>
      <c r="Z507" s="443"/>
      <c r="AA507" s="443"/>
      <c r="AB507" s="444"/>
      <c r="AC507" s="426"/>
      <c r="AD507" s="426"/>
      <c r="AE507" s="426"/>
      <c r="AF507" s="426"/>
      <c r="AG507" s="426"/>
      <c r="AH507" s="427"/>
      <c r="AI507" s="428"/>
      <c r="AJ507" s="428"/>
      <c r="AK507" s="428"/>
      <c r="AL507" s="429"/>
      <c r="AM507" s="430"/>
      <c r="AN507" s="430"/>
      <c r="AO507" s="431"/>
      <c r="AP507" s="432"/>
      <c r="AQ507" s="432"/>
      <c r="AR507" s="432"/>
      <c r="AS507" s="432"/>
      <c r="AT507" s="432"/>
      <c r="AU507" s="432"/>
      <c r="AV507" s="432"/>
      <c r="AW507" s="432"/>
      <c r="AX507" s="432"/>
      <c r="AY507">
        <f>COUNTA($C$507)</f>
        <v>0</v>
      </c>
    </row>
    <row r="508" spans="1:51" ht="24.75" hidden="1" customHeight="1" x14ac:dyDescent="0.2">
      <c r="A508" s="436">
        <v>30</v>
      </c>
      <c r="B508" s="436">
        <v>1</v>
      </c>
      <c r="C508" s="449"/>
      <c r="D508" s="449"/>
      <c r="E508" s="449"/>
      <c r="F508" s="449"/>
      <c r="G508" s="449"/>
      <c r="H508" s="449"/>
      <c r="I508" s="449"/>
      <c r="J508" s="439"/>
      <c r="K508" s="440"/>
      <c r="L508" s="440"/>
      <c r="M508" s="440"/>
      <c r="N508" s="440"/>
      <c r="O508" s="440"/>
      <c r="P508" s="441"/>
      <c r="Q508" s="441"/>
      <c r="R508" s="441"/>
      <c r="S508" s="441"/>
      <c r="T508" s="441"/>
      <c r="U508" s="441"/>
      <c r="V508" s="441"/>
      <c r="W508" s="441"/>
      <c r="X508" s="441"/>
      <c r="Y508" s="442"/>
      <c r="Z508" s="443"/>
      <c r="AA508" s="443"/>
      <c r="AB508" s="444"/>
      <c r="AC508" s="426"/>
      <c r="AD508" s="426"/>
      <c r="AE508" s="426"/>
      <c r="AF508" s="426"/>
      <c r="AG508" s="426"/>
      <c r="AH508" s="427"/>
      <c r="AI508" s="428"/>
      <c r="AJ508" s="428"/>
      <c r="AK508" s="428"/>
      <c r="AL508" s="429"/>
      <c r="AM508" s="430"/>
      <c r="AN508" s="430"/>
      <c r="AO508" s="431"/>
      <c r="AP508" s="432"/>
      <c r="AQ508" s="432"/>
      <c r="AR508" s="432"/>
      <c r="AS508" s="432"/>
      <c r="AT508" s="432"/>
      <c r="AU508" s="432"/>
      <c r="AV508" s="432"/>
      <c r="AW508" s="432"/>
      <c r="AX508" s="432"/>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271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52"/>
      <c r="B511" s="452"/>
      <c r="C511" s="453" t="s">
        <v>192</v>
      </c>
      <c r="D511" s="453"/>
      <c r="E511" s="453"/>
      <c r="F511" s="453"/>
      <c r="G511" s="453"/>
      <c r="H511" s="453"/>
      <c r="I511" s="453"/>
      <c r="J511" s="445" t="s">
        <v>193</v>
      </c>
      <c r="K511" s="454"/>
      <c r="L511" s="454"/>
      <c r="M511" s="454"/>
      <c r="N511" s="454"/>
      <c r="O511" s="454"/>
      <c r="P511" s="454" t="s">
        <v>194</v>
      </c>
      <c r="Q511" s="454"/>
      <c r="R511" s="454"/>
      <c r="S511" s="454"/>
      <c r="T511" s="454"/>
      <c r="U511" s="454"/>
      <c r="V511" s="454"/>
      <c r="W511" s="454"/>
      <c r="X511" s="454"/>
      <c r="Y511" s="445" t="s">
        <v>195</v>
      </c>
      <c r="Z511" s="446"/>
      <c r="AA511" s="446"/>
      <c r="AB511" s="446"/>
      <c r="AC511" s="445" t="s">
        <v>196</v>
      </c>
      <c r="AD511" s="445"/>
      <c r="AE511" s="445"/>
      <c r="AF511" s="445"/>
      <c r="AG511" s="445"/>
      <c r="AH511" s="445" t="s">
        <v>197</v>
      </c>
      <c r="AI511" s="453"/>
      <c r="AJ511" s="453"/>
      <c r="AK511" s="453"/>
      <c r="AL511" s="453" t="s">
        <v>198</v>
      </c>
      <c r="AM511" s="453"/>
      <c r="AN511" s="453"/>
      <c r="AO511" s="453"/>
      <c r="AP511" s="445" t="s">
        <v>199</v>
      </c>
      <c r="AQ511" s="445"/>
      <c r="AR511" s="445"/>
      <c r="AS511" s="445"/>
      <c r="AT511" s="445"/>
      <c r="AU511" s="445"/>
      <c r="AV511" s="445"/>
      <c r="AW511" s="445"/>
      <c r="AX511" s="445"/>
      <c r="AY511">
        <f t="shared" ref="AY511:AY512" si="71">$AY$509</f>
        <v>0</v>
      </c>
    </row>
    <row r="512" spans="1:51" ht="24.75" hidden="1" customHeight="1" x14ac:dyDescent="0.2">
      <c r="A512" s="436">
        <v>1</v>
      </c>
      <c r="B512" s="436">
        <v>1</v>
      </c>
      <c r="C512" s="449"/>
      <c r="D512" s="449"/>
      <c r="E512" s="449"/>
      <c r="F512" s="449"/>
      <c r="G512" s="449"/>
      <c r="H512" s="449"/>
      <c r="I512" s="449"/>
      <c r="J512" s="439"/>
      <c r="K512" s="440"/>
      <c r="L512" s="440"/>
      <c r="M512" s="440"/>
      <c r="N512" s="440"/>
      <c r="O512" s="440"/>
      <c r="P512" s="441"/>
      <c r="Q512" s="441"/>
      <c r="R512" s="441"/>
      <c r="S512" s="441"/>
      <c r="T512" s="441"/>
      <c r="U512" s="441"/>
      <c r="V512" s="441"/>
      <c r="W512" s="441"/>
      <c r="X512" s="441"/>
      <c r="Y512" s="442"/>
      <c r="Z512" s="443"/>
      <c r="AA512" s="443"/>
      <c r="AB512" s="444"/>
      <c r="AC512" s="426"/>
      <c r="AD512" s="426"/>
      <c r="AE512" s="426"/>
      <c r="AF512" s="426"/>
      <c r="AG512" s="426"/>
      <c r="AH512" s="427"/>
      <c r="AI512" s="428"/>
      <c r="AJ512" s="428"/>
      <c r="AK512" s="428"/>
      <c r="AL512" s="429"/>
      <c r="AM512" s="430"/>
      <c r="AN512" s="430"/>
      <c r="AO512" s="431"/>
      <c r="AP512" s="432"/>
      <c r="AQ512" s="432"/>
      <c r="AR512" s="432"/>
      <c r="AS512" s="432"/>
      <c r="AT512" s="432"/>
      <c r="AU512" s="432"/>
      <c r="AV512" s="432"/>
      <c r="AW512" s="432"/>
      <c r="AX512" s="432"/>
      <c r="AY512">
        <f t="shared" si="71"/>
        <v>0</v>
      </c>
    </row>
    <row r="513" spans="1:51" ht="24.75" hidden="1" customHeight="1" x14ac:dyDescent="0.2">
      <c r="A513" s="436">
        <v>2</v>
      </c>
      <c r="B513" s="436">
        <v>1</v>
      </c>
      <c r="C513" s="449"/>
      <c r="D513" s="449"/>
      <c r="E513" s="449"/>
      <c r="F513" s="449"/>
      <c r="G513" s="449"/>
      <c r="H513" s="449"/>
      <c r="I513" s="449"/>
      <c r="J513" s="439"/>
      <c r="K513" s="440"/>
      <c r="L513" s="440"/>
      <c r="M513" s="440"/>
      <c r="N513" s="440"/>
      <c r="O513" s="440"/>
      <c r="P513" s="441"/>
      <c r="Q513" s="441"/>
      <c r="R513" s="441"/>
      <c r="S513" s="441"/>
      <c r="T513" s="441"/>
      <c r="U513" s="441"/>
      <c r="V513" s="441"/>
      <c r="W513" s="441"/>
      <c r="X513" s="441"/>
      <c r="Y513" s="442"/>
      <c r="Z513" s="443"/>
      <c r="AA513" s="443"/>
      <c r="AB513" s="444"/>
      <c r="AC513" s="426"/>
      <c r="AD513" s="426"/>
      <c r="AE513" s="426"/>
      <c r="AF513" s="426"/>
      <c r="AG513" s="426"/>
      <c r="AH513" s="427"/>
      <c r="AI513" s="428"/>
      <c r="AJ513" s="428"/>
      <c r="AK513" s="428"/>
      <c r="AL513" s="429"/>
      <c r="AM513" s="430"/>
      <c r="AN513" s="430"/>
      <c r="AO513" s="431"/>
      <c r="AP513" s="432"/>
      <c r="AQ513" s="432"/>
      <c r="AR513" s="432"/>
      <c r="AS513" s="432"/>
      <c r="AT513" s="432"/>
      <c r="AU513" s="432"/>
      <c r="AV513" s="432"/>
      <c r="AW513" s="432"/>
      <c r="AX513" s="432"/>
      <c r="AY513">
        <f>COUNTA($C$513)</f>
        <v>0</v>
      </c>
    </row>
    <row r="514" spans="1:51" ht="24.75" hidden="1" customHeight="1" x14ac:dyDescent="0.2">
      <c r="A514" s="436">
        <v>3</v>
      </c>
      <c r="B514" s="436">
        <v>1</v>
      </c>
      <c r="C514" s="449"/>
      <c r="D514" s="449"/>
      <c r="E514" s="449"/>
      <c r="F514" s="449"/>
      <c r="G514" s="449"/>
      <c r="H514" s="449"/>
      <c r="I514" s="449"/>
      <c r="J514" s="439"/>
      <c r="K514" s="440"/>
      <c r="L514" s="440"/>
      <c r="M514" s="440"/>
      <c r="N514" s="440"/>
      <c r="O514" s="440"/>
      <c r="P514" s="441"/>
      <c r="Q514" s="441"/>
      <c r="R514" s="441"/>
      <c r="S514" s="441"/>
      <c r="T514" s="441"/>
      <c r="U514" s="441"/>
      <c r="V514" s="441"/>
      <c r="W514" s="441"/>
      <c r="X514" s="441"/>
      <c r="Y514" s="442"/>
      <c r="Z514" s="443"/>
      <c r="AA514" s="443"/>
      <c r="AB514" s="444"/>
      <c r="AC514" s="426"/>
      <c r="AD514" s="426"/>
      <c r="AE514" s="426"/>
      <c r="AF514" s="426"/>
      <c r="AG514" s="426"/>
      <c r="AH514" s="427"/>
      <c r="AI514" s="428"/>
      <c r="AJ514" s="428"/>
      <c r="AK514" s="428"/>
      <c r="AL514" s="429"/>
      <c r="AM514" s="430"/>
      <c r="AN514" s="430"/>
      <c r="AO514" s="431"/>
      <c r="AP514" s="432"/>
      <c r="AQ514" s="432"/>
      <c r="AR514" s="432"/>
      <c r="AS514" s="432"/>
      <c r="AT514" s="432"/>
      <c r="AU514" s="432"/>
      <c r="AV514" s="432"/>
      <c r="AW514" s="432"/>
      <c r="AX514" s="432"/>
      <c r="AY514">
        <f>COUNTA($C$514)</f>
        <v>0</v>
      </c>
    </row>
    <row r="515" spans="1:51" ht="24.75" hidden="1" customHeight="1" x14ac:dyDescent="0.2">
      <c r="A515" s="436">
        <v>4</v>
      </c>
      <c r="B515" s="436">
        <v>1</v>
      </c>
      <c r="C515" s="449"/>
      <c r="D515" s="449"/>
      <c r="E515" s="449"/>
      <c r="F515" s="449"/>
      <c r="G515" s="449"/>
      <c r="H515" s="449"/>
      <c r="I515" s="449"/>
      <c r="J515" s="439"/>
      <c r="K515" s="440"/>
      <c r="L515" s="440"/>
      <c r="M515" s="440"/>
      <c r="N515" s="440"/>
      <c r="O515" s="440"/>
      <c r="P515" s="441"/>
      <c r="Q515" s="441"/>
      <c r="R515" s="441"/>
      <c r="S515" s="441"/>
      <c r="T515" s="441"/>
      <c r="U515" s="441"/>
      <c r="V515" s="441"/>
      <c r="W515" s="441"/>
      <c r="X515" s="441"/>
      <c r="Y515" s="442"/>
      <c r="Z515" s="443"/>
      <c r="AA515" s="443"/>
      <c r="AB515" s="444"/>
      <c r="AC515" s="426"/>
      <c r="AD515" s="426"/>
      <c r="AE515" s="426"/>
      <c r="AF515" s="426"/>
      <c r="AG515" s="426"/>
      <c r="AH515" s="427"/>
      <c r="AI515" s="428"/>
      <c r="AJ515" s="428"/>
      <c r="AK515" s="428"/>
      <c r="AL515" s="429"/>
      <c r="AM515" s="430"/>
      <c r="AN515" s="430"/>
      <c r="AO515" s="431"/>
      <c r="AP515" s="432"/>
      <c r="AQ515" s="432"/>
      <c r="AR515" s="432"/>
      <c r="AS515" s="432"/>
      <c r="AT515" s="432"/>
      <c r="AU515" s="432"/>
      <c r="AV515" s="432"/>
      <c r="AW515" s="432"/>
      <c r="AX515" s="432"/>
      <c r="AY515">
        <f>COUNTA($C$515)</f>
        <v>0</v>
      </c>
    </row>
    <row r="516" spans="1:51" ht="24.75" hidden="1" customHeight="1" x14ac:dyDescent="0.2">
      <c r="A516" s="436">
        <v>5</v>
      </c>
      <c r="B516" s="436">
        <v>1</v>
      </c>
      <c r="C516" s="449"/>
      <c r="D516" s="449"/>
      <c r="E516" s="449"/>
      <c r="F516" s="449"/>
      <c r="G516" s="449"/>
      <c r="H516" s="449"/>
      <c r="I516" s="449"/>
      <c r="J516" s="439"/>
      <c r="K516" s="440"/>
      <c r="L516" s="440"/>
      <c r="M516" s="440"/>
      <c r="N516" s="440"/>
      <c r="O516" s="440"/>
      <c r="P516" s="441"/>
      <c r="Q516" s="441"/>
      <c r="R516" s="441"/>
      <c r="S516" s="441"/>
      <c r="T516" s="441"/>
      <c r="U516" s="441"/>
      <c r="V516" s="441"/>
      <c r="W516" s="441"/>
      <c r="X516" s="441"/>
      <c r="Y516" s="442"/>
      <c r="Z516" s="443"/>
      <c r="AA516" s="443"/>
      <c r="AB516" s="444"/>
      <c r="AC516" s="426"/>
      <c r="AD516" s="426"/>
      <c r="AE516" s="426"/>
      <c r="AF516" s="426"/>
      <c r="AG516" s="426"/>
      <c r="AH516" s="427"/>
      <c r="AI516" s="428"/>
      <c r="AJ516" s="428"/>
      <c r="AK516" s="428"/>
      <c r="AL516" s="429"/>
      <c r="AM516" s="430"/>
      <c r="AN516" s="430"/>
      <c r="AO516" s="431"/>
      <c r="AP516" s="432"/>
      <c r="AQ516" s="432"/>
      <c r="AR516" s="432"/>
      <c r="AS516" s="432"/>
      <c r="AT516" s="432"/>
      <c r="AU516" s="432"/>
      <c r="AV516" s="432"/>
      <c r="AW516" s="432"/>
      <c r="AX516" s="432"/>
      <c r="AY516">
        <f>COUNTA($C$516)</f>
        <v>0</v>
      </c>
    </row>
    <row r="517" spans="1:51" ht="24.75" hidden="1" customHeight="1" x14ac:dyDescent="0.2">
      <c r="A517" s="436">
        <v>6</v>
      </c>
      <c r="B517" s="436">
        <v>1</v>
      </c>
      <c r="C517" s="449"/>
      <c r="D517" s="449"/>
      <c r="E517" s="449"/>
      <c r="F517" s="449"/>
      <c r="G517" s="449"/>
      <c r="H517" s="449"/>
      <c r="I517" s="449"/>
      <c r="J517" s="439"/>
      <c r="K517" s="440"/>
      <c r="L517" s="440"/>
      <c r="M517" s="440"/>
      <c r="N517" s="440"/>
      <c r="O517" s="440"/>
      <c r="P517" s="441"/>
      <c r="Q517" s="441"/>
      <c r="R517" s="441"/>
      <c r="S517" s="441"/>
      <c r="T517" s="441"/>
      <c r="U517" s="441"/>
      <c r="V517" s="441"/>
      <c r="W517" s="441"/>
      <c r="X517" s="441"/>
      <c r="Y517" s="442"/>
      <c r="Z517" s="443"/>
      <c r="AA517" s="443"/>
      <c r="AB517" s="444"/>
      <c r="AC517" s="426"/>
      <c r="AD517" s="426"/>
      <c r="AE517" s="426"/>
      <c r="AF517" s="426"/>
      <c r="AG517" s="426"/>
      <c r="AH517" s="427"/>
      <c r="AI517" s="428"/>
      <c r="AJ517" s="428"/>
      <c r="AK517" s="428"/>
      <c r="AL517" s="429"/>
      <c r="AM517" s="430"/>
      <c r="AN517" s="430"/>
      <c r="AO517" s="431"/>
      <c r="AP517" s="432"/>
      <c r="AQ517" s="432"/>
      <c r="AR517" s="432"/>
      <c r="AS517" s="432"/>
      <c r="AT517" s="432"/>
      <c r="AU517" s="432"/>
      <c r="AV517" s="432"/>
      <c r="AW517" s="432"/>
      <c r="AX517" s="432"/>
      <c r="AY517">
        <f>COUNTA($C$517)</f>
        <v>0</v>
      </c>
    </row>
    <row r="518" spans="1:51" ht="24.75" hidden="1" customHeight="1" x14ac:dyDescent="0.2">
      <c r="A518" s="436">
        <v>7</v>
      </c>
      <c r="B518" s="436">
        <v>1</v>
      </c>
      <c r="C518" s="449"/>
      <c r="D518" s="449"/>
      <c r="E518" s="449"/>
      <c r="F518" s="449"/>
      <c r="G518" s="449"/>
      <c r="H518" s="449"/>
      <c r="I518" s="449"/>
      <c r="J518" s="439"/>
      <c r="K518" s="440"/>
      <c r="L518" s="440"/>
      <c r="M518" s="440"/>
      <c r="N518" s="440"/>
      <c r="O518" s="440"/>
      <c r="P518" s="441"/>
      <c r="Q518" s="441"/>
      <c r="R518" s="441"/>
      <c r="S518" s="441"/>
      <c r="T518" s="441"/>
      <c r="U518" s="441"/>
      <c r="V518" s="441"/>
      <c r="W518" s="441"/>
      <c r="X518" s="441"/>
      <c r="Y518" s="442"/>
      <c r="Z518" s="443"/>
      <c r="AA518" s="443"/>
      <c r="AB518" s="444"/>
      <c r="AC518" s="426"/>
      <c r="AD518" s="426"/>
      <c r="AE518" s="426"/>
      <c r="AF518" s="426"/>
      <c r="AG518" s="426"/>
      <c r="AH518" s="427"/>
      <c r="AI518" s="428"/>
      <c r="AJ518" s="428"/>
      <c r="AK518" s="428"/>
      <c r="AL518" s="429"/>
      <c r="AM518" s="430"/>
      <c r="AN518" s="430"/>
      <c r="AO518" s="431"/>
      <c r="AP518" s="432"/>
      <c r="AQ518" s="432"/>
      <c r="AR518" s="432"/>
      <c r="AS518" s="432"/>
      <c r="AT518" s="432"/>
      <c r="AU518" s="432"/>
      <c r="AV518" s="432"/>
      <c r="AW518" s="432"/>
      <c r="AX518" s="432"/>
      <c r="AY518">
        <f>COUNTA($C$518)</f>
        <v>0</v>
      </c>
    </row>
    <row r="519" spans="1:51" ht="24.75" hidden="1" customHeight="1" x14ac:dyDescent="0.2">
      <c r="A519" s="436">
        <v>8</v>
      </c>
      <c r="B519" s="436">
        <v>1</v>
      </c>
      <c r="C519" s="449"/>
      <c r="D519" s="449"/>
      <c r="E519" s="449"/>
      <c r="F519" s="449"/>
      <c r="G519" s="449"/>
      <c r="H519" s="449"/>
      <c r="I519" s="449"/>
      <c r="J519" s="439"/>
      <c r="K519" s="440"/>
      <c r="L519" s="440"/>
      <c r="M519" s="440"/>
      <c r="N519" s="440"/>
      <c r="O519" s="440"/>
      <c r="P519" s="441"/>
      <c r="Q519" s="441"/>
      <c r="R519" s="441"/>
      <c r="S519" s="441"/>
      <c r="T519" s="441"/>
      <c r="U519" s="441"/>
      <c r="V519" s="441"/>
      <c r="W519" s="441"/>
      <c r="X519" s="441"/>
      <c r="Y519" s="442"/>
      <c r="Z519" s="443"/>
      <c r="AA519" s="443"/>
      <c r="AB519" s="444"/>
      <c r="AC519" s="426"/>
      <c r="AD519" s="426"/>
      <c r="AE519" s="426"/>
      <c r="AF519" s="426"/>
      <c r="AG519" s="426"/>
      <c r="AH519" s="427"/>
      <c r="AI519" s="428"/>
      <c r="AJ519" s="428"/>
      <c r="AK519" s="428"/>
      <c r="AL519" s="429"/>
      <c r="AM519" s="430"/>
      <c r="AN519" s="430"/>
      <c r="AO519" s="431"/>
      <c r="AP519" s="432"/>
      <c r="AQ519" s="432"/>
      <c r="AR519" s="432"/>
      <c r="AS519" s="432"/>
      <c r="AT519" s="432"/>
      <c r="AU519" s="432"/>
      <c r="AV519" s="432"/>
      <c r="AW519" s="432"/>
      <c r="AX519" s="432"/>
      <c r="AY519">
        <f>COUNTA($C$519)</f>
        <v>0</v>
      </c>
    </row>
    <row r="520" spans="1:51" ht="24.75" hidden="1" customHeight="1" x14ac:dyDescent="0.2">
      <c r="A520" s="436">
        <v>9</v>
      </c>
      <c r="B520" s="436">
        <v>1</v>
      </c>
      <c r="C520" s="449"/>
      <c r="D520" s="449"/>
      <c r="E520" s="449"/>
      <c r="F520" s="449"/>
      <c r="G520" s="449"/>
      <c r="H520" s="449"/>
      <c r="I520" s="449"/>
      <c r="J520" s="439"/>
      <c r="K520" s="440"/>
      <c r="L520" s="440"/>
      <c r="M520" s="440"/>
      <c r="N520" s="440"/>
      <c r="O520" s="440"/>
      <c r="P520" s="441"/>
      <c r="Q520" s="441"/>
      <c r="R520" s="441"/>
      <c r="S520" s="441"/>
      <c r="T520" s="441"/>
      <c r="U520" s="441"/>
      <c r="V520" s="441"/>
      <c r="W520" s="441"/>
      <c r="X520" s="441"/>
      <c r="Y520" s="442"/>
      <c r="Z520" s="443"/>
      <c r="AA520" s="443"/>
      <c r="AB520" s="444"/>
      <c r="AC520" s="426"/>
      <c r="AD520" s="426"/>
      <c r="AE520" s="426"/>
      <c r="AF520" s="426"/>
      <c r="AG520" s="426"/>
      <c r="AH520" s="427"/>
      <c r="AI520" s="428"/>
      <c r="AJ520" s="428"/>
      <c r="AK520" s="428"/>
      <c r="AL520" s="429"/>
      <c r="AM520" s="430"/>
      <c r="AN520" s="430"/>
      <c r="AO520" s="431"/>
      <c r="AP520" s="432"/>
      <c r="AQ520" s="432"/>
      <c r="AR520" s="432"/>
      <c r="AS520" s="432"/>
      <c r="AT520" s="432"/>
      <c r="AU520" s="432"/>
      <c r="AV520" s="432"/>
      <c r="AW520" s="432"/>
      <c r="AX520" s="432"/>
      <c r="AY520">
        <f>COUNTA($C$520)</f>
        <v>0</v>
      </c>
    </row>
    <row r="521" spans="1:51" ht="24.75" hidden="1" customHeight="1" x14ac:dyDescent="0.2">
      <c r="A521" s="436">
        <v>10</v>
      </c>
      <c r="B521" s="436">
        <v>1</v>
      </c>
      <c r="C521" s="449"/>
      <c r="D521" s="449"/>
      <c r="E521" s="449"/>
      <c r="F521" s="449"/>
      <c r="G521" s="449"/>
      <c r="H521" s="449"/>
      <c r="I521" s="449"/>
      <c r="J521" s="439"/>
      <c r="K521" s="440"/>
      <c r="L521" s="440"/>
      <c r="M521" s="440"/>
      <c r="N521" s="440"/>
      <c r="O521" s="440"/>
      <c r="P521" s="441"/>
      <c r="Q521" s="441"/>
      <c r="R521" s="441"/>
      <c r="S521" s="441"/>
      <c r="T521" s="441"/>
      <c r="U521" s="441"/>
      <c r="V521" s="441"/>
      <c r="W521" s="441"/>
      <c r="X521" s="441"/>
      <c r="Y521" s="442"/>
      <c r="Z521" s="443"/>
      <c r="AA521" s="443"/>
      <c r="AB521" s="444"/>
      <c r="AC521" s="426"/>
      <c r="AD521" s="426"/>
      <c r="AE521" s="426"/>
      <c r="AF521" s="426"/>
      <c r="AG521" s="426"/>
      <c r="AH521" s="427"/>
      <c r="AI521" s="428"/>
      <c r="AJ521" s="428"/>
      <c r="AK521" s="428"/>
      <c r="AL521" s="429"/>
      <c r="AM521" s="430"/>
      <c r="AN521" s="430"/>
      <c r="AO521" s="431"/>
      <c r="AP521" s="432"/>
      <c r="AQ521" s="432"/>
      <c r="AR521" s="432"/>
      <c r="AS521" s="432"/>
      <c r="AT521" s="432"/>
      <c r="AU521" s="432"/>
      <c r="AV521" s="432"/>
      <c r="AW521" s="432"/>
      <c r="AX521" s="432"/>
      <c r="AY521">
        <f>COUNTA($C$521)</f>
        <v>0</v>
      </c>
    </row>
    <row r="522" spans="1:51" ht="24.75" hidden="1" customHeight="1" x14ac:dyDescent="0.2">
      <c r="A522" s="436">
        <v>11</v>
      </c>
      <c r="B522" s="436">
        <v>1</v>
      </c>
      <c r="C522" s="449"/>
      <c r="D522" s="449"/>
      <c r="E522" s="449"/>
      <c r="F522" s="449"/>
      <c r="G522" s="449"/>
      <c r="H522" s="449"/>
      <c r="I522" s="449"/>
      <c r="J522" s="439"/>
      <c r="K522" s="440"/>
      <c r="L522" s="440"/>
      <c r="M522" s="440"/>
      <c r="N522" s="440"/>
      <c r="O522" s="440"/>
      <c r="P522" s="441"/>
      <c r="Q522" s="441"/>
      <c r="R522" s="441"/>
      <c r="S522" s="441"/>
      <c r="T522" s="441"/>
      <c r="U522" s="441"/>
      <c r="V522" s="441"/>
      <c r="W522" s="441"/>
      <c r="X522" s="441"/>
      <c r="Y522" s="442"/>
      <c r="Z522" s="443"/>
      <c r="AA522" s="443"/>
      <c r="AB522" s="444"/>
      <c r="AC522" s="426"/>
      <c r="AD522" s="426"/>
      <c r="AE522" s="426"/>
      <c r="AF522" s="426"/>
      <c r="AG522" s="426"/>
      <c r="AH522" s="427"/>
      <c r="AI522" s="428"/>
      <c r="AJ522" s="428"/>
      <c r="AK522" s="428"/>
      <c r="AL522" s="429"/>
      <c r="AM522" s="430"/>
      <c r="AN522" s="430"/>
      <c r="AO522" s="431"/>
      <c r="AP522" s="432"/>
      <c r="AQ522" s="432"/>
      <c r="AR522" s="432"/>
      <c r="AS522" s="432"/>
      <c r="AT522" s="432"/>
      <c r="AU522" s="432"/>
      <c r="AV522" s="432"/>
      <c r="AW522" s="432"/>
      <c r="AX522" s="432"/>
      <c r="AY522">
        <f>COUNTA($C$522)</f>
        <v>0</v>
      </c>
    </row>
    <row r="523" spans="1:51" ht="24.75" hidden="1" customHeight="1" x14ac:dyDescent="0.2">
      <c r="A523" s="436">
        <v>12</v>
      </c>
      <c r="B523" s="436">
        <v>1</v>
      </c>
      <c r="C523" s="449"/>
      <c r="D523" s="449"/>
      <c r="E523" s="449"/>
      <c r="F523" s="449"/>
      <c r="G523" s="449"/>
      <c r="H523" s="449"/>
      <c r="I523" s="449"/>
      <c r="J523" s="439"/>
      <c r="K523" s="440"/>
      <c r="L523" s="440"/>
      <c r="M523" s="440"/>
      <c r="N523" s="440"/>
      <c r="O523" s="440"/>
      <c r="P523" s="441"/>
      <c r="Q523" s="441"/>
      <c r="R523" s="441"/>
      <c r="S523" s="441"/>
      <c r="T523" s="441"/>
      <c r="U523" s="441"/>
      <c r="V523" s="441"/>
      <c r="W523" s="441"/>
      <c r="X523" s="441"/>
      <c r="Y523" s="442"/>
      <c r="Z523" s="443"/>
      <c r="AA523" s="443"/>
      <c r="AB523" s="444"/>
      <c r="AC523" s="426"/>
      <c r="AD523" s="426"/>
      <c r="AE523" s="426"/>
      <c r="AF523" s="426"/>
      <c r="AG523" s="426"/>
      <c r="AH523" s="427"/>
      <c r="AI523" s="428"/>
      <c r="AJ523" s="428"/>
      <c r="AK523" s="428"/>
      <c r="AL523" s="429"/>
      <c r="AM523" s="430"/>
      <c r="AN523" s="430"/>
      <c r="AO523" s="431"/>
      <c r="AP523" s="432"/>
      <c r="AQ523" s="432"/>
      <c r="AR523" s="432"/>
      <c r="AS523" s="432"/>
      <c r="AT523" s="432"/>
      <c r="AU523" s="432"/>
      <c r="AV523" s="432"/>
      <c r="AW523" s="432"/>
      <c r="AX523" s="432"/>
      <c r="AY523">
        <f>COUNTA($C$523)</f>
        <v>0</v>
      </c>
    </row>
    <row r="524" spans="1:51" ht="24.75" hidden="1" customHeight="1" x14ac:dyDescent="0.2">
      <c r="A524" s="436">
        <v>13</v>
      </c>
      <c r="B524" s="436">
        <v>1</v>
      </c>
      <c r="C524" s="449"/>
      <c r="D524" s="449"/>
      <c r="E524" s="449"/>
      <c r="F524" s="449"/>
      <c r="G524" s="449"/>
      <c r="H524" s="449"/>
      <c r="I524" s="449"/>
      <c r="J524" s="439"/>
      <c r="K524" s="440"/>
      <c r="L524" s="440"/>
      <c r="M524" s="440"/>
      <c r="N524" s="440"/>
      <c r="O524" s="440"/>
      <c r="P524" s="441"/>
      <c r="Q524" s="441"/>
      <c r="R524" s="441"/>
      <c r="S524" s="441"/>
      <c r="T524" s="441"/>
      <c r="U524" s="441"/>
      <c r="V524" s="441"/>
      <c r="W524" s="441"/>
      <c r="X524" s="441"/>
      <c r="Y524" s="442"/>
      <c r="Z524" s="443"/>
      <c r="AA524" s="443"/>
      <c r="AB524" s="444"/>
      <c r="AC524" s="426"/>
      <c r="AD524" s="426"/>
      <c r="AE524" s="426"/>
      <c r="AF524" s="426"/>
      <c r="AG524" s="426"/>
      <c r="AH524" s="427"/>
      <c r="AI524" s="428"/>
      <c r="AJ524" s="428"/>
      <c r="AK524" s="428"/>
      <c r="AL524" s="429"/>
      <c r="AM524" s="430"/>
      <c r="AN524" s="430"/>
      <c r="AO524" s="431"/>
      <c r="AP524" s="432"/>
      <c r="AQ524" s="432"/>
      <c r="AR524" s="432"/>
      <c r="AS524" s="432"/>
      <c r="AT524" s="432"/>
      <c r="AU524" s="432"/>
      <c r="AV524" s="432"/>
      <c r="AW524" s="432"/>
      <c r="AX524" s="432"/>
      <c r="AY524">
        <f>COUNTA($C$524)</f>
        <v>0</v>
      </c>
    </row>
    <row r="525" spans="1:51" ht="24.75" hidden="1" customHeight="1" x14ac:dyDescent="0.2">
      <c r="A525" s="436">
        <v>14</v>
      </c>
      <c r="B525" s="436">
        <v>1</v>
      </c>
      <c r="C525" s="449"/>
      <c r="D525" s="449"/>
      <c r="E525" s="449"/>
      <c r="F525" s="449"/>
      <c r="G525" s="449"/>
      <c r="H525" s="449"/>
      <c r="I525" s="449"/>
      <c r="J525" s="439"/>
      <c r="K525" s="440"/>
      <c r="L525" s="440"/>
      <c r="M525" s="440"/>
      <c r="N525" s="440"/>
      <c r="O525" s="440"/>
      <c r="P525" s="441"/>
      <c r="Q525" s="441"/>
      <c r="R525" s="441"/>
      <c r="S525" s="441"/>
      <c r="T525" s="441"/>
      <c r="U525" s="441"/>
      <c r="V525" s="441"/>
      <c r="W525" s="441"/>
      <c r="X525" s="441"/>
      <c r="Y525" s="442"/>
      <c r="Z525" s="443"/>
      <c r="AA525" s="443"/>
      <c r="AB525" s="444"/>
      <c r="AC525" s="426"/>
      <c r="AD525" s="426"/>
      <c r="AE525" s="426"/>
      <c r="AF525" s="426"/>
      <c r="AG525" s="426"/>
      <c r="AH525" s="427"/>
      <c r="AI525" s="428"/>
      <c r="AJ525" s="428"/>
      <c r="AK525" s="428"/>
      <c r="AL525" s="429"/>
      <c r="AM525" s="430"/>
      <c r="AN525" s="430"/>
      <c r="AO525" s="431"/>
      <c r="AP525" s="432"/>
      <c r="AQ525" s="432"/>
      <c r="AR525" s="432"/>
      <c r="AS525" s="432"/>
      <c r="AT525" s="432"/>
      <c r="AU525" s="432"/>
      <c r="AV525" s="432"/>
      <c r="AW525" s="432"/>
      <c r="AX525" s="432"/>
      <c r="AY525">
        <f>COUNTA($C$525)</f>
        <v>0</v>
      </c>
    </row>
    <row r="526" spans="1:51" ht="24.75" hidden="1" customHeight="1" x14ac:dyDescent="0.2">
      <c r="A526" s="436">
        <v>15</v>
      </c>
      <c r="B526" s="436">
        <v>1</v>
      </c>
      <c r="C526" s="449"/>
      <c r="D526" s="449"/>
      <c r="E526" s="449"/>
      <c r="F526" s="449"/>
      <c r="G526" s="449"/>
      <c r="H526" s="449"/>
      <c r="I526" s="449"/>
      <c r="J526" s="439"/>
      <c r="K526" s="440"/>
      <c r="L526" s="440"/>
      <c r="M526" s="440"/>
      <c r="N526" s="440"/>
      <c r="O526" s="440"/>
      <c r="P526" s="441"/>
      <c r="Q526" s="441"/>
      <c r="R526" s="441"/>
      <c r="S526" s="441"/>
      <c r="T526" s="441"/>
      <c r="U526" s="441"/>
      <c r="V526" s="441"/>
      <c r="W526" s="441"/>
      <c r="X526" s="441"/>
      <c r="Y526" s="442"/>
      <c r="Z526" s="443"/>
      <c r="AA526" s="443"/>
      <c r="AB526" s="444"/>
      <c r="AC526" s="426"/>
      <c r="AD526" s="426"/>
      <c r="AE526" s="426"/>
      <c r="AF526" s="426"/>
      <c r="AG526" s="426"/>
      <c r="AH526" s="427"/>
      <c r="AI526" s="428"/>
      <c r="AJ526" s="428"/>
      <c r="AK526" s="428"/>
      <c r="AL526" s="429"/>
      <c r="AM526" s="430"/>
      <c r="AN526" s="430"/>
      <c r="AO526" s="431"/>
      <c r="AP526" s="432"/>
      <c r="AQ526" s="432"/>
      <c r="AR526" s="432"/>
      <c r="AS526" s="432"/>
      <c r="AT526" s="432"/>
      <c r="AU526" s="432"/>
      <c r="AV526" s="432"/>
      <c r="AW526" s="432"/>
      <c r="AX526" s="432"/>
      <c r="AY526">
        <f>COUNTA($C$526)</f>
        <v>0</v>
      </c>
    </row>
    <row r="527" spans="1:51" ht="24.75" hidden="1" customHeight="1" x14ac:dyDescent="0.2">
      <c r="A527" s="436">
        <v>16</v>
      </c>
      <c r="B527" s="436">
        <v>1</v>
      </c>
      <c r="C527" s="449"/>
      <c r="D527" s="449"/>
      <c r="E527" s="449"/>
      <c r="F527" s="449"/>
      <c r="G527" s="449"/>
      <c r="H527" s="449"/>
      <c r="I527" s="449"/>
      <c r="J527" s="439"/>
      <c r="K527" s="440"/>
      <c r="L527" s="440"/>
      <c r="M527" s="440"/>
      <c r="N527" s="440"/>
      <c r="O527" s="440"/>
      <c r="P527" s="441"/>
      <c r="Q527" s="441"/>
      <c r="R527" s="441"/>
      <c r="S527" s="441"/>
      <c r="T527" s="441"/>
      <c r="U527" s="441"/>
      <c r="V527" s="441"/>
      <c r="W527" s="441"/>
      <c r="X527" s="441"/>
      <c r="Y527" s="442"/>
      <c r="Z527" s="443"/>
      <c r="AA527" s="443"/>
      <c r="AB527" s="444"/>
      <c r="AC527" s="426"/>
      <c r="AD527" s="426"/>
      <c r="AE527" s="426"/>
      <c r="AF527" s="426"/>
      <c r="AG527" s="426"/>
      <c r="AH527" s="427"/>
      <c r="AI527" s="428"/>
      <c r="AJ527" s="428"/>
      <c r="AK527" s="428"/>
      <c r="AL527" s="429"/>
      <c r="AM527" s="430"/>
      <c r="AN527" s="430"/>
      <c r="AO527" s="431"/>
      <c r="AP527" s="432"/>
      <c r="AQ527" s="432"/>
      <c r="AR527" s="432"/>
      <c r="AS527" s="432"/>
      <c r="AT527" s="432"/>
      <c r="AU527" s="432"/>
      <c r="AV527" s="432"/>
      <c r="AW527" s="432"/>
      <c r="AX527" s="432"/>
      <c r="AY527">
        <f>COUNTA($C$527)</f>
        <v>0</v>
      </c>
    </row>
    <row r="528" spans="1:51" ht="24.75" hidden="1" customHeight="1" x14ac:dyDescent="0.2">
      <c r="A528" s="436">
        <v>17</v>
      </c>
      <c r="B528" s="436">
        <v>1</v>
      </c>
      <c r="C528" s="449"/>
      <c r="D528" s="449"/>
      <c r="E528" s="449"/>
      <c r="F528" s="449"/>
      <c r="G528" s="449"/>
      <c r="H528" s="449"/>
      <c r="I528" s="449"/>
      <c r="J528" s="439"/>
      <c r="K528" s="440"/>
      <c r="L528" s="440"/>
      <c r="M528" s="440"/>
      <c r="N528" s="440"/>
      <c r="O528" s="440"/>
      <c r="P528" s="441"/>
      <c r="Q528" s="441"/>
      <c r="R528" s="441"/>
      <c r="S528" s="441"/>
      <c r="T528" s="441"/>
      <c r="U528" s="441"/>
      <c r="V528" s="441"/>
      <c r="W528" s="441"/>
      <c r="X528" s="441"/>
      <c r="Y528" s="442"/>
      <c r="Z528" s="443"/>
      <c r="AA528" s="443"/>
      <c r="AB528" s="444"/>
      <c r="AC528" s="426"/>
      <c r="AD528" s="426"/>
      <c r="AE528" s="426"/>
      <c r="AF528" s="426"/>
      <c r="AG528" s="426"/>
      <c r="AH528" s="427"/>
      <c r="AI528" s="428"/>
      <c r="AJ528" s="428"/>
      <c r="AK528" s="428"/>
      <c r="AL528" s="429"/>
      <c r="AM528" s="430"/>
      <c r="AN528" s="430"/>
      <c r="AO528" s="431"/>
      <c r="AP528" s="432"/>
      <c r="AQ528" s="432"/>
      <c r="AR528" s="432"/>
      <c r="AS528" s="432"/>
      <c r="AT528" s="432"/>
      <c r="AU528" s="432"/>
      <c r="AV528" s="432"/>
      <c r="AW528" s="432"/>
      <c r="AX528" s="432"/>
      <c r="AY528">
        <f>COUNTA($C$528)</f>
        <v>0</v>
      </c>
    </row>
    <row r="529" spans="1:51" ht="24.75" hidden="1" customHeight="1" x14ac:dyDescent="0.2">
      <c r="A529" s="436">
        <v>18</v>
      </c>
      <c r="B529" s="436">
        <v>1</v>
      </c>
      <c r="C529" s="449"/>
      <c r="D529" s="449"/>
      <c r="E529" s="449"/>
      <c r="F529" s="449"/>
      <c r="G529" s="449"/>
      <c r="H529" s="449"/>
      <c r="I529" s="449"/>
      <c r="J529" s="439"/>
      <c r="K529" s="440"/>
      <c r="L529" s="440"/>
      <c r="M529" s="440"/>
      <c r="N529" s="440"/>
      <c r="O529" s="440"/>
      <c r="P529" s="441"/>
      <c r="Q529" s="441"/>
      <c r="R529" s="441"/>
      <c r="S529" s="441"/>
      <c r="T529" s="441"/>
      <c r="U529" s="441"/>
      <c r="V529" s="441"/>
      <c r="W529" s="441"/>
      <c r="X529" s="441"/>
      <c r="Y529" s="442"/>
      <c r="Z529" s="443"/>
      <c r="AA529" s="443"/>
      <c r="AB529" s="444"/>
      <c r="AC529" s="426"/>
      <c r="AD529" s="426"/>
      <c r="AE529" s="426"/>
      <c r="AF529" s="426"/>
      <c r="AG529" s="426"/>
      <c r="AH529" s="427"/>
      <c r="AI529" s="428"/>
      <c r="AJ529" s="428"/>
      <c r="AK529" s="428"/>
      <c r="AL529" s="429"/>
      <c r="AM529" s="430"/>
      <c r="AN529" s="430"/>
      <c r="AO529" s="431"/>
      <c r="AP529" s="432"/>
      <c r="AQ529" s="432"/>
      <c r="AR529" s="432"/>
      <c r="AS529" s="432"/>
      <c r="AT529" s="432"/>
      <c r="AU529" s="432"/>
      <c r="AV529" s="432"/>
      <c r="AW529" s="432"/>
      <c r="AX529" s="432"/>
      <c r="AY529">
        <f>COUNTA($C$529)</f>
        <v>0</v>
      </c>
    </row>
    <row r="530" spans="1:51" ht="24.75" hidden="1" customHeight="1" x14ac:dyDescent="0.2">
      <c r="A530" s="436">
        <v>19</v>
      </c>
      <c r="B530" s="436">
        <v>1</v>
      </c>
      <c r="C530" s="449"/>
      <c r="D530" s="449"/>
      <c r="E530" s="449"/>
      <c r="F530" s="449"/>
      <c r="G530" s="449"/>
      <c r="H530" s="449"/>
      <c r="I530" s="449"/>
      <c r="J530" s="439"/>
      <c r="K530" s="440"/>
      <c r="L530" s="440"/>
      <c r="M530" s="440"/>
      <c r="N530" s="440"/>
      <c r="O530" s="440"/>
      <c r="P530" s="441"/>
      <c r="Q530" s="441"/>
      <c r="R530" s="441"/>
      <c r="S530" s="441"/>
      <c r="T530" s="441"/>
      <c r="U530" s="441"/>
      <c r="V530" s="441"/>
      <c r="W530" s="441"/>
      <c r="X530" s="441"/>
      <c r="Y530" s="442"/>
      <c r="Z530" s="443"/>
      <c r="AA530" s="443"/>
      <c r="AB530" s="444"/>
      <c r="AC530" s="426"/>
      <c r="AD530" s="426"/>
      <c r="AE530" s="426"/>
      <c r="AF530" s="426"/>
      <c r="AG530" s="426"/>
      <c r="AH530" s="427"/>
      <c r="AI530" s="428"/>
      <c r="AJ530" s="428"/>
      <c r="AK530" s="428"/>
      <c r="AL530" s="429"/>
      <c r="AM530" s="430"/>
      <c r="AN530" s="430"/>
      <c r="AO530" s="431"/>
      <c r="AP530" s="432"/>
      <c r="AQ530" s="432"/>
      <c r="AR530" s="432"/>
      <c r="AS530" s="432"/>
      <c r="AT530" s="432"/>
      <c r="AU530" s="432"/>
      <c r="AV530" s="432"/>
      <c r="AW530" s="432"/>
      <c r="AX530" s="432"/>
      <c r="AY530">
        <f>COUNTA($C$530)</f>
        <v>0</v>
      </c>
    </row>
    <row r="531" spans="1:51" ht="24.75" hidden="1" customHeight="1" x14ac:dyDescent="0.2">
      <c r="A531" s="436">
        <v>20</v>
      </c>
      <c r="B531" s="436">
        <v>1</v>
      </c>
      <c r="C531" s="449"/>
      <c r="D531" s="449"/>
      <c r="E531" s="449"/>
      <c r="F531" s="449"/>
      <c r="G531" s="449"/>
      <c r="H531" s="449"/>
      <c r="I531" s="449"/>
      <c r="J531" s="439"/>
      <c r="K531" s="440"/>
      <c r="L531" s="440"/>
      <c r="M531" s="440"/>
      <c r="N531" s="440"/>
      <c r="O531" s="440"/>
      <c r="P531" s="441"/>
      <c r="Q531" s="441"/>
      <c r="R531" s="441"/>
      <c r="S531" s="441"/>
      <c r="T531" s="441"/>
      <c r="U531" s="441"/>
      <c r="V531" s="441"/>
      <c r="W531" s="441"/>
      <c r="X531" s="441"/>
      <c r="Y531" s="442"/>
      <c r="Z531" s="443"/>
      <c r="AA531" s="443"/>
      <c r="AB531" s="444"/>
      <c r="AC531" s="426"/>
      <c r="AD531" s="426"/>
      <c r="AE531" s="426"/>
      <c r="AF531" s="426"/>
      <c r="AG531" s="426"/>
      <c r="AH531" s="427"/>
      <c r="AI531" s="428"/>
      <c r="AJ531" s="428"/>
      <c r="AK531" s="428"/>
      <c r="AL531" s="429"/>
      <c r="AM531" s="430"/>
      <c r="AN531" s="430"/>
      <c r="AO531" s="431"/>
      <c r="AP531" s="432"/>
      <c r="AQ531" s="432"/>
      <c r="AR531" s="432"/>
      <c r="AS531" s="432"/>
      <c r="AT531" s="432"/>
      <c r="AU531" s="432"/>
      <c r="AV531" s="432"/>
      <c r="AW531" s="432"/>
      <c r="AX531" s="432"/>
      <c r="AY531">
        <f>COUNTA($C$531)</f>
        <v>0</v>
      </c>
    </row>
    <row r="532" spans="1:51" ht="24.75" hidden="1" customHeight="1" x14ac:dyDescent="0.2">
      <c r="A532" s="436">
        <v>21</v>
      </c>
      <c r="B532" s="436">
        <v>1</v>
      </c>
      <c r="C532" s="449"/>
      <c r="D532" s="449"/>
      <c r="E532" s="449"/>
      <c r="F532" s="449"/>
      <c r="G532" s="449"/>
      <c r="H532" s="449"/>
      <c r="I532" s="449"/>
      <c r="J532" s="439"/>
      <c r="K532" s="440"/>
      <c r="L532" s="440"/>
      <c r="M532" s="440"/>
      <c r="N532" s="440"/>
      <c r="O532" s="440"/>
      <c r="P532" s="441"/>
      <c r="Q532" s="441"/>
      <c r="R532" s="441"/>
      <c r="S532" s="441"/>
      <c r="T532" s="441"/>
      <c r="U532" s="441"/>
      <c r="V532" s="441"/>
      <c r="W532" s="441"/>
      <c r="X532" s="441"/>
      <c r="Y532" s="442"/>
      <c r="Z532" s="443"/>
      <c r="AA532" s="443"/>
      <c r="AB532" s="444"/>
      <c r="AC532" s="426"/>
      <c r="AD532" s="426"/>
      <c r="AE532" s="426"/>
      <c r="AF532" s="426"/>
      <c r="AG532" s="426"/>
      <c r="AH532" s="427"/>
      <c r="AI532" s="428"/>
      <c r="AJ532" s="428"/>
      <c r="AK532" s="428"/>
      <c r="AL532" s="429"/>
      <c r="AM532" s="430"/>
      <c r="AN532" s="430"/>
      <c r="AO532" s="431"/>
      <c r="AP532" s="432"/>
      <c r="AQ532" s="432"/>
      <c r="AR532" s="432"/>
      <c r="AS532" s="432"/>
      <c r="AT532" s="432"/>
      <c r="AU532" s="432"/>
      <c r="AV532" s="432"/>
      <c r="AW532" s="432"/>
      <c r="AX532" s="432"/>
      <c r="AY532">
        <f>COUNTA($C$532)</f>
        <v>0</v>
      </c>
    </row>
    <row r="533" spans="1:51" ht="24.75" hidden="1" customHeight="1" x14ac:dyDescent="0.2">
      <c r="A533" s="436">
        <v>22</v>
      </c>
      <c r="B533" s="436">
        <v>1</v>
      </c>
      <c r="C533" s="449"/>
      <c r="D533" s="449"/>
      <c r="E533" s="449"/>
      <c r="F533" s="449"/>
      <c r="G533" s="449"/>
      <c r="H533" s="449"/>
      <c r="I533" s="449"/>
      <c r="J533" s="439"/>
      <c r="K533" s="440"/>
      <c r="L533" s="440"/>
      <c r="M533" s="440"/>
      <c r="N533" s="440"/>
      <c r="O533" s="440"/>
      <c r="P533" s="441"/>
      <c r="Q533" s="441"/>
      <c r="R533" s="441"/>
      <c r="S533" s="441"/>
      <c r="T533" s="441"/>
      <c r="U533" s="441"/>
      <c r="V533" s="441"/>
      <c r="W533" s="441"/>
      <c r="X533" s="441"/>
      <c r="Y533" s="442"/>
      <c r="Z533" s="443"/>
      <c r="AA533" s="443"/>
      <c r="AB533" s="444"/>
      <c r="AC533" s="426"/>
      <c r="AD533" s="426"/>
      <c r="AE533" s="426"/>
      <c r="AF533" s="426"/>
      <c r="AG533" s="426"/>
      <c r="AH533" s="427"/>
      <c r="AI533" s="428"/>
      <c r="AJ533" s="428"/>
      <c r="AK533" s="428"/>
      <c r="AL533" s="429"/>
      <c r="AM533" s="430"/>
      <c r="AN533" s="430"/>
      <c r="AO533" s="431"/>
      <c r="AP533" s="432"/>
      <c r="AQ533" s="432"/>
      <c r="AR533" s="432"/>
      <c r="AS533" s="432"/>
      <c r="AT533" s="432"/>
      <c r="AU533" s="432"/>
      <c r="AV533" s="432"/>
      <c r="AW533" s="432"/>
      <c r="AX533" s="432"/>
      <c r="AY533">
        <f>COUNTA($C$533)</f>
        <v>0</v>
      </c>
    </row>
    <row r="534" spans="1:51" ht="24.75" hidden="1" customHeight="1" x14ac:dyDescent="0.2">
      <c r="A534" s="436">
        <v>23</v>
      </c>
      <c r="B534" s="436">
        <v>1</v>
      </c>
      <c r="C534" s="449"/>
      <c r="D534" s="449"/>
      <c r="E534" s="449"/>
      <c r="F534" s="449"/>
      <c r="G534" s="449"/>
      <c r="H534" s="449"/>
      <c r="I534" s="449"/>
      <c r="J534" s="439"/>
      <c r="K534" s="440"/>
      <c r="L534" s="440"/>
      <c r="M534" s="440"/>
      <c r="N534" s="440"/>
      <c r="O534" s="440"/>
      <c r="P534" s="441"/>
      <c r="Q534" s="441"/>
      <c r="R534" s="441"/>
      <c r="S534" s="441"/>
      <c r="T534" s="441"/>
      <c r="U534" s="441"/>
      <c r="V534" s="441"/>
      <c r="W534" s="441"/>
      <c r="X534" s="441"/>
      <c r="Y534" s="442"/>
      <c r="Z534" s="443"/>
      <c r="AA534" s="443"/>
      <c r="AB534" s="444"/>
      <c r="AC534" s="426"/>
      <c r="AD534" s="426"/>
      <c r="AE534" s="426"/>
      <c r="AF534" s="426"/>
      <c r="AG534" s="426"/>
      <c r="AH534" s="427"/>
      <c r="AI534" s="428"/>
      <c r="AJ534" s="428"/>
      <c r="AK534" s="428"/>
      <c r="AL534" s="429"/>
      <c r="AM534" s="430"/>
      <c r="AN534" s="430"/>
      <c r="AO534" s="431"/>
      <c r="AP534" s="432"/>
      <c r="AQ534" s="432"/>
      <c r="AR534" s="432"/>
      <c r="AS534" s="432"/>
      <c r="AT534" s="432"/>
      <c r="AU534" s="432"/>
      <c r="AV534" s="432"/>
      <c r="AW534" s="432"/>
      <c r="AX534" s="432"/>
      <c r="AY534">
        <f>COUNTA($C$534)</f>
        <v>0</v>
      </c>
    </row>
    <row r="535" spans="1:51" ht="24.75" hidden="1" customHeight="1" x14ac:dyDescent="0.2">
      <c r="A535" s="436">
        <v>24</v>
      </c>
      <c r="B535" s="436">
        <v>1</v>
      </c>
      <c r="C535" s="449"/>
      <c r="D535" s="449"/>
      <c r="E535" s="449"/>
      <c r="F535" s="449"/>
      <c r="G535" s="449"/>
      <c r="H535" s="449"/>
      <c r="I535" s="449"/>
      <c r="J535" s="439"/>
      <c r="K535" s="440"/>
      <c r="L535" s="440"/>
      <c r="M535" s="440"/>
      <c r="N535" s="440"/>
      <c r="O535" s="440"/>
      <c r="P535" s="441"/>
      <c r="Q535" s="441"/>
      <c r="R535" s="441"/>
      <c r="S535" s="441"/>
      <c r="T535" s="441"/>
      <c r="U535" s="441"/>
      <c r="V535" s="441"/>
      <c r="W535" s="441"/>
      <c r="X535" s="441"/>
      <c r="Y535" s="442"/>
      <c r="Z535" s="443"/>
      <c r="AA535" s="443"/>
      <c r="AB535" s="444"/>
      <c r="AC535" s="426"/>
      <c r="AD535" s="426"/>
      <c r="AE535" s="426"/>
      <c r="AF535" s="426"/>
      <c r="AG535" s="426"/>
      <c r="AH535" s="427"/>
      <c r="AI535" s="428"/>
      <c r="AJ535" s="428"/>
      <c r="AK535" s="428"/>
      <c r="AL535" s="429"/>
      <c r="AM535" s="430"/>
      <c r="AN535" s="430"/>
      <c r="AO535" s="431"/>
      <c r="AP535" s="432"/>
      <c r="AQ535" s="432"/>
      <c r="AR535" s="432"/>
      <c r="AS535" s="432"/>
      <c r="AT535" s="432"/>
      <c r="AU535" s="432"/>
      <c r="AV535" s="432"/>
      <c r="AW535" s="432"/>
      <c r="AX535" s="432"/>
      <c r="AY535">
        <f>COUNTA($C$535)</f>
        <v>0</v>
      </c>
    </row>
    <row r="536" spans="1:51" s="3" customFormat="1" ht="24.75" hidden="1" customHeight="1" x14ac:dyDescent="0.2">
      <c r="A536" s="436">
        <v>25</v>
      </c>
      <c r="B536" s="436">
        <v>1</v>
      </c>
      <c r="C536" s="449"/>
      <c r="D536" s="449"/>
      <c r="E536" s="449"/>
      <c r="F536" s="449"/>
      <c r="G536" s="449"/>
      <c r="H536" s="449"/>
      <c r="I536" s="449"/>
      <c r="J536" s="439"/>
      <c r="K536" s="440"/>
      <c r="L536" s="440"/>
      <c r="M536" s="440"/>
      <c r="N536" s="440"/>
      <c r="O536" s="440"/>
      <c r="P536" s="441"/>
      <c r="Q536" s="441"/>
      <c r="R536" s="441"/>
      <c r="S536" s="441"/>
      <c r="T536" s="441"/>
      <c r="U536" s="441"/>
      <c r="V536" s="441"/>
      <c r="W536" s="441"/>
      <c r="X536" s="441"/>
      <c r="Y536" s="442"/>
      <c r="Z536" s="443"/>
      <c r="AA536" s="443"/>
      <c r="AB536" s="444"/>
      <c r="AC536" s="426"/>
      <c r="AD536" s="426"/>
      <c r="AE536" s="426"/>
      <c r="AF536" s="426"/>
      <c r="AG536" s="426"/>
      <c r="AH536" s="427"/>
      <c r="AI536" s="428"/>
      <c r="AJ536" s="428"/>
      <c r="AK536" s="428"/>
      <c r="AL536" s="429"/>
      <c r="AM536" s="430"/>
      <c r="AN536" s="430"/>
      <c r="AO536" s="431"/>
      <c r="AP536" s="432"/>
      <c r="AQ536" s="432"/>
      <c r="AR536" s="432"/>
      <c r="AS536" s="432"/>
      <c r="AT536" s="432"/>
      <c r="AU536" s="432"/>
      <c r="AV536" s="432"/>
      <c r="AW536" s="432"/>
      <c r="AX536" s="432"/>
      <c r="AY536">
        <f>COUNTA($C$536)</f>
        <v>0</v>
      </c>
    </row>
    <row r="537" spans="1:51" ht="24.75" hidden="1" customHeight="1" x14ac:dyDescent="0.2">
      <c r="A537" s="436">
        <v>26</v>
      </c>
      <c r="B537" s="436">
        <v>1</v>
      </c>
      <c r="C537" s="449"/>
      <c r="D537" s="449"/>
      <c r="E537" s="449"/>
      <c r="F537" s="449"/>
      <c r="G537" s="449"/>
      <c r="H537" s="449"/>
      <c r="I537" s="449"/>
      <c r="J537" s="439"/>
      <c r="K537" s="440"/>
      <c r="L537" s="440"/>
      <c r="M537" s="440"/>
      <c r="N537" s="440"/>
      <c r="O537" s="440"/>
      <c r="P537" s="441"/>
      <c r="Q537" s="441"/>
      <c r="R537" s="441"/>
      <c r="S537" s="441"/>
      <c r="T537" s="441"/>
      <c r="U537" s="441"/>
      <c r="V537" s="441"/>
      <c r="W537" s="441"/>
      <c r="X537" s="441"/>
      <c r="Y537" s="442"/>
      <c r="Z537" s="443"/>
      <c r="AA537" s="443"/>
      <c r="AB537" s="444"/>
      <c r="AC537" s="426"/>
      <c r="AD537" s="426"/>
      <c r="AE537" s="426"/>
      <c r="AF537" s="426"/>
      <c r="AG537" s="426"/>
      <c r="AH537" s="427"/>
      <c r="AI537" s="428"/>
      <c r="AJ537" s="428"/>
      <c r="AK537" s="428"/>
      <c r="AL537" s="429"/>
      <c r="AM537" s="430"/>
      <c r="AN537" s="430"/>
      <c r="AO537" s="431"/>
      <c r="AP537" s="432"/>
      <c r="AQ537" s="432"/>
      <c r="AR537" s="432"/>
      <c r="AS537" s="432"/>
      <c r="AT537" s="432"/>
      <c r="AU537" s="432"/>
      <c r="AV537" s="432"/>
      <c r="AW537" s="432"/>
      <c r="AX537" s="432"/>
      <c r="AY537">
        <f>COUNTA($C$537)</f>
        <v>0</v>
      </c>
    </row>
    <row r="538" spans="1:51" ht="24.75" hidden="1" customHeight="1" x14ac:dyDescent="0.2">
      <c r="A538" s="436">
        <v>27</v>
      </c>
      <c r="B538" s="436">
        <v>1</v>
      </c>
      <c r="C538" s="449"/>
      <c r="D538" s="449"/>
      <c r="E538" s="449"/>
      <c r="F538" s="449"/>
      <c r="G538" s="449"/>
      <c r="H538" s="449"/>
      <c r="I538" s="449"/>
      <c r="J538" s="439"/>
      <c r="K538" s="440"/>
      <c r="L538" s="440"/>
      <c r="M538" s="440"/>
      <c r="N538" s="440"/>
      <c r="O538" s="440"/>
      <c r="P538" s="441"/>
      <c r="Q538" s="441"/>
      <c r="R538" s="441"/>
      <c r="S538" s="441"/>
      <c r="T538" s="441"/>
      <c r="U538" s="441"/>
      <c r="V538" s="441"/>
      <c r="W538" s="441"/>
      <c r="X538" s="441"/>
      <c r="Y538" s="442"/>
      <c r="Z538" s="443"/>
      <c r="AA538" s="443"/>
      <c r="AB538" s="444"/>
      <c r="AC538" s="426"/>
      <c r="AD538" s="426"/>
      <c r="AE538" s="426"/>
      <c r="AF538" s="426"/>
      <c r="AG538" s="426"/>
      <c r="AH538" s="427"/>
      <c r="AI538" s="428"/>
      <c r="AJ538" s="428"/>
      <c r="AK538" s="428"/>
      <c r="AL538" s="429"/>
      <c r="AM538" s="430"/>
      <c r="AN538" s="430"/>
      <c r="AO538" s="431"/>
      <c r="AP538" s="432"/>
      <c r="AQ538" s="432"/>
      <c r="AR538" s="432"/>
      <c r="AS538" s="432"/>
      <c r="AT538" s="432"/>
      <c r="AU538" s="432"/>
      <c r="AV538" s="432"/>
      <c r="AW538" s="432"/>
      <c r="AX538" s="432"/>
      <c r="AY538">
        <f>COUNTA($C$538)</f>
        <v>0</v>
      </c>
    </row>
    <row r="539" spans="1:51" ht="24.75" hidden="1" customHeight="1" x14ac:dyDescent="0.2">
      <c r="A539" s="436">
        <v>28</v>
      </c>
      <c r="B539" s="436">
        <v>1</v>
      </c>
      <c r="C539" s="449"/>
      <c r="D539" s="449"/>
      <c r="E539" s="449"/>
      <c r="F539" s="449"/>
      <c r="G539" s="449"/>
      <c r="H539" s="449"/>
      <c r="I539" s="449"/>
      <c r="J539" s="439"/>
      <c r="K539" s="440"/>
      <c r="L539" s="440"/>
      <c r="M539" s="440"/>
      <c r="N539" s="440"/>
      <c r="O539" s="440"/>
      <c r="P539" s="441"/>
      <c r="Q539" s="441"/>
      <c r="R539" s="441"/>
      <c r="S539" s="441"/>
      <c r="T539" s="441"/>
      <c r="U539" s="441"/>
      <c r="V539" s="441"/>
      <c r="W539" s="441"/>
      <c r="X539" s="441"/>
      <c r="Y539" s="442"/>
      <c r="Z539" s="443"/>
      <c r="AA539" s="443"/>
      <c r="AB539" s="444"/>
      <c r="AC539" s="426"/>
      <c r="AD539" s="426"/>
      <c r="AE539" s="426"/>
      <c r="AF539" s="426"/>
      <c r="AG539" s="426"/>
      <c r="AH539" s="427"/>
      <c r="AI539" s="428"/>
      <c r="AJ539" s="428"/>
      <c r="AK539" s="428"/>
      <c r="AL539" s="429"/>
      <c r="AM539" s="430"/>
      <c r="AN539" s="430"/>
      <c r="AO539" s="431"/>
      <c r="AP539" s="432"/>
      <c r="AQ539" s="432"/>
      <c r="AR539" s="432"/>
      <c r="AS539" s="432"/>
      <c r="AT539" s="432"/>
      <c r="AU539" s="432"/>
      <c r="AV539" s="432"/>
      <c r="AW539" s="432"/>
      <c r="AX539" s="432"/>
      <c r="AY539">
        <f>COUNTA($C$539)</f>
        <v>0</v>
      </c>
    </row>
    <row r="540" spans="1:51" ht="24.75" hidden="1" customHeight="1" x14ac:dyDescent="0.2">
      <c r="A540" s="436">
        <v>29</v>
      </c>
      <c r="B540" s="436">
        <v>1</v>
      </c>
      <c r="C540" s="449"/>
      <c r="D540" s="449"/>
      <c r="E540" s="449"/>
      <c r="F540" s="449"/>
      <c r="G540" s="449"/>
      <c r="H540" s="449"/>
      <c r="I540" s="449"/>
      <c r="J540" s="439"/>
      <c r="K540" s="440"/>
      <c r="L540" s="440"/>
      <c r="M540" s="440"/>
      <c r="N540" s="440"/>
      <c r="O540" s="440"/>
      <c r="P540" s="441"/>
      <c r="Q540" s="441"/>
      <c r="R540" s="441"/>
      <c r="S540" s="441"/>
      <c r="T540" s="441"/>
      <c r="U540" s="441"/>
      <c r="V540" s="441"/>
      <c r="W540" s="441"/>
      <c r="X540" s="441"/>
      <c r="Y540" s="442"/>
      <c r="Z540" s="443"/>
      <c r="AA540" s="443"/>
      <c r="AB540" s="444"/>
      <c r="AC540" s="426"/>
      <c r="AD540" s="426"/>
      <c r="AE540" s="426"/>
      <c r="AF540" s="426"/>
      <c r="AG540" s="426"/>
      <c r="AH540" s="427"/>
      <c r="AI540" s="428"/>
      <c r="AJ540" s="428"/>
      <c r="AK540" s="428"/>
      <c r="AL540" s="429"/>
      <c r="AM540" s="430"/>
      <c r="AN540" s="430"/>
      <c r="AO540" s="431"/>
      <c r="AP540" s="432"/>
      <c r="AQ540" s="432"/>
      <c r="AR540" s="432"/>
      <c r="AS540" s="432"/>
      <c r="AT540" s="432"/>
      <c r="AU540" s="432"/>
      <c r="AV540" s="432"/>
      <c r="AW540" s="432"/>
      <c r="AX540" s="432"/>
      <c r="AY540">
        <f>COUNTA($C$540)</f>
        <v>0</v>
      </c>
    </row>
    <row r="541" spans="1:51" ht="24.75" hidden="1" customHeight="1" x14ac:dyDescent="0.2">
      <c r="A541" s="436">
        <v>30</v>
      </c>
      <c r="B541" s="436">
        <v>1</v>
      </c>
      <c r="C541" s="449"/>
      <c r="D541" s="449"/>
      <c r="E541" s="449"/>
      <c r="F541" s="449"/>
      <c r="G541" s="449"/>
      <c r="H541" s="449"/>
      <c r="I541" s="449"/>
      <c r="J541" s="439"/>
      <c r="K541" s="440"/>
      <c r="L541" s="440"/>
      <c r="M541" s="440"/>
      <c r="N541" s="440"/>
      <c r="O541" s="440"/>
      <c r="P541" s="441"/>
      <c r="Q541" s="441"/>
      <c r="R541" s="441"/>
      <c r="S541" s="441"/>
      <c r="T541" s="441"/>
      <c r="U541" s="441"/>
      <c r="V541" s="441"/>
      <c r="W541" s="441"/>
      <c r="X541" s="441"/>
      <c r="Y541" s="442"/>
      <c r="Z541" s="443"/>
      <c r="AA541" s="443"/>
      <c r="AB541" s="444"/>
      <c r="AC541" s="426"/>
      <c r="AD541" s="426"/>
      <c r="AE541" s="426"/>
      <c r="AF541" s="426"/>
      <c r="AG541" s="426"/>
      <c r="AH541" s="427"/>
      <c r="AI541" s="428"/>
      <c r="AJ541" s="428"/>
      <c r="AK541" s="428"/>
      <c r="AL541" s="429"/>
      <c r="AM541" s="430"/>
      <c r="AN541" s="430"/>
      <c r="AO541" s="431"/>
      <c r="AP541" s="432"/>
      <c r="AQ541" s="432"/>
      <c r="AR541" s="432"/>
      <c r="AS541" s="432"/>
      <c r="AT541" s="432"/>
      <c r="AU541" s="432"/>
      <c r="AV541" s="432"/>
      <c r="AW541" s="432"/>
      <c r="AX541" s="432"/>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272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52"/>
      <c r="B544" s="452"/>
      <c r="C544" s="453" t="s">
        <v>192</v>
      </c>
      <c r="D544" s="453"/>
      <c r="E544" s="453"/>
      <c r="F544" s="453"/>
      <c r="G544" s="453"/>
      <c r="H544" s="453"/>
      <c r="I544" s="453"/>
      <c r="J544" s="445" t="s">
        <v>193</v>
      </c>
      <c r="K544" s="454"/>
      <c r="L544" s="454"/>
      <c r="M544" s="454"/>
      <c r="N544" s="454"/>
      <c r="O544" s="454"/>
      <c r="P544" s="454" t="s">
        <v>194</v>
      </c>
      <c r="Q544" s="454"/>
      <c r="R544" s="454"/>
      <c r="S544" s="454"/>
      <c r="T544" s="454"/>
      <c r="U544" s="454"/>
      <c r="V544" s="454"/>
      <c r="W544" s="454"/>
      <c r="X544" s="454"/>
      <c r="Y544" s="445" t="s">
        <v>195</v>
      </c>
      <c r="Z544" s="446"/>
      <c r="AA544" s="446"/>
      <c r="AB544" s="446"/>
      <c r="AC544" s="445" t="s">
        <v>196</v>
      </c>
      <c r="AD544" s="445"/>
      <c r="AE544" s="445"/>
      <c r="AF544" s="445"/>
      <c r="AG544" s="445"/>
      <c r="AH544" s="445" t="s">
        <v>197</v>
      </c>
      <c r="AI544" s="453"/>
      <c r="AJ544" s="453"/>
      <c r="AK544" s="453"/>
      <c r="AL544" s="453" t="s">
        <v>198</v>
      </c>
      <c r="AM544" s="453"/>
      <c r="AN544" s="453"/>
      <c r="AO544" s="453"/>
      <c r="AP544" s="445" t="s">
        <v>199</v>
      </c>
      <c r="AQ544" s="445"/>
      <c r="AR544" s="445"/>
      <c r="AS544" s="445"/>
      <c r="AT544" s="445"/>
      <c r="AU544" s="445"/>
      <c r="AV544" s="445"/>
      <c r="AW544" s="445"/>
      <c r="AX544" s="445"/>
      <c r="AY544">
        <f t="shared" ref="AY544:AY545" si="72">$AY$542</f>
        <v>0</v>
      </c>
    </row>
    <row r="545" spans="1:51" ht="24.75" hidden="1" customHeight="1" x14ac:dyDescent="0.2">
      <c r="A545" s="436">
        <v>1</v>
      </c>
      <c r="B545" s="436">
        <v>1</v>
      </c>
      <c r="C545" s="449"/>
      <c r="D545" s="449"/>
      <c r="E545" s="449"/>
      <c r="F545" s="449"/>
      <c r="G545" s="449"/>
      <c r="H545" s="449"/>
      <c r="I545" s="449"/>
      <c r="J545" s="439"/>
      <c r="K545" s="440"/>
      <c r="L545" s="440"/>
      <c r="M545" s="440"/>
      <c r="N545" s="440"/>
      <c r="O545" s="440"/>
      <c r="P545" s="441"/>
      <c r="Q545" s="441"/>
      <c r="R545" s="441"/>
      <c r="S545" s="441"/>
      <c r="T545" s="441"/>
      <c r="U545" s="441"/>
      <c r="V545" s="441"/>
      <c r="W545" s="441"/>
      <c r="X545" s="441"/>
      <c r="Y545" s="442"/>
      <c r="Z545" s="443"/>
      <c r="AA545" s="443"/>
      <c r="AB545" s="444"/>
      <c r="AC545" s="426"/>
      <c r="AD545" s="426"/>
      <c r="AE545" s="426"/>
      <c r="AF545" s="426"/>
      <c r="AG545" s="426"/>
      <c r="AH545" s="427"/>
      <c r="AI545" s="428"/>
      <c r="AJ545" s="428"/>
      <c r="AK545" s="428"/>
      <c r="AL545" s="429"/>
      <c r="AM545" s="430"/>
      <c r="AN545" s="430"/>
      <c r="AO545" s="431"/>
      <c r="AP545" s="432"/>
      <c r="AQ545" s="432"/>
      <c r="AR545" s="432"/>
      <c r="AS545" s="432"/>
      <c r="AT545" s="432"/>
      <c r="AU545" s="432"/>
      <c r="AV545" s="432"/>
      <c r="AW545" s="432"/>
      <c r="AX545" s="432"/>
      <c r="AY545">
        <f t="shared" si="72"/>
        <v>0</v>
      </c>
    </row>
    <row r="546" spans="1:51" ht="24.75" hidden="1" customHeight="1" x14ac:dyDescent="0.2">
      <c r="A546" s="436">
        <v>2</v>
      </c>
      <c r="B546" s="436">
        <v>1</v>
      </c>
      <c r="C546" s="449"/>
      <c r="D546" s="449"/>
      <c r="E546" s="449"/>
      <c r="F546" s="449"/>
      <c r="G546" s="449"/>
      <c r="H546" s="449"/>
      <c r="I546" s="449"/>
      <c r="J546" s="439"/>
      <c r="K546" s="440"/>
      <c r="L546" s="440"/>
      <c r="M546" s="440"/>
      <c r="N546" s="440"/>
      <c r="O546" s="440"/>
      <c r="P546" s="441"/>
      <c r="Q546" s="441"/>
      <c r="R546" s="441"/>
      <c r="S546" s="441"/>
      <c r="T546" s="441"/>
      <c r="U546" s="441"/>
      <c r="V546" s="441"/>
      <c r="W546" s="441"/>
      <c r="X546" s="441"/>
      <c r="Y546" s="442"/>
      <c r="Z546" s="443"/>
      <c r="AA546" s="443"/>
      <c r="AB546" s="444"/>
      <c r="AC546" s="426"/>
      <c r="AD546" s="426"/>
      <c r="AE546" s="426"/>
      <c r="AF546" s="426"/>
      <c r="AG546" s="426"/>
      <c r="AH546" s="427"/>
      <c r="AI546" s="428"/>
      <c r="AJ546" s="428"/>
      <c r="AK546" s="428"/>
      <c r="AL546" s="429"/>
      <c r="AM546" s="430"/>
      <c r="AN546" s="430"/>
      <c r="AO546" s="431"/>
      <c r="AP546" s="432"/>
      <c r="AQ546" s="432"/>
      <c r="AR546" s="432"/>
      <c r="AS546" s="432"/>
      <c r="AT546" s="432"/>
      <c r="AU546" s="432"/>
      <c r="AV546" s="432"/>
      <c r="AW546" s="432"/>
      <c r="AX546" s="432"/>
      <c r="AY546">
        <f>COUNTA($C$546)</f>
        <v>0</v>
      </c>
    </row>
    <row r="547" spans="1:51" ht="24.75" hidden="1" customHeight="1" x14ac:dyDescent="0.2">
      <c r="A547" s="436">
        <v>3</v>
      </c>
      <c r="B547" s="436">
        <v>1</v>
      </c>
      <c r="C547" s="449"/>
      <c r="D547" s="449"/>
      <c r="E547" s="449"/>
      <c r="F547" s="449"/>
      <c r="G547" s="449"/>
      <c r="H547" s="449"/>
      <c r="I547" s="449"/>
      <c r="J547" s="439"/>
      <c r="K547" s="440"/>
      <c r="L547" s="440"/>
      <c r="M547" s="440"/>
      <c r="N547" s="440"/>
      <c r="O547" s="440"/>
      <c r="P547" s="441"/>
      <c r="Q547" s="441"/>
      <c r="R547" s="441"/>
      <c r="S547" s="441"/>
      <c r="T547" s="441"/>
      <c r="U547" s="441"/>
      <c r="V547" s="441"/>
      <c r="W547" s="441"/>
      <c r="X547" s="441"/>
      <c r="Y547" s="442"/>
      <c r="Z547" s="443"/>
      <c r="AA547" s="443"/>
      <c r="AB547" s="444"/>
      <c r="AC547" s="426"/>
      <c r="AD547" s="426"/>
      <c r="AE547" s="426"/>
      <c r="AF547" s="426"/>
      <c r="AG547" s="426"/>
      <c r="AH547" s="427"/>
      <c r="AI547" s="428"/>
      <c r="AJ547" s="428"/>
      <c r="AK547" s="428"/>
      <c r="AL547" s="429"/>
      <c r="AM547" s="430"/>
      <c r="AN547" s="430"/>
      <c r="AO547" s="431"/>
      <c r="AP547" s="432"/>
      <c r="AQ547" s="432"/>
      <c r="AR547" s="432"/>
      <c r="AS547" s="432"/>
      <c r="AT547" s="432"/>
      <c r="AU547" s="432"/>
      <c r="AV547" s="432"/>
      <c r="AW547" s="432"/>
      <c r="AX547" s="432"/>
      <c r="AY547">
        <f>COUNTA($C$547)</f>
        <v>0</v>
      </c>
    </row>
    <row r="548" spans="1:51" ht="24.75" hidden="1" customHeight="1" x14ac:dyDescent="0.2">
      <c r="A548" s="436">
        <v>4</v>
      </c>
      <c r="B548" s="436">
        <v>1</v>
      </c>
      <c r="C548" s="449"/>
      <c r="D548" s="449"/>
      <c r="E548" s="449"/>
      <c r="F548" s="449"/>
      <c r="G548" s="449"/>
      <c r="H548" s="449"/>
      <c r="I548" s="449"/>
      <c r="J548" s="439"/>
      <c r="K548" s="440"/>
      <c r="L548" s="440"/>
      <c r="M548" s="440"/>
      <c r="N548" s="440"/>
      <c r="O548" s="440"/>
      <c r="P548" s="441"/>
      <c r="Q548" s="441"/>
      <c r="R548" s="441"/>
      <c r="S548" s="441"/>
      <c r="T548" s="441"/>
      <c r="U548" s="441"/>
      <c r="V548" s="441"/>
      <c r="W548" s="441"/>
      <c r="X548" s="441"/>
      <c r="Y548" s="442"/>
      <c r="Z548" s="443"/>
      <c r="AA548" s="443"/>
      <c r="AB548" s="444"/>
      <c r="AC548" s="426"/>
      <c r="AD548" s="426"/>
      <c r="AE548" s="426"/>
      <c r="AF548" s="426"/>
      <c r="AG548" s="426"/>
      <c r="AH548" s="427"/>
      <c r="AI548" s="428"/>
      <c r="AJ548" s="428"/>
      <c r="AK548" s="428"/>
      <c r="AL548" s="429"/>
      <c r="AM548" s="430"/>
      <c r="AN548" s="430"/>
      <c r="AO548" s="431"/>
      <c r="AP548" s="432"/>
      <c r="AQ548" s="432"/>
      <c r="AR548" s="432"/>
      <c r="AS548" s="432"/>
      <c r="AT548" s="432"/>
      <c r="AU548" s="432"/>
      <c r="AV548" s="432"/>
      <c r="AW548" s="432"/>
      <c r="AX548" s="432"/>
      <c r="AY548">
        <f>COUNTA($C$548)</f>
        <v>0</v>
      </c>
    </row>
    <row r="549" spans="1:51" ht="24.75" hidden="1" customHeight="1" x14ac:dyDescent="0.2">
      <c r="A549" s="436">
        <v>5</v>
      </c>
      <c r="B549" s="436">
        <v>1</v>
      </c>
      <c r="C549" s="449"/>
      <c r="D549" s="449"/>
      <c r="E549" s="449"/>
      <c r="F549" s="449"/>
      <c r="G549" s="449"/>
      <c r="H549" s="449"/>
      <c r="I549" s="449"/>
      <c r="J549" s="439"/>
      <c r="K549" s="440"/>
      <c r="L549" s="440"/>
      <c r="M549" s="440"/>
      <c r="N549" s="440"/>
      <c r="O549" s="440"/>
      <c r="P549" s="441"/>
      <c r="Q549" s="441"/>
      <c r="R549" s="441"/>
      <c r="S549" s="441"/>
      <c r="T549" s="441"/>
      <c r="U549" s="441"/>
      <c r="V549" s="441"/>
      <c r="W549" s="441"/>
      <c r="X549" s="441"/>
      <c r="Y549" s="442"/>
      <c r="Z549" s="443"/>
      <c r="AA549" s="443"/>
      <c r="AB549" s="444"/>
      <c r="AC549" s="426"/>
      <c r="AD549" s="426"/>
      <c r="AE549" s="426"/>
      <c r="AF549" s="426"/>
      <c r="AG549" s="426"/>
      <c r="AH549" s="427"/>
      <c r="AI549" s="428"/>
      <c r="AJ549" s="428"/>
      <c r="AK549" s="428"/>
      <c r="AL549" s="429"/>
      <c r="AM549" s="430"/>
      <c r="AN549" s="430"/>
      <c r="AO549" s="431"/>
      <c r="AP549" s="432"/>
      <c r="AQ549" s="432"/>
      <c r="AR549" s="432"/>
      <c r="AS549" s="432"/>
      <c r="AT549" s="432"/>
      <c r="AU549" s="432"/>
      <c r="AV549" s="432"/>
      <c r="AW549" s="432"/>
      <c r="AX549" s="432"/>
      <c r="AY549">
        <f>COUNTA($C$549)</f>
        <v>0</v>
      </c>
    </row>
    <row r="550" spans="1:51" ht="24.75" hidden="1" customHeight="1" x14ac:dyDescent="0.2">
      <c r="A550" s="436">
        <v>6</v>
      </c>
      <c r="B550" s="436">
        <v>1</v>
      </c>
      <c r="C550" s="449"/>
      <c r="D550" s="449"/>
      <c r="E550" s="449"/>
      <c r="F550" s="449"/>
      <c r="G550" s="449"/>
      <c r="H550" s="449"/>
      <c r="I550" s="449"/>
      <c r="J550" s="439"/>
      <c r="K550" s="440"/>
      <c r="L550" s="440"/>
      <c r="M550" s="440"/>
      <c r="N550" s="440"/>
      <c r="O550" s="440"/>
      <c r="P550" s="441"/>
      <c r="Q550" s="441"/>
      <c r="R550" s="441"/>
      <c r="S550" s="441"/>
      <c r="T550" s="441"/>
      <c r="U550" s="441"/>
      <c r="V550" s="441"/>
      <c r="W550" s="441"/>
      <c r="X550" s="441"/>
      <c r="Y550" s="442"/>
      <c r="Z550" s="443"/>
      <c r="AA550" s="443"/>
      <c r="AB550" s="444"/>
      <c r="AC550" s="426"/>
      <c r="AD550" s="426"/>
      <c r="AE550" s="426"/>
      <c r="AF550" s="426"/>
      <c r="AG550" s="426"/>
      <c r="AH550" s="427"/>
      <c r="AI550" s="428"/>
      <c r="AJ550" s="428"/>
      <c r="AK550" s="428"/>
      <c r="AL550" s="429"/>
      <c r="AM550" s="430"/>
      <c r="AN550" s="430"/>
      <c r="AO550" s="431"/>
      <c r="AP550" s="432"/>
      <c r="AQ550" s="432"/>
      <c r="AR550" s="432"/>
      <c r="AS550" s="432"/>
      <c r="AT550" s="432"/>
      <c r="AU550" s="432"/>
      <c r="AV550" s="432"/>
      <c r="AW550" s="432"/>
      <c r="AX550" s="432"/>
      <c r="AY550">
        <f>COUNTA($C$550)</f>
        <v>0</v>
      </c>
    </row>
    <row r="551" spans="1:51" ht="24.75" hidden="1" customHeight="1" x14ac:dyDescent="0.2">
      <c r="A551" s="436">
        <v>7</v>
      </c>
      <c r="B551" s="436">
        <v>1</v>
      </c>
      <c r="C551" s="449"/>
      <c r="D551" s="449"/>
      <c r="E551" s="449"/>
      <c r="F551" s="449"/>
      <c r="G551" s="449"/>
      <c r="H551" s="449"/>
      <c r="I551" s="449"/>
      <c r="J551" s="439"/>
      <c r="K551" s="440"/>
      <c r="L551" s="440"/>
      <c r="M551" s="440"/>
      <c r="N551" s="440"/>
      <c r="O551" s="440"/>
      <c r="P551" s="441"/>
      <c r="Q551" s="441"/>
      <c r="R551" s="441"/>
      <c r="S551" s="441"/>
      <c r="T551" s="441"/>
      <c r="U551" s="441"/>
      <c r="V551" s="441"/>
      <c r="W551" s="441"/>
      <c r="X551" s="441"/>
      <c r="Y551" s="442"/>
      <c r="Z551" s="443"/>
      <c r="AA551" s="443"/>
      <c r="AB551" s="444"/>
      <c r="AC551" s="426"/>
      <c r="AD551" s="426"/>
      <c r="AE551" s="426"/>
      <c r="AF551" s="426"/>
      <c r="AG551" s="426"/>
      <c r="AH551" s="427"/>
      <c r="AI551" s="428"/>
      <c r="AJ551" s="428"/>
      <c r="AK551" s="428"/>
      <c r="AL551" s="429"/>
      <c r="AM551" s="430"/>
      <c r="AN551" s="430"/>
      <c r="AO551" s="431"/>
      <c r="AP551" s="432"/>
      <c r="AQ551" s="432"/>
      <c r="AR551" s="432"/>
      <c r="AS551" s="432"/>
      <c r="AT551" s="432"/>
      <c r="AU551" s="432"/>
      <c r="AV551" s="432"/>
      <c r="AW551" s="432"/>
      <c r="AX551" s="432"/>
      <c r="AY551">
        <f>COUNTA($C$551)</f>
        <v>0</v>
      </c>
    </row>
    <row r="552" spans="1:51" ht="24.75" hidden="1" customHeight="1" x14ac:dyDescent="0.2">
      <c r="A552" s="436">
        <v>8</v>
      </c>
      <c r="B552" s="436">
        <v>1</v>
      </c>
      <c r="C552" s="449"/>
      <c r="D552" s="449"/>
      <c r="E552" s="449"/>
      <c r="F552" s="449"/>
      <c r="G552" s="449"/>
      <c r="H552" s="449"/>
      <c r="I552" s="449"/>
      <c r="J552" s="439"/>
      <c r="K552" s="440"/>
      <c r="L552" s="440"/>
      <c r="M552" s="440"/>
      <c r="N552" s="440"/>
      <c r="O552" s="440"/>
      <c r="P552" s="441"/>
      <c r="Q552" s="441"/>
      <c r="R552" s="441"/>
      <c r="S552" s="441"/>
      <c r="T552" s="441"/>
      <c r="U552" s="441"/>
      <c r="V552" s="441"/>
      <c r="W552" s="441"/>
      <c r="X552" s="441"/>
      <c r="Y552" s="442"/>
      <c r="Z552" s="443"/>
      <c r="AA552" s="443"/>
      <c r="AB552" s="444"/>
      <c r="AC552" s="426"/>
      <c r="AD552" s="426"/>
      <c r="AE552" s="426"/>
      <c r="AF552" s="426"/>
      <c r="AG552" s="426"/>
      <c r="AH552" s="427"/>
      <c r="AI552" s="428"/>
      <c r="AJ552" s="428"/>
      <c r="AK552" s="428"/>
      <c r="AL552" s="429"/>
      <c r="AM552" s="430"/>
      <c r="AN552" s="430"/>
      <c r="AO552" s="431"/>
      <c r="AP552" s="432"/>
      <c r="AQ552" s="432"/>
      <c r="AR552" s="432"/>
      <c r="AS552" s="432"/>
      <c r="AT552" s="432"/>
      <c r="AU552" s="432"/>
      <c r="AV552" s="432"/>
      <c r="AW552" s="432"/>
      <c r="AX552" s="432"/>
      <c r="AY552">
        <f>COUNTA($C$552)</f>
        <v>0</v>
      </c>
    </row>
    <row r="553" spans="1:51" ht="24.75" hidden="1" customHeight="1" x14ac:dyDescent="0.2">
      <c r="A553" s="436">
        <v>9</v>
      </c>
      <c r="B553" s="436">
        <v>1</v>
      </c>
      <c r="C553" s="449"/>
      <c r="D553" s="449"/>
      <c r="E553" s="449"/>
      <c r="F553" s="449"/>
      <c r="G553" s="449"/>
      <c r="H553" s="449"/>
      <c r="I553" s="449"/>
      <c r="J553" s="439"/>
      <c r="K553" s="440"/>
      <c r="L553" s="440"/>
      <c r="M553" s="440"/>
      <c r="N553" s="440"/>
      <c r="O553" s="440"/>
      <c r="P553" s="441"/>
      <c r="Q553" s="441"/>
      <c r="R553" s="441"/>
      <c r="S553" s="441"/>
      <c r="T553" s="441"/>
      <c r="U553" s="441"/>
      <c r="V553" s="441"/>
      <c r="W553" s="441"/>
      <c r="X553" s="441"/>
      <c r="Y553" s="442"/>
      <c r="Z553" s="443"/>
      <c r="AA553" s="443"/>
      <c r="AB553" s="444"/>
      <c r="AC553" s="426"/>
      <c r="AD553" s="426"/>
      <c r="AE553" s="426"/>
      <c r="AF553" s="426"/>
      <c r="AG553" s="426"/>
      <c r="AH553" s="427"/>
      <c r="AI553" s="428"/>
      <c r="AJ553" s="428"/>
      <c r="AK553" s="428"/>
      <c r="AL553" s="429"/>
      <c r="AM553" s="430"/>
      <c r="AN553" s="430"/>
      <c r="AO553" s="431"/>
      <c r="AP553" s="432"/>
      <c r="AQ553" s="432"/>
      <c r="AR553" s="432"/>
      <c r="AS553" s="432"/>
      <c r="AT553" s="432"/>
      <c r="AU553" s="432"/>
      <c r="AV553" s="432"/>
      <c r="AW553" s="432"/>
      <c r="AX553" s="432"/>
      <c r="AY553">
        <f>COUNTA($C$553)</f>
        <v>0</v>
      </c>
    </row>
    <row r="554" spans="1:51" ht="24.75" hidden="1" customHeight="1" x14ac:dyDescent="0.2">
      <c r="A554" s="436">
        <v>10</v>
      </c>
      <c r="B554" s="436">
        <v>1</v>
      </c>
      <c r="C554" s="449"/>
      <c r="D554" s="449"/>
      <c r="E554" s="449"/>
      <c r="F554" s="449"/>
      <c r="G554" s="449"/>
      <c r="H554" s="449"/>
      <c r="I554" s="449"/>
      <c r="J554" s="439"/>
      <c r="K554" s="440"/>
      <c r="L554" s="440"/>
      <c r="M554" s="440"/>
      <c r="N554" s="440"/>
      <c r="O554" s="440"/>
      <c r="P554" s="441"/>
      <c r="Q554" s="441"/>
      <c r="R554" s="441"/>
      <c r="S554" s="441"/>
      <c r="T554" s="441"/>
      <c r="U554" s="441"/>
      <c r="V554" s="441"/>
      <c r="W554" s="441"/>
      <c r="X554" s="441"/>
      <c r="Y554" s="442"/>
      <c r="Z554" s="443"/>
      <c r="AA554" s="443"/>
      <c r="AB554" s="444"/>
      <c r="AC554" s="426"/>
      <c r="AD554" s="426"/>
      <c r="AE554" s="426"/>
      <c r="AF554" s="426"/>
      <c r="AG554" s="426"/>
      <c r="AH554" s="427"/>
      <c r="AI554" s="428"/>
      <c r="AJ554" s="428"/>
      <c r="AK554" s="428"/>
      <c r="AL554" s="429"/>
      <c r="AM554" s="430"/>
      <c r="AN554" s="430"/>
      <c r="AO554" s="431"/>
      <c r="AP554" s="432"/>
      <c r="AQ554" s="432"/>
      <c r="AR554" s="432"/>
      <c r="AS554" s="432"/>
      <c r="AT554" s="432"/>
      <c r="AU554" s="432"/>
      <c r="AV554" s="432"/>
      <c r="AW554" s="432"/>
      <c r="AX554" s="432"/>
      <c r="AY554">
        <f>COUNTA($C$554)</f>
        <v>0</v>
      </c>
    </row>
    <row r="555" spans="1:51" ht="24.75" hidden="1" customHeight="1" x14ac:dyDescent="0.2">
      <c r="A555" s="436">
        <v>11</v>
      </c>
      <c r="B555" s="436">
        <v>1</v>
      </c>
      <c r="C555" s="449"/>
      <c r="D555" s="449"/>
      <c r="E555" s="449"/>
      <c r="F555" s="449"/>
      <c r="G555" s="449"/>
      <c r="H555" s="449"/>
      <c r="I555" s="449"/>
      <c r="J555" s="439"/>
      <c r="K555" s="440"/>
      <c r="L555" s="440"/>
      <c r="M555" s="440"/>
      <c r="N555" s="440"/>
      <c r="O555" s="440"/>
      <c r="P555" s="441"/>
      <c r="Q555" s="441"/>
      <c r="R555" s="441"/>
      <c r="S555" s="441"/>
      <c r="T555" s="441"/>
      <c r="U555" s="441"/>
      <c r="V555" s="441"/>
      <c r="W555" s="441"/>
      <c r="X555" s="441"/>
      <c r="Y555" s="442"/>
      <c r="Z555" s="443"/>
      <c r="AA555" s="443"/>
      <c r="AB555" s="444"/>
      <c r="AC555" s="426"/>
      <c r="AD555" s="426"/>
      <c r="AE555" s="426"/>
      <c r="AF555" s="426"/>
      <c r="AG555" s="426"/>
      <c r="AH555" s="427"/>
      <c r="AI555" s="428"/>
      <c r="AJ555" s="428"/>
      <c r="AK555" s="428"/>
      <c r="AL555" s="429"/>
      <c r="AM555" s="430"/>
      <c r="AN555" s="430"/>
      <c r="AO555" s="431"/>
      <c r="AP555" s="432"/>
      <c r="AQ555" s="432"/>
      <c r="AR555" s="432"/>
      <c r="AS555" s="432"/>
      <c r="AT555" s="432"/>
      <c r="AU555" s="432"/>
      <c r="AV555" s="432"/>
      <c r="AW555" s="432"/>
      <c r="AX555" s="432"/>
      <c r="AY555">
        <f>COUNTA($C$555)</f>
        <v>0</v>
      </c>
    </row>
    <row r="556" spans="1:51" ht="24.75" hidden="1" customHeight="1" x14ac:dyDescent="0.2">
      <c r="A556" s="436">
        <v>12</v>
      </c>
      <c r="B556" s="436">
        <v>1</v>
      </c>
      <c r="C556" s="449"/>
      <c r="D556" s="449"/>
      <c r="E556" s="449"/>
      <c r="F556" s="449"/>
      <c r="G556" s="449"/>
      <c r="H556" s="449"/>
      <c r="I556" s="449"/>
      <c r="J556" s="439"/>
      <c r="K556" s="440"/>
      <c r="L556" s="440"/>
      <c r="M556" s="440"/>
      <c r="N556" s="440"/>
      <c r="O556" s="440"/>
      <c r="P556" s="441"/>
      <c r="Q556" s="441"/>
      <c r="R556" s="441"/>
      <c r="S556" s="441"/>
      <c r="T556" s="441"/>
      <c r="U556" s="441"/>
      <c r="V556" s="441"/>
      <c r="W556" s="441"/>
      <c r="X556" s="441"/>
      <c r="Y556" s="442"/>
      <c r="Z556" s="443"/>
      <c r="AA556" s="443"/>
      <c r="AB556" s="444"/>
      <c r="AC556" s="426"/>
      <c r="AD556" s="426"/>
      <c r="AE556" s="426"/>
      <c r="AF556" s="426"/>
      <c r="AG556" s="426"/>
      <c r="AH556" s="427"/>
      <c r="AI556" s="428"/>
      <c r="AJ556" s="428"/>
      <c r="AK556" s="428"/>
      <c r="AL556" s="429"/>
      <c r="AM556" s="430"/>
      <c r="AN556" s="430"/>
      <c r="AO556" s="431"/>
      <c r="AP556" s="432"/>
      <c r="AQ556" s="432"/>
      <c r="AR556" s="432"/>
      <c r="AS556" s="432"/>
      <c r="AT556" s="432"/>
      <c r="AU556" s="432"/>
      <c r="AV556" s="432"/>
      <c r="AW556" s="432"/>
      <c r="AX556" s="432"/>
      <c r="AY556">
        <f>COUNTA($C$556)</f>
        <v>0</v>
      </c>
    </row>
    <row r="557" spans="1:51" ht="24.75" hidden="1" customHeight="1" x14ac:dyDescent="0.2">
      <c r="A557" s="436">
        <v>13</v>
      </c>
      <c r="B557" s="436">
        <v>1</v>
      </c>
      <c r="C557" s="449"/>
      <c r="D557" s="449"/>
      <c r="E557" s="449"/>
      <c r="F557" s="449"/>
      <c r="G557" s="449"/>
      <c r="H557" s="449"/>
      <c r="I557" s="449"/>
      <c r="J557" s="439"/>
      <c r="K557" s="440"/>
      <c r="L557" s="440"/>
      <c r="M557" s="440"/>
      <c r="N557" s="440"/>
      <c r="O557" s="440"/>
      <c r="P557" s="441"/>
      <c r="Q557" s="441"/>
      <c r="R557" s="441"/>
      <c r="S557" s="441"/>
      <c r="T557" s="441"/>
      <c r="U557" s="441"/>
      <c r="V557" s="441"/>
      <c r="W557" s="441"/>
      <c r="X557" s="441"/>
      <c r="Y557" s="442"/>
      <c r="Z557" s="443"/>
      <c r="AA557" s="443"/>
      <c r="AB557" s="444"/>
      <c r="AC557" s="426"/>
      <c r="AD557" s="426"/>
      <c r="AE557" s="426"/>
      <c r="AF557" s="426"/>
      <c r="AG557" s="426"/>
      <c r="AH557" s="427"/>
      <c r="AI557" s="428"/>
      <c r="AJ557" s="428"/>
      <c r="AK557" s="428"/>
      <c r="AL557" s="429"/>
      <c r="AM557" s="430"/>
      <c r="AN557" s="430"/>
      <c r="AO557" s="431"/>
      <c r="AP557" s="432"/>
      <c r="AQ557" s="432"/>
      <c r="AR557" s="432"/>
      <c r="AS557" s="432"/>
      <c r="AT557" s="432"/>
      <c r="AU557" s="432"/>
      <c r="AV557" s="432"/>
      <c r="AW557" s="432"/>
      <c r="AX557" s="432"/>
      <c r="AY557">
        <f>COUNTA($C$557)</f>
        <v>0</v>
      </c>
    </row>
    <row r="558" spans="1:51" ht="24.75" hidden="1" customHeight="1" x14ac:dyDescent="0.2">
      <c r="A558" s="436">
        <v>14</v>
      </c>
      <c r="B558" s="436">
        <v>1</v>
      </c>
      <c r="C558" s="449"/>
      <c r="D558" s="449"/>
      <c r="E558" s="449"/>
      <c r="F558" s="449"/>
      <c r="G558" s="449"/>
      <c r="H558" s="449"/>
      <c r="I558" s="449"/>
      <c r="J558" s="439"/>
      <c r="K558" s="440"/>
      <c r="L558" s="440"/>
      <c r="M558" s="440"/>
      <c r="N558" s="440"/>
      <c r="O558" s="440"/>
      <c r="P558" s="441"/>
      <c r="Q558" s="441"/>
      <c r="R558" s="441"/>
      <c r="S558" s="441"/>
      <c r="T558" s="441"/>
      <c r="U558" s="441"/>
      <c r="V558" s="441"/>
      <c r="W558" s="441"/>
      <c r="X558" s="441"/>
      <c r="Y558" s="442"/>
      <c r="Z558" s="443"/>
      <c r="AA558" s="443"/>
      <c r="AB558" s="444"/>
      <c r="AC558" s="426"/>
      <c r="AD558" s="426"/>
      <c r="AE558" s="426"/>
      <c r="AF558" s="426"/>
      <c r="AG558" s="426"/>
      <c r="AH558" s="427"/>
      <c r="AI558" s="428"/>
      <c r="AJ558" s="428"/>
      <c r="AK558" s="428"/>
      <c r="AL558" s="429"/>
      <c r="AM558" s="430"/>
      <c r="AN558" s="430"/>
      <c r="AO558" s="431"/>
      <c r="AP558" s="432"/>
      <c r="AQ558" s="432"/>
      <c r="AR558" s="432"/>
      <c r="AS558" s="432"/>
      <c r="AT558" s="432"/>
      <c r="AU558" s="432"/>
      <c r="AV558" s="432"/>
      <c r="AW558" s="432"/>
      <c r="AX558" s="432"/>
      <c r="AY558">
        <f>COUNTA($C$558)</f>
        <v>0</v>
      </c>
    </row>
    <row r="559" spans="1:51" ht="24.75" hidden="1" customHeight="1" x14ac:dyDescent="0.2">
      <c r="A559" s="436">
        <v>15</v>
      </c>
      <c r="B559" s="436">
        <v>1</v>
      </c>
      <c r="C559" s="449"/>
      <c r="D559" s="449"/>
      <c r="E559" s="449"/>
      <c r="F559" s="449"/>
      <c r="G559" s="449"/>
      <c r="H559" s="449"/>
      <c r="I559" s="449"/>
      <c r="J559" s="439"/>
      <c r="K559" s="440"/>
      <c r="L559" s="440"/>
      <c r="M559" s="440"/>
      <c r="N559" s="440"/>
      <c r="O559" s="440"/>
      <c r="P559" s="441"/>
      <c r="Q559" s="441"/>
      <c r="R559" s="441"/>
      <c r="S559" s="441"/>
      <c r="T559" s="441"/>
      <c r="U559" s="441"/>
      <c r="V559" s="441"/>
      <c r="W559" s="441"/>
      <c r="X559" s="441"/>
      <c r="Y559" s="442"/>
      <c r="Z559" s="443"/>
      <c r="AA559" s="443"/>
      <c r="AB559" s="444"/>
      <c r="AC559" s="426"/>
      <c r="AD559" s="426"/>
      <c r="AE559" s="426"/>
      <c r="AF559" s="426"/>
      <c r="AG559" s="426"/>
      <c r="AH559" s="427"/>
      <c r="AI559" s="428"/>
      <c r="AJ559" s="428"/>
      <c r="AK559" s="428"/>
      <c r="AL559" s="429"/>
      <c r="AM559" s="430"/>
      <c r="AN559" s="430"/>
      <c r="AO559" s="431"/>
      <c r="AP559" s="432"/>
      <c r="AQ559" s="432"/>
      <c r="AR559" s="432"/>
      <c r="AS559" s="432"/>
      <c r="AT559" s="432"/>
      <c r="AU559" s="432"/>
      <c r="AV559" s="432"/>
      <c r="AW559" s="432"/>
      <c r="AX559" s="432"/>
      <c r="AY559">
        <f>COUNTA($C$559)</f>
        <v>0</v>
      </c>
    </row>
    <row r="560" spans="1:51" ht="24.75" hidden="1" customHeight="1" x14ac:dyDescent="0.2">
      <c r="A560" s="436">
        <v>16</v>
      </c>
      <c r="B560" s="436">
        <v>1</v>
      </c>
      <c r="C560" s="449"/>
      <c r="D560" s="449"/>
      <c r="E560" s="449"/>
      <c r="F560" s="449"/>
      <c r="G560" s="449"/>
      <c r="H560" s="449"/>
      <c r="I560" s="449"/>
      <c r="J560" s="439"/>
      <c r="K560" s="440"/>
      <c r="L560" s="440"/>
      <c r="M560" s="440"/>
      <c r="N560" s="440"/>
      <c r="O560" s="440"/>
      <c r="P560" s="441"/>
      <c r="Q560" s="441"/>
      <c r="R560" s="441"/>
      <c r="S560" s="441"/>
      <c r="T560" s="441"/>
      <c r="U560" s="441"/>
      <c r="V560" s="441"/>
      <c r="W560" s="441"/>
      <c r="X560" s="441"/>
      <c r="Y560" s="442"/>
      <c r="Z560" s="443"/>
      <c r="AA560" s="443"/>
      <c r="AB560" s="444"/>
      <c r="AC560" s="426"/>
      <c r="AD560" s="426"/>
      <c r="AE560" s="426"/>
      <c r="AF560" s="426"/>
      <c r="AG560" s="426"/>
      <c r="AH560" s="427"/>
      <c r="AI560" s="428"/>
      <c r="AJ560" s="428"/>
      <c r="AK560" s="428"/>
      <c r="AL560" s="429"/>
      <c r="AM560" s="430"/>
      <c r="AN560" s="430"/>
      <c r="AO560" s="431"/>
      <c r="AP560" s="432"/>
      <c r="AQ560" s="432"/>
      <c r="AR560" s="432"/>
      <c r="AS560" s="432"/>
      <c r="AT560" s="432"/>
      <c r="AU560" s="432"/>
      <c r="AV560" s="432"/>
      <c r="AW560" s="432"/>
      <c r="AX560" s="432"/>
      <c r="AY560">
        <f>COUNTA($C$560)</f>
        <v>0</v>
      </c>
    </row>
    <row r="561" spans="1:51" ht="24.75" hidden="1" customHeight="1" x14ac:dyDescent="0.2">
      <c r="A561" s="436">
        <v>17</v>
      </c>
      <c r="B561" s="436">
        <v>1</v>
      </c>
      <c r="C561" s="449"/>
      <c r="D561" s="449"/>
      <c r="E561" s="449"/>
      <c r="F561" s="449"/>
      <c r="G561" s="449"/>
      <c r="H561" s="449"/>
      <c r="I561" s="449"/>
      <c r="J561" s="439"/>
      <c r="K561" s="440"/>
      <c r="L561" s="440"/>
      <c r="M561" s="440"/>
      <c r="N561" s="440"/>
      <c r="O561" s="440"/>
      <c r="P561" s="441"/>
      <c r="Q561" s="441"/>
      <c r="R561" s="441"/>
      <c r="S561" s="441"/>
      <c r="T561" s="441"/>
      <c r="U561" s="441"/>
      <c r="V561" s="441"/>
      <c r="W561" s="441"/>
      <c r="X561" s="441"/>
      <c r="Y561" s="442"/>
      <c r="Z561" s="443"/>
      <c r="AA561" s="443"/>
      <c r="AB561" s="444"/>
      <c r="AC561" s="426"/>
      <c r="AD561" s="426"/>
      <c r="AE561" s="426"/>
      <c r="AF561" s="426"/>
      <c r="AG561" s="426"/>
      <c r="AH561" s="427"/>
      <c r="AI561" s="428"/>
      <c r="AJ561" s="428"/>
      <c r="AK561" s="428"/>
      <c r="AL561" s="429"/>
      <c r="AM561" s="430"/>
      <c r="AN561" s="430"/>
      <c r="AO561" s="431"/>
      <c r="AP561" s="432"/>
      <c r="AQ561" s="432"/>
      <c r="AR561" s="432"/>
      <c r="AS561" s="432"/>
      <c r="AT561" s="432"/>
      <c r="AU561" s="432"/>
      <c r="AV561" s="432"/>
      <c r="AW561" s="432"/>
      <c r="AX561" s="432"/>
      <c r="AY561">
        <f>COUNTA($C$561)</f>
        <v>0</v>
      </c>
    </row>
    <row r="562" spans="1:51" ht="24.75" hidden="1" customHeight="1" x14ac:dyDescent="0.2">
      <c r="A562" s="436">
        <v>18</v>
      </c>
      <c r="B562" s="436">
        <v>1</v>
      </c>
      <c r="C562" s="449"/>
      <c r="D562" s="449"/>
      <c r="E562" s="449"/>
      <c r="F562" s="449"/>
      <c r="G562" s="449"/>
      <c r="H562" s="449"/>
      <c r="I562" s="449"/>
      <c r="J562" s="439"/>
      <c r="K562" s="440"/>
      <c r="L562" s="440"/>
      <c r="M562" s="440"/>
      <c r="N562" s="440"/>
      <c r="O562" s="440"/>
      <c r="P562" s="441"/>
      <c r="Q562" s="441"/>
      <c r="R562" s="441"/>
      <c r="S562" s="441"/>
      <c r="T562" s="441"/>
      <c r="U562" s="441"/>
      <c r="V562" s="441"/>
      <c r="W562" s="441"/>
      <c r="X562" s="441"/>
      <c r="Y562" s="442"/>
      <c r="Z562" s="443"/>
      <c r="AA562" s="443"/>
      <c r="AB562" s="444"/>
      <c r="AC562" s="426"/>
      <c r="AD562" s="426"/>
      <c r="AE562" s="426"/>
      <c r="AF562" s="426"/>
      <c r="AG562" s="426"/>
      <c r="AH562" s="427"/>
      <c r="AI562" s="428"/>
      <c r="AJ562" s="428"/>
      <c r="AK562" s="428"/>
      <c r="AL562" s="429"/>
      <c r="AM562" s="430"/>
      <c r="AN562" s="430"/>
      <c r="AO562" s="431"/>
      <c r="AP562" s="432"/>
      <c r="AQ562" s="432"/>
      <c r="AR562" s="432"/>
      <c r="AS562" s="432"/>
      <c r="AT562" s="432"/>
      <c r="AU562" s="432"/>
      <c r="AV562" s="432"/>
      <c r="AW562" s="432"/>
      <c r="AX562" s="432"/>
      <c r="AY562">
        <f>COUNTA($C$562)</f>
        <v>0</v>
      </c>
    </row>
    <row r="563" spans="1:51" ht="24.75" hidden="1" customHeight="1" x14ac:dyDescent="0.2">
      <c r="A563" s="436">
        <v>19</v>
      </c>
      <c r="B563" s="436">
        <v>1</v>
      </c>
      <c r="C563" s="449"/>
      <c r="D563" s="449"/>
      <c r="E563" s="449"/>
      <c r="F563" s="449"/>
      <c r="G563" s="449"/>
      <c r="H563" s="449"/>
      <c r="I563" s="449"/>
      <c r="J563" s="439"/>
      <c r="K563" s="440"/>
      <c r="L563" s="440"/>
      <c r="M563" s="440"/>
      <c r="N563" s="440"/>
      <c r="O563" s="440"/>
      <c r="P563" s="441"/>
      <c r="Q563" s="441"/>
      <c r="R563" s="441"/>
      <c r="S563" s="441"/>
      <c r="T563" s="441"/>
      <c r="U563" s="441"/>
      <c r="V563" s="441"/>
      <c r="W563" s="441"/>
      <c r="X563" s="441"/>
      <c r="Y563" s="442"/>
      <c r="Z563" s="443"/>
      <c r="AA563" s="443"/>
      <c r="AB563" s="444"/>
      <c r="AC563" s="426"/>
      <c r="AD563" s="426"/>
      <c r="AE563" s="426"/>
      <c r="AF563" s="426"/>
      <c r="AG563" s="426"/>
      <c r="AH563" s="427"/>
      <c r="AI563" s="428"/>
      <c r="AJ563" s="428"/>
      <c r="AK563" s="428"/>
      <c r="AL563" s="429"/>
      <c r="AM563" s="430"/>
      <c r="AN563" s="430"/>
      <c r="AO563" s="431"/>
      <c r="AP563" s="432"/>
      <c r="AQ563" s="432"/>
      <c r="AR563" s="432"/>
      <c r="AS563" s="432"/>
      <c r="AT563" s="432"/>
      <c r="AU563" s="432"/>
      <c r="AV563" s="432"/>
      <c r="AW563" s="432"/>
      <c r="AX563" s="432"/>
      <c r="AY563">
        <f>COUNTA($C$563)</f>
        <v>0</v>
      </c>
    </row>
    <row r="564" spans="1:51" ht="24.75" hidden="1" customHeight="1" x14ac:dyDescent="0.2">
      <c r="A564" s="436">
        <v>20</v>
      </c>
      <c r="B564" s="436">
        <v>1</v>
      </c>
      <c r="C564" s="449"/>
      <c r="D564" s="449"/>
      <c r="E564" s="449"/>
      <c r="F564" s="449"/>
      <c r="G564" s="449"/>
      <c r="H564" s="449"/>
      <c r="I564" s="449"/>
      <c r="J564" s="439"/>
      <c r="K564" s="440"/>
      <c r="L564" s="440"/>
      <c r="M564" s="440"/>
      <c r="N564" s="440"/>
      <c r="O564" s="440"/>
      <c r="P564" s="441"/>
      <c r="Q564" s="441"/>
      <c r="R564" s="441"/>
      <c r="S564" s="441"/>
      <c r="T564" s="441"/>
      <c r="U564" s="441"/>
      <c r="V564" s="441"/>
      <c r="W564" s="441"/>
      <c r="X564" s="441"/>
      <c r="Y564" s="442"/>
      <c r="Z564" s="443"/>
      <c r="AA564" s="443"/>
      <c r="AB564" s="444"/>
      <c r="AC564" s="426"/>
      <c r="AD564" s="426"/>
      <c r="AE564" s="426"/>
      <c r="AF564" s="426"/>
      <c r="AG564" s="426"/>
      <c r="AH564" s="427"/>
      <c r="AI564" s="428"/>
      <c r="AJ564" s="428"/>
      <c r="AK564" s="428"/>
      <c r="AL564" s="429"/>
      <c r="AM564" s="430"/>
      <c r="AN564" s="430"/>
      <c r="AO564" s="431"/>
      <c r="AP564" s="432"/>
      <c r="AQ564" s="432"/>
      <c r="AR564" s="432"/>
      <c r="AS564" s="432"/>
      <c r="AT564" s="432"/>
      <c r="AU564" s="432"/>
      <c r="AV564" s="432"/>
      <c r="AW564" s="432"/>
      <c r="AX564" s="432"/>
      <c r="AY564">
        <f>COUNTA($C$564)</f>
        <v>0</v>
      </c>
    </row>
    <row r="565" spans="1:51" ht="24.75" hidden="1" customHeight="1" x14ac:dyDescent="0.2">
      <c r="A565" s="436">
        <v>21</v>
      </c>
      <c r="B565" s="436">
        <v>1</v>
      </c>
      <c r="C565" s="449"/>
      <c r="D565" s="449"/>
      <c r="E565" s="449"/>
      <c r="F565" s="449"/>
      <c r="G565" s="449"/>
      <c r="H565" s="449"/>
      <c r="I565" s="449"/>
      <c r="J565" s="439"/>
      <c r="K565" s="440"/>
      <c r="L565" s="440"/>
      <c r="M565" s="440"/>
      <c r="N565" s="440"/>
      <c r="O565" s="440"/>
      <c r="P565" s="441"/>
      <c r="Q565" s="441"/>
      <c r="R565" s="441"/>
      <c r="S565" s="441"/>
      <c r="T565" s="441"/>
      <c r="U565" s="441"/>
      <c r="V565" s="441"/>
      <c r="W565" s="441"/>
      <c r="X565" s="441"/>
      <c r="Y565" s="442"/>
      <c r="Z565" s="443"/>
      <c r="AA565" s="443"/>
      <c r="AB565" s="444"/>
      <c r="AC565" s="426"/>
      <c r="AD565" s="426"/>
      <c r="AE565" s="426"/>
      <c r="AF565" s="426"/>
      <c r="AG565" s="426"/>
      <c r="AH565" s="427"/>
      <c r="AI565" s="428"/>
      <c r="AJ565" s="428"/>
      <c r="AK565" s="428"/>
      <c r="AL565" s="429"/>
      <c r="AM565" s="430"/>
      <c r="AN565" s="430"/>
      <c r="AO565" s="431"/>
      <c r="AP565" s="432"/>
      <c r="AQ565" s="432"/>
      <c r="AR565" s="432"/>
      <c r="AS565" s="432"/>
      <c r="AT565" s="432"/>
      <c r="AU565" s="432"/>
      <c r="AV565" s="432"/>
      <c r="AW565" s="432"/>
      <c r="AX565" s="432"/>
      <c r="AY565">
        <f>COUNTA($C$565)</f>
        <v>0</v>
      </c>
    </row>
    <row r="566" spans="1:51" ht="24.75" hidden="1" customHeight="1" x14ac:dyDescent="0.2">
      <c r="A566" s="436">
        <v>22</v>
      </c>
      <c r="B566" s="436">
        <v>1</v>
      </c>
      <c r="C566" s="449"/>
      <c r="D566" s="449"/>
      <c r="E566" s="449"/>
      <c r="F566" s="449"/>
      <c r="G566" s="449"/>
      <c r="H566" s="449"/>
      <c r="I566" s="449"/>
      <c r="J566" s="439"/>
      <c r="K566" s="440"/>
      <c r="L566" s="440"/>
      <c r="M566" s="440"/>
      <c r="N566" s="440"/>
      <c r="O566" s="440"/>
      <c r="P566" s="441"/>
      <c r="Q566" s="441"/>
      <c r="R566" s="441"/>
      <c r="S566" s="441"/>
      <c r="T566" s="441"/>
      <c r="U566" s="441"/>
      <c r="V566" s="441"/>
      <c r="W566" s="441"/>
      <c r="X566" s="441"/>
      <c r="Y566" s="442"/>
      <c r="Z566" s="443"/>
      <c r="AA566" s="443"/>
      <c r="AB566" s="444"/>
      <c r="AC566" s="426"/>
      <c r="AD566" s="426"/>
      <c r="AE566" s="426"/>
      <c r="AF566" s="426"/>
      <c r="AG566" s="426"/>
      <c r="AH566" s="427"/>
      <c r="AI566" s="428"/>
      <c r="AJ566" s="428"/>
      <c r="AK566" s="428"/>
      <c r="AL566" s="429"/>
      <c r="AM566" s="430"/>
      <c r="AN566" s="430"/>
      <c r="AO566" s="431"/>
      <c r="AP566" s="432"/>
      <c r="AQ566" s="432"/>
      <c r="AR566" s="432"/>
      <c r="AS566" s="432"/>
      <c r="AT566" s="432"/>
      <c r="AU566" s="432"/>
      <c r="AV566" s="432"/>
      <c r="AW566" s="432"/>
      <c r="AX566" s="432"/>
      <c r="AY566">
        <f>COUNTA($C$566)</f>
        <v>0</v>
      </c>
    </row>
    <row r="567" spans="1:51" ht="24.75" hidden="1" customHeight="1" x14ac:dyDescent="0.2">
      <c r="A567" s="436">
        <v>23</v>
      </c>
      <c r="B567" s="436">
        <v>1</v>
      </c>
      <c r="C567" s="449"/>
      <c r="D567" s="449"/>
      <c r="E567" s="449"/>
      <c r="F567" s="449"/>
      <c r="G567" s="449"/>
      <c r="H567" s="449"/>
      <c r="I567" s="449"/>
      <c r="J567" s="439"/>
      <c r="K567" s="440"/>
      <c r="L567" s="440"/>
      <c r="M567" s="440"/>
      <c r="N567" s="440"/>
      <c r="O567" s="440"/>
      <c r="P567" s="441"/>
      <c r="Q567" s="441"/>
      <c r="R567" s="441"/>
      <c r="S567" s="441"/>
      <c r="T567" s="441"/>
      <c r="U567" s="441"/>
      <c r="V567" s="441"/>
      <c r="W567" s="441"/>
      <c r="X567" s="441"/>
      <c r="Y567" s="442"/>
      <c r="Z567" s="443"/>
      <c r="AA567" s="443"/>
      <c r="AB567" s="444"/>
      <c r="AC567" s="426"/>
      <c r="AD567" s="426"/>
      <c r="AE567" s="426"/>
      <c r="AF567" s="426"/>
      <c r="AG567" s="426"/>
      <c r="AH567" s="427"/>
      <c r="AI567" s="428"/>
      <c r="AJ567" s="428"/>
      <c r="AK567" s="428"/>
      <c r="AL567" s="429"/>
      <c r="AM567" s="430"/>
      <c r="AN567" s="430"/>
      <c r="AO567" s="431"/>
      <c r="AP567" s="432"/>
      <c r="AQ567" s="432"/>
      <c r="AR567" s="432"/>
      <c r="AS567" s="432"/>
      <c r="AT567" s="432"/>
      <c r="AU567" s="432"/>
      <c r="AV567" s="432"/>
      <c r="AW567" s="432"/>
      <c r="AX567" s="432"/>
      <c r="AY567">
        <f>COUNTA($C$567)</f>
        <v>0</v>
      </c>
    </row>
    <row r="568" spans="1:51" s="7" customFormat="1" ht="24.75" hidden="1" customHeight="1" x14ac:dyDescent="0.2">
      <c r="A568" s="436">
        <v>24</v>
      </c>
      <c r="B568" s="436">
        <v>1</v>
      </c>
      <c r="C568" s="449"/>
      <c r="D568" s="449"/>
      <c r="E568" s="449"/>
      <c r="F568" s="449"/>
      <c r="G568" s="449"/>
      <c r="H568" s="449"/>
      <c r="I568" s="449"/>
      <c r="J568" s="439"/>
      <c r="K568" s="440"/>
      <c r="L568" s="440"/>
      <c r="M568" s="440"/>
      <c r="N568" s="440"/>
      <c r="O568" s="440"/>
      <c r="P568" s="441"/>
      <c r="Q568" s="441"/>
      <c r="R568" s="441"/>
      <c r="S568" s="441"/>
      <c r="T568" s="441"/>
      <c r="U568" s="441"/>
      <c r="V568" s="441"/>
      <c r="W568" s="441"/>
      <c r="X568" s="441"/>
      <c r="Y568" s="442"/>
      <c r="Z568" s="443"/>
      <c r="AA568" s="443"/>
      <c r="AB568" s="444"/>
      <c r="AC568" s="426"/>
      <c r="AD568" s="426"/>
      <c r="AE568" s="426"/>
      <c r="AF568" s="426"/>
      <c r="AG568" s="426"/>
      <c r="AH568" s="427"/>
      <c r="AI568" s="428"/>
      <c r="AJ568" s="428"/>
      <c r="AK568" s="428"/>
      <c r="AL568" s="429"/>
      <c r="AM568" s="430"/>
      <c r="AN568" s="430"/>
      <c r="AO568" s="431"/>
      <c r="AP568" s="432"/>
      <c r="AQ568" s="432"/>
      <c r="AR568" s="432"/>
      <c r="AS568" s="432"/>
      <c r="AT568" s="432"/>
      <c r="AU568" s="432"/>
      <c r="AV568" s="432"/>
      <c r="AW568" s="432"/>
      <c r="AX568" s="432"/>
      <c r="AY568">
        <f>COUNTA($C$568)</f>
        <v>0</v>
      </c>
    </row>
    <row r="569" spans="1:51" s="7" customFormat="1" ht="24.75" hidden="1" customHeight="1" x14ac:dyDescent="0.2">
      <c r="A569" s="436">
        <v>25</v>
      </c>
      <c r="B569" s="436">
        <v>1</v>
      </c>
      <c r="C569" s="449"/>
      <c r="D569" s="449"/>
      <c r="E569" s="449"/>
      <c r="F569" s="449"/>
      <c r="G569" s="449"/>
      <c r="H569" s="449"/>
      <c r="I569" s="449"/>
      <c r="J569" s="439"/>
      <c r="K569" s="440"/>
      <c r="L569" s="440"/>
      <c r="M569" s="440"/>
      <c r="N569" s="440"/>
      <c r="O569" s="440"/>
      <c r="P569" s="441"/>
      <c r="Q569" s="441"/>
      <c r="R569" s="441"/>
      <c r="S569" s="441"/>
      <c r="T569" s="441"/>
      <c r="U569" s="441"/>
      <c r="V569" s="441"/>
      <c r="W569" s="441"/>
      <c r="X569" s="441"/>
      <c r="Y569" s="442"/>
      <c r="Z569" s="443"/>
      <c r="AA569" s="443"/>
      <c r="AB569" s="444"/>
      <c r="AC569" s="426"/>
      <c r="AD569" s="426"/>
      <c r="AE569" s="426"/>
      <c r="AF569" s="426"/>
      <c r="AG569" s="426"/>
      <c r="AH569" s="427"/>
      <c r="AI569" s="428"/>
      <c r="AJ569" s="428"/>
      <c r="AK569" s="428"/>
      <c r="AL569" s="429"/>
      <c r="AM569" s="430"/>
      <c r="AN569" s="430"/>
      <c r="AO569" s="431"/>
      <c r="AP569" s="432"/>
      <c r="AQ569" s="432"/>
      <c r="AR569" s="432"/>
      <c r="AS569" s="432"/>
      <c r="AT569" s="432"/>
      <c r="AU569" s="432"/>
      <c r="AV569" s="432"/>
      <c r="AW569" s="432"/>
      <c r="AX569" s="432"/>
      <c r="AY569">
        <f>COUNTA($C$569)</f>
        <v>0</v>
      </c>
    </row>
    <row r="570" spans="1:51" ht="24.75" hidden="1" customHeight="1" x14ac:dyDescent="0.2">
      <c r="A570" s="436">
        <v>26</v>
      </c>
      <c r="B570" s="436">
        <v>1</v>
      </c>
      <c r="C570" s="449"/>
      <c r="D570" s="449"/>
      <c r="E570" s="449"/>
      <c r="F570" s="449"/>
      <c r="G570" s="449"/>
      <c r="H570" s="449"/>
      <c r="I570" s="449"/>
      <c r="J570" s="439"/>
      <c r="K570" s="440"/>
      <c r="L570" s="440"/>
      <c r="M570" s="440"/>
      <c r="N570" s="440"/>
      <c r="O570" s="440"/>
      <c r="P570" s="441"/>
      <c r="Q570" s="441"/>
      <c r="R570" s="441"/>
      <c r="S570" s="441"/>
      <c r="T570" s="441"/>
      <c r="U570" s="441"/>
      <c r="V570" s="441"/>
      <c r="W570" s="441"/>
      <c r="X570" s="441"/>
      <c r="Y570" s="442"/>
      <c r="Z570" s="443"/>
      <c r="AA570" s="443"/>
      <c r="AB570" s="444"/>
      <c r="AC570" s="426"/>
      <c r="AD570" s="426"/>
      <c r="AE570" s="426"/>
      <c r="AF570" s="426"/>
      <c r="AG570" s="426"/>
      <c r="AH570" s="427"/>
      <c r="AI570" s="428"/>
      <c r="AJ570" s="428"/>
      <c r="AK570" s="428"/>
      <c r="AL570" s="429"/>
      <c r="AM570" s="430"/>
      <c r="AN570" s="430"/>
      <c r="AO570" s="431"/>
      <c r="AP570" s="432"/>
      <c r="AQ570" s="432"/>
      <c r="AR570" s="432"/>
      <c r="AS570" s="432"/>
      <c r="AT570" s="432"/>
      <c r="AU570" s="432"/>
      <c r="AV570" s="432"/>
      <c r="AW570" s="432"/>
      <c r="AX570" s="432"/>
      <c r="AY570">
        <f>COUNTA($C$570)</f>
        <v>0</v>
      </c>
    </row>
    <row r="571" spans="1:51" ht="24.75" hidden="1" customHeight="1" x14ac:dyDescent="0.2">
      <c r="A571" s="436">
        <v>27</v>
      </c>
      <c r="B571" s="436">
        <v>1</v>
      </c>
      <c r="C571" s="449"/>
      <c r="D571" s="449"/>
      <c r="E571" s="449"/>
      <c r="F571" s="449"/>
      <c r="G571" s="449"/>
      <c r="H571" s="449"/>
      <c r="I571" s="449"/>
      <c r="J571" s="439"/>
      <c r="K571" s="440"/>
      <c r="L571" s="440"/>
      <c r="M571" s="440"/>
      <c r="N571" s="440"/>
      <c r="O571" s="440"/>
      <c r="P571" s="441"/>
      <c r="Q571" s="441"/>
      <c r="R571" s="441"/>
      <c r="S571" s="441"/>
      <c r="T571" s="441"/>
      <c r="U571" s="441"/>
      <c r="V571" s="441"/>
      <c r="W571" s="441"/>
      <c r="X571" s="441"/>
      <c r="Y571" s="442"/>
      <c r="Z571" s="443"/>
      <c r="AA571" s="443"/>
      <c r="AB571" s="444"/>
      <c r="AC571" s="426"/>
      <c r="AD571" s="426"/>
      <c r="AE571" s="426"/>
      <c r="AF571" s="426"/>
      <c r="AG571" s="426"/>
      <c r="AH571" s="427"/>
      <c r="AI571" s="428"/>
      <c r="AJ571" s="428"/>
      <c r="AK571" s="428"/>
      <c r="AL571" s="429"/>
      <c r="AM571" s="430"/>
      <c r="AN571" s="430"/>
      <c r="AO571" s="431"/>
      <c r="AP571" s="432"/>
      <c r="AQ571" s="432"/>
      <c r="AR571" s="432"/>
      <c r="AS571" s="432"/>
      <c r="AT571" s="432"/>
      <c r="AU571" s="432"/>
      <c r="AV571" s="432"/>
      <c r="AW571" s="432"/>
      <c r="AX571" s="432"/>
      <c r="AY571">
        <f>COUNTA($C$571)</f>
        <v>0</v>
      </c>
    </row>
    <row r="572" spans="1:51" ht="24.75" hidden="1" customHeight="1" x14ac:dyDescent="0.2">
      <c r="A572" s="436">
        <v>28</v>
      </c>
      <c r="B572" s="436">
        <v>1</v>
      </c>
      <c r="C572" s="449"/>
      <c r="D572" s="449"/>
      <c r="E572" s="449"/>
      <c r="F572" s="449"/>
      <c r="G572" s="449"/>
      <c r="H572" s="449"/>
      <c r="I572" s="449"/>
      <c r="J572" s="439"/>
      <c r="K572" s="440"/>
      <c r="L572" s="440"/>
      <c r="M572" s="440"/>
      <c r="N572" s="440"/>
      <c r="O572" s="440"/>
      <c r="P572" s="441"/>
      <c r="Q572" s="441"/>
      <c r="R572" s="441"/>
      <c r="S572" s="441"/>
      <c r="T572" s="441"/>
      <c r="U572" s="441"/>
      <c r="V572" s="441"/>
      <c r="W572" s="441"/>
      <c r="X572" s="441"/>
      <c r="Y572" s="442"/>
      <c r="Z572" s="443"/>
      <c r="AA572" s="443"/>
      <c r="AB572" s="444"/>
      <c r="AC572" s="426"/>
      <c r="AD572" s="426"/>
      <c r="AE572" s="426"/>
      <c r="AF572" s="426"/>
      <c r="AG572" s="426"/>
      <c r="AH572" s="427"/>
      <c r="AI572" s="428"/>
      <c r="AJ572" s="428"/>
      <c r="AK572" s="428"/>
      <c r="AL572" s="429"/>
      <c r="AM572" s="430"/>
      <c r="AN572" s="430"/>
      <c r="AO572" s="431"/>
      <c r="AP572" s="432"/>
      <c r="AQ572" s="432"/>
      <c r="AR572" s="432"/>
      <c r="AS572" s="432"/>
      <c r="AT572" s="432"/>
      <c r="AU572" s="432"/>
      <c r="AV572" s="432"/>
      <c r="AW572" s="432"/>
      <c r="AX572" s="432"/>
      <c r="AY572">
        <f>COUNTA($C$572)</f>
        <v>0</v>
      </c>
    </row>
    <row r="573" spans="1:51" ht="24.75" hidden="1" customHeight="1" x14ac:dyDescent="0.2">
      <c r="A573" s="436">
        <v>29</v>
      </c>
      <c r="B573" s="436">
        <v>1</v>
      </c>
      <c r="C573" s="449"/>
      <c r="D573" s="449"/>
      <c r="E573" s="449"/>
      <c r="F573" s="449"/>
      <c r="G573" s="449"/>
      <c r="H573" s="449"/>
      <c r="I573" s="449"/>
      <c r="J573" s="439"/>
      <c r="K573" s="440"/>
      <c r="L573" s="440"/>
      <c r="M573" s="440"/>
      <c r="N573" s="440"/>
      <c r="O573" s="440"/>
      <c r="P573" s="441"/>
      <c r="Q573" s="441"/>
      <c r="R573" s="441"/>
      <c r="S573" s="441"/>
      <c r="T573" s="441"/>
      <c r="U573" s="441"/>
      <c r="V573" s="441"/>
      <c r="W573" s="441"/>
      <c r="X573" s="441"/>
      <c r="Y573" s="442"/>
      <c r="Z573" s="443"/>
      <c r="AA573" s="443"/>
      <c r="AB573" s="444"/>
      <c r="AC573" s="426"/>
      <c r="AD573" s="426"/>
      <c r="AE573" s="426"/>
      <c r="AF573" s="426"/>
      <c r="AG573" s="426"/>
      <c r="AH573" s="427"/>
      <c r="AI573" s="428"/>
      <c r="AJ573" s="428"/>
      <c r="AK573" s="428"/>
      <c r="AL573" s="429"/>
      <c r="AM573" s="430"/>
      <c r="AN573" s="430"/>
      <c r="AO573" s="431"/>
      <c r="AP573" s="432"/>
      <c r="AQ573" s="432"/>
      <c r="AR573" s="432"/>
      <c r="AS573" s="432"/>
      <c r="AT573" s="432"/>
      <c r="AU573" s="432"/>
      <c r="AV573" s="432"/>
      <c r="AW573" s="432"/>
      <c r="AX573" s="432"/>
      <c r="AY573">
        <f>COUNTA($C$573)</f>
        <v>0</v>
      </c>
    </row>
    <row r="574" spans="1:51" ht="24.75" hidden="1" customHeight="1" x14ac:dyDescent="0.2">
      <c r="A574" s="436">
        <v>30</v>
      </c>
      <c r="B574" s="436">
        <v>1</v>
      </c>
      <c r="C574" s="449"/>
      <c r="D574" s="449"/>
      <c r="E574" s="449"/>
      <c r="F574" s="449"/>
      <c r="G574" s="449"/>
      <c r="H574" s="449"/>
      <c r="I574" s="449"/>
      <c r="J574" s="439"/>
      <c r="K574" s="440"/>
      <c r="L574" s="440"/>
      <c r="M574" s="440"/>
      <c r="N574" s="440"/>
      <c r="O574" s="440"/>
      <c r="P574" s="441"/>
      <c r="Q574" s="441"/>
      <c r="R574" s="441"/>
      <c r="S574" s="441"/>
      <c r="T574" s="441"/>
      <c r="U574" s="441"/>
      <c r="V574" s="441"/>
      <c r="W574" s="441"/>
      <c r="X574" s="441"/>
      <c r="Y574" s="442"/>
      <c r="Z574" s="443"/>
      <c r="AA574" s="443"/>
      <c r="AB574" s="444"/>
      <c r="AC574" s="426"/>
      <c r="AD574" s="426"/>
      <c r="AE574" s="426"/>
      <c r="AF574" s="426"/>
      <c r="AG574" s="426"/>
      <c r="AH574" s="427"/>
      <c r="AI574" s="428"/>
      <c r="AJ574" s="428"/>
      <c r="AK574" s="428"/>
      <c r="AL574" s="429"/>
      <c r="AM574" s="430"/>
      <c r="AN574" s="430"/>
      <c r="AO574" s="431"/>
      <c r="AP574" s="432"/>
      <c r="AQ574" s="432"/>
      <c r="AR574" s="432"/>
      <c r="AS574" s="432"/>
      <c r="AT574" s="432"/>
      <c r="AU574" s="432"/>
      <c r="AV574" s="432"/>
      <c r="AW574" s="432"/>
      <c r="AX574" s="432"/>
      <c r="AY574">
        <f>COUNTA($C$574)</f>
        <v>0</v>
      </c>
    </row>
    <row r="575" spans="1:51" ht="24.75" hidden="1" customHeight="1" x14ac:dyDescent="0.2">
      <c r="A575" s="448" t="s">
        <v>273</v>
      </c>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5"/>
      <c r="AJ575" s="105"/>
      <c r="AK575" s="106"/>
      <c r="AL575" s="450" t="s">
        <v>159</v>
      </c>
      <c r="AM575" s="451"/>
      <c r="AN575" s="451"/>
      <c r="AO575" s="61" t="s">
        <v>63</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274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47"/>
      <c r="B578" s="447"/>
      <c r="C578" s="445" t="s">
        <v>275</v>
      </c>
      <c r="D578" s="446"/>
      <c r="E578" s="445" t="s">
        <v>276</v>
      </c>
      <c r="F578" s="446"/>
      <c r="G578" s="446"/>
      <c r="H578" s="446"/>
      <c r="I578" s="446"/>
      <c r="J578" s="445" t="s">
        <v>193</v>
      </c>
      <c r="K578" s="445"/>
      <c r="L578" s="445"/>
      <c r="M578" s="445"/>
      <c r="N578" s="445"/>
      <c r="O578" s="445"/>
      <c r="P578" s="445" t="s">
        <v>194</v>
      </c>
      <c r="Q578" s="445"/>
      <c r="R578" s="445"/>
      <c r="S578" s="445"/>
      <c r="T578" s="445"/>
      <c r="U578" s="445"/>
      <c r="V578" s="445"/>
      <c r="W578" s="445"/>
      <c r="X578" s="445"/>
      <c r="Y578" s="445" t="s">
        <v>277</v>
      </c>
      <c r="Z578" s="446"/>
      <c r="AA578" s="446"/>
      <c r="AB578" s="446"/>
      <c r="AC578" s="445" t="s">
        <v>278</v>
      </c>
      <c r="AD578" s="445"/>
      <c r="AE578" s="445"/>
      <c r="AF578" s="445"/>
      <c r="AG578" s="445"/>
      <c r="AH578" s="445" t="s">
        <v>197</v>
      </c>
      <c r="AI578" s="446"/>
      <c r="AJ578" s="446"/>
      <c r="AK578" s="446"/>
      <c r="AL578" s="446" t="s">
        <v>198</v>
      </c>
      <c r="AM578" s="446"/>
      <c r="AN578" s="446"/>
      <c r="AO578" s="447"/>
      <c r="AP578" s="445" t="s">
        <v>199</v>
      </c>
      <c r="AQ578" s="445"/>
      <c r="AR578" s="445"/>
      <c r="AS578" s="445"/>
      <c r="AT578" s="445"/>
      <c r="AU578" s="445"/>
      <c r="AV578" s="445"/>
      <c r="AW578" s="445"/>
      <c r="AX578" s="445"/>
    </row>
    <row r="579" spans="1:51" ht="24.75" customHeight="1" x14ac:dyDescent="0.2">
      <c r="A579" s="436">
        <v>1</v>
      </c>
      <c r="B579" s="436">
        <v>1</v>
      </c>
      <c r="C579" s="437"/>
      <c r="D579" s="437"/>
      <c r="E579" s="432"/>
      <c r="F579" s="438"/>
      <c r="G579" s="438"/>
      <c r="H579" s="438"/>
      <c r="I579" s="438"/>
      <c r="J579" s="439"/>
      <c r="K579" s="440"/>
      <c r="L579" s="440"/>
      <c r="M579" s="440"/>
      <c r="N579" s="440"/>
      <c r="O579" s="440"/>
      <c r="P579" s="441"/>
      <c r="Q579" s="441"/>
      <c r="R579" s="441"/>
      <c r="S579" s="441"/>
      <c r="T579" s="441"/>
      <c r="U579" s="441"/>
      <c r="V579" s="441"/>
      <c r="W579" s="441"/>
      <c r="X579" s="441"/>
      <c r="Y579" s="442"/>
      <c r="Z579" s="443"/>
      <c r="AA579" s="443"/>
      <c r="AB579" s="444"/>
      <c r="AC579" s="426"/>
      <c r="AD579" s="426"/>
      <c r="AE579" s="426"/>
      <c r="AF579" s="426"/>
      <c r="AG579" s="426"/>
      <c r="AH579" s="427"/>
      <c r="AI579" s="428"/>
      <c r="AJ579" s="428"/>
      <c r="AK579" s="428"/>
      <c r="AL579" s="429"/>
      <c r="AM579" s="430"/>
      <c r="AN579" s="430"/>
      <c r="AO579" s="431"/>
      <c r="AP579" s="432"/>
      <c r="AQ579" s="432"/>
      <c r="AR579" s="432"/>
      <c r="AS579" s="432"/>
      <c r="AT579" s="432"/>
      <c r="AU579" s="432"/>
      <c r="AV579" s="432"/>
      <c r="AW579" s="432"/>
      <c r="AX579" s="432"/>
    </row>
    <row r="580" spans="1:51" ht="24.75" hidden="1" customHeight="1" x14ac:dyDescent="0.2">
      <c r="A580" s="436">
        <v>2</v>
      </c>
      <c r="B580" s="436">
        <v>1</v>
      </c>
      <c r="C580" s="437"/>
      <c r="D580" s="437"/>
      <c r="E580" s="432"/>
      <c r="F580" s="438"/>
      <c r="G580" s="438"/>
      <c r="H580" s="438"/>
      <c r="I580" s="438"/>
      <c r="J580" s="439"/>
      <c r="K580" s="440"/>
      <c r="L580" s="440"/>
      <c r="M580" s="440"/>
      <c r="N580" s="440"/>
      <c r="O580" s="440"/>
      <c r="P580" s="441"/>
      <c r="Q580" s="441"/>
      <c r="R580" s="441"/>
      <c r="S580" s="441"/>
      <c r="T580" s="441"/>
      <c r="U580" s="441"/>
      <c r="V580" s="441"/>
      <c r="W580" s="441"/>
      <c r="X580" s="441"/>
      <c r="Y580" s="442"/>
      <c r="Z580" s="443"/>
      <c r="AA580" s="443"/>
      <c r="AB580" s="444"/>
      <c r="AC580" s="426"/>
      <c r="AD580" s="426"/>
      <c r="AE580" s="426"/>
      <c r="AF580" s="426"/>
      <c r="AG580" s="426"/>
      <c r="AH580" s="427"/>
      <c r="AI580" s="428"/>
      <c r="AJ580" s="428"/>
      <c r="AK580" s="428"/>
      <c r="AL580" s="429"/>
      <c r="AM580" s="430"/>
      <c r="AN580" s="430"/>
      <c r="AO580" s="431"/>
      <c r="AP580" s="432"/>
      <c r="AQ580" s="432"/>
      <c r="AR580" s="432"/>
      <c r="AS580" s="432"/>
      <c r="AT580" s="432"/>
      <c r="AU580" s="432"/>
      <c r="AV580" s="432"/>
      <c r="AW580" s="432"/>
      <c r="AX580" s="432"/>
      <c r="AY580">
        <f>COUNTA($E$580)</f>
        <v>0</v>
      </c>
    </row>
    <row r="581" spans="1:51" ht="24.75" hidden="1" customHeight="1" x14ac:dyDescent="0.2">
      <c r="A581" s="436">
        <v>3</v>
      </c>
      <c r="B581" s="436">
        <v>1</v>
      </c>
      <c r="C581" s="437"/>
      <c r="D581" s="437"/>
      <c r="E581" s="432"/>
      <c r="F581" s="438"/>
      <c r="G581" s="438"/>
      <c r="H581" s="438"/>
      <c r="I581" s="438"/>
      <c r="J581" s="439"/>
      <c r="K581" s="440"/>
      <c r="L581" s="440"/>
      <c r="M581" s="440"/>
      <c r="N581" s="440"/>
      <c r="O581" s="440"/>
      <c r="P581" s="441"/>
      <c r="Q581" s="441"/>
      <c r="R581" s="441"/>
      <c r="S581" s="441"/>
      <c r="T581" s="441"/>
      <c r="U581" s="441"/>
      <c r="V581" s="441"/>
      <c r="W581" s="441"/>
      <c r="X581" s="441"/>
      <c r="Y581" s="442"/>
      <c r="Z581" s="443"/>
      <c r="AA581" s="443"/>
      <c r="AB581" s="444"/>
      <c r="AC581" s="426"/>
      <c r="AD581" s="426"/>
      <c r="AE581" s="426"/>
      <c r="AF581" s="426"/>
      <c r="AG581" s="426"/>
      <c r="AH581" s="427"/>
      <c r="AI581" s="428"/>
      <c r="AJ581" s="428"/>
      <c r="AK581" s="428"/>
      <c r="AL581" s="429"/>
      <c r="AM581" s="430"/>
      <c r="AN581" s="430"/>
      <c r="AO581" s="431"/>
      <c r="AP581" s="432"/>
      <c r="AQ581" s="432"/>
      <c r="AR581" s="432"/>
      <c r="AS581" s="432"/>
      <c r="AT581" s="432"/>
      <c r="AU581" s="432"/>
      <c r="AV581" s="432"/>
      <c r="AW581" s="432"/>
      <c r="AX581" s="432"/>
      <c r="AY581">
        <f>COUNTA($E$581)</f>
        <v>0</v>
      </c>
    </row>
    <row r="582" spans="1:51" ht="24.75" hidden="1" customHeight="1" x14ac:dyDescent="0.2">
      <c r="A582" s="436">
        <v>4</v>
      </c>
      <c r="B582" s="436">
        <v>1</v>
      </c>
      <c r="C582" s="437"/>
      <c r="D582" s="437"/>
      <c r="E582" s="432"/>
      <c r="F582" s="438"/>
      <c r="G582" s="438"/>
      <c r="H582" s="438"/>
      <c r="I582" s="438"/>
      <c r="J582" s="439"/>
      <c r="K582" s="440"/>
      <c r="L582" s="440"/>
      <c r="M582" s="440"/>
      <c r="N582" s="440"/>
      <c r="O582" s="440"/>
      <c r="P582" s="441"/>
      <c r="Q582" s="441"/>
      <c r="R582" s="441"/>
      <c r="S582" s="441"/>
      <c r="T582" s="441"/>
      <c r="U582" s="441"/>
      <c r="V582" s="441"/>
      <c r="W582" s="441"/>
      <c r="X582" s="441"/>
      <c r="Y582" s="442"/>
      <c r="Z582" s="443"/>
      <c r="AA582" s="443"/>
      <c r="AB582" s="444"/>
      <c r="AC582" s="426"/>
      <c r="AD582" s="426"/>
      <c r="AE582" s="426"/>
      <c r="AF582" s="426"/>
      <c r="AG582" s="426"/>
      <c r="AH582" s="427"/>
      <c r="AI582" s="428"/>
      <c r="AJ582" s="428"/>
      <c r="AK582" s="428"/>
      <c r="AL582" s="429"/>
      <c r="AM582" s="430"/>
      <c r="AN582" s="430"/>
      <c r="AO582" s="431"/>
      <c r="AP582" s="432"/>
      <c r="AQ582" s="432"/>
      <c r="AR582" s="432"/>
      <c r="AS582" s="432"/>
      <c r="AT582" s="432"/>
      <c r="AU582" s="432"/>
      <c r="AV582" s="432"/>
      <c r="AW582" s="432"/>
      <c r="AX582" s="432"/>
      <c r="AY582">
        <f>COUNTA($E$582)</f>
        <v>0</v>
      </c>
    </row>
    <row r="583" spans="1:51" ht="24.75" hidden="1" customHeight="1" x14ac:dyDescent="0.2">
      <c r="A583" s="436">
        <v>5</v>
      </c>
      <c r="B583" s="436">
        <v>1</v>
      </c>
      <c r="C583" s="437"/>
      <c r="D583" s="437"/>
      <c r="E583" s="432"/>
      <c r="F583" s="438"/>
      <c r="G583" s="438"/>
      <c r="H583" s="438"/>
      <c r="I583" s="438"/>
      <c r="J583" s="439"/>
      <c r="K583" s="440"/>
      <c r="L583" s="440"/>
      <c r="M583" s="440"/>
      <c r="N583" s="440"/>
      <c r="O583" s="440"/>
      <c r="P583" s="441"/>
      <c r="Q583" s="441"/>
      <c r="R583" s="441"/>
      <c r="S583" s="441"/>
      <c r="T583" s="441"/>
      <c r="U583" s="441"/>
      <c r="V583" s="441"/>
      <c r="W583" s="441"/>
      <c r="X583" s="441"/>
      <c r="Y583" s="442"/>
      <c r="Z583" s="443"/>
      <c r="AA583" s="443"/>
      <c r="AB583" s="444"/>
      <c r="AC583" s="426"/>
      <c r="AD583" s="426"/>
      <c r="AE583" s="426"/>
      <c r="AF583" s="426"/>
      <c r="AG583" s="426"/>
      <c r="AH583" s="427"/>
      <c r="AI583" s="428"/>
      <c r="AJ583" s="428"/>
      <c r="AK583" s="428"/>
      <c r="AL583" s="429"/>
      <c r="AM583" s="430"/>
      <c r="AN583" s="430"/>
      <c r="AO583" s="431"/>
      <c r="AP583" s="432"/>
      <c r="AQ583" s="432"/>
      <c r="AR583" s="432"/>
      <c r="AS583" s="432"/>
      <c r="AT583" s="432"/>
      <c r="AU583" s="432"/>
      <c r="AV583" s="432"/>
      <c r="AW583" s="432"/>
      <c r="AX583" s="432"/>
      <c r="AY583">
        <f>COUNTA($E$583)</f>
        <v>0</v>
      </c>
    </row>
    <row r="584" spans="1:51" ht="24.75" hidden="1" customHeight="1" x14ac:dyDescent="0.2">
      <c r="A584" s="436">
        <v>6</v>
      </c>
      <c r="B584" s="436">
        <v>1</v>
      </c>
      <c r="C584" s="437"/>
      <c r="D584" s="437"/>
      <c r="E584" s="432"/>
      <c r="F584" s="438"/>
      <c r="G584" s="438"/>
      <c r="H584" s="438"/>
      <c r="I584" s="438"/>
      <c r="J584" s="439"/>
      <c r="K584" s="440"/>
      <c r="L584" s="440"/>
      <c r="M584" s="440"/>
      <c r="N584" s="440"/>
      <c r="O584" s="440"/>
      <c r="P584" s="441"/>
      <c r="Q584" s="441"/>
      <c r="R584" s="441"/>
      <c r="S584" s="441"/>
      <c r="T584" s="441"/>
      <c r="U584" s="441"/>
      <c r="V584" s="441"/>
      <c r="W584" s="441"/>
      <c r="X584" s="441"/>
      <c r="Y584" s="442"/>
      <c r="Z584" s="443"/>
      <c r="AA584" s="443"/>
      <c r="AB584" s="444"/>
      <c r="AC584" s="426"/>
      <c r="AD584" s="426"/>
      <c r="AE584" s="426"/>
      <c r="AF584" s="426"/>
      <c r="AG584" s="426"/>
      <c r="AH584" s="427"/>
      <c r="AI584" s="428"/>
      <c r="AJ584" s="428"/>
      <c r="AK584" s="428"/>
      <c r="AL584" s="429"/>
      <c r="AM584" s="430"/>
      <c r="AN584" s="430"/>
      <c r="AO584" s="431"/>
      <c r="AP584" s="432"/>
      <c r="AQ584" s="432"/>
      <c r="AR584" s="432"/>
      <c r="AS584" s="432"/>
      <c r="AT584" s="432"/>
      <c r="AU584" s="432"/>
      <c r="AV584" s="432"/>
      <c r="AW584" s="432"/>
      <c r="AX584" s="432"/>
      <c r="AY584">
        <f>COUNTA($E$584)</f>
        <v>0</v>
      </c>
    </row>
    <row r="585" spans="1:51" ht="24.75" hidden="1" customHeight="1" x14ac:dyDescent="0.2">
      <c r="A585" s="436">
        <v>7</v>
      </c>
      <c r="B585" s="436">
        <v>1</v>
      </c>
      <c r="C585" s="437"/>
      <c r="D585" s="437"/>
      <c r="E585" s="432"/>
      <c r="F585" s="438"/>
      <c r="G585" s="438"/>
      <c r="H585" s="438"/>
      <c r="I585" s="438"/>
      <c r="J585" s="439"/>
      <c r="K585" s="440"/>
      <c r="L585" s="440"/>
      <c r="M585" s="440"/>
      <c r="N585" s="440"/>
      <c r="O585" s="440"/>
      <c r="P585" s="441"/>
      <c r="Q585" s="441"/>
      <c r="R585" s="441"/>
      <c r="S585" s="441"/>
      <c r="T585" s="441"/>
      <c r="U585" s="441"/>
      <c r="V585" s="441"/>
      <c r="W585" s="441"/>
      <c r="X585" s="441"/>
      <c r="Y585" s="442"/>
      <c r="Z585" s="443"/>
      <c r="AA585" s="443"/>
      <c r="AB585" s="444"/>
      <c r="AC585" s="426"/>
      <c r="AD585" s="426"/>
      <c r="AE585" s="426"/>
      <c r="AF585" s="426"/>
      <c r="AG585" s="426"/>
      <c r="AH585" s="427"/>
      <c r="AI585" s="428"/>
      <c r="AJ585" s="428"/>
      <c r="AK585" s="428"/>
      <c r="AL585" s="429"/>
      <c r="AM585" s="430"/>
      <c r="AN585" s="430"/>
      <c r="AO585" s="431"/>
      <c r="AP585" s="432"/>
      <c r="AQ585" s="432"/>
      <c r="AR585" s="432"/>
      <c r="AS585" s="432"/>
      <c r="AT585" s="432"/>
      <c r="AU585" s="432"/>
      <c r="AV585" s="432"/>
      <c r="AW585" s="432"/>
      <c r="AX585" s="432"/>
      <c r="AY585">
        <f>COUNTA($E$585)</f>
        <v>0</v>
      </c>
    </row>
    <row r="586" spans="1:51" ht="24.75" hidden="1" customHeight="1" x14ac:dyDescent="0.2">
      <c r="A586" s="436">
        <v>8</v>
      </c>
      <c r="B586" s="436">
        <v>1</v>
      </c>
      <c r="C586" s="437"/>
      <c r="D586" s="437"/>
      <c r="E586" s="432"/>
      <c r="F586" s="438"/>
      <c r="G586" s="438"/>
      <c r="H586" s="438"/>
      <c r="I586" s="438"/>
      <c r="J586" s="439"/>
      <c r="K586" s="440"/>
      <c r="L586" s="440"/>
      <c r="M586" s="440"/>
      <c r="N586" s="440"/>
      <c r="O586" s="440"/>
      <c r="P586" s="441"/>
      <c r="Q586" s="441"/>
      <c r="R586" s="441"/>
      <c r="S586" s="441"/>
      <c r="T586" s="441"/>
      <c r="U586" s="441"/>
      <c r="V586" s="441"/>
      <c r="W586" s="441"/>
      <c r="X586" s="441"/>
      <c r="Y586" s="442"/>
      <c r="Z586" s="443"/>
      <c r="AA586" s="443"/>
      <c r="AB586" s="444"/>
      <c r="AC586" s="426"/>
      <c r="AD586" s="426"/>
      <c r="AE586" s="426"/>
      <c r="AF586" s="426"/>
      <c r="AG586" s="426"/>
      <c r="AH586" s="427"/>
      <c r="AI586" s="428"/>
      <c r="AJ586" s="428"/>
      <c r="AK586" s="428"/>
      <c r="AL586" s="429"/>
      <c r="AM586" s="430"/>
      <c r="AN586" s="430"/>
      <c r="AO586" s="431"/>
      <c r="AP586" s="432"/>
      <c r="AQ586" s="432"/>
      <c r="AR586" s="432"/>
      <c r="AS586" s="432"/>
      <c r="AT586" s="432"/>
      <c r="AU586" s="432"/>
      <c r="AV586" s="432"/>
      <c r="AW586" s="432"/>
      <c r="AX586" s="432"/>
      <c r="AY586">
        <f>COUNTA($E$586)</f>
        <v>0</v>
      </c>
    </row>
    <row r="587" spans="1:51" ht="24.75" hidden="1" customHeight="1" x14ac:dyDescent="0.2">
      <c r="A587" s="436">
        <v>9</v>
      </c>
      <c r="B587" s="436">
        <v>1</v>
      </c>
      <c r="C587" s="437"/>
      <c r="D587" s="437"/>
      <c r="E587" s="432"/>
      <c r="F587" s="438"/>
      <c r="G587" s="438"/>
      <c r="H587" s="438"/>
      <c r="I587" s="438"/>
      <c r="J587" s="439"/>
      <c r="K587" s="440"/>
      <c r="L587" s="440"/>
      <c r="M587" s="440"/>
      <c r="N587" s="440"/>
      <c r="O587" s="440"/>
      <c r="P587" s="441"/>
      <c r="Q587" s="441"/>
      <c r="R587" s="441"/>
      <c r="S587" s="441"/>
      <c r="T587" s="441"/>
      <c r="U587" s="441"/>
      <c r="V587" s="441"/>
      <c r="W587" s="441"/>
      <c r="X587" s="441"/>
      <c r="Y587" s="442"/>
      <c r="Z587" s="443"/>
      <c r="AA587" s="443"/>
      <c r="AB587" s="444"/>
      <c r="AC587" s="426"/>
      <c r="AD587" s="426"/>
      <c r="AE587" s="426"/>
      <c r="AF587" s="426"/>
      <c r="AG587" s="426"/>
      <c r="AH587" s="427"/>
      <c r="AI587" s="428"/>
      <c r="AJ587" s="428"/>
      <c r="AK587" s="428"/>
      <c r="AL587" s="429"/>
      <c r="AM587" s="430"/>
      <c r="AN587" s="430"/>
      <c r="AO587" s="431"/>
      <c r="AP587" s="432"/>
      <c r="AQ587" s="432"/>
      <c r="AR587" s="432"/>
      <c r="AS587" s="432"/>
      <c r="AT587" s="432"/>
      <c r="AU587" s="432"/>
      <c r="AV587" s="432"/>
      <c r="AW587" s="432"/>
      <c r="AX587" s="432"/>
      <c r="AY587">
        <f>COUNTA($E$587)</f>
        <v>0</v>
      </c>
    </row>
    <row r="588" spans="1:51" ht="24.75" hidden="1" customHeight="1" x14ac:dyDescent="0.2">
      <c r="A588" s="436">
        <v>10</v>
      </c>
      <c r="B588" s="436">
        <v>1</v>
      </c>
      <c r="C588" s="437"/>
      <c r="D588" s="437"/>
      <c r="E588" s="432"/>
      <c r="F588" s="438"/>
      <c r="G588" s="438"/>
      <c r="H588" s="438"/>
      <c r="I588" s="438"/>
      <c r="J588" s="439"/>
      <c r="K588" s="440"/>
      <c r="L588" s="440"/>
      <c r="M588" s="440"/>
      <c r="N588" s="440"/>
      <c r="O588" s="440"/>
      <c r="P588" s="441"/>
      <c r="Q588" s="441"/>
      <c r="R588" s="441"/>
      <c r="S588" s="441"/>
      <c r="T588" s="441"/>
      <c r="U588" s="441"/>
      <c r="V588" s="441"/>
      <c r="W588" s="441"/>
      <c r="X588" s="441"/>
      <c r="Y588" s="442"/>
      <c r="Z588" s="443"/>
      <c r="AA588" s="443"/>
      <c r="AB588" s="444"/>
      <c r="AC588" s="426"/>
      <c r="AD588" s="426"/>
      <c r="AE588" s="426"/>
      <c r="AF588" s="426"/>
      <c r="AG588" s="426"/>
      <c r="AH588" s="427"/>
      <c r="AI588" s="428"/>
      <c r="AJ588" s="428"/>
      <c r="AK588" s="428"/>
      <c r="AL588" s="429"/>
      <c r="AM588" s="430"/>
      <c r="AN588" s="430"/>
      <c r="AO588" s="431"/>
      <c r="AP588" s="432"/>
      <c r="AQ588" s="432"/>
      <c r="AR588" s="432"/>
      <c r="AS588" s="432"/>
      <c r="AT588" s="432"/>
      <c r="AU588" s="432"/>
      <c r="AV588" s="432"/>
      <c r="AW588" s="432"/>
      <c r="AX588" s="432"/>
      <c r="AY588">
        <f>COUNTA($E$588)</f>
        <v>0</v>
      </c>
    </row>
    <row r="589" spans="1:51" ht="24.75" hidden="1" customHeight="1" x14ac:dyDescent="0.2">
      <c r="A589" s="436">
        <v>11</v>
      </c>
      <c r="B589" s="436">
        <v>1</v>
      </c>
      <c r="C589" s="437"/>
      <c r="D589" s="437"/>
      <c r="E589" s="432"/>
      <c r="F589" s="438"/>
      <c r="G589" s="438"/>
      <c r="H589" s="438"/>
      <c r="I589" s="438"/>
      <c r="J589" s="439"/>
      <c r="K589" s="440"/>
      <c r="L589" s="440"/>
      <c r="M589" s="440"/>
      <c r="N589" s="440"/>
      <c r="O589" s="440"/>
      <c r="P589" s="441"/>
      <c r="Q589" s="441"/>
      <c r="R589" s="441"/>
      <c r="S589" s="441"/>
      <c r="T589" s="441"/>
      <c r="U589" s="441"/>
      <c r="V589" s="441"/>
      <c r="W589" s="441"/>
      <c r="X589" s="441"/>
      <c r="Y589" s="442"/>
      <c r="Z589" s="443"/>
      <c r="AA589" s="443"/>
      <c r="AB589" s="444"/>
      <c r="AC589" s="426"/>
      <c r="AD589" s="426"/>
      <c r="AE589" s="426"/>
      <c r="AF589" s="426"/>
      <c r="AG589" s="426"/>
      <c r="AH589" s="427"/>
      <c r="AI589" s="428"/>
      <c r="AJ589" s="428"/>
      <c r="AK589" s="428"/>
      <c r="AL589" s="429"/>
      <c r="AM589" s="430"/>
      <c r="AN589" s="430"/>
      <c r="AO589" s="431"/>
      <c r="AP589" s="432"/>
      <c r="AQ589" s="432"/>
      <c r="AR589" s="432"/>
      <c r="AS589" s="432"/>
      <c r="AT589" s="432"/>
      <c r="AU589" s="432"/>
      <c r="AV589" s="432"/>
      <c r="AW589" s="432"/>
      <c r="AX589" s="432"/>
      <c r="AY589">
        <f>COUNTA($E$589)</f>
        <v>0</v>
      </c>
    </row>
    <row r="590" spans="1:51" ht="24.75" hidden="1" customHeight="1" x14ac:dyDescent="0.2">
      <c r="A590" s="436">
        <v>12</v>
      </c>
      <c r="B590" s="436">
        <v>1</v>
      </c>
      <c r="C590" s="437"/>
      <c r="D590" s="437"/>
      <c r="E590" s="432"/>
      <c r="F590" s="438"/>
      <c r="G590" s="438"/>
      <c r="H590" s="438"/>
      <c r="I590" s="438"/>
      <c r="J590" s="439"/>
      <c r="K590" s="440"/>
      <c r="L590" s="440"/>
      <c r="M590" s="440"/>
      <c r="N590" s="440"/>
      <c r="O590" s="440"/>
      <c r="P590" s="441"/>
      <c r="Q590" s="441"/>
      <c r="R590" s="441"/>
      <c r="S590" s="441"/>
      <c r="T590" s="441"/>
      <c r="U590" s="441"/>
      <c r="V590" s="441"/>
      <c r="W590" s="441"/>
      <c r="X590" s="441"/>
      <c r="Y590" s="442"/>
      <c r="Z590" s="443"/>
      <c r="AA590" s="443"/>
      <c r="AB590" s="444"/>
      <c r="AC590" s="426"/>
      <c r="AD590" s="426"/>
      <c r="AE590" s="426"/>
      <c r="AF590" s="426"/>
      <c r="AG590" s="426"/>
      <c r="AH590" s="427"/>
      <c r="AI590" s="428"/>
      <c r="AJ590" s="428"/>
      <c r="AK590" s="428"/>
      <c r="AL590" s="429"/>
      <c r="AM590" s="430"/>
      <c r="AN590" s="430"/>
      <c r="AO590" s="431"/>
      <c r="AP590" s="432"/>
      <c r="AQ590" s="432"/>
      <c r="AR590" s="432"/>
      <c r="AS590" s="432"/>
      <c r="AT590" s="432"/>
      <c r="AU590" s="432"/>
      <c r="AV590" s="432"/>
      <c r="AW590" s="432"/>
      <c r="AX590" s="432"/>
      <c r="AY590">
        <f>COUNTA($E$590)</f>
        <v>0</v>
      </c>
    </row>
    <row r="591" spans="1:51" ht="24.75" hidden="1" customHeight="1" x14ac:dyDescent="0.2">
      <c r="A591" s="436">
        <v>13</v>
      </c>
      <c r="B591" s="436">
        <v>1</v>
      </c>
      <c r="C591" s="437"/>
      <c r="D591" s="437"/>
      <c r="E591" s="432"/>
      <c r="F591" s="438"/>
      <c r="G591" s="438"/>
      <c r="H591" s="438"/>
      <c r="I591" s="438"/>
      <c r="J591" s="439"/>
      <c r="K591" s="440"/>
      <c r="L591" s="440"/>
      <c r="M591" s="440"/>
      <c r="N591" s="440"/>
      <c r="O591" s="440"/>
      <c r="P591" s="441"/>
      <c r="Q591" s="441"/>
      <c r="R591" s="441"/>
      <c r="S591" s="441"/>
      <c r="T591" s="441"/>
      <c r="U591" s="441"/>
      <c r="V591" s="441"/>
      <c r="W591" s="441"/>
      <c r="X591" s="441"/>
      <c r="Y591" s="442"/>
      <c r="Z591" s="443"/>
      <c r="AA591" s="443"/>
      <c r="AB591" s="444"/>
      <c r="AC591" s="426"/>
      <c r="AD591" s="426"/>
      <c r="AE591" s="426"/>
      <c r="AF591" s="426"/>
      <c r="AG591" s="426"/>
      <c r="AH591" s="427"/>
      <c r="AI591" s="428"/>
      <c r="AJ591" s="428"/>
      <c r="AK591" s="428"/>
      <c r="AL591" s="429"/>
      <c r="AM591" s="430"/>
      <c r="AN591" s="430"/>
      <c r="AO591" s="431"/>
      <c r="AP591" s="432"/>
      <c r="AQ591" s="432"/>
      <c r="AR591" s="432"/>
      <c r="AS591" s="432"/>
      <c r="AT591" s="432"/>
      <c r="AU591" s="432"/>
      <c r="AV591" s="432"/>
      <c r="AW591" s="432"/>
      <c r="AX591" s="432"/>
      <c r="AY591">
        <f>COUNTA($E$591)</f>
        <v>0</v>
      </c>
    </row>
    <row r="592" spans="1:51" ht="24.75" hidden="1" customHeight="1" x14ac:dyDescent="0.2">
      <c r="A592" s="436">
        <v>14</v>
      </c>
      <c r="B592" s="436">
        <v>1</v>
      </c>
      <c r="C592" s="437"/>
      <c r="D592" s="437"/>
      <c r="E592" s="432"/>
      <c r="F592" s="438"/>
      <c r="G592" s="438"/>
      <c r="H592" s="438"/>
      <c r="I592" s="438"/>
      <c r="J592" s="439"/>
      <c r="K592" s="440"/>
      <c r="L592" s="440"/>
      <c r="M592" s="440"/>
      <c r="N592" s="440"/>
      <c r="O592" s="440"/>
      <c r="P592" s="441"/>
      <c r="Q592" s="441"/>
      <c r="R592" s="441"/>
      <c r="S592" s="441"/>
      <c r="T592" s="441"/>
      <c r="U592" s="441"/>
      <c r="V592" s="441"/>
      <c r="W592" s="441"/>
      <c r="X592" s="441"/>
      <c r="Y592" s="442"/>
      <c r="Z592" s="443"/>
      <c r="AA592" s="443"/>
      <c r="AB592" s="444"/>
      <c r="AC592" s="426"/>
      <c r="AD592" s="426"/>
      <c r="AE592" s="426"/>
      <c r="AF592" s="426"/>
      <c r="AG592" s="426"/>
      <c r="AH592" s="427"/>
      <c r="AI592" s="428"/>
      <c r="AJ592" s="428"/>
      <c r="AK592" s="428"/>
      <c r="AL592" s="429"/>
      <c r="AM592" s="430"/>
      <c r="AN592" s="430"/>
      <c r="AO592" s="431"/>
      <c r="AP592" s="432"/>
      <c r="AQ592" s="432"/>
      <c r="AR592" s="432"/>
      <c r="AS592" s="432"/>
      <c r="AT592" s="432"/>
      <c r="AU592" s="432"/>
      <c r="AV592" s="432"/>
      <c r="AW592" s="432"/>
      <c r="AX592" s="432"/>
      <c r="AY592">
        <f>COUNTA($E$592)</f>
        <v>0</v>
      </c>
    </row>
    <row r="593" spans="1:51" ht="24.75" hidden="1" customHeight="1" x14ac:dyDescent="0.2">
      <c r="A593" s="436">
        <v>15</v>
      </c>
      <c r="B593" s="436">
        <v>1</v>
      </c>
      <c r="C593" s="437"/>
      <c r="D593" s="437"/>
      <c r="E593" s="432"/>
      <c r="F593" s="438"/>
      <c r="G593" s="438"/>
      <c r="H593" s="438"/>
      <c r="I593" s="438"/>
      <c r="J593" s="439"/>
      <c r="K593" s="440"/>
      <c r="L593" s="440"/>
      <c r="M593" s="440"/>
      <c r="N593" s="440"/>
      <c r="O593" s="440"/>
      <c r="P593" s="441"/>
      <c r="Q593" s="441"/>
      <c r="R593" s="441"/>
      <c r="S593" s="441"/>
      <c r="T593" s="441"/>
      <c r="U593" s="441"/>
      <c r="V593" s="441"/>
      <c r="W593" s="441"/>
      <c r="X593" s="441"/>
      <c r="Y593" s="442"/>
      <c r="Z593" s="443"/>
      <c r="AA593" s="443"/>
      <c r="AB593" s="444"/>
      <c r="AC593" s="426"/>
      <c r="AD593" s="426"/>
      <c r="AE593" s="426"/>
      <c r="AF593" s="426"/>
      <c r="AG593" s="426"/>
      <c r="AH593" s="427"/>
      <c r="AI593" s="428"/>
      <c r="AJ593" s="428"/>
      <c r="AK593" s="428"/>
      <c r="AL593" s="429"/>
      <c r="AM593" s="430"/>
      <c r="AN593" s="430"/>
      <c r="AO593" s="431"/>
      <c r="AP593" s="432"/>
      <c r="AQ593" s="432"/>
      <c r="AR593" s="432"/>
      <c r="AS593" s="432"/>
      <c r="AT593" s="432"/>
      <c r="AU593" s="432"/>
      <c r="AV593" s="432"/>
      <c r="AW593" s="432"/>
      <c r="AX593" s="432"/>
      <c r="AY593">
        <f>COUNTA($E$593)</f>
        <v>0</v>
      </c>
    </row>
    <row r="594" spans="1:51" ht="24.75" hidden="1" customHeight="1" x14ac:dyDescent="0.2">
      <c r="A594" s="436">
        <v>16</v>
      </c>
      <c r="B594" s="436">
        <v>1</v>
      </c>
      <c r="C594" s="437"/>
      <c r="D594" s="437"/>
      <c r="E594" s="432"/>
      <c r="F594" s="438"/>
      <c r="G594" s="438"/>
      <c r="H594" s="438"/>
      <c r="I594" s="438"/>
      <c r="J594" s="439"/>
      <c r="K594" s="440"/>
      <c r="L594" s="440"/>
      <c r="M594" s="440"/>
      <c r="N594" s="440"/>
      <c r="O594" s="440"/>
      <c r="P594" s="441"/>
      <c r="Q594" s="441"/>
      <c r="R594" s="441"/>
      <c r="S594" s="441"/>
      <c r="T594" s="441"/>
      <c r="U594" s="441"/>
      <c r="V594" s="441"/>
      <c r="W594" s="441"/>
      <c r="X594" s="441"/>
      <c r="Y594" s="442"/>
      <c r="Z594" s="443"/>
      <c r="AA594" s="443"/>
      <c r="AB594" s="444"/>
      <c r="AC594" s="426"/>
      <c r="AD594" s="426"/>
      <c r="AE594" s="426"/>
      <c r="AF594" s="426"/>
      <c r="AG594" s="426"/>
      <c r="AH594" s="427"/>
      <c r="AI594" s="428"/>
      <c r="AJ594" s="428"/>
      <c r="AK594" s="428"/>
      <c r="AL594" s="429"/>
      <c r="AM594" s="430"/>
      <c r="AN594" s="430"/>
      <c r="AO594" s="431"/>
      <c r="AP594" s="432"/>
      <c r="AQ594" s="432"/>
      <c r="AR594" s="432"/>
      <c r="AS594" s="432"/>
      <c r="AT594" s="432"/>
      <c r="AU594" s="432"/>
      <c r="AV594" s="432"/>
      <c r="AW594" s="432"/>
      <c r="AX594" s="432"/>
      <c r="AY594">
        <f>COUNTA($E$594)</f>
        <v>0</v>
      </c>
    </row>
    <row r="595" spans="1:51" ht="24.75" hidden="1" customHeight="1" x14ac:dyDescent="0.2">
      <c r="A595" s="436">
        <v>17</v>
      </c>
      <c r="B595" s="436">
        <v>1</v>
      </c>
      <c r="C595" s="437"/>
      <c r="D595" s="437"/>
      <c r="E595" s="432"/>
      <c r="F595" s="438"/>
      <c r="G595" s="438"/>
      <c r="H595" s="438"/>
      <c r="I595" s="438"/>
      <c r="J595" s="439"/>
      <c r="K595" s="440"/>
      <c r="L595" s="440"/>
      <c r="M595" s="440"/>
      <c r="N595" s="440"/>
      <c r="O595" s="440"/>
      <c r="P595" s="441"/>
      <c r="Q595" s="441"/>
      <c r="R595" s="441"/>
      <c r="S595" s="441"/>
      <c r="T595" s="441"/>
      <c r="U595" s="441"/>
      <c r="V595" s="441"/>
      <c r="W595" s="441"/>
      <c r="X595" s="441"/>
      <c r="Y595" s="442"/>
      <c r="Z595" s="443"/>
      <c r="AA595" s="443"/>
      <c r="AB595" s="444"/>
      <c r="AC595" s="426"/>
      <c r="AD595" s="426"/>
      <c r="AE595" s="426"/>
      <c r="AF595" s="426"/>
      <c r="AG595" s="426"/>
      <c r="AH595" s="427"/>
      <c r="AI595" s="428"/>
      <c r="AJ595" s="428"/>
      <c r="AK595" s="428"/>
      <c r="AL595" s="429"/>
      <c r="AM595" s="430"/>
      <c r="AN595" s="430"/>
      <c r="AO595" s="431"/>
      <c r="AP595" s="432"/>
      <c r="AQ595" s="432"/>
      <c r="AR595" s="432"/>
      <c r="AS595" s="432"/>
      <c r="AT595" s="432"/>
      <c r="AU595" s="432"/>
      <c r="AV595" s="432"/>
      <c r="AW595" s="432"/>
      <c r="AX595" s="432"/>
      <c r="AY595">
        <f>COUNTA($E$595)</f>
        <v>0</v>
      </c>
    </row>
    <row r="596" spans="1:51" ht="24.75" hidden="1" customHeight="1" x14ac:dyDescent="0.2">
      <c r="A596" s="436">
        <v>18</v>
      </c>
      <c r="B596" s="436">
        <v>1</v>
      </c>
      <c r="C596" s="437"/>
      <c r="D596" s="437"/>
      <c r="E596" s="432"/>
      <c r="F596" s="438"/>
      <c r="G596" s="438"/>
      <c r="H596" s="438"/>
      <c r="I596" s="438"/>
      <c r="J596" s="439"/>
      <c r="K596" s="440"/>
      <c r="L596" s="440"/>
      <c r="M596" s="440"/>
      <c r="N596" s="440"/>
      <c r="O596" s="440"/>
      <c r="P596" s="441"/>
      <c r="Q596" s="441"/>
      <c r="R596" s="441"/>
      <c r="S596" s="441"/>
      <c r="T596" s="441"/>
      <c r="U596" s="441"/>
      <c r="V596" s="441"/>
      <c r="W596" s="441"/>
      <c r="X596" s="441"/>
      <c r="Y596" s="442"/>
      <c r="Z596" s="443"/>
      <c r="AA596" s="443"/>
      <c r="AB596" s="444"/>
      <c r="AC596" s="426"/>
      <c r="AD596" s="426"/>
      <c r="AE596" s="426"/>
      <c r="AF596" s="426"/>
      <c r="AG596" s="426"/>
      <c r="AH596" s="427"/>
      <c r="AI596" s="428"/>
      <c r="AJ596" s="428"/>
      <c r="AK596" s="428"/>
      <c r="AL596" s="429"/>
      <c r="AM596" s="430"/>
      <c r="AN596" s="430"/>
      <c r="AO596" s="431"/>
      <c r="AP596" s="432"/>
      <c r="AQ596" s="432"/>
      <c r="AR596" s="432"/>
      <c r="AS596" s="432"/>
      <c r="AT596" s="432"/>
      <c r="AU596" s="432"/>
      <c r="AV596" s="432"/>
      <c r="AW596" s="432"/>
      <c r="AX596" s="432"/>
      <c r="AY596">
        <f>COUNTA($E$596)</f>
        <v>0</v>
      </c>
    </row>
    <row r="597" spans="1:51" ht="24.75" hidden="1" customHeight="1" x14ac:dyDescent="0.2">
      <c r="A597" s="436">
        <v>19</v>
      </c>
      <c r="B597" s="436">
        <v>1</v>
      </c>
      <c r="C597" s="437"/>
      <c r="D597" s="437"/>
      <c r="E597" s="432"/>
      <c r="F597" s="438"/>
      <c r="G597" s="438"/>
      <c r="H597" s="438"/>
      <c r="I597" s="438"/>
      <c r="J597" s="439"/>
      <c r="K597" s="440"/>
      <c r="L597" s="440"/>
      <c r="M597" s="440"/>
      <c r="N597" s="440"/>
      <c r="O597" s="440"/>
      <c r="P597" s="441"/>
      <c r="Q597" s="441"/>
      <c r="R597" s="441"/>
      <c r="S597" s="441"/>
      <c r="T597" s="441"/>
      <c r="U597" s="441"/>
      <c r="V597" s="441"/>
      <c r="W597" s="441"/>
      <c r="X597" s="441"/>
      <c r="Y597" s="442"/>
      <c r="Z597" s="443"/>
      <c r="AA597" s="443"/>
      <c r="AB597" s="444"/>
      <c r="AC597" s="426"/>
      <c r="AD597" s="426"/>
      <c r="AE597" s="426"/>
      <c r="AF597" s="426"/>
      <c r="AG597" s="426"/>
      <c r="AH597" s="427"/>
      <c r="AI597" s="428"/>
      <c r="AJ597" s="428"/>
      <c r="AK597" s="428"/>
      <c r="AL597" s="429"/>
      <c r="AM597" s="430"/>
      <c r="AN597" s="430"/>
      <c r="AO597" s="431"/>
      <c r="AP597" s="432"/>
      <c r="AQ597" s="432"/>
      <c r="AR597" s="432"/>
      <c r="AS597" s="432"/>
      <c r="AT597" s="432"/>
      <c r="AU597" s="432"/>
      <c r="AV597" s="432"/>
      <c r="AW597" s="432"/>
      <c r="AX597" s="432"/>
      <c r="AY597">
        <f>COUNTA($E$597)</f>
        <v>0</v>
      </c>
    </row>
    <row r="598" spans="1:51" ht="24.75" hidden="1" customHeight="1" x14ac:dyDescent="0.2">
      <c r="A598" s="436">
        <v>20</v>
      </c>
      <c r="B598" s="436">
        <v>1</v>
      </c>
      <c r="C598" s="437"/>
      <c r="D598" s="437"/>
      <c r="E598" s="432"/>
      <c r="F598" s="438"/>
      <c r="G598" s="438"/>
      <c r="H598" s="438"/>
      <c r="I598" s="438"/>
      <c r="J598" s="439"/>
      <c r="K598" s="440"/>
      <c r="L598" s="440"/>
      <c r="M598" s="440"/>
      <c r="N598" s="440"/>
      <c r="O598" s="440"/>
      <c r="P598" s="441"/>
      <c r="Q598" s="441"/>
      <c r="R598" s="441"/>
      <c r="S598" s="441"/>
      <c r="T598" s="441"/>
      <c r="U598" s="441"/>
      <c r="V598" s="441"/>
      <c r="W598" s="441"/>
      <c r="X598" s="441"/>
      <c r="Y598" s="442"/>
      <c r="Z598" s="443"/>
      <c r="AA598" s="443"/>
      <c r="AB598" s="444"/>
      <c r="AC598" s="426"/>
      <c r="AD598" s="426"/>
      <c r="AE598" s="426"/>
      <c r="AF598" s="426"/>
      <c r="AG598" s="426"/>
      <c r="AH598" s="427"/>
      <c r="AI598" s="428"/>
      <c r="AJ598" s="428"/>
      <c r="AK598" s="428"/>
      <c r="AL598" s="429"/>
      <c r="AM598" s="430"/>
      <c r="AN598" s="430"/>
      <c r="AO598" s="431"/>
      <c r="AP598" s="432"/>
      <c r="AQ598" s="432"/>
      <c r="AR598" s="432"/>
      <c r="AS598" s="432"/>
      <c r="AT598" s="432"/>
      <c r="AU598" s="432"/>
      <c r="AV598" s="432"/>
      <c r="AW598" s="432"/>
      <c r="AX598" s="432"/>
      <c r="AY598">
        <f>COUNTA($E$598)</f>
        <v>0</v>
      </c>
    </row>
    <row r="599" spans="1:51" ht="24.75" hidden="1" customHeight="1" x14ac:dyDescent="0.2">
      <c r="A599" s="436">
        <v>21</v>
      </c>
      <c r="B599" s="436">
        <v>1</v>
      </c>
      <c r="C599" s="437"/>
      <c r="D599" s="437"/>
      <c r="E599" s="432"/>
      <c r="F599" s="438"/>
      <c r="G599" s="438"/>
      <c r="H599" s="438"/>
      <c r="I599" s="438"/>
      <c r="J599" s="439"/>
      <c r="K599" s="440"/>
      <c r="L599" s="440"/>
      <c r="M599" s="440"/>
      <c r="N599" s="440"/>
      <c r="O599" s="440"/>
      <c r="P599" s="441"/>
      <c r="Q599" s="441"/>
      <c r="R599" s="441"/>
      <c r="S599" s="441"/>
      <c r="T599" s="441"/>
      <c r="U599" s="441"/>
      <c r="V599" s="441"/>
      <c r="W599" s="441"/>
      <c r="X599" s="441"/>
      <c r="Y599" s="442"/>
      <c r="Z599" s="443"/>
      <c r="AA599" s="443"/>
      <c r="AB599" s="444"/>
      <c r="AC599" s="426"/>
      <c r="AD599" s="426"/>
      <c r="AE599" s="426"/>
      <c r="AF599" s="426"/>
      <c r="AG599" s="426"/>
      <c r="AH599" s="427"/>
      <c r="AI599" s="428"/>
      <c r="AJ599" s="428"/>
      <c r="AK599" s="428"/>
      <c r="AL599" s="429"/>
      <c r="AM599" s="430"/>
      <c r="AN599" s="430"/>
      <c r="AO599" s="431"/>
      <c r="AP599" s="432"/>
      <c r="AQ599" s="432"/>
      <c r="AR599" s="432"/>
      <c r="AS599" s="432"/>
      <c r="AT599" s="432"/>
      <c r="AU599" s="432"/>
      <c r="AV599" s="432"/>
      <c r="AW599" s="432"/>
      <c r="AX599" s="432"/>
      <c r="AY599">
        <f>COUNTA($E$599)</f>
        <v>0</v>
      </c>
    </row>
    <row r="600" spans="1:51" ht="24.75" hidden="1" customHeight="1" x14ac:dyDescent="0.2">
      <c r="A600" s="436">
        <v>22</v>
      </c>
      <c r="B600" s="436">
        <v>1</v>
      </c>
      <c r="C600" s="437"/>
      <c r="D600" s="437"/>
      <c r="E600" s="432"/>
      <c r="F600" s="438"/>
      <c r="G600" s="438"/>
      <c r="H600" s="438"/>
      <c r="I600" s="438"/>
      <c r="J600" s="439"/>
      <c r="K600" s="440"/>
      <c r="L600" s="440"/>
      <c r="M600" s="440"/>
      <c r="N600" s="440"/>
      <c r="O600" s="440"/>
      <c r="P600" s="441"/>
      <c r="Q600" s="441"/>
      <c r="R600" s="441"/>
      <c r="S600" s="441"/>
      <c r="T600" s="441"/>
      <c r="U600" s="441"/>
      <c r="V600" s="441"/>
      <c r="W600" s="441"/>
      <c r="X600" s="441"/>
      <c r="Y600" s="442"/>
      <c r="Z600" s="443"/>
      <c r="AA600" s="443"/>
      <c r="AB600" s="444"/>
      <c r="AC600" s="426"/>
      <c r="AD600" s="426"/>
      <c r="AE600" s="426"/>
      <c r="AF600" s="426"/>
      <c r="AG600" s="426"/>
      <c r="AH600" s="427"/>
      <c r="AI600" s="428"/>
      <c r="AJ600" s="428"/>
      <c r="AK600" s="428"/>
      <c r="AL600" s="429"/>
      <c r="AM600" s="430"/>
      <c r="AN600" s="430"/>
      <c r="AO600" s="431"/>
      <c r="AP600" s="432"/>
      <c r="AQ600" s="432"/>
      <c r="AR600" s="432"/>
      <c r="AS600" s="432"/>
      <c r="AT600" s="432"/>
      <c r="AU600" s="432"/>
      <c r="AV600" s="432"/>
      <c r="AW600" s="432"/>
      <c r="AX600" s="432"/>
      <c r="AY600">
        <f>COUNTA($E$600)</f>
        <v>0</v>
      </c>
    </row>
    <row r="601" spans="1:51" ht="24.75" hidden="1" customHeight="1" x14ac:dyDescent="0.2">
      <c r="A601" s="436">
        <v>23</v>
      </c>
      <c r="B601" s="436">
        <v>1</v>
      </c>
      <c r="C601" s="437"/>
      <c r="D601" s="437"/>
      <c r="E601" s="432"/>
      <c r="F601" s="438"/>
      <c r="G601" s="438"/>
      <c r="H601" s="438"/>
      <c r="I601" s="438"/>
      <c r="J601" s="439"/>
      <c r="K601" s="440"/>
      <c r="L601" s="440"/>
      <c r="M601" s="440"/>
      <c r="N601" s="440"/>
      <c r="O601" s="440"/>
      <c r="P601" s="441"/>
      <c r="Q601" s="441"/>
      <c r="R601" s="441"/>
      <c r="S601" s="441"/>
      <c r="T601" s="441"/>
      <c r="U601" s="441"/>
      <c r="V601" s="441"/>
      <c r="W601" s="441"/>
      <c r="X601" s="441"/>
      <c r="Y601" s="442"/>
      <c r="Z601" s="443"/>
      <c r="AA601" s="443"/>
      <c r="AB601" s="444"/>
      <c r="AC601" s="426"/>
      <c r="AD601" s="426"/>
      <c r="AE601" s="426"/>
      <c r="AF601" s="426"/>
      <c r="AG601" s="426"/>
      <c r="AH601" s="427"/>
      <c r="AI601" s="428"/>
      <c r="AJ601" s="428"/>
      <c r="AK601" s="428"/>
      <c r="AL601" s="429"/>
      <c r="AM601" s="430"/>
      <c r="AN601" s="430"/>
      <c r="AO601" s="431"/>
      <c r="AP601" s="432"/>
      <c r="AQ601" s="432"/>
      <c r="AR601" s="432"/>
      <c r="AS601" s="432"/>
      <c r="AT601" s="432"/>
      <c r="AU601" s="432"/>
      <c r="AV601" s="432"/>
      <c r="AW601" s="432"/>
      <c r="AX601" s="432"/>
      <c r="AY601">
        <f>COUNTA($E$601)</f>
        <v>0</v>
      </c>
    </row>
    <row r="602" spans="1:51" ht="24.75" hidden="1" customHeight="1" x14ac:dyDescent="0.2">
      <c r="A602" s="436">
        <v>24</v>
      </c>
      <c r="B602" s="436">
        <v>1</v>
      </c>
      <c r="C602" s="437"/>
      <c r="D602" s="437"/>
      <c r="E602" s="432"/>
      <c r="F602" s="438"/>
      <c r="G602" s="438"/>
      <c r="H602" s="438"/>
      <c r="I602" s="438"/>
      <c r="J602" s="439"/>
      <c r="K602" s="440"/>
      <c r="L602" s="440"/>
      <c r="M602" s="440"/>
      <c r="N602" s="440"/>
      <c r="O602" s="440"/>
      <c r="P602" s="441"/>
      <c r="Q602" s="441"/>
      <c r="R602" s="441"/>
      <c r="S602" s="441"/>
      <c r="T602" s="441"/>
      <c r="U602" s="441"/>
      <c r="V602" s="441"/>
      <c r="W602" s="441"/>
      <c r="X602" s="441"/>
      <c r="Y602" s="442"/>
      <c r="Z602" s="443"/>
      <c r="AA602" s="443"/>
      <c r="AB602" s="444"/>
      <c r="AC602" s="426"/>
      <c r="AD602" s="426"/>
      <c r="AE602" s="426"/>
      <c r="AF602" s="426"/>
      <c r="AG602" s="426"/>
      <c r="AH602" s="427"/>
      <c r="AI602" s="428"/>
      <c r="AJ602" s="428"/>
      <c r="AK602" s="428"/>
      <c r="AL602" s="429"/>
      <c r="AM602" s="430"/>
      <c r="AN602" s="430"/>
      <c r="AO602" s="431"/>
      <c r="AP602" s="432"/>
      <c r="AQ602" s="432"/>
      <c r="AR602" s="432"/>
      <c r="AS602" s="432"/>
      <c r="AT602" s="432"/>
      <c r="AU602" s="432"/>
      <c r="AV602" s="432"/>
      <c r="AW602" s="432"/>
      <c r="AX602" s="432"/>
      <c r="AY602">
        <f>COUNTA($E$602)</f>
        <v>0</v>
      </c>
    </row>
    <row r="603" spans="1:51" ht="24.75" hidden="1" customHeight="1" x14ac:dyDescent="0.2">
      <c r="A603" s="436">
        <v>25</v>
      </c>
      <c r="B603" s="436">
        <v>1</v>
      </c>
      <c r="C603" s="437"/>
      <c r="D603" s="437"/>
      <c r="E603" s="438"/>
      <c r="F603" s="438"/>
      <c r="G603" s="438"/>
      <c r="H603" s="438"/>
      <c r="I603" s="438"/>
      <c r="J603" s="439"/>
      <c r="K603" s="440"/>
      <c r="L603" s="440"/>
      <c r="M603" s="440"/>
      <c r="N603" s="440"/>
      <c r="O603" s="440"/>
      <c r="P603" s="441"/>
      <c r="Q603" s="441"/>
      <c r="R603" s="441"/>
      <c r="S603" s="441"/>
      <c r="T603" s="441"/>
      <c r="U603" s="441"/>
      <c r="V603" s="441"/>
      <c r="W603" s="441"/>
      <c r="X603" s="441"/>
      <c r="Y603" s="442"/>
      <c r="Z603" s="443"/>
      <c r="AA603" s="443"/>
      <c r="AB603" s="444"/>
      <c r="AC603" s="426"/>
      <c r="AD603" s="426"/>
      <c r="AE603" s="426"/>
      <c r="AF603" s="426"/>
      <c r="AG603" s="426"/>
      <c r="AH603" s="427"/>
      <c r="AI603" s="428"/>
      <c r="AJ603" s="428"/>
      <c r="AK603" s="428"/>
      <c r="AL603" s="429"/>
      <c r="AM603" s="430"/>
      <c r="AN603" s="430"/>
      <c r="AO603" s="431"/>
      <c r="AP603" s="432"/>
      <c r="AQ603" s="432"/>
      <c r="AR603" s="432"/>
      <c r="AS603" s="432"/>
      <c r="AT603" s="432"/>
      <c r="AU603" s="432"/>
      <c r="AV603" s="432"/>
      <c r="AW603" s="432"/>
      <c r="AX603" s="432"/>
      <c r="AY603">
        <f>COUNTA($E$603)</f>
        <v>0</v>
      </c>
    </row>
    <row r="604" spans="1:51" ht="24.75" hidden="1" customHeight="1" x14ac:dyDescent="0.2">
      <c r="A604" s="436">
        <v>26</v>
      </c>
      <c r="B604" s="436">
        <v>1</v>
      </c>
      <c r="C604" s="437"/>
      <c r="D604" s="437"/>
      <c r="E604" s="438"/>
      <c r="F604" s="438"/>
      <c r="G604" s="438"/>
      <c r="H604" s="438"/>
      <c r="I604" s="438"/>
      <c r="J604" s="439"/>
      <c r="K604" s="440"/>
      <c r="L604" s="440"/>
      <c r="M604" s="440"/>
      <c r="N604" s="440"/>
      <c r="O604" s="440"/>
      <c r="P604" s="441"/>
      <c r="Q604" s="441"/>
      <c r="R604" s="441"/>
      <c r="S604" s="441"/>
      <c r="T604" s="441"/>
      <c r="U604" s="441"/>
      <c r="V604" s="441"/>
      <c r="W604" s="441"/>
      <c r="X604" s="441"/>
      <c r="Y604" s="442"/>
      <c r="Z604" s="443"/>
      <c r="AA604" s="443"/>
      <c r="AB604" s="444"/>
      <c r="AC604" s="426"/>
      <c r="AD604" s="426"/>
      <c r="AE604" s="426"/>
      <c r="AF604" s="426"/>
      <c r="AG604" s="426"/>
      <c r="AH604" s="427"/>
      <c r="AI604" s="428"/>
      <c r="AJ604" s="428"/>
      <c r="AK604" s="428"/>
      <c r="AL604" s="429"/>
      <c r="AM604" s="430"/>
      <c r="AN604" s="430"/>
      <c r="AO604" s="431"/>
      <c r="AP604" s="432"/>
      <c r="AQ604" s="432"/>
      <c r="AR604" s="432"/>
      <c r="AS604" s="432"/>
      <c r="AT604" s="432"/>
      <c r="AU604" s="432"/>
      <c r="AV604" s="432"/>
      <c r="AW604" s="432"/>
      <c r="AX604" s="432"/>
      <c r="AY604">
        <f>COUNTA($E$604)</f>
        <v>0</v>
      </c>
    </row>
    <row r="605" spans="1:51" ht="24.75" hidden="1" customHeight="1" x14ac:dyDescent="0.2">
      <c r="A605" s="436">
        <v>27</v>
      </c>
      <c r="B605" s="436">
        <v>1</v>
      </c>
      <c r="C605" s="437"/>
      <c r="D605" s="437"/>
      <c r="E605" s="438"/>
      <c r="F605" s="438"/>
      <c r="G605" s="438"/>
      <c r="H605" s="438"/>
      <c r="I605" s="438"/>
      <c r="J605" s="439"/>
      <c r="K605" s="440"/>
      <c r="L605" s="440"/>
      <c r="M605" s="440"/>
      <c r="N605" s="440"/>
      <c r="O605" s="440"/>
      <c r="P605" s="441"/>
      <c r="Q605" s="441"/>
      <c r="R605" s="441"/>
      <c r="S605" s="441"/>
      <c r="T605" s="441"/>
      <c r="U605" s="441"/>
      <c r="V605" s="441"/>
      <c r="W605" s="441"/>
      <c r="X605" s="441"/>
      <c r="Y605" s="442"/>
      <c r="Z605" s="443"/>
      <c r="AA605" s="443"/>
      <c r="AB605" s="444"/>
      <c r="AC605" s="426"/>
      <c r="AD605" s="426"/>
      <c r="AE605" s="426"/>
      <c r="AF605" s="426"/>
      <c r="AG605" s="426"/>
      <c r="AH605" s="427"/>
      <c r="AI605" s="428"/>
      <c r="AJ605" s="428"/>
      <c r="AK605" s="428"/>
      <c r="AL605" s="429"/>
      <c r="AM605" s="430"/>
      <c r="AN605" s="430"/>
      <c r="AO605" s="431"/>
      <c r="AP605" s="432"/>
      <c r="AQ605" s="432"/>
      <c r="AR605" s="432"/>
      <c r="AS605" s="432"/>
      <c r="AT605" s="432"/>
      <c r="AU605" s="432"/>
      <c r="AV605" s="432"/>
      <c r="AW605" s="432"/>
      <c r="AX605" s="432"/>
      <c r="AY605">
        <f>COUNTA($E$605)</f>
        <v>0</v>
      </c>
    </row>
    <row r="606" spans="1:51" ht="24.75" hidden="1" customHeight="1" x14ac:dyDescent="0.2">
      <c r="A606" s="436">
        <v>28</v>
      </c>
      <c r="B606" s="436">
        <v>1</v>
      </c>
      <c r="C606" s="437"/>
      <c r="D606" s="437"/>
      <c r="E606" s="438"/>
      <c r="F606" s="438"/>
      <c r="G606" s="438"/>
      <c r="H606" s="438"/>
      <c r="I606" s="438"/>
      <c r="J606" s="439"/>
      <c r="K606" s="440"/>
      <c r="L606" s="440"/>
      <c r="M606" s="440"/>
      <c r="N606" s="440"/>
      <c r="O606" s="440"/>
      <c r="P606" s="441"/>
      <c r="Q606" s="441"/>
      <c r="R606" s="441"/>
      <c r="S606" s="441"/>
      <c r="T606" s="441"/>
      <c r="U606" s="441"/>
      <c r="V606" s="441"/>
      <c r="W606" s="441"/>
      <c r="X606" s="441"/>
      <c r="Y606" s="442"/>
      <c r="Z606" s="443"/>
      <c r="AA606" s="443"/>
      <c r="AB606" s="444"/>
      <c r="AC606" s="426"/>
      <c r="AD606" s="426"/>
      <c r="AE606" s="426"/>
      <c r="AF606" s="426"/>
      <c r="AG606" s="426"/>
      <c r="AH606" s="427"/>
      <c r="AI606" s="428"/>
      <c r="AJ606" s="428"/>
      <c r="AK606" s="428"/>
      <c r="AL606" s="429"/>
      <c r="AM606" s="430"/>
      <c r="AN606" s="430"/>
      <c r="AO606" s="431"/>
      <c r="AP606" s="432"/>
      <c r="AQ606" s="432"/>
      <c r="AR606" s="432"/>
      <c r="AS606" s="432"/>
      <c r="AT606" s="432"/>
      <c r="AU606" s="432"/>
      <c r="AV606" s="432"/>
      <c r="AW606" s="432"/>
      <c r="AX606" s="432"/>
      <c r="AY606">
        <f>COUNTA($E$606)</f>
        <v>0</v>
      </c>
    </row>
    <row r="607" spans="1:51" ht="24.75" hidden="1" customHeight="1" x14ac:dyDescent="0.2">
      <c r="A607" s="436">
        <v>29</v>
      </c>
      <c r="B607" s="436">
        <v>1</v>
      </c>
      <c r="C607" s="437"/>
      <c r="D607" s="437"/>
      <c r="E607" s="438"/>
      <c r="F607" s="438"/>
      <c r="G607" s="438"/>
      <c r="H607" s="438"/>
      <c r="I607" s="438"/>
      <c r="J607" s="439"/>
      <c r="K607" s="440"/>
      <c r="L607" s="440"/>
      <c r="M607" s="440"/>
      <c r="N607" s="440"/>
      <c r="O607" s="440"/>
      <c r="P607" s="441"/>
      <c r="Q607" s="441"/>
      <c r="R607" s="441"/>
      <c r="S607" s="441"/>
      <c r="T607" s="441"/>
      <c r="U607" s="441"/>
      <c r="V607" s="441"/>
      <c r="W607" s="441"/>
      <c r="X607" s="441"/>
      <c r="Y607" s="442"/>
      <c r="Z607" s="443"/>
      <c r="AA607" s="443"/>
      <c r="AB607" s="444"/>
      <c r="AC607" s="426"/>
      <c r="AD607" s="426"/>
      <c r="AE607" s="426"/>
      <c r="AF607" s="426"/>
      <c r="AG607" s="426"/>
      <c r="AH607" s="427"/>
      <c r="AI607" s="428"/>
      <c r="AJ607" s="428"/>
      <c r="AK607" s="428"/>
      <c r="AL607" s="429"/>
      <c r="AM607" s="430"/>
      <c r="AN607" s="430"/>
      <c r="AO607" s="431"/>
      <c r="AP607" s="432"/>
      <c r="AQ607" s="432"/>
      <c r="AR607" s="432"/>
      <c r="AS607" s="432"/>
      <c r="AT607" s="432"/>
      <c r="AU607" s="432"/>
      <c r="AV607" s="432"/>
      <c r="AW607" s="432"/>
      <c r="AX607" s="432"/>
      <c r="AY607">
        <f>COUNTA($E$607)</f>
        <v>0</v>
      </c>
    </row>
    <row r="608" spans="1:51" ht="24.75" hidden="1" customHeight="1" x14ac:dyDescent="0.2">
      <c r="A608" s="436">
        <v>30</v>
      </c>
      <c r="B608" s="436">
        <v>1</v>
      </c>
      <c r="C608" s="437"/>
      <c r="D608" s="437"/>
      <c r="E608" s="438"/>
      <c r="F608" s="438"/>
      <c r="G608" s="438"/>
      <c r="H608" s="438"/>
      <c r="I608" s="438"/>
      <c r="J608" s="439"/>
      <c r="K608" s="440"/>
      <c r="L608" s="440"/>
      <c r="M608" s="440"/>
      <c r="N608" s="440"/>
      <c r="O608" s="440"/>
      <c r="P608" s="441"/>
      <c r="Q608" s="441"/>
      <c r="R608" s="441"/>
      <c r="S608" s="441"/>
      <c r="T608" s="441"/>
      <c r="U608" s="441"/>
      <c r="V608" s="441"/>
      <c r="W608" s="441"/>
      <c r="X608" s="441"/>
      <c r="Y608" s="442"/>
      <c r="Z608" s="443"/>
      <c r="AA608" s="443"/>
      <c r="AB608" s="444"/>
      <c r="AC608" s="426"/>
      <c r="AD608" s="426"/>
      <c r="AE608" s="426"/>
      <c r="AF608" s="426"/>
      <c r="AG608" s="426"/>
      <c r="AH608" s="427"/>
      <c r="AI608" s="428"/>
      <c r="AJ608" s="428"/>
      <c r="AK608" s="428"/>
      <c r="AL608" s="429"/>
      <c r="AM608" s="430"/>
      <c r="AN608" s="430"/>
      <c r="AO608" s="431"/>
      <c r="AP608" s="432"/>
      <c r="AQ608" s="432"/>
      <c r="AR608" s="432"/>
      <c r="AS608" s="432"/>
      <c r="AT608" s="432"/>
      <c r="AU608" s="432"/>
      <c r="AV608" s="432"/>
      <c r="AW608" s="432"/>
      <c r="AX608" s="432"/>
      <c r="AY608">
        <f>COUNTA($E$608)</f>
        <v>0</v>
      </c>
    </row>
  </sheetData>
  <sheetProtection algorithmName="SHA-512" hashValue="une98LgSPO9sXmjVc3OpVtArCxzllapeLv6eIHfwdE0Nk/PCwq3FgzNwgYFf8hkZm43P3rWIcuVHm3zJ53ikgQ==" saltValue="e+Os9Ov2zRRVKXuGtONUA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9 AU269 Y298:Y308 Y295 Y282 AU298:AU308 AU295 AU282 Y315:Y343 Y579:Y608 Y355:Y376 Y390:Y409 Y415:Y442 Y448:Y475 Y493:Y508 Y512:Y541 Y545:Y574 P30:AJ30 P29:AX29 P23:AX26">
    <cfRule type="expression" dxfId="416" priority="1716">
      <formula>IF(RIGHT(TEXT(P23,"0.#"),1)=".",FALSE,TRUE)</formula>
    </cfRule>
    <cfRule type="expression" dxfId="415" priority="1717">
      <formula>IF(RIGHT(TEXT(P23,"0.#"),1)=".",TRUE,FALSE)</formula>
    </cfRule>
  </conditionalFormatting>
  <conditionalFormatting sqref="AL315:AO343 AL355:AO376 AL390:AO409 AL415:AO442 AL448:AO475 AL493:AO508 AL512:AO541 AL545:AO574 AL579:AO608">
    <cfRule type="expression" dxfId="414" priority="1600">
      <formula>IF(AND(AL315&gt;=0, RIGHT(TEXT(AL315,"0.#"),1)&lt;&gt;"."),TRUE,FALSE)</formula>
    </cfRule>
    <cfRule type="expression" dxfId="413" priority="1601">
      <formula>IF(AND(AL315&gt;=0, RIGHT(TEXT(AL315,"0.#"),1)="."),TRUE,FALSE)</formula>
    </cfRule>
    <cfRule type="expression" dxfId="412" priority="1602">
      <formula>IF(AND(AL315&lt;0, RIGHT(TEXT(AL315,"0.#"),1)&lt;&gt;"."),TRUE,FALSE)</formula>
    </cfRule>
    <cfRule type="expression" dxfId="411" priority="1603">
      <formula>IF(AND(AL315&lt;0, RIGHT(TEXT(AL315,"0.#"),1)="."),TRUE,FALSE)</formula>
    </cfRule>
  </conditionalFormatting>
  <conditionalFormatting sqref="P16:AQ16 P17 W17 AD17 AK17">
    <cfRule type="expression" dxfId="410" priority="521">
      <formula>IF(RIGHT(TEXT(P16,"0.#"),1)=".",FALSE,TRUE)</formula>
    </cfRule>
    <cfRule type="expression" dxfId="409" priority="522">
      <formula>IF(RIGHT(TEXT(P16,"0.#"),1)=".",TRUE,FALSE)</formula>
    </cfRule>
  </conditionalFormatting>
  <conditionalFormatting sqref="P18:AQ22">
    <cfRule type="expression" dxfId="408" priority="519">
      <formula>IF(RIGHT(TEXT(P18,"0.#"),1)=".",FALSE,TRUE)</formula>
    </cfRule>
    <cfRule type="expression" dxfId="407" priority="520">
      <formula>IF(RIGHT(TEXT(P18,"0.#"),1)=".",TRUE,FALSE)</formula>
    </cfRule>
  </conditionalFormatting>
  <conditionalFormatting sqref="AR16:AX16 AR17">
    <cfRule type="expression" dxfId="406" priority="517">
      <formula>IF(RIGHT(TEXT(AR16,"0.#"),1)=".",FALSE,TRUE)</formula>
    </cfRule>
    <cfRule type="expression" dxfId="405" priority="518">
      <formula>IF(RIGHT(TEXT(AR16,"0.#"),1)=".",TRUE,FALSE)</formula>
    </cfRule>
  </conditionalFormatting>
  <conditionalFormatting sqref="P44:AC44">
    <cfRule type="expression" dxfId="404" priority="526">
      <formula>IF(RIGHT(TEXT(P44,"0.#"),1)=".",FALSE,TRUE)</formula>
    </cfRule>
    <cfRule type="expression" dxfId="403" priority="527">
      <formula>IF(RIGHT(TEXT(P44,"0.#"),1)=".",TRUE,FALSE)</formula>
    </cfRule>
  </conditionalFormatting>
  <conditionalFormatting sqref="P33:AC33">
    <cfRule type="expression" dxfId="402" priority="525">
      <formula>$G33="(項)"</formula>
    </cfRule>
  </conditionalFormatting>
  <conditionalFormatting sqref="W34:AC42">
    <cfRule type="expression" dxfId="401" priority="524">
      <formula>$G34="(項)"</formula>
    </cfRule>
  </conditionalFormatting>
  <conditionalFormatting sqref="P34:V43 W43:AC43">
    <cfRule type="expression" dxfId="400" priority="523">
      <formula>$G34="(項)"</formula>
    </cfRule>
  </conditionalFormatting>
  <conditionalFormatting sqref="AQ56">
    <cfRule type="expression" dxfId="399" priority="483">
      <formula>IF(RIGHT(TEXT(AQ56,"0.#"),1)=".",FALSE,TRUE)</formula>
    </cfRule>
    <cfRule type="expression" dxfId="398" priority="484">
      <formula>IF(RIGHT(TEXT(AQ56,"0.#"),1)=".",TRUE,FALSE)</formula>
    </cfRule>
  </conditionalFormatting>
  <conditionalFormatting sqref="AE56 AI56 AM56">
    <cfRule type="expression" dxfId="397" priority="493">
      <formula>IF(RIGHT(TEXT(AE56,"0.#"),1)=".",FALSE,TRUE)</formula>
    </cfRule>
    <cfRule type="expression" dxfId="396" priority="494">
      <formula>IF(RIGHT(TEXT(AE56,"0.#"),1)=".",TRUE,FALSE)</formula>
    </cfRule>
  </conditionalFormatting>
  <conditionalFormatting sqref="AM63">
    <cfRule type="expression" dxfId="395" priority="471">
      <formula>IF(RIGHT(TEXT(AM63,"0.#"),1)=".",FALSE,TRUE)</formula>
    </cfRule>
    <cfRule type="expression" dxfId="394" priority="472">
      <formula>IF(RIGHT(TEXT(AM63,"0.#"),1)=".",TRUE,FALSE)</formula>
    </cfRule>
  </conditionalFormatting>
  <conditionalFormatting sqref="AE62">
    <cfRule type="expression" dxfId="393" priority="481">
      <formula>IF(RIGHT(TEXT(AE62,"0.#"),1)=".",FALSE,TRUE)</formula>
    </cfRule>
    <cfRule type="expression" dxfId="392" priority="482">
      <formula>IF(RIGHT(TEXT(AE62,"0.#"),1)=".",TRUE,FALSE)</formula>
    </cfRule>
  </conditionalFormatting>
  <conditionalFormatting sqref="AE63">
    <cfRule type="expression" dxfId="391" priority="479">
      <formula>IF(RIGHT(TEXT(AE63,"0.#"),1)=".",FALSE,TRUE)</formula>
    </cfRule>
    <cfRule type="expression" dxfId="390" priority="480">
      <formula>IF(RIGHT(TEXT(AE63,"0.#"),1)=".",TRUE,FALSE)</formula>
    </cfRule>
  </conditionalFormatting>
  <conditionalFormatting sqref="AM62">
    <cfRule type="expression" dxfId="389" priority="473">
      <formula>IF(RIGHT(TEXT(AM62,"0.#"),1)=".",FALSE,TRUE)</formula>
    </cfRule>
    <cfRule type="expression" dxfId="388" priority="474">
      <formula>IF(RIGHT(TEXT(AM62,"0.#"),1)=".",TRUE,FALSE)</formula>
    </cfRule>
  </conditionalFormatting>
  <conditionalFormatting sqref="AI62">
    <cfRule type="expression" dxfId="387" priority="475">
      <formula>IF(RIGHT(TEXT(AI62,"0.#"),1)=".",FALSE,TRUE)</formula>
    </cfRule>
    <cfRule type="expression" dxfId="386" priority="476">
      <formula>IF(RIGHT(TEXT(AI62,"0.#"),1)=".",TRUE,FALSE)</formula>
    </cfRule>
  </conditionalFormatting>
  <conditionalFormatting sqref="AI63">
    <cfRule type="expression" dxfId="385" priority="477">
      <formula>IF(RIGHT(TEXT(AI63,"0.#"),1)=".",FALSE,TRUE)</formula>
    </cfRule>
    <cfRule type="expression" dxfId="384" priority="478">
      <formula>IF(RIGHT(TEXT(AI63,"0.#"),1)=".",TRUE,FALSE)</formula>
    </cfRule>
  </conditionalFormatting>
  <conditionalFormatting sqref="AQ62:AQ63">
    <cfRule type="expression" dxfId="383" priority="457">
      <formula>IF(RIGHT(TEXT(AQ62,"0.#"),1)=".",FALSE,TRUE)</formula>
    </cfRule>
    <cfRule type="expression" dxfId="382" priority="458">
      <formula>IF(RIGHT(TEXT(AQ62,"0.#"),1)=".",TRUE,FALSE)</formula>
    </cfRule>
  </conditionalFormatting>
  <conditionalFormatting sqref="AE81 AQ81">
    <cfRule type="expression" dxfId="381" priority="453">
      <formula>IF(RIGHT(TEXT(AE81,"0.#"),1)=".",FALSE,TRUE)</formula>
    </cfRule>
    <cfRule type="expression" dxfId="380" priority="454">
      <formula>IF(RIGHT(TEXT(AE81,"0.#"),1)=".",TRUE,FALSE)</formula>
    </cfRule>
  </conditionalFormatting>
  <conditionalFormatting sqref="AI81">
    <cfRule type="expression" dxfId="379" priority="451">
      <formula>IF(RIGHT(TEXT(AI81,"0.#"),1)=".",FALSE,TRUE)</formula>
    </cfRule>
    <cfRule type="expression" dxfId="378" priority="452">
      <formula>IF(RIGHT(TEXT(AI81,"0.#"),1)=".",TRUE,FALSE)</formula>
    </cfRule>
  </conditionalFormatting>
  <conditionalFormatting sqref="AM81">
    <cfRule type="expression" dxfId="377" priority="449">
      <formula>IF(RIGHT(TEXT(AM81,"0.#"),1)=".",FALSE,TRUE)</formula>
    </cfRule>
    <cfRule type="expression" dxfId="376" priority="450">
      <formula>IF(RIGHT(TEXT(AM81,"0.#"),1)=".",TRUE,FALSE)</formula>
    </cfRule>
  </conditionalFormatting>
  <conditionalFormatting sqref="AE82">
    <cfRule type="expression" dxfId="375" priority="447">
      <formula>IF(RIGHT(TEXT(AE82,"0.#"),1)=".",FALSE,TRUE)</formula>
    </cfRule>
    <cfRule type="expression" dxfId="374" priority="448">
      <formula>IF(RIGHT(TEXT(AE82,"0.#"),1)=".",TRUE,FALSE)</formula>
    </cfRule>
  </conditionalFormatting>
  <conditionalFormatting sqref="AI82">
    <cfRule type="expression" dxfId="373" priority="445">
      <formula>IF(RIGHT(TEXT(AI82,"0.#"),1)=".",FALSE,TRUE)</formula>
    </cfRule>
    <cfRule type="expression" dxfId="372" priority="446">
      <formula>IF(RIGHT(TEXT(AI82,"0.#"),1)=".",TRUE,FALSE)</formula>
    </cfRule>
  </conditionalFormatting>
  <conditionalFormatting sqref="AM82">
    <cfRule type="expression" dxfId="371" priority="443">
      <formula>IF(RIGHT(TEXT(AM82,"0.#"),1)=".",FALSE,TRUE)</formula>
    </cfRule>
    <cfRule type="expression" dxfId="370" priority="444">
      <formula>IF(RIGHT(TEXT(AM82,"0.#"),1)=".",TRUE,FALSE)</formula>
    </cfRule>
  </conditionalFormatting>
  <conditionalFormatting sqref="AQ82">
    <cfRule type="expression" dxfId="369" priority="441">
      <formula>IF(RIGHT(TEXT(AQ82,"0.#"),1)=".",FALSE,TRUE)</formula>
    </cfRule>
    <cfRule type="expression" dxfId="368" priority="442">
      <formula>IF(RIGHT(TEXT(AQ82,"0.#"),1)=".",TRUE,FALSE)</formula>
    </cfRule>
  </conditionalFormatting>
  <conditionalFormatting sqref="AU82">
    <cfRule type="expression" dxfId="367" priority="437">
      <formula>IF(RIGHT(TEXT(AU82,"0.#"),1)=".",FALSE,TRUE)</formula>
    </cfRule>
    <cfRule type="expression" dxfId="366" priority="438">
      <formula>IF(RIGHT(TEXT(AU82,"0.#"),1)=".",TRUE,FALSE)</formula>
    </cfRule>
  </conditionalFormatting>
  <conditionalFormatting sqref="AU81">
    <cfRule type="expression" dxfId="365" priority="439">
      <formula>IF(RIGHT(TEXT(AU81,"0.#"),1)=".",FALSE,TRUE)</formula>
    </cfRule>
    <cfRule type="expression" dxfId="364" priority="440">
      <formula>IF(RIGHT(TEXT(AU81,"0.#"),1)=".",TRUE,FALSE)</formula>
    </cfRule>
  </conditionalFormatting>
  <conditionalFormatting sqref="AM88">
    <cfRule type="expression" dxfId="363" priority="425">
      <formula>IF(RIGHT(TEXT(AM88,"0.#"),1)=".",FALSE,TRUE)</formula>
    </cfRule>
    <cfRule type="expression" dxfId="362" priority="426">
      <formula>IF(RIGHT(TEXT(AM88,"0.#"),1)=".",TRUE,FALSE)</formula>
    </cfRule>
  </conditionalFormatting>
  <conditionalFormatting sqref="AE87">
    <cfRule type="expression" dxfId="361" priority="435">
      <formula>IF(RIGHT(TEXT(AE87,"0.#"),1)=".",FALSE,TRUE)</formula>
    </cfRule>
    <cfRule type="expression" dxfId="360" priority="436">
      <formula>IF(RIGHT(TEXT(AE87,"0.#"),1)=".",TRUE,FALSE)</formula>
    </cfRule>
  </conditionalFormatting>
  <conditionalFormatting sqref="AQ87:AQ88">
    <cfRule type="expression" dxfId="359" priority="423">
      <formula>IF(RIGHT(TEXT(AQ87,"0.#"),1)=".",FALSE,TRUE)</formula>
    </cfRule>
    <cfRule type="expression" dxfId="358" priority="424">
      <formula>IF(RIGHT(TEXT(AQ87,"0.#"),1)=".",TRUE,FALSE)</formula>
    </cfRule>
  </conditionalFormatting>
  <conditionalFormatting sqref="AE88">
    <cfRule type="expression" dxfId="357" priority="433">
      <formula>IF(RIGHT(TEXT(AE88,"0.#"),1)=".",FALSE,TRUE)</formula>
    </cfRule>
    <cfRule type="expression" dxfId="356" priority="434">
      <formula>IF(RIGHT(TEXT(AE88,"0.#"),1)=".",TRUE,FALSE)</formula>
    </cfRule>
  </conditionalFormatting>
  <conditionalFormatting sqref="AM87">
    <cfRule type="expression" dxfId="355" priority="427">
      <formula>IF(RIGHT(TEXT(AM87,"0.#"),1)=".",FALSE,TRUE)</formula>
    </cfRule>
    <cfRule type="expression" dxfId="354" priority="428">
      <formula>IF(RIGHT(TEXT(AM87,"0.#"),1)=".",TRUE,FALSE)</formula>
    </cfRule>
  </conditionalFormatting>
  <conditionalFormatting sqref="AI87">
    <cfRule type="expression" dxfId="353" priority="429">
      <formula>IF(RIGHT(TEXT(AI87,"0.#"),1)=".",FALSE,TRUE)</formula>
    </cfRule>
    <cfRule type="expression" dxfId="352" priority="430">
      <formula>IF(RIGHT(TEXT(AI87,"0.#"),1)=".",TRUE,FALSE)</formula>
    </cfRule>
  </conditionalFormatting>
  <conditionalFormatting sqref="AI88">
    <cfRule type="expression" dxfId="351" priority="431">
      <formula>IF(RIGHT(TEXT(AI88,"0.#"),1)=".",FALSE,TRUE)</formula>
    </cfRule>
    <cfRule type="expression" dxfId="350" priority="432">
      <formula>IF(RIGHT(TEXT(AI88,"0.#"),1)=".",TRUE,FALSE)</formula>
    </cfRule>
  </conditionalFormatting>
  <conditionalFormatting sqref="AM96">
    <cfRule type="expression" dxfId="349" priority="411">
      <formula>IF(RIGHT(TEXT(AM96,"0.#"),1)=".",FALSE,TRUE)</formula>
    </cfRule>
    <cfRule type="expression" dxfId="348" priority="412">
      <formula>IF(RIGHT(TEXT(AM96,"0.#"),1)=".",TRUE,FALSE)</formula>
    </cfRule>
  </conditionalFormatting>
  <conditionalFormatting sqref="AE95">
    <cfRule type="expression" dxfId="347" priority="421">
      <formula>IF(RIGHT(TEXT(AE95,"0.#"),1)=".",FALSE,TRUE)</formula>
    </cfRule>
    <cfRule type="expression" dxfId="346" priority="422">
      <formula>IF(RIGHT(TEXT(AE95,"0.#"),1)=".",TRUE,FALSE)</formula>
    </cfRule>
  </conditionalFormatting>
  <conditionalFormatting sqref="AE96">
    <cfRule type="expression" dxfId="345" priority="419">
      <formula>IF(RIGHT(TEXT(AE96,"0.#"),1)=".",FALSE,TRUE)</formula>
    </cfRule>
    <cfRule type="expression" dxfId="344" priority="420">
      <formula>IF(RIGHT(TEXT(AE96,"0.#"),1)=".",TRUE,FALSE)</formula>
    </cfRule>
  </conditionalFormatting>
  <conditionalFormatting sqref="AM95">
    <cfRule type="expression" dxfId="343" priority="413">
      <formula>IF(RIGHT(TEXT(AM95,"0.#"),1)=".",FALSE,TRUE)</formula>
    </cfRule>
    <cfRule type="expression" dxfId="342" priority="414">
      <formula>IF(RIGHT(TEXT(AM95,"0.#"),1)=".",TRUE,FALSE)</formula>
    </cfRule>
  </conditionalFormatting>
  <conditionalFormatting sqref="AI95">
    <cfRule type="expression" dxfId="341" priority="415">
      <formula>IF(RIGHT(TEXT(AI95,"0.#"),1)=".",FALSE,TRUE)</formula>
    </cfRule>
    <cfRule type="expression" dxfId="340" priority="416">
      <formula>IF(RIGHT(TEXT(AI95,"0.#"),1)=".",TRUE,FALSE)</formula>
    </cfRule>
  </conditionalFormatting>
  <conditionalFormatting sqref="AI96">
    <cfRule type="expression" dxfId="339" priority="417">
      <formula>IF(RIGHT(TEXT(AI96,"0.#"),1)=".",FALSE,TRUE)</formula>
    </cfRule>
    <cfRule type="expression" dxfId="338" priority="418">
      <formula>IF(RIGHT(TEXT(AI96,"0.#"),1)=".",TRUE,FALSE)</formula>
    </cfRule>
  </conditionalFormatting>
  <conditionalFormatting sqref="AM104">
    <cfRule type="expression" dxfId="337" priority="399">
      <formula>IF(RIGHT(TEXT(AM104,"0.#"),1)=".",FALSE,TRUE)</formula>
    </cfRule>
    <cfRule type="expression" dxfId="336" priority="400">
      <formula>IF(RIGHT(TEXT(AM104,"0.#"),1)=".",TRUE,FALSE)</formula>
    </cfRule>
  </conditionalFormatting>
  <conditionalFormatting sqref="AE103">
    <cfRule type="expression" dxfId="335" priority="409">
      <formula>IF(RIGHT(TEXT(AE103,"0.#"),1)=".",FALSE,TRUE)</formula>
    </cfRule>
    <cfRule type="expression" dxfId="334" priority="410">
      <formula>IF(RIGHT(TEXT(AE103,"0.#"),1)=".",TRUE,FALSE)</formula>
    </cfRule>
  </conditionalFormatting>
  <conditionalFormatting sqref="AE104">
    <cfRule type="expression" dxfId="333" priority="407">
      <formula>IF(RIGHT(TEXT(AE104,"0.#"),1)=".",FALSE,TRUE)</formula>
    </cfRule>
    <cfRule type="expression" dxfId="332" priority="408">
      <formula>IF(RIGHT(TEXT(AE104,"0.#"),1)=".",TRUE,FALSE)</formula>
    </cfRule>
  </conditionalFormatting>
  <conditionalFormatting sqref="AM103">
    <cfRule type="expression" dxfId="331" priority="401">
      <formula>IF(RIGHT(TEXT(AM103,"0.#"),1)=".",FALSE,TRUE)</formula>
    </cfRule>
    <cfRule type="expression" dxfId="330" priority="402">
      <formula>IF(RIGHT(TEXT(AM103,"0.#"),1)=".",TRUE,FALSE)</formula>
    </cfRule>
  </conditionalFormatting>
  <conditionalFormatting sqref="AI103">
    <cfRule type="expression" dxfId="329" priority="403">
      <formula>IF(RIGHT(TEXT(AI103,"0.#"),1)=".",FALSE,TRUE)</formula>
    </cfRule>
    <cfRule type="expression" dxfId="328" priority="404">
      <formula>IF(RIGHT(TEXT(AI103,"0.#"),1)=".",TRUE,FALSE)</formula>
    </cfRule>
  </conditionalFormatting>
  <conditionalFormatting sqref="AI104">
    <cfRule type="expression" dxfId="327" priority="405">
      <formula>IF(RIGHT(TEXT(AI104,"0.#"),1)=".",FALSE,TRUE)</formula>
    </cfRule>
    <cfRule type="expression" dxfId="326" priority="406">
      <formula>IF(RIGHT(TEXT(AI104,"0.#"),1)=".",TRUE,FALSE)</formula>
    </cfRule>
  </conditionalFormatting>
  <conditionalFormatting sqref="AQ95:AQ96">
    <cfRule type="expression" dxfId="325" priority="397">
      <formula>IF(RIGHT(TEXT(AQ95,"0.#"),1)=".",FALSE,TRUE)</formula>
    </cfRule>
    <cfRule type="expression" dxfId="324" priority="398">
      <formula>IF(RIGHT(TEXT(AQ95,"0.#"),1)=".",TRUE,FALSE)</formula>
    </cfRule>
  </conditionalFormatting>
  <conditionalFormatting sqref="AQ103:AQ104">
    <cfRule type="expression" dxfId="323" priority="395">
      <formula>IF(RIGHT(TEXT(AQ103,"0.#"),1)=".",FALSE,TRUE)</formula>
    </cfRule>
    <cfRule type="expression" dxfId="322" priority="396">
      <formula>IF(RIGHT(TEXT(AQ103,"0.#"),1)=".",TRUE,FALSE)</formula>
    </cfRule>
  </conditionalFormatting>
  <conditionalFormatting sqref="AE114 AQ114">
    <cfRule type="expression" dxfId="321" priority="393">
      <formula>IF(RIGHT(TEXT(AE114,"0.#"),1)=".",FALSE,TRUE)</formula>
    </cfRule>
    <cfRule type="expression" dxfId="320" priority="394">
      <formula>IF(RIGHT(TEXT(AE114,"0.#"),1)=".",TRUE,FALSE)</formula>
    </cfRule>
  </conditionalFormatting>
  <conditionalFormatting sqref="AI114">
    <cfRule type="expression" dxfId="319" priority="391">
      <formula>IF(RIGHT(TEXT(AI114,"0.#"),1)=".",FALSE,TRUE)</formula>
    </cfRule>
    <cfRule type="expression" dxfId="318" priority="392">
      <formula>IF(RIGHT(TEXT(AI114,"0.#"),1)=".",TRUE,FALSE)</formula>
    </cfRule>
  </conditionalFormatting>
  <conditionalFormatting sqref="AM114">
    <cfRule type="expression" dxfId="317" priority="389">
      <formula>IF(RIGHT(TEXT(AM114,"0.#"),1)=".",FALSE,TRUE)</formula>
    </cfRule>
    <cfRule type="expression" dxfId="316" priority="390">
      <formula>IF(RIGHT(TEXT(AM114,"0.#"),1)=".",TRUE,FALSE)</formula>
    </cfRule>
  </conditionalFormatting>
  <conditionalFormatting sqref="AE115">
    <cfRule type="expression" dxfId="315" priority="387">
      <formula>IF(RIGHT(TEXT(AE115,"0.#"),1)=".",FALSE,TRUE)</formula>
    </cfRule>
    <cfRule type="expression" dxfId="314" priority="388">
      <formula>IF(RIGHT(TEXT(AE115,"0.#"),1)=".",TRUE,FALSE)</formula>
    </cfRule>
  </conditionalFormatting>
  <conditionalFormatting sqref="AI115">
    <cfRule type="expression" dxfId="313" priority="385">
      <formula>IF(RIGHT(TEXT(AI115,"0.#"),1)=".",FALSE,TRUE)</formula>
    </cfRule>
    <cfRule type="expression" dxfId="312" priority="386">
      <formula>IF(RIGHT(TEXT(AI115,"0.#"),1)=".",TRUE,FALSE)</formula>
    </cfRule>
  </conditionalFormatting>
  <conditionalFormatting sqref="AM115">
    <cfRule type="expression" dxfId="311" priority="383">
      <formula>IF(RIGHT(TEXT(AM115,"0.#"),1)=".",FALSE,TRUE)</formula>
    </cfRule>
    <cfRule type="expression" dxfId="310" priority="384">
      <formula>IF(RIGHT(TEXT(AM115,"0.#"),1)=".",TRUE,FALSE)</formula>
    </cfRule>
  </conditionalFormatting>
  <conditionalFormatting sqref="AQ115">
    <cfRule type="expression" dxfId="309" priority="381">
      <formula>IF(RIGHT(TEXT(AQ115,"0.#"),1)=".",FALSE,TRUE)</formula>
    </cfRule>
    <cfRule type="expression" dxfId="308" priority="382">
      <formula>IF(RIGHT(TEXT(AQ115,"0.#"),1)=".",TRUE,FALSE)</formula>
    </cfRule>
  </conditionalFormatting>
  <conditionalFormatting sqref="AU115">
    <cfRule type="expression" dxfId="307" priority="377">
      <formula>IF(RIGHT(TEXT(AU115,"0.#"),1)=".",FALSE,TRUE)</formula>
    </cfRule>
    <cfRule type="expression" dxfId="306" priority="378">
      <formula>IF(RIGHT(TEXT(AU115,"0.#"),1)=".",TRUE,FALSE)</formula>
    </cfRule>
  </conditionalFormatting>
  <conditionalFormatting sqref="AU114">
    <cfRule type="expression" dxfId="305" priority="379">
      <formula>IF(RIGHT(TEXT(AU114,"0.#"),1)=".",FALSE,TRUE)</formula>
    </cfRule>
    <cfRule type="expression" dxfId="304" priority="380">
      <formula>IF(RIGHT(TEXT(AU114,"0.#"),1)=".",TRUE,FALSE)</formula>
    </cfRule>
  </conditionalFormatting>
  <conditionalFormatting sqref="AM121">
    <cfRule type="expression" dxfId="303" priority="365">
      <formula>IF(RIGHT(TEXT(AM121,"0.#"),1)=".",FALSE,TRUE)</formula>
    </cfRule>
    <cfRule type="expression" dxfId="302" priority="366">
      <formula>IF(RIGHT(TEXT(AM121,"0.#"),1)=".",TRUE,FALSE)</formula>
    </cfRule>
  </conditionalFormatting>
  <conditionalFormatting sqref="AE120">
    <cfRule type="expression" dxfId="301" priority="375">
      <formula>IF(RIGHT(TEXT(AE120,"0.#"),1)=".",FALSE,TRUE)</formula>
    </cfRule>
    <cfRule type="expression" dxfId="300" priority="376">
      <formula>IF(RIGHT(TEXT(AE120,"0.#"),1)=".",TRUE,FALSE)</formula>
    </cfRule>
  </conditionalFormatting>
  <conditionalFormatting sqref="AQ120:AQ121">
    <cfRule type="expression" dxfId="299" priority="363">
      <formula>IF(RIGHT(TEXT(AQ120,"0.#"),1)=".",FALSE,TRUE)</formula>
    </cfRule>
    <cfRule type="expression" dxfId="298" priority="364">
      <formula>IF(RIGHT(TEXT(AQ120,"0.#"),1)=".",TRUE,FALSE)</formula>
    </cfRule>
  </conditionalFormatting>
  <conditionalFormatting sqref="AE121">
    <cfRule type="expression" dxfId="297" priority="373">
      <formula>IF(RIGHT(TEXT(AE121,"0.#"),1)=".",FALSE,TRUE)</formula>
    </cfRule>
    <cfRule type="expression" dxfId="296" priority="374">
      <formula>IF(RIGHT(TEXT(AE121,"0.#"),1)=".",TRUE,FALSE)</formula>
    </cfRule>
  </conditionalFormatting>
  <conditionalFormatting sqref="AM120">
    <cfRule type="expression" dxfId="295" priority="367">
      <formula>IF(RIGHT(TEXT(AM120,"0.#"),1)=".",FALSE,TRUE)</formula>
    </cfRule>
    <cfRule type="expression" dxfId="294" priority="368">
      <formula>IF(RIGHT(TEXT(AM120,"0.#"),1)=".",TRUE,FALSE)</formula>
    </cfRule>
  </conditionalFormatting>
  <conditionalFormatting sqref="AI120">
    <cfRule type="expression" dxfId="293" priority="369">
      <formula>IF(RIGHT(TEXT(AI120,"0.#"),1)=".",FALSE,TRUE)</formula>
    </cfRule>
    <cfRule type="expression" dxfId="292" priority="370">
      <formula>IF(RIGHT(TEXT(AI120,"0.#"),1)=".",TRUE,FALSE)</formula>
    </cfRule>
  </conditionalFormatting>
  <conditionalFormatting sqref="AI121">
    <cfRule type="expression" dxfId="291" priority="371">
      <formula>IF(RIGHT(TEXT(AI121,"0.#"),1)=".",FALSE,TRUE)</formula>
    </cfRule>
    <cfRule type="expression" dxfId="290" priority="372">
      <formula>IF(RIGHT(TEXT(AI121,"0.#"),1)=".",TRUE,FALSE)</formula>
    </cfRule>
  </conditionalFormatting>
  <conditionalFormatting sqref="AM129">
    <cfRule type="expression" dxfId="289" priority="351">
      <formula>IF(RIGHT(TEXT(AM129,"0.#"),1)=".",FALSE,TRUE)</formula>
    </cfRule>
    <cfRule type="expression" dxfId="288" priority="352">
      <formula>IF(RIGHT(TEXT(AM129,"0.#"),1)=".",TRUE,FALSE)</formula>
    </cfRule>
  </conditionalFormatting>
  <conditionalFormatting sqref="AE128">
    <cfRule type="expression" dxfId="287" priority="361">
      <formula>IF(RIGHT(TEXT(AE128,"0.#"),1)=".",FALSE,TRUE)</formula>
    </cfRule>
    <cfRule type="expression" dxfId="286" priority="362">
      <formula>IF(RIGHT(TEXT(AE128,"0.#"),1)=".",TRUE,FALSE)</formula>
    </cfRule>
  </conditionalFormatting>
  <conditionalFormatting sqref="AE129">
    <cfRule type="expression" dxfId="285" priority="359">
      <formula>IF(RIGHT(TEXT(AE129,"0.#"),1)=".",FALSE,TRUE)</formula>
    </cfRule>
    <cfRule type="expression" dxfId="284" priority="360">
      <formula>IF(RIGHT(TEXT(AE129,"0.#"),1)=".",TRUE,FALSE)</formula>
    </cfRule>
  </conditionalFormatting>
  <conditionalFormatting sqref="AM128">
    <cfRule type="expression" dxfId="283" priority="353">
      <formula>IF(RIGHT(TEXT(AM128,"0.#"),1)=".",FALSE,TRUE)</formula>
    </cfRule>
    <cfRule type="expression" dxfId="282" priority="354">
      <formula>IF(RIGHT(TEXT(AM128,"0.#"),1)=".",TRUE,FALSE)</formula>
    </cfRule>
  </conditionalFormatting>
  <conditionalFormatting sqref="AI128">
    <cfRule type="expression" dxfId="281" priority="355">
      <formula>IF(RIGHT(TEXT(AI128,"0.#"),1)=".",FALSE,TRUE)</formula>
    </cfRule>
    <cfRule type="expression" dxfId="280" priority="356">
      <formula>IF(RIGHT(TEXT(AI128,"0.#"),1)=".",TRUE,FALSE)</formula>
    </cfRule>
  </conditionalFormatting>
  <conditionalFormatting sqref="AI129">
    <cfRule type="expression" dxfId="279" priority="357">
      <formula>IF(RIGHT(TEXT(AI129,"0.#"),1)=".",FALSE,TRUE)</formula>
    </cfRule>
    <cfRule type="expression" dxfId="278" priority="358">
      <formula>IF(RIGHT(TEXT(AI129,"0.#"),1)=".",TRUE,FALSE)</formula>
    </cfRule>
  </conditionalFormatting>
  <conditionalFormatting sqref="AM137">
    <cfRule type="expression" dxfId="277" priority="339">
      <formula>IF(RIGHT(TEXT(AM137,"0.#"),1)=".",FALSE,TRUE)</formula>
    </cfRule>
    <cfRule type="expression" dxfId="276" priority="340">
      <formula>IF(RIGHT(TEXT(AM137,"0.#"),1)=".",TRUE,FALSE)</formula>
    </cfRule>
  </conditionalFormatting>
  <conditionalFormatting sqref="AE136">
    <cfRule type="expression" dxfId="275" priority="349">
      <formula>IF(RIGHT(TEXT(AE136,"0.#"),1)=".",FALSE,TRUE)</formula>
    </cfRule>
    <cfRule type="expression" dxfId="274" priority="350">
      <formula>IF(RIGHT(TEXT(AE136,"0.#"),1)=".",TRUE,FALSE)</formula>
    </cfRule>
  </conditionalFormatting>
  <conditionalFormatting sqref="AE137">
    <cfRule type="expression" dxfId="273" priority="347">
      <formula>IF(RIGHT(TEXT(AE137,"0.#"),1)=".",FALSE,TRUE)</formula>
    </cfRule>
    <cfRule type="expression" dxfId="272" priority="348">
      <formula>IF(RIGHT(TEXT(AE137,"0.#"),1)=".",TRUE,FALSE)</formula>
    </cfRule>
  </conditionalFormatting>
  <conditionalFormatting sqref="AM136">
    <cfRule type="expression" dxfId="271" priority="341">
      <formula>IF(RIGHT(TEXT(AM136,"0.#"),1)=".",FALSE,TRUE)</formula>
    </cfRule>
    <cfRule type="expression" dxfId="270" priority="342">
      <formula>IF(RIGHT(TEXT(AM136,"0.#"),1)=".",TRUE,FALSE)</formula>
    </cfRule>
  </conditionalFormatting>
  <conditionalFormatting sqref="AI136">
    <cfRule type="expression" dxfId="269" priority="343">
      <formula>IF(RIGHT(TEXT(AI136,"0.#"),1)=".",FALSE,TRUE)</formula>
    </cfRule>
    <cfRule type="expression" dxfId="268" priority="344">
      <formula>IF(RIGHT(TEXT(AI136,"0.#"),1)=".",TRUE,FALSE)</formula>
    </cfRule>
  </conditionalFormatting>
  <conditionalFormatting sqref="AI137">
    <cfRule type="expression" dxfId="267" priority="345">
      <formula>IF(RIGHT(TEXT(AI137,"0.#"),1)=".",FALSE,TRUE)</formula>
    </cfRule>
    <cfRule type="expression" dxfId="266" priority="346">
      <formula>IF(RIGHT(TEXT(AI137,"0.#"),1)=".",TRUE,FALSE)</formula>
    </cfRule>
  </conditionalFormatting>
  <conditionalFormatting sqref="AQ128:AQ129">
    <cfRule type="expression" dxfId="265" priority="337">
      <formula>IF(RIGHT(TEXT(AQ128,"0.#"),1)=".",FALSE,TRUE)</formula>
    </cfRule>
    <cfRule type="expression" dxfId="264" priority="338">
      <formula>IF(RIGHT(TEXT(AQ128,"0.#"),1)=".",TRUE,FALSE)</formula>
    </cfRule>
  </conditionalFormatting>
  <conditionalFormatting sqref="AQ136:AQ137">
    <cfRule type="expression" dxfId="263" priority="335">
      <formula>IF(RIGHT(TEXT(AQ136,"0.#"),1)=".",FALSE,TRUE)</formula>
    </cfRule>
    <cfRule type="expression" dxfId="262" priority="336">
      <formula>IF(RIGHT(TEXT(AQ136,"0.#"),1)=".",TRUE,FALSE)</formula>
    </cfRule>
  </conditionalFormatting>
  <conditionalFormatting sqref="AE147 AQ147">
    <cfRule type="expression" dxfId="261" priority="333">
      <formula>IF(RIGHT(TEXT(AE147,"0.#"),1)=".",FALSE,TRUE)</formula>
    </cfRule>
    <cfRule type="expression" dxfId="260" priority="334">
      <formula>IF(RIGHT(TEXT(AE147,"0.#"),1)=".",TRUE,FALSE)</formula>
    </cfRule>
  </conditionalFormatting>
  <conditionalFormatting sqref="AI147">
    <cfRule type="expression" dxfId="259" priority="331">
      <formula>IF(RIGHT(TEXT(AI147,"0.#"),1)=".",FALSE,TRUE)</formula>
    </cfRule>
    <cfRule type="expression" dxfId="258" priority="332">
      <formula>IF(RIGHT(TEXT(AI147,"0.#"),1)=".",TRUE,FALSE)</formula>
    </cfRule>
  </conditionalFormatting>
  <conditionalFormatting sqref="AM147">
    <cfRule type="expression" dxfId="257" priority="329">
      <formula>IF(RIGHT(TEXT(AM147,"0.#"),1)=".",FALSE,TRUE)</formula>
    </cfRule>
    <cfRule type="expression" dxfId="256" priority="330">
      <formula>IF(RIGHT(TEXT(AM147,"0.#"),1)=".",TRUE,FALSE)</formula>
    </cfRule>
  </conditionalFormatting>
  <conditionalFormatting sqref="AE148">
    <cfRule type="expression" dxfId="255" priority="327">
      <formula>IF(RIGHT(TEXT(AE148,"0.#"),1)=".",FALSE,TRUE)</formula>
    </cfRule>
    <cfRule type="expression" dxfId="254" priority="328">
      <formula>IF(RIGHT(TEXT(AE148,"0.#"),1)=".",TRUE,FALSE)</formula>
    </cfRule>
  </conditionalFormatting>
  <conditionalFormatting sqref="AI148">
    <cfRule type="expression" dxfId="253" priority="325">
      <formula>IF(RIGHT(TEXT(AI148,"0.#"),1)=".",FALSE,TRUE)</formula>
    </cfRule>
    <cfRule type="expression" dxfId="252" priority="326">
      <formula>IF(RIGHT(TEXT(AI148,"0.#"),1)=".",TRUE,FALSE)</formula>
    </cfRule>
  </conditionalFormatting>
  <conditionalFormatting sqref="AM148">
    <cfRule type="expression" dxfId="251" priority="323">
      <formula>IF(RIGHT(TEXT(AM148,"0.#"),1)=".",FALSE,TRUE)</formula>
    </cfRule>
    <cfRule type="expression" dxfId="250" priority="324">
      <formula>IF(RIGHT(TEXT(AM148,"0.#"),1)=".",TRUE,FALSE)</formula>
    </cfRule>
  </conditionalFormatting>
  <conditionalFormatting sqref="AQ148">
    <cfRule type="expression" dxfId="249" priority="321">
      <formula>IF(RIGHT(TEXT(AQ148,"0.#"),1)=".",FALSE,TRUE)</formula>
    </cfRule>
    <cfRule type="expression" dxfId="248" priority="322">
      <formula>IF(RIGHT(TEXT(AQ148,"0.#"),1)=".",TRUE,FALSE)</formula>
    </cfRule>
  </conditionalFormatting>
  <conditionalFormatting sqref="AU148">
    <cfRule type="expression" dxfId="247" priority="317">
      <formula>IF(RIGHT(TEXT(AU148,"0.#"),1)=".",FALSE,TRUE)</formula>
    </cfRule>
    <cfRule type="expression" dxfId="246" priority="318">
      <formula>IF(RIGHT(TEXT(AU148,"0.#"),1)=".",TRUE,FALSE)</formula>
    </cfRule>
  </conditionalFormatting>
  <conditionalFormatting sqref="AU147">
    <cfRule type="expression" dxfId="245" priority="319">
      <formula>IF(RIGHT(TEXT(AU147,"0.#"),1)=".",FALSE,TRUE)</formula>
    </cfRule>
    <cfRule type="expression" dxfId="244" priority="320">
      <formula>IF(RIGHT(TEXT(AU147,"0.#"),1)=".",TRUE,FALSE)</formula>
    </cfRule>
  </conditionalFormatting>
  <conditionalFormatting sqref="AM154">
    <cfRule type="expression" dxfId="243" priority="305">
      <formula>IF(RIGHT(TEXT(AM154,"0.#"),1)=".",FALSE,TRUE)</formula>
    </cfRule>
    <cfRule type="expression" dxfId="242" priority="306">
      <formula>IF(RIGHT(TEXT(AM154,"0.#"),1)=".",TRUE,FALSE)</formula>
    </cfRule>
  </conditionalFormatting>
  <conditionalFormatting sqref="AE153">
    <cfRule type="expression" dxfId="241" priority="315">
      <formula>IF(RIGHT(TEXT(AE153,"0.#"),1)=".",FALSE,TRUE)</formula>
    </cfRule>
    <cfRule type="expression" dxfId="240" priority="316">
      <formula>IF(RIGHT(TEXT(AE153,"0.#"),1)=".",TRUE,FALSE)</formula>
    </cfRule>
  </conditionalFormatting>
  <conditionalFormatting sqref="AQ153:AQ154">
    <cfRule type="expression" dxfId="239" priority="303">
      <formula>IF(RIGHT(TEXT(AQ153,"0.#"),1)=".",FALSE,TRUE)</formula>
    </cfRule>
    <cfRule type="expression" dxfId="238" priority="304">
      <formula>IF(RIGHT(TEXT(AQ153,"0.#"),1)=".",TRUE,FALSE)</formula>
    </cfRule>
  </conditionalFormatting>
  <conditionalFormatting sqref="AE154">
    <cfRule type="expression" dxfId="237" priority="313">
      <formula>IF(RIGHT(TEXT(AE154,"0.#"),1)=".",FALSE,TRUE)</formula>
    </cfRule>
    <cfRule type="expression" dxfId="236" priority="314">
      <formula>IF(RIGHT(TEXT(AE154,"0.#"),1)=".",TRUE,FALSE)</formula>
    </cfRule>
  </conditionalFormatting>
  <conditionalFormatting sqref="AM153">
    <cfRule type="expression" dxfId="235" priority="307">
      <formula>IF(RIGHT(TEXT(AM153,"0.#"),1)=".",FALSE,TRUE)</formula>
    </cfRule>
    <cfRule type="expression" dxfId="234" priority="308">
      <formula>IF(RIGHT(TEXT(AM153,"0.#"),1)=".",TRUE,FALSE)</formula>
    </cfRule>
  </conditionalFormatting>
  <conditionalFormatting sqref="AI153">
    <cfRule type="expression" dxfId="233" priority="309">
      <formula>IF(RIGHT(TEXT(AI153,"0.#"),1)=".",FALSE,TRUE)</formula>
    </cfRule>
    <cfRule type="expression" dxfId="232" priority="310">
      <formula>IF(RIGHT(TEXT(AI153,"0.#"),1)=".",TRUE,FALSE)</formula>
    </cfRule>
  </conditionalFormatting>
  <conditionalFormatting sqref="AI154">
    <cfRule type="expression" dxfId="231" priority="311">
      <formula>IF(RIGHT(TEXT(AI154,"0.#"),1)=".",FALSE,TRUE)</formula>
    </cfRule>
    <cfRule type="expression" dxfId="230" priority="312">
      <formula>IF(RIGHT(TEXT(AI154,"0.#"),1)=".",TRUE,FALSE)</formula>
    </cfRule>
  </conditionalFormatting>
  <conditionalFormatting sqref="AM162">
    <cfRule type="expression" dxfId="229" priority="291">
      <formula>IF(RIGHT(TEXT(AM162,"0.#"),1)=".",FALSE,TRUE)</formula>
    </cfRule>
    <cfRule type="expression" dxfId="228" priority="292">
      <formula>IF(RIGHT(TEXT(AM162,"0.#"),1)=".",TRUE,FALSE)</formula>
    </cfRule>
  </conditionalFormatting>
  <conditionalFormatting sqref="AE161">
    <cfRule type="expression" dxfId="227" priority="301">
      <formula>IF(RIGHT(TEXT(AE161,"0.#"),1)=".",FALSE,TRUE)</formula>
    </cfRule>
    <cfRule type="expression" dxfId="226" priority="302">
      <formula>IF(RIGHT(TEXT(AE161,"0.#"),1)=".",TRUE,FALSE)</formula>
    </cfRule>
  </conditionalFormatting>
  <conditionalFormatting sqref="AE162">
    <cfRule type="expression" dxfId="225" priority="299">
      <formula>IF(RIGHT(TEXT(AE162,"0.#"),1)=".",FALSE,TRUE)</formula>
    </cfRule>
    <cfRule type="expression" dxfId="224" priority="300">
      <formula>IF(RIGHT(TEXT(AE162,"0.#"),1)=".",TRUE,FALSE)</formula>
    </cfRule>
  </conditionalFormatting>
  <conditionalFormatting sqref="AM161">
    <cfRule type="expression" dxfId="223" priority="293">
      <formula>IF(RIGHT(TEXT(AM161,"0.#"),1)=".",FALSE,TRUE)</formula>
    </cfRule>
    <cfRule type="expression" dxfId="222" priority="294">
      <formula>IF(RIGHT(TEXT(AM161,"0.#"),1)=".",TRUE,FALSE)</formula>
    </cfRule>
  </conditionalFormatting>
  <conditionalFormatting sqref="AI161">
    <cfRule type="expression" dxfId="221" priority="295">
      <formula>IF(RIGHT(TEXT(AI161,"0.#"),1)=".",FALSE,TRUE)</formula>
    </cfRule>
    <cfRule type="expression" dxfId="220" priority="296">
      <formula>IF(RIGHT(TEXT(AI161,"0.#"),1)=".",TRUE,FALSE)</formula>
    </cfRule>
  </conditionalFormatting>
  <conditionalFormatting sqref="AI162">
    <cfRule type="expression" dxfId="219" priority="297">
      <formula>IF(RIGHT(TEXT(AI162,"0.#"),1)=".",FALSE,TRUE)</formula>
    </cfRule>
    <cfRule type="expression" dxfId="218" priority="298">
      <formula>IF(RIGHT(TEXT(AI162,"0.#"),1)=".",TRUE,FALSE)</formula>
    </cfRule>
  </conditionalFormatting>
  <conditionalFormatting sqref="AM170">
    <cfRule type="expression" dxfId="217" priority="279">
      <formula>IF(RIGHT(TEXT(AM170,"0.#"),1)=".",FALSE,TRUE)</formula>
    </cfRule>
    <cfRule type="expression" dxfId="216" priority="280">
      <formula>IF(RIGHT(TEXT(AM170,"0.#"),1)=".",TRUE,FALSE)</formula>
    </cfRule>
  </conditionalFormatting>
  <conditionalFormatting sqref="AE169">
    <cfRule type="expression" dxfId="215" priority="289">
      <formula>IF(RIGHT(TEXT(AE169,"0.#"),1)=".",FALSE,TRUE)</formula>
    </cfRule>
    <cfRule type="expression" dxfId="214" priority="290">
      <formula>IF(RIGHT(TEXT(AE169,"0.#"),1)=".",TRUE,FALSE)</formula>
    </cfRule>
  </conditionalFormatting>
  <conditionalFormatting sqref="AE170">
    <cfRule type="expression" dxfId="213" priority="287">
      <formula>IF(RIGHT(TEXT(AE170,"0.#"),1)=".",FALSE,TRUE)</formula>
    </cfRule>
    <cfRule type="expression" dxfId="212" priority="288">
      <formula>IF(RIGHT(TEXT(AE170,"0.#"),1)=".",TRUE,FALSE)</formula>
    </cfRule>
  </conditionalFormatting>
  <conditionalFormatting sqref="AM169">
    <cfRule type="expression" dxfId="211" priority="281">
      <formula>IF(RIGHT(TEXT(AM169,"0.#"),1)=".",FALSE,TRUE)</formula>
    </cfRule>
    <cfRule type="expression" dxfId="210" priority="282">
      <formula>IF(RIGHT(TEXT(AM169,"0.#"),1)=".",TRUE,FALSE)</formula>
    </cfRule>
  </conditionalFormatting>
  <conditionalFormatting sqref="AI169">
    <cfRule type="expression" dxfId="209" priority="283">
      <formula>IF(RIGHT(TEXT(AI169,"0.#"),1)=".",FALSE,TRUE)</formula>
    </cfRule>
    <cfRule type="expression" dxfId="208" priority="284">
      <formula>IF(RIGHT(TEXT(AI169,"0.#"),1)=".",TRUE,FALSE)</formula>
    </cfRule>
  </conditionalFormatting>
  <conditionalFormatting sqref="AI170">
    <cfRule type="expression" dxfId="207" priority="285">
      <formula>IF(RIGHT(TEXT(AI170,"0.#"),1)=".",FALSE,TRUE)</formula>
    </cfRule>
    <cfRule type="expression" dxfId="206" priority="286">
      <formula>IF(RIGHT(TEXT(AI170,"0.#"),1)=".",TRUE,FALSE)</formula>
    </cfRule>
  </conditionalFormatting>
  <conditionalFormatting sqref="AQ161:AQ162">
    <cfRule type="expression" dxfId="205" priority="277">
      <formula>IF(RIGHT(TEXT(AQ161,"0.#"),1)=".",FALSE,TRUE)</formula>
    </cfRule>
    <cfRule type="expression" dxfId="204" priority="278">
      <formula>IF(RIGHT(TEXT(AQ161,"0.#"),1)=".",TRUE,FALSE)</formula>
    </cfRule>
  </conditionalFormatting>
  <conditionalFormatting sqref="AQ169:AQ170">
    <cfRule type="expression" dxfId="203" priority="275">
      <formula>IF(RIGHT(TEXT(AQ169,"0.#"),1)=".",FALSE,TRUE)</formula>
    </cfRule>
    <cfRule type="expression" dxfId="202" priority="276">
      <formula>IF(RIGHT(TEXT(AQ169,"0.#"),1)=".",TRUE,FALSE)</formula>
    </cfRule>
  </conditionalFormatting>
  <conditionalFormatting sqref="AE180 AQ180">
    <cfRule type="expression" dxfId="201" priority="273">
      <formula>IF(RIGHT(TEXT(AE180,"0.#"),1)=".",FALSE,TRUE)</formula>
    </cfRule>
    <cfRule type="expression" dxfId="200" priority="274">
      <formula>IF(RIGHT(TEXT(AE180,"0.#"),1)=".",TRUE,FALSE)</formula>
    </cfRule>
  </conditionalFormatting>
  <conditionalFormatting sqref="AI180">
    <cfRule type="expression" dxfId="199" priority="271">
      <formula>IF(RIGHT(TEXT(AI180,"0.#"),1)=".",FALSE,TRUE)</formula>
    </cfRule>
    <cfRule type="expression" dxfId="198" priority="272">
      <formula>IF(RIGHT(TEXT(AI180,"0.#"),1)=".",TRUE,FALSE)</formula>
    </cfRule>
  </conditionalFormatting>
  <conditionalFormatting sqref="AM180">
    <cfRule type="expression" dxfId="197" priority="269">
      <formula>IF(RIGHT(TEXT(AM180,"0.#"),1)=".",FALSE,TRUE)</formula>
    </cfRule>
    <cfRule type="expression" dxfId="196" priority="270">
      <formula>IF(RIGHT(TEXT(AM180,"0.#"),1)=".",TRUE,FALSE)</formula>
    </cfRule>
  </conditionalFormatting>
  <conditionalFormatting sqref="AE181">
    <cfRule type="expression" dxfId="195" priority="267">
      <formula>IF(RIGHT(TEXT(AE181,"0.#"),1)=".",FALSE,TRUE)</formula>
    </cfRule>
    <cfRule type="expression" dxfId="194" priority="268">
      <formula>IF(RIGHT(TEXT(AE181,"0.#"),1)=".",TRUE,FALSE)</formula>
    </cfRule>
  </conditionalFormatting>
  <conditionalFormatting sqref="AI181">
    <cfRule type="expression" dxfId="193" priority="265">
      <formula>IF(RIGHT(TEXT(AI181,"0.#"),1)=".",FALSE,TRUE)</formula>
    </cfRule>
    <cfRule type="expression" dxfId="192" priority="266">
      <formula>IF(RIGHT(TEXT(AI181,"0.#"),1)=".",TRUE,FALSE)</formula>
    </cfRule>
  </conditionalFormatting>
  <conditionalFormatting sqref="AM181">
    <cfRule type="expression" dxfId="191" priority="263">
      <formula>IF(RIGHT(TEXT(AM181,"0.#"),1)=".",FALSE,TRUE)</formula>
    </cfRule>
    <cfRule type="expression" dxfId="190" priority="264">
      <formula>IF(RIGHT(TEXT(AM181,"0.#"),1)=".",TRUE,FALSE)</formula>
    </cfRule>
  </conditionalFormatting>
  <conditionalFormatting sqref="AQ181">
    <cfRule type="expression" dxfId="189" priority="261">
      <formula>IF(RIGHT(TEXT(AQ181,"0.#"),1)=".",FALSE,TRUE)</formula>
    </cfRule>
    <cfRule type="expression" dxfId="188" priority="262">
      <formula>IF(RIGHT(TEXT(AQ181,"0.#"),1)=".",TRUE,FALSE)</formula>
    </cfRule>
  </conditionalFormatting>
  <conditionalFormatting sqref="AU181">
    <cfRule type="expression" dxfId="187" priority="257">
      <formula>IF(RIGHT(TEXT(AU181,"0.#"),1)=".",FALSE,TRUE)</formula>
    </cfRule>
    <cfRule type="expression" dxfId="186" priority="258">
      <formula>IF(RIGHT(TEXT(AU181,"0.#"),1)=".",TRUE,FALSE)</formula>
    </cfRule>
  </conditionalFormatting>
  <conditionalFormatting sqref="AU180">
    <cfRule type="expression" dxfId="185" priority="259">
      <formula>IF(RIGHT(TEXT(AU180,"0.#"),1)=".",FALSE,TRUE)</formula>
    </cfRule>
    <cfRule type="expression" dxfId="184" priority="260">
      <formula>IF(RIGHT(TEXT(AU180,"0.#"),1)=".",TRUE,FALSE)</formula>
    </cfRule>
  </conditionalFormatting>
  <conditionalFormatting sqref="AM187">
    <cfRule type="expression" dxfId="183" priority="245">
      <formula>IF(RIGHT(TEXT(AM187,"0.#"),1)=".",FALSE,TRUE)</formula>
    </cfRule>
    <cfRule type="expression" dxfId="182" priority="246">
      <formula>IF(RIGHT(TEXT(AM187,"0.#"),1)=".",TRUE,FALSE)</formula>
    </cfRule>
  </conditionalFormatting>
  <conditionalFormatting sqref="AE186">
    <cfRule type="expression" dxfId="181" priority="255">
      <formula>IF(RIGHT(TEXT(AE186,"0.#"),1)=".",FALSE,TRUE)</formula>
    </cfRule>
    <cfRule type="expression" dxfId="180" priority="256">
      <formula>IF(RIGHT(TEXT(AE186,"0.#"),1)=".",TRUE,FALSE)</formula>
    </cfRule>
  </conditionalFormatting>
  <conditionalFormatting sqref="AQ186:AQ187">
    <cfRule type="expression" dxfId="179" priority="243">
      <formula>IF(RIGHT(TEXT(AQ186,"0.#"),1)=".",FALSE,TRUE)</formula>
    </cfRule>
    <cfRule type="expression" dxfId="178" priority="244">
      <formula>IF(RIGHT(TEXT(AQ186,"0.#"),1)=".",TRUE,FALSE)</formula>
    </cfRule>
  </conditionalFormatting>
  <conditionalFormatting sqref="AE187">
    <cfRule type="expression" dxfId="177" priority="253">
      <formula>IF(RIGHT(TEXT(AE187,"0.#"),1)=".",FALSE,TRUE)</formula>
    </cfRule>
    <cfRule type="expression" dxfId="176" priority="254">
      <formula>IF(RIGHT(TEXT(AE187,"0.#"),1)=".",TRUE,FALSE)</formula>
    </cfRule>
  </conditionalFormatting>
  <conditionalFormatting sqref="AM186">
    <cfRule type="expression" dxfId="175" priority="247">
      <formula>IF(RIGHT(TEXT(AM186,"0.#"),1)=".",FALSE,TRUE)</formula>
    </cfRule>
    <cfRule type="expression" dxfId="174" priority="248">
      <formula>IF(RIGHT(TEXT(AM186,"0.#"),1)=".",TRUE,FALSE)</formula>
    </cfRule>
  </conditionalFormatting>
  <conditionalFormatting sqref="AI186">
    <cfRule type="expression" dxfId="173" priority="249">
      <formula>IF(RIGHT(TEXT(AI186,"0.#"),1)=".",FALSE,TRUE)</formula>
    </cfRule>
    <cfRule type="expression" dxfId="172" priority="250">
      <formula>IF(RIGHT(TEXT(AI186,"0.#"),1)=".",TRUE,FALSE)</formula>
    </cfRule>
  </conditionalFormatting>
  <conditionalFormatting sqref="AI187">
    <cfRule type="expression" dxfId="171" priority="251">
      <formula>IF(RIGHT(TEXT(AI187,"0.#"),1)=".",FALSE,TRUE)</formula>
    </cfRule>
    <cfRule type="expression" dxfId="170" priority="252">
      <formula>IF(RIGHT(TEXT(AI187,"0.#"),1)=".",TRUE,FALSE)</formula>
    </cfRule>
  </conditionalFormatting>
  <conditionalFormatting sqref="AM195">
    <cfRule type="expression" dxfId="169" priority="231">
      <formula>IF(RIGHT(TEXT(AM195,"0.#"),1)=".",FALSE,TRUE)</formula>
    </cfRule>
    <cfRule type="expression" dxfId="168" priority="232">
      <formula>IF(RIGHT(TEXT(AM195,"0.#"),1)=".",TRUE,FALSE)</formula>
    </cfRule>
  </conditionalFormatting>
  <conditionalFormatting sqref="AE194">
    <cfRule type="expression" dxfId="167" priority="241">
      <formula>IF(RIGHT(TEXT(AE194,"0.#"),1)=".",FALSE,TRUE)</formula>
    </cfRule>
    <cfRule type="expression" dxfId="166" priority="242">
      <formula>IF(RIGHT(TEXT(AE194,"0.#"),1)=".",TRUE,FALSE)</formula>
    </cfRule>
  </conditionalFormatting>
  <conditionalFormatting sqref="AE195">
    <cfRule type="expression" dxfId="165" priority="239">
      <formula>IF(RIGHT(TEXT(AE195,"0.#"),1)=".",FALSE,TRUE)</formula>
    </cfRule>
    <cfRule type="expression" dxfId="164" priority="240">
      <formula>IF(RIGHT(TEXT(AE195,"0.#"),1)=".",TRUE,FALSE)</formula>
    </cfRule>
  </conditionalFormatting>
  <conditionalFormatting sqref="AM194">
    <cfRule type="expression" dxfId="163" priority="233">
      <formula>IF(RIGHT(TEXT(AM194,"0.#"),1)=".",FALSE,TRUE)</formula>
    </cfRule>
    <cfRule type="expression" dxfId="162" priority="234">
      <formula>IF(RIGHT(TEXT(AM194,"0.#"),1)=".",TRUE,FALSE)</formula>
    </cfRule>
  </conditionalFormatting>
  <conditionalFormatting sqref="AI194">
    <cfRule type="expression" dxfId="161" priority="235">
      <formula>IF(RIGHT(TEXT(AI194,"0.#"),1)=".",FALSE,TRUE)</formula>
    </cfRule>
    <cfRule type="expression" dxfId="160" priority="236">
      <formula>IF(RIGHT(TEXT(AI194,"0.#"),1)=".",TRUE,FALSE)</formula>
    </cfRule>
  </conditionalFormatting>
  <conditionalFormatting sqref="AI195">
    <cfRule type="expression" dxfId="159" priority="237">
      <formula>IF(RIGHT(TEXT(AI195,"0.#"),1)=".",FALSE,TRUE)</formula>
    </cfRule>
    <cfRule type="expression" dxfId="158" priority="238">
      <formula>IF(RIGHT(TEXT(AI195,"0.#"),1)=".",TRUE,FALSE)</formula>
    </cfRule>
  </conditionalFormatting>
  <conditionalFormatting sqref="AM203">
    <cfRule type="expression" dxfId="157" priority="219">
      <formula>IF(RIGHT(TEXT(AM203,"0.#"),1)=".",FALSE,TRUE)</formula>
    </cfRule>
    <cfRule type="expression" dxfId="156" priority="220">
      <formula>IF(RIGHT(TEXT(AM203,"0.#"),1)=".",TRUE,FALSE)</formula>
    </cfRule>
  </conditionalFormatting>
  <conditionalFormatting sqref="AE202">
    <cfRule type="expression" dxfId="155" priority="229">
      <formula>IF(RIGHT(TEXT(AE202,"0.#"),1)=".",FALSE,TRUE)</formula>
    </cfRule>
    <cfRule type="expression" dxfId="154" priority="230">
      <formula>IF(RIGHT(TEXT(AE202,"0.#"),1)=".",TRUE,FALSE)</formula>
    </cfRule>
  </conditionalFormatting>
  <conditionalFormatting sqref="AE203">
    <cfRule type="expression" dxfId="153" priority="227">
      <formula>IF(RIGHT(TEXT(AE203,"0.#"),1)=".",FALSE,TRUE)</formula>
    </cfRule>
    <cfRule type="expression" dxfId="152" priority="228">
      <formula>IF(RIGHT(TEXT(AE203,"0.#"),1)=".",TRUE,FALSE)</formula>
    </cfRule>
  </conditionalFormatting>
  <conditionalFormatting sqref="AM202">
    <cfRule type="expression" dxfId="151" priority="221">
      <formula>IF(RIGHT(TEXT(AM202,"0.#"),1)=".",FALSE,TRUE)</formula>
    </cfRule>
    <cfRule type="expression" dxfId="150" priority="222">
      <formula>IF(RIGHT(TEXT(AM202,"0.#"),1)=".",TRUE,FALSE)</formula>
    </cfRule>
  </conditionalFormatting>
  <conditionalFormatting sqref="AI202">
    <cfRule type="expression" dxfId="149" priority="223">
      <formula>IF(RIGHT(TEXT(AI202,"0.#"),1)=".",FALSE,TRUE)</formula>
    </cfRule>
    <cfRule type="expression" dxfId="148" priority="224">
      <formula>IF(RIGHT(TEXT(AI202,"0.#"),1)=".",TRUE,FALSE)</formula>
    </cfRule>
  </conditionalFormatting>
  <conditionalFormatting sqref="AI203">
    <cfRule type="expression" dxfId="147" priority="225">
      <formula>IF(RIGHT(TEXT(AI203,"0.#"),1)=".",FALSE,TRUE)</formula>
    </cfRule>
    <cfRule type="expression" dxfId="146" priority="226">
      <formula>IF(RIGHT(TEXT(AI203,"0.#"),1)=".",TRUE,FALSE)</formula>
    </cfRule>
  </conditionalFormatting>
  <conditionalFormatting sqref="AQ194:AQ195">
    <cfRule type="expression" dxfId="145" priority="217">
      <formula>IF(RIGHT(TEXT(AQ194,"0.#"),1)=".",FALSE,TRUE)</formula>
    </cfRule>
    <cfRule type="expression" dxfId="144" priority="218">
      <formula>IF(RIGHT(TEXT(AQ194,"0.#"),1)=".",TRUE,FALSE)</formula>
    </cfRule>
  </conditionalFormatting>
  <conditionalFormatting sqref="AQ202:AQ203">
    <cfRule type="expression" dxfId="143" priority="215">
      <formula>IF(RIGHT(TEXT(AQ202,"0.#"),1)=".",FALSE,TRUE)</formula>
    </cfRule>
    <cfRule type="expression" dxfId="142" priority="216">
      <formula>IF(RIGHT(TEXT(AQ202,"0.#"),1)=".",TRUE,FALSE)</formula>
    </cfRule>
  </conditionalFormatting>
  <conditionalFormatting sqref="AE64 AI64 AM64">
    <cfRule type="expression" dxfId="141" priority="213">
      <formula>IF(RIGHT(TEXT(AE64,"0.#"),1)=".",FALSE,TRUE)</formula>
    </cfRule>
    <cfRule type="expression" dxfId="140" priority="214">
      <formula>IF(RIGHT(TEXT(AE64,"0.#"),1)=".",TRUE,FALSE)</formula>
    </cfRule>
  </conditionalFormatting>
  <conditionalFormatting sqref="AE72 AI72 AM72">
    <cfRule type="expression" dxfId="139" priority="211">
      <formula>IF(RIGHT(TEXT(AE72,"0.#"),1)=".",FALSE,TRUE)</formula>
    </cfRule>
    <cfRule type="expression" dxfId="138" priority="212">
      <formula>IF(RIGHT(TEXT(AE72,"0.#"),1)=".",TRUE,FALSE)</formula>
    </cfRule>
  </conditionalFormatting>
  <conditionalFormatting sqref="AE89 AI89 AM89">
    <cfRule type="expression" dxfId="137" priority="209">
      <formula>IF(RIGHT(TEXT(AE89,"0.#"),1)=".",FALSE,TRUE)</formula>
    </cfRule>
    <cfRule type="expression" dxfId="136" priority="210">
      <formula>IF(RIGHT(TEXT(AE89,"0.#"),1)=".",TRUE,FALSE)</formula>
    </cfRule>
  </conditionalFormatting>
  <conditionalFormatting sqref="AE97 AI97 AM97">
    <cfRule type="expression" dxfId="135" priority="207">
      <formula>IF(RIGHT(TEXT(AE97,"0.#"),1)=".",FALSE,TRUE)</formula>
    </cfRule>
    <cfRule type="expression" dxfId="134" priority="208">
      <formula>IF(RIGHT(TEXT(AE97,"0.#"),1)=".",TRUE,FALSE)</formula>
    </cfRule>
  </conditionalFormatting>
  <conditionalFormatting sqref="AE105 AI105 AM105">
    <cfRule type="expression" dxfId="133" priority="205">
      <formula>IF(RIGHT(TEXT(AE105,"0.#"),1)=".",FALSE,TRUE)</formula>
    </cfRule>
    <cfRule type="expression" dxfId="132" priority="206">
      <formula>IF(RIGHT(TEXT(AE105,"0.#"),1)=".",TRUE,FALSE)</formula>
    </cfRule>
  </conditionalFormatting>
  <conditionalFormatting sqref="AE122 AI122 AM122">
    <cfRule type="expression" dxfId="131" priority="203">
      <formula>IF(RIGHT(TEXT(AE122,"0.#"),1)=".",FALSE,TRUE)</formula>
    </cfRule>
    <cfRule type="expression" dxfId="130" priority="204">
      <formula>IF(RIGHT(TEXT(AE122,"0.#"),1)=".",TRUE,FALSE)</formula>
    </cfRule>
  </conditionalFormatting>
  <conditionalFormatting sqref="AE130 AI130 AM130">
    <cfRule type="expression" dxfId="129" priority="201">
      <formula>IF(RIGHT(TEXT(AE130,"0.#"),1)=".",FALSE,TRUE)</formula>
    </cfRule>
    <cfRule type="expression" dxfId="128" priority="202">
      <formula>IF(RIGHT(TEXT(AE130,"0.#"),1)=".",TRUE,FALSE)</formula>
    </cfRule>
  </conditionalFormatting>
  <conditionalFormatting sqref="AE138 AI138 AM138">
    <cfRule type="expression" dxfId="127" priority="199">
      <formula>IF(RIGHT(TEXT(AE138,"0.#"),1)=".",FALSE,TRUE)</formula>
    </cfRule>
    <cfRule type="expression" dxfId="126" priority="200">
      <formula>IF(RIGHT(TEXT(AE138,"0.#"),1)=".",TRUE,FALSE)</formula>
    </cfRule>
  </conditionalFormatting>
  <conditionalFormatting sqref="AE155 AI155 AM155">
    <cfRule type="expression" dxfId="125" priority="197">
      <formula>IF(RIGHT(TEXT(AE155,"0.#"),1)=".",FALSE,TRUE)</formula>
    </cfRule>
    <cfRule type="expression" dxfId="124" priority="198">
      <formula>IF(RIGHT(TEXT(AE155,"0.#"),1)=".",TRUE,FALSE)</formula>
    </cfRule>
  </conditionalFormatting>
  <conditionalFormatting sqref="AE163 AI163 AM163">
    <cfRule type="expression" dxfId="123" priority="195">
      <formula>IF(RIGHT(TEXT(AE163,"0.#"),1)=".",FALSE,TRUE)</formula>
    </cfRule>
    <cfRule type="expression" dxfId="122" priority="196">
      <formula>IF(RIGHT(TEXT(AE163,"0.#"),1)=".",TRUE,FALSE)</formula>
    </cfRule>
  </conditionalFormatting>
  <conditionalFormatting sqref="AE171 AI171 AM171">
    <cfRule type="expression" dxfId="121" priority="193">
      <formula>IF(RIGHT(TEXT(AE171,"0.#"),1)=".",FALSE,TRUE)</formula>
    </cfRule>
    <cfRule type="expression" dxfId="120" priority="194">
      <formula>IF(RIGHT(TEXT(AE171,"0.#"),1)=".",TRUE,FALSE)</formula>
    </cfRule>
  </conditionalFormatting>
  <conditionalFormatting sqref="AE188 AI188 AM188">
    <cfRule type="expression" dxfId="119" priority="191">
      <formula>IF(RIGHT(TEXT(AE188,"0.#"),1)=".",FALSE,TRUE)</formula>
    </cfRule>
    <cfRule type="expression" dxfId="118" priority="192">
      <formula>IF(RIGHT(TEXT(AE188,"0.#"),1)=".",TRUE,FALSE)</formula>
    </cfRule>
  </conditionalFormatting>
  <conditionalFormatting sqref="AE196 AI196 AM196">
    <cfRule type="expression" dxfId="117" priority="189">
      <formula>IF(RIGHT(TEXT(AE196,"0.#"),1)=".",FALSE,TRUE)</formula>
    </cfRule>
    <cfRule type="expression" dxfId="116" priority="190">
      <formula>IF(RIGHT(TEXT(AE196,"0.#"),1)=".",TRUE,FALSE)</formula>
    </cfRule>
  </conditionalFormatting>
  <conditionalFormatting sqref="AE204 AI204 AM204">
    <cfRule type="expression" dxfId="115" priority="187">
      <formula>IF(RIGHT(TEXT(AE204,"0.#"),1)=".",FALSE,TRUE)</formula>
    </cfRule>
    <cfRule type="expression" dxfId="114" priority="188">
      <formula>IF(RIGHT(TEXT(AE204,"0.#"),1)=".",TRUE,FALSE)</formula>
    </cfRule>
  </conditionalFormatting>
  <conditionalFormatting sqref="AQ64">
    <cfRule type="expression" dxfId="113" priority="157">
      <formula>IF(RIGHT(TEXT(AQ64,"0.#"),1)=".",FALSE,TRUE)</formula>
    </cfRule>
    <cfRule type="expression" dxfId="112" priority="158">
      <formula>IF(RIGHT(TEXT(AQ64,"0.#"),1)=".",TRUE,FALSE)</formula>
    </cfRule>
  </conditionalFormatting>
  <conditionalFormatting sqref="AQ72">
    <cfRule type="expression" dxfId="111" priority="155">
      <formula>IF(RIGHT(TEXT(AQ72,"0.#"),1)=".",FALSE,TRUE)</formula>
    </cfRule>
    <cfRule type="expression" dxfId="110" priority="156">
      <formula>IF(RIGHT(TEXT(AQ72,"0.#"),1)=".",TRUE,FALSE)</formula>
    </cfRule>
  </conditionalFormatting>
  <conditionalFormatting sqref="AQ89">
    <cfRule type="expression" dxfId="109" priority="153">
      <formula>IF(RIGHT(TEXT(AQ89,"0.#"),1)=".",FALSE,TRUE)</formula>
    </cfRule>
    <cfRule type="expression" dxfId="108" priority="154">
      <formula>IF(RIGHT(TEXT(AQ89,"0.#"),1)=".",TRUE,FALSE)</formula>
    </cfRule>
  </conditionalFormatting>
  <conditionalFormatting sqref="AQ97">
    <cfRule type="expression" dxfId="107" priority="151">
      <formula>IF(RIGHT(TEXT(AQ97,"0.#"),1)=".",FALSE,TRUE)</formula>
    </cfRule>
    <cfRule type="expression" dxfId="106" priority="152">
      <formula>IF(RIGHT(TEXT(AQ97,"0.#"),1)=".",TRUE,FALSE)</formula>
    </cfRule>
  </conditionalFormatting>
  <conditionalFormatting sqref="AQ105">
    <cfRule type="expression" dxfId="105" priority="149">
      <formula>IF(RIGHT(TEXT(AQ105,"0.#"),1)=".",FALSE,TRUE)</formula>
    </cfRule>
    <cfRule type="expression" dxfId="104" priority="150">
      <formula>IF(RIGHT(TEXT(AQ105,"0.#"),1)=".",TRUE,FALSE)</formula>
    </cfRule>
  </conditionalFormatting>
  <conditionalFormatting sqref="AQ122">
    <cfRule type="expression" dxfId="103" priority="147">
      <formula>IF(RIGHT(TEXT(AQ122,"0.#"),1)=".",FALSE,TRUE)</formula>
    </cfRule>
    <cfRule type="expression" dxfId="102" priority="148">
      <formula>IF(RIGHT(TEXT(AQ122,"0.#"),1)=".",TRUE,FALSE)</formula>
    </cfRule>
  </conditionalFormatting>
  <conditionalFormatting sqref="AQ130">
    <cfRule type="expression" dxfId="101" priority="145">
      <formula>IF(RIGHT(TEXT(AQ130,"0.#"),1)=".",FALSE,TRUE)</formula>
    </cfRule>
    <cfRule type="expression" dxfId="100" priority="146">
      <formula>IF(RIGHT(TEXT(AQ130,"0.#"),1)=".",TRUE,FALSE)</formula>
    </cfRule>
  </conditionalFormatting>
  <conditionalFormatting sqref="AQ138">
    <cfRule type="expression" dxfId="99" priority="143">
      <formula>IF(RIGHT(TEXT(AQ138,"0.#"),1)=".",FALSE,TRUE)</formula>
    </cfRule>
    <cfRule type="expression" dxfId="98" priority="144">
      <formula>IF(RIGHT(TEXT(AQ138,"0.#"),1)=".",TRUE,FALSE)</formula>
    </cfRule>
  </conditionalFormatting>
  <conditionalFormatting sqref="AQ155">
    <cfRule type="expression" dxfId="97" priority="141">
      <formula>IF(RIGHT(TEXT(AQ155,"0.#"),1)=".",FALSE,TRUE)</formula>
    </cfRule>
    <cfRule type="expression" dxfId="96" priority="142">
      <formula>IF(RIGHT(TEXT(AQ155,"0.#"),1)=".",TRUE,FALSE)</formula>
    </cfRule>
  </conditionalFormatting>
  <conditionalFormatting sqref="AQ163">
    <cfRule type="expression" dxfId="95" priority="139">
      <formula>IF(RIGHT(TEXT(AQ163,"0.#"),1)=".",FALSE,TRUE)</formula>
    </cfRule>
    <cfRule type="expression" dxfId="94" priority="140">
      <formula>IF(RIGHT(TEXT(AQ163,"0.#"),1)=".",TRUE,FALSE)</formula>
    </cfRule>
  </conditionalFormatting>
  <conditionalFormatting sqref="AQ171">
    <cfRule type="expression" dxfId="93" priority="137">
      <formula>IF(RIGHT(TEXT(AQ171,"0.#"),1)=".",FALSE,TRUE)</formula>
    </cfRule>
    <cfRule type="expression" dxfId="92" priority="138">
      <formula>IF(RIGHT(TEXT(AQ171,"0.#"),1)=".",TRUE,FALSE)</formula>
    </cfRule>
  </conditionalFormatting>
  <conditionalFormatting sqref="AQ188">
    <cfRule type="expression" dxfId="91" priority="135">
      <formula>IF(RIGHT(TEXT(AQ188,"0.#"),1)=".",FALSE,TRUE)</formula>
    </cfRule>
    <cfRule type="expression" dxfId="90" priority="136">
      <formula>IF(RIGHT(TEXT(AQ188,"0.#"),1)=".",TRUE,FALSE)</formula>
    </cfRule>
  </conditionalFormatting>
  <conditionalFormatting sqref="AQ196">
    <cfRule type="expression" dxfId="89" priority="133">
      <formula>IF(RIGHT(TEXT(AQ196,"0.#"),1)=".",FALSE,TRUE)</formula>
    </cfRule>
    <cfRule type="expression" dxfId="88" priority="134">
      <formula>IF(RIGHT(TEXT(AQ196,"0.#"),1)=".",TRUE,FALSE)</formula>
    </cfRule>
  </conditionalFormatting>
  <conditionalFormatting sqref="AQ204">
    <cfRule type="expression" dxfId="87" priority="131">
      <formula>IF(RIGHT(TEXT(AQ204,"0.#"),1)=".",FALSE,TRUE)</formula>
    </cfRule>
    <cfRule type="expression" dxfId="86" priority="132">
      <formula>IF(RIGHT(TEXT(AQ204,"0.#"),1)=".",TRUE,FALSE)</formula>
    </cfRule>
  </conditionalFormatting>
  <conditionalFormatting sqref="AE54:AE55 AI54:AI55 AM54:AM55">
    <cfRule type="expression" dxfId="85" priority="97">
      <formula>IF(RIGHT(TEXT(AE54,"0.#"),1)=".",FALSE,TRUE)</formula>
    </cfRule>
    <cfRule type="expression" dxfId="84" priority="98">
      <formula>IF(RIGHT(TEXT(AE54,"0.#"),1)=".",TRUE,FALSE)</formula>
    </cfRule>
  </conditionalFormatting>
  <conditionalFormatting sqref="AQ54">
    <cfRule type="expression" dxfId="83" priority="95">
      <formula>IF(RIGHT(TEXT(AQ54,"0.#"),1)=".",FALSE,TRUE)</formula>
    </cfRule>
    <cfRule type="expression" dxfId="82" priority="96">
      <formula>IF(RIGHT(TEXT(AQ54,"0.#"),1)=".",TRUE,FALSE)</formula>
    </cfRule>
  </conditionalFormatting>
  <conditionalFormatting sqref="AE70:AE71 AI70:AI71 AM70:AM71">
    <cfRule type="expression" dxfId="81" priority="93">
      <formula>IF(RIGHT(TEXT(AE70,"0.#"),1)=".",FALSE,TRUE)</formula>
    </cfRule>
    <cfRule type="expression" dxfId="80" priority="94">
      <formula>IF(RIGHT(TEXT(AE70,"0.#"),1)=".",TRUE,FALSE)</formula>
    </cfRule>
  </conditionalFormatting>
  <conditionalFormatting sqref="AQ70:AQ71">
    <cfRule type="expression" dxfId="79" priority="91">
      <formula>IF(RIGHT(TEXT(AQ70,"0.#"),1)=".",FALSE,TRUE)</formula>
    </cfRule>
    <cfRule type="expression" dxfId="78" priority="92">
      <formula>IF(RIGHT(TEXT(AQ70,"0.#"),1)=".",TRUE,FALSE)</formula>
    </cfRule>
  </conditionalFormatting>
  <conditionalFormatting sqref="AQ48">
    <cfRule type="expression" dxfId="77" priority="89">
      <formula>IF(RIGHT(TEXT(AQ48,"0.#"),1)=".",FALSE,TRUE)</formula>
    </cfRule>
    <cfRule type="expression" dxfId="76" priority="90">
      <formula>IF(RIGHT(TEXT(AQ48,"0.#"),1)=".",TRUE,FALSE)</formula>
    </cfRule>
  </conditionalFormatting>
  <conditionalFormatting sqref="AU48">
    <cfRule type="expression" dxfId="75" priority="87">
      <formula>IF(RIGHT(TEXT(AU48,"0.#"),1)=".",FALSE,TRUE)</formula>
    </cfRule>
    <cfRule type="expression" dxfId="74" priority="88">
      <formula>IF(RIGHT(TEXT(AU48,"0.#"),1)=".",TRUE,FALSE)</formula>
    </cfRule>
  </conditionalFormatting>
  <conditionalFormatting sqref="AE49">
    <cfRule type="expression" dxfId="73" priority="85">
      <formula>IF(RIGHT(TEXT(AE49,"0.#"),1)=".",FALSE,TRUE)</formula>
    </cfRule>
    <cfRule type="expression" dxfId="72" priority="86">
      <formula>IF(RIGHT(TEXT(AE49,"0.#"),1)=".",TRUE,FALSE)</formula>
    </cfRule>
  </conditionalFormatting>
  <conditionalFormatting sqref="AI49">
    <cfRule type="expression" dxfId="71" priority="83">
      <formula>IF(RIGHT(TEXT(AI49,"0.#"),1)=".",FALSE,TRUE)</formula>
    </cfRule>
    <cfRule type="expression" dxfId="70" priority="84">
      <formula>IF(RIGHT(TEXT(AI49,"0.#"),1)=".",TRUE,FALSE)</formula>
    </cfRule>
  </conditionalFormatting>
  <conditionalFormatting sqref="AM49">
    <cfRule type="expression" dxfId="69" priority="81">
      <formula>IF(RIGHT(TEXT(AM49,"0.#"),1)=".",FALSE,TRUE)</formula>
    </cfRule>
    <cfRule type="expression" dxfId="68" priority="82">
      <formula>IF(RIGHT(TEXT(AM49,"0.#"),1)=".",TRUE,FALSE)</formula>
    </cfRule>
  </conditionalFormatting>
  <conditionalFormatting sqref="AQ49">
    <cfRule type="expression" dxfId="67" priority="79">
      <formula>IF(RIGHT(TEXT(AQ49,"0.#"),1)=".",FALSE,TRUE)</formula>
    </cfRule>
    <cfRule type="expression" dxfId="66" priority="80">
      <formula>IF(RIGHT(TEXT(AQ49,"0.#"),1)=".",TRUE,FALSE)</formula>
    </cfRule>
  </conditionalFormatting>
  <conditionalFormatting sqref="AU49">
    <cfRule type="expression" dxfId="65" priority="77">
      <formula>IF(RIGHT(TEXT(AU49,"0.#"),1)=".",FALSE,TRUE)</formula>
    </cfRule>
    <cfRule type="expression" dxfId="64" priority="78">
      <formula>IF(RIGHT(TEXT(AU49,"0.#"),1)=".",TRUE,FALSE)</formula>
    </cfRule>
  </conditionalFormatting>
  <conditionalFormatting sqref="AE48 AI48 AM48">
    <cfRule type="expression" dxfId="63" priority="75">
      <formula>IF(RIGHT(TEXT(AE48,"0.#"),1)=".",FALSE,TRUE)</formula>
    </cfRule>
    <cfRule type="expression" dxfId="62" priority="76">
      <formula>IF(RIGHT(TEXT(AE48,"0.#"),1)=".",TRUE,FALSE)</formula>
    </cfRule>
  </conditionalFormatting>
  <conditionalFormatting sqref="AQ55">
    <cfRule type="expression" dxfId="61" priority="71">
      <formula>IF(RIGHT(TEXT(AQ55,"0.#"),1)=".",FALSE,TRUE)</formula>
    </cfRule>
    <cfRule type="expression" dxfId="60" priority="72">
      <formula>IF(RIGHT(TEXT(AQ55,"0.#"),1)=".",TRUE,FALSE)</formula>
    </cfRule>
  </conditionalFormatting>
  <conditionalFormatting sqref="Y259">
    <cfRule type="expression" dxfId="59" priority="67">
      <formula>IF(RIGHT(TEXT(Y259,"0.#"),1)=".",FALSE,TRUE)</formula>
    </cfRule>
    <cfRule type="expression" dxfId="58" priority="68">
      <formula>IF(RIGHT(TEXT(Y259,"0.#"),1)=".",TRUE,FALSE)</formula>
    </cfRule>
  </conditionalFormatting>
  <conditionalFormatting sqref="Y268">
    <cfRule type="expression" dxfId="57" priority="65">
      <formula>IF(RIGHT(TEXT(Y268,"0.#"),1)=".",FALSE,TRUE)</formula>
    </cfRule>
    <cfRule type="expression" dxfId="56" priority="66">
      <formula>IF(RIGHT(TEXT(Y268,"0.#"),1)=".",TRUE,FALSE)</formula>
    </cfRule>
  </conditionalFormatting>
  <conditionalFormatting sqref="Y260:Y267">
    <cfRule type="expression" dxfId="55" priority="63">
      <formula>IF(RIGHT(TEXT(Y260,"0.#"),1)=".",FALSE,TRUE)</formula>
    </cfRule>
    <cfRule type="expression" dxfId="54" priority="64">
      <formula>IF(RIGHT(TEXT(Y260,"0.#"),1)=".",TRUE,FALSE)</formula>
    </cfRule>
  </conditionalFormatting>
  <conditionalFormatting sqref="AU259">
    <cfRule type="expression" dxfId="53" priority="61">
      <formula>IF(RIGHT(TEXT(AU259,"0.#"),1)=".",FALSE,TRUE)</formula>
    </cfRule>
    <cfRule type="expression" dxfId="52" priority="62">
      <formula>IF(RIGHT(TEXT(AU259,"0.#"),1)=".",TRUE,FALSE)</formula>
    </cfRule>
  </conditionalFormatting>
  <conditionalFormatting sqref="AU260:AU268">
    <cfRule type="expression" dxfId="51" priority="59">
      <formula>IF(RIGHT(TEXT(AU260,"0.#"),1)=".",FALSE,TRUE)</formula>
    </cfRule>
    <cfRule type="expression" dxfId="50" priority="60">
      <formula>IF(RIGHT(TEXT(AU260,"0.#"),1)=".",TRUE,FALSE)</formula>
    </cfRule>
  </conditionalFormatting>
  <conditionalFormatting sqref="Y272">
    <cfRule type="expression" dxfId="49" priority="57">
      <formula>IF(RIGHT(TEXT(Y272,"0.#"),1)=".",FALSE,TRUE)</formula>
    </cfRule>
    <cfRule type="expression" dxfId="48" priority="58">
      <formula>IF(RIGHT(TEXT(Y272,"0.#"),1)=".",TRUE,FALSE)</formula>
    </cfRule>
  </conditionalFormatting>
  <conditionalFormatting sqref="Y281">
    <cfRule type="expression" dxfId="47" priority="55">
      <formula>IF(RIGHT(TEXT(Y281,"0.#"),1)=".",FALSE,TRUE)</formula>
    </cfRule>
    <cfRule type="expression" dxfId="46" priority="56">
      <formula>IF(RIGHT(TEXT(Y281,"0.#"),1)=".",TRUE,FALSE)</formula>
    </cfRule>
  </conditionalFormatting>
  <conditionalFormatting sqref="Y273:Y280">
    <cfRule type="expression" dxfId="45" priority="53">
      <formula>IF(RIGHT(TEXT(Y273,"0.#"),1)=".",FALSE,TRUE)</formula>
    </cfRule>
    <cfRule type="expression" dxfId="44" priority="54">
      <formula>IF(RIGHT(TEXT(Y273,"0.#"),1)=".",TRUE,FALSE)</formula>
    </cfRule>
  </conditionalFormatting>
  <conditionalFormatting sqref="AU272">
    <cfRule type="expression" dxfId="43" priority="51">
      <formula>IF(RIGHT(TEXT(AU272,"0.#"),1)=".",FALSE,TRUE)</formula>
    </cfRule>
    <cfRule type="expression" dxfId="42" priority="52">
      <formula>IF(RIGHT(TEXT(AU272,"0.#"),1)=".",TRUE,FALSE)</formula>
    </cfRule>
  </conditionalFormatting>
  <conditionalFormatting sqref="AU273:AU281">
    <cfRule type="expression" dxfId="41" priority="49">
      <formula>IF(RIGHT(TEXT(AU273,"0.#"),1)=".",FALSE,TRUE)</formula>
    </cfRule>
    <cfRule type="expression" dxfId="40" priority="50">
      <formula>IF(RIGHT(TEXT(AU273,"0.#"),1)=".",TRUE,FALSE)</formula>
    </cfRule>
  </conditionalFormatting>
  <conditionalFormatting sqref="Y285:Y294">
    <cfRule type="expression" dxfId="39" priority="47">
      <formula>IF(RIGHT(TEXT(Y285,"0.#"),1)=".",FALSE,TRUE)</formula>
    </cfRule>
    <cfRule type="expression" dxfId="38" priority="48">
      <formula>IF(RIGHT(TEXT(Y285,"0.#"),1)=".",TRUE,FALSE)</formula>
    </cfRule>
  </conditionalFormatting>
  <conditionalFormatting sqref="AU285:AU294">
    <cfRule type="expression" dxfId="37" priority="43">
      <formula>IF(RIGHT(TEXT(AU285,"0.#"),1)=".",FALSE,TRUE)</formula>
    </cfRule>
    <cfRule type="expression" dxfId="36" priority="44">
      <formula>IF(RIGHT(TEXT(AU285,"0.#"),1)=".",TRUE,FALSE)</formula>
    </cfRule>
  </conditionalFormatting>
  <conditionalFormatting sqref="Y314">
    <cfRule type="expression" dxfId="35" priority="41">
      <formula>IF(RIGHT(TEXT(Y314,"0.#"),1)=".",FALSE,TRUE)</formula>
    </cfRule>
    <cfRule type="expression" dxfId="34" priority="42">
      <formula>IF(RIGHT(TEXT(Y314,"0.#"),1)=".",TRUE,FALSE)</formula>
    </cfRule>
  </conditionalFormatting>
  <conditionalFormatting sqref="AL314:AO314">
    <cfRule type="expression" dxfId="33" priority="37">
      <formula>IF(AND(AL314&gt;=0, RIGHT(TEXT(AL314,"0.#"),1)&lt;&gt;"."),TRUE,FALSE)</formula>
    </cfRule>
    <cfRule type="expression" dxfId="32" priority="38">
      <formula>IF(AND(AL314&gt;=0, RIGHT(TEXT(AL314,"0.#"),1)="."),TRUE,FALSE)</formula>
    </cfRule>
    <cfRule type="expression" dxfId="31" priority="39">
      <formula>IF(AND(AL314&lt;0, RIGHT(TEXT(AL314,"0.#"),1)&lt;&gt;"."),TRUE,FALSE)</formula>
    </cfRule>
    <cfRule type="expression" dxfId="30" priority="40">
      <formula>IF(AND(AL314&lt;0, RIGHT(TEXT(AL314,"0.#"),1)="."),TRUE,FALSE)</formula>
    </cfRule>
  </conditionalFormatting>
  <conditionalFormatting sqref="Y347:Y354">
    <cfRule type="expression" dxfId="29" priority="35">
      <formula>IF(RIGHT(TEXT(Y347,"0.#"),1)=".",FALSE,TRUE)</formula>
    </cfRule>
    <cfRule type="expression" dxfId="28" priority="36">
      <formula>IF(RIGHT(TEXT(Y347,"0.#"),1)=".",TRUE,FALSE)</formula>
    </cfRule>
  </conditionalFormatting>
  <conditionalFormatting sqref="AL347:AO354">
    <cfRule type="expression" dxfId="27" priority="31">
      <formula>IF(AND(AL347&gt;=0, RIGHT(TEXT(AL347,"0.#"),1)&lt;&gt;"."),TRUE,FALSE)</formula>
    </cfRule>
    <cfRule type="expression" dxfId="26" priority="32">
      <formula>IF(AND(AL347&gt;=0, RIGHT(TEXT(AL347,"0.#"),1)="."),TRUE,FALSE)</formula>
    </cfRule>
    <cfRule type="expression" dxfId="25" priority="33">
      <formula>IF(AND(AL347&lt;0, RIGHT(TEXT(AL347,"0.#"),1)&lt;&gt;"."),TRUE,FALSE)</formula>
    </cfRule>
    <cfRule type="expression" dxfId="24" priority="34">
      <formula>IF(AND(AL347&lt;0, RIGHT(TEXT(AL347,"0.#"),1)="."),TRUE,FALSE)</formula>
    </cfRule>
  </conditionalFormatting>
  <conditionalFormatting sqref="Y380:Y389">
    <cfRule type="expression" dxfId="23" priority="23">
      <formula>IF(RIGHT(TEXT(Y380,"0.#"),1)=".",FALSE,TRUE)</formula>
    </cfRule>
    <cfRule type="expression" dxfId="22" priority="24">
      <formula>IF(RIGHT(TEXT(Y380,"0.#"),1)=".",TRUE,FALSE)</formula>
    </cfRule>
  </conditionalFormatting>
  <conditionalFormatting sqref="AL380:AO389">
    <cfRule type="expression" dxfId="21" priority="19">
      <formula>IF(AND(AL380&gt;=0, RIGHT(TEXT(AL380,"0.#"),1)&lt;&gt;"."),TRUE,FALSE)</formula>
    </cfRule>
    <cfRule type="expression" dxfId="20" priority="20">
      <formula>IF(AND(AL380&gt;=0, RIGHT(TEXT(AL380,"0.#"),1)="."),TRUE,FALSE)</formula>
    </cfRule>
    <cfRule type="expression" dxfId="19" priority="21">
      <formula>IF(AND(AL380&lt;0, RIGHT(TEXT(AL380,"0.#"),1)&lt;&gt;"."),TRUE,FALSE)</formula>
    </cfRule>
    <cfRule type="expression" dxfId="18" priority="22">
      <formula>IF(AND(AL380&lt;0, RIGHT(TEXT(AL380,"0.#"),1)="."),TRUE,FALSE)</formula>
    </cfRule>
  </conditionalFormatting>
  <conditionalFormatting sqref="Y413:Y414">
    <cfRule type="expression" dxfId="17" priority="17">
      <formula>IF(RIGHT(TEXT(Y413,"0.#"),1)=".",FALSE,TRUE)</formula>
    </cfRule>
    <cfRule type="expression" dxfId="16" priority="18">
      <formula>IF(RIGHT(TEXT(Y413,"0.#"),1)=".",TRUE,FALSE)</formula>
    </cfRule>
  </conditionalFormatting>
  <conditionalFormatting sqref="AL413:AO414">
    <cfRule type="expression" dxfId="15" priority="13">
      <formula>IF(AND(AL413&gt;=0, RIGHT(TEXT(AL413,"0.#"),1)&lt;&gt;"."),TRUE,FALSE)</formula>
    </cfRule>
    <cfRule type="expression" dxfId="14" priority="14">
      <formula>IF(AND(AL413&gt;=0, RIGHT(TEXT(AL413,"0.#"),1)="."),TRUE,FALSE)</formula>
    </cfRule>
    <cfRule type="expression" dxfId="13" priority="15">
      <formula>IF(AND(AL413&lt;0, RIGHT(TEXT(AL413,"0.#"),1)&lt;&gt;"."),TRUE,FALSE)</formula>
    </cfRule>
    <cfRule type="expression" dxfId="12" priority="16">
      <formula>IF(AND(AL413&lt;0, RIGHT(TEXT(AL413,"0.#"),1)="."),TRUE,FALSE)</formula>
    </cfRule>
  </conditionalFormatting>
  <conditionalFormatting sqref="Y446:Y447">
    <cfRule type="expression" dxfId="11" priority="11">
      <formula>IF(RIGHT(TEXT(Y446,"0.#"),1)=".",FALSE,TRUE)</formula>
    </cfRule>
    <cfRule type="expression" dxfId="10" priority="12">
      <formula>IF(RIGHT(TEXT(Y446,"0.#"),1)=".",TRUE,FALSE)</formula>
    </cfRule>
  </conditionalFormatting>
  <conditionalFormatting sqref="AL446:AO447">
    <cfRule type="expression" dxfId="9" priority="7">
      <formula>IF(AND(AL446&gt;=0, RIGHT(TEXT(AL446,"0.#"),1)&lt;&gt;"."),TRUE,FALSE)</formula>
    </cfRule>
    <cfRule type="expression" dxfId="8" priority="8">
      <formula>IF(AND(AL446&gt;=0, RIGHT(TEXT(AL446,"0.#"),1)="."),TRUE,FALSE)</formula>
    </cfRule>
    <cfRule type="expression" dxfId="7" priority="9">
      <formula>IF(AND(AL446&lt;0, RIGHT(TEXT(AL446,"0.#"),1)&lt;&gt;"."),TRUE,FALSE)</formula>
    </cfRule>
    <cfRule type="expression" dxfId="6" priority="10">
      <formula>IF(AND(AL446&lt;0, RIGHT(TEXT(AL446,"0.#"),1)="."),TRUE,FALSE)</formula>
    </cfRule>
  </conditionalFormatting>
  <conditionalFormatting sqref="Y479:Y492">
    <cfRule type="expression" dxfId="5" priority="5">
      <formula>IF(RIGHT(TEXT(Y479,"0.#"),1)=".",FALSE,TRUE)</formula>
    </cfRule>
    <cfRule type="expression" dxfId="4" priority="6">
      <formula>IF(RIGHT(TEXT(Y479,"0.#"),1)=".",TRUE,FALSE)</formula>
    </cfRule>
  </conditionalFormatting>
  <conditionalFormatting sqref="AL479:AO492">
    <cfRule type="expression" dxfId="3" priority="1">
      <formula>IF(AND(AL479&gt;=0, RIGHT(TEXT(AL479,"0.#"),1)&lt;&gt;"."),TRUE,FALSE)</formula>
    </cfRule>
    <cfRule type="expression" dxfId="2" priority="2">
      <formula>IF(AND(AL479&gt;=0, RIGHT(TEXT(AL479,"0.#"),1)="."),TRUE,FALSE)</formula>
    </cfRule>
    <cfRule type="expression" dxfId="1" priority="3">
      <formula>IF(AND(AL479&lt;0, RIGHT(TEXT(AL479,"0.#"),1)&lt;&gt;"."),TRUE,FALSE)</formula>
    </cfRule>
    <cfRule type="expression" dxfId="0" priority="4">
      <formula>IF(AND(AL479&lt;0, RIGHT(TEXT(AL479,"0.#"),1)="."),TRUE,FALSE)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E371B4D0-0785-4561-B40B-3371AA30DE8F}"/>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B1" zoomScale="85" zoomScaleNormal="85" workbookViewId="0">
      <selection activeCell="G34" sqref="G34"/>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19</v>
      </c>
      <c r="B1" s="38" t="s">
        <v>279</v>
      </c>
      <c r="F1" s="39" t="s">
        <v>280</v>
      </c>
      <c r="G1" s="36" t="s">
        <v>281</v>
      </c>
      <c r="J1" s="37"/>
      <c r="K1" s="38" t="s">
        <v>282</v>
      </c>
      <c r="L1" s="38" t="s">
        <v>279</v>
      </c>
      <c r="O1" s="37"/>
      <c r="P1" s="40" t="s">
        <v>283</v>
      </c>
      <c r="R1" s="40" t="s">
        <v>284</v>
      </c>
      <c r="T1" s="40" t="s">
        <v>285</v>
      </c>
      <c r="U1" s="40" t="s">
        <v>286</v>
      </c>
      <c r="V1" s="40" t="s">
        <v>287</v>
      </c>
      <c r="W1" s="40" t="s">
        <v>288</v>
      </c>
      <c r="X1" s="40" t="s">
        <v>289</v>
      </c>
      <c r="Y1" s="41"/>
      <c r="Z1" s="40" t="s">
        <v>290</v>
      </c>
      <c r="AA1" s="42"/>
      <c r="AB1" s="44" t="s">
        <v>278</v>
      </c>
      <c r="AE1" s="44" t="s">
        <v>291</v>
      </c>
      <c r="AI1" s="41" t="s">
        <v>292</v>
      </c>
    </row>
    <row r="2" spans="1:35" ht="13.5" customHeight="1" x14ac:dyDescent="0.2">
      <c r="A2" s="47" t="s">
        <v>293</v>
      </c>
      <c r="B2" s="48" t="s">
        <v>294</v>
      </c>
      <c r="C2" s="37" t="str">
        <f>IF(B2="","",A2)</f>
        <v>一般会計</v>
      </c>
      <c r="D2" s="37" t="str">
        <f>IF(C2="","",IF(D1&lt;&gt;"",CONCATENATE(D1,"、",C2),C2))</f>
        <v>一般会計</v>
      </c>
      <c r="F2" s="45" t="s">
        <v>295</v>
      </c>
      <c r="G2" s="46"/>
      <c r="H2" s="37" t="str">
        <f>IF(G2="","",F2)</f>
        <v/>
      </c>
      <c r="I2" s="37" t="str">
        <f>IF(H2="","",IF(I1&lt;&gt;"",CONCATENATE(I1,"、",H2),H2))</f>
        <v/>
      </c>
      <c r="J2" s="37"/>
      <c r="K2" s="47" t="s">
        <v>296</v>
      </c>
      <c r="L2" s="48"/>
      <c r="M2" s="37" t="str">
        <f>IF(L2="","",K2)</f>
        <v/>
      </c>
      <c r="N2" s="37" t="str">
        <f>IF(M2="","",IF(N1&lt;&gt;"",CONCATENATE(N1,"、",M2),M2))</f>
        <v/>
      </c>
      <c r="O2" s="37"/>
      <c r="P2" s="60">
        <v>22</v>
      </c>
      <c r="R2" s="49" t="s">
        <v>297</v>
      </c>
      <c r="T2" s="49" t="s">
        <v>298</v>
      </c>
      <c r="U2" s="49" t="s">
        <v>298</v>
      </c>
      <c r="V2" s="49" t="s">
        <v>299</v>
      </c>
      <c r="W2" s="49" t="s">
        <v>300</v>
      </c>
      <c r="X2" s="50" t="s">
        <v>301</v>
      </c>
      <c r="Y2" s="41"/>
      <c r="Z2" s="51" t="s">
        <v>302</v>
      </c>
      <c r="AA2" s="42"/>
      <c r="AB2" s="53" t="s">
        <v>303</v>
      </c>
      <c r="AE2" s="44" t="s">
        <v>304</v>
      </c>
      <c r="AI2" s="65" t="s">
        <v>305</v>
      </c>
    </row>
    <row r="3" spans="1:35" ht="13.5" customHeight="1" x14ac:dyDescent="0.2">
      <c r="A3" s="52" t="s">
        <v>306</v>
      </c>
      <c r="B3" s="48"/>
      <c r="C3" s="37" t="str">
        <f t="shared" ref="C3:C30" si="0">IF(B3="","",A3)</f>
        <v/>
      </c>
      <c r="D3" s="37" t="str">
        <f>IF(C3="",D2,IF(D2&lt;&gt;"",CONCATENATE(D2,"、",C3),C3))</f>
        <v>一般会計</v>
      </c>
      <c r="F3" s="45" t="s">
        <v>307</v>
      </c>
      <c r="G3" s="46"/>
      <c r="H3" s="37" t="str">
        <f t="shared" ref="H3:H13" si="1">IF(G3="","",F3)</f>
        <v/>
      </c>
      <c r="I3" s="37" t="str">
        <f>IF(H3="",I2,IF(I2&lt;&gt;"",CONCATENATE(I2,"、",H3),H3))</f>
        <v/>
      </c>
      <c r="J3" s="37"/>
      <c r="K3" s="47" t="s">
        <v>308</v>
      </c>
      <c r="L3" s="48"/>
      <c r="M3" s="37" t="str">
        <f t="shared" ref="M3:M11" si="2">IF(L3="","",K3)</f>
        <v/>
      </c>
      <c r="N3" s="37" t="str">
        <f>IF(M3="",N2,IF(N2&lt;&gt;"",CONCATENATE(N2,"、",M3),M3))</f>
        <v/>
      </c>
      <c r="O3" s="37"/>
      <c r="P3" s="49" t="s">
        <v>309</v>
      </c>
      <c r="R3" s="49" t="s">
        <v>310</v>
      </c>
      <c r="T3" s="49" t="s">
        <v>311</v>
      </c>
      <c r="U3" s="49" t="s">
        <v>312</v>
      </c>
      <c r="V3" s="49" t="s">
        <v>313</v>
      </c>
      <c r="W3" s="49" t="s">
        <v>314</v>
      </c>
      <c r="X3" s="50" t="s">
        <v>315</v>
      </c>
      <c r="Y3" s="41"/>
      <c r="Z3" s="51" t="s">
        <v>316</v>
      </c>
      <c r="AA3" s="42"/>
      <c r="AB3" s="53" t="s">
        <v>317</v>
      </c>
      <c r="AE3" s="44" t="str">
        <f>CHAR(CODE(AE2)+1)</f>
        <v>B</v>
      </c>
      <c r="AI3" s="65" t="s">
        <v>318</v>
      </c>
    </row>
    <row r="4" spans="1:35" ht="13.5" customHeight="1" x14ac:dyDescent="0.2">
      <c r="A4" s="52" t="s">
        <v>319</v>
      </c>
      <c r="B4" s="48"/>
      <c r="C4" s="37" t="str">
        <f t="shared" si="0"/>
        <v/>
      </c>
      <c r="D4" s="37" t="str">
        <f t="shared" ref="D4:D35" si="3">IF(C4="",D3,IF(D3&lt;&gt;"",CONCATENATE(D3,"、",C4),C4))</f>
        <v>一般会計</v>
      </c>
      <c r="F4" s="45" t="s">
        <v>320</v>
      </c>
      <c r="G4" s="46"/>
      <c r="H4" s="37" t="str">
        <f t="shared" si="1"/>
        <v/>
      </c>
      <c r="I4" s="37" t="str">
        <f t="shared" ref="I4:I29" si="4">IF(H4="",I3,IF(I3&lt;&gt;"",CONCATENATE(I3,"、",H4),H4))</f>
        <v/>
      </c>
      <c r="J4" s="37"/>
      <c r="K4" s="47" t="s">
        <v>321</v>
      </c>
      <c r="L4" s="48"/>
      <c r="M4" s="37" t="str">
        <f t="shared" si="2"/>
        <v/>
      </c>
      <c r="N4" s="37" t="str">
        <f t="shared" ref="N4:N11" si="5">IF(M4="",N3,IF(N3&lt;&gt;"",CONCATENATE(N3,"、",M4),M4))</f>
        <v/>
      </c>
      <c r="O4" s="37"/>
      <c r="P4" s="49" t="s">
        <v>322</v>
      </c>
      <c r="R4" s="49" t="s">
        <v>323</v>
      </c>
      <c r="T4" s="49" t="s">
        <v>324</v>
      </c>
      <c r="U4" s="49" t="s">
        <v>325</v>
      </c>
      <c r="V4" s="49" t="s">
        <v>326</v>
      </c>
      <c r="W4" s="49" t="s">
        <v>327</v>
      </c>
      <c r="X4" s="49" t="s">
        <v>328</v>
      </c>
      <c r="Y4" s="41"/>
      <c r="Z4" s="51" t="s">
        <v>329</v>
      </c>
      <c r="AA4" s="42"/>
      <c r="AB4" s="53" t="s">
        <v>330</v>
      </c>
      <c r="AE4" s="44" t="str">
        <f t="shared" ref="AE4:AE49" si="6">CHAR(CODE(AE3)+1)</f>
        <v>C</v>
      </c>
      <c r="AI4" s="65" t="s">
        <v>331</v>
      </c>
    </row>
    <row r="5" spans="1:35" ht="13.5" customHeight="1" x14ac:dyDescent="0.2">
      <c r="A5" s="52" t="s">
        <v>332</v>
      </c>
      <c r="B5" s="48"/>
      <c r="C5" s="37" t="str">
        <f t="shared" si="0"/>
        <v/>
      </c>
      <c r="D5" s="37" t="str">
        <f t="shared" si="3"/>
        <v>一般会計</v>
      </c>
      <c r="F5" s="45" t="s">
        <v>333</v>
      </c>
      <c r="G5" s="46"/>
      <c r="H5" s="37" t="str">
        <f t="shared" si="1"/>
        <v/>
      </c>
      <c r="I5" s="37" t="str">
        <f t="shared" si="4"/>
        <v/>
      </c>
      <c r="J5" s="37"/>
      <c r="K5" s="47" t="s">
        <v>334</v>
      </c>
      <c r="L5" s="48"/>
      <c r="M5" s="37" t="str">
        <f t="shared" si="2"/>
        <v/>
      </c>
      <c r="N5" s="37" t="str">
        <f t="shared" si="5"/>
        <v/>
      </c>
      <c r="O5" s="37"/>
      <c r="R5" s="49" t="s">
        <v>335</v>
      </c>
      <c r="T5" s="49" t="s">
        <v>336</v>
      </c>
      <c r="U5" s="49" t="s">
        <v>337</v>
      </c>
      <c r="V5" s="49" t="s">
        <v>80</v>
      </c>
      <c r="W5" s="49" t="s">
        <v>338</v>
      </c>
      <c r="X5" s="49" t="s">
        <v>339</v>
      </c>
      <c r="Z5" s="51" t="s">
        <v>340</v>
      </c>
      <c r="AA5" s="42"/>
      <c r="AB5" s="53" t="s">
        <v>341</v>
      </c>
      <c r="AE5" s="44" t="str">
        <f t="shared" si="6"/>
        <v>D</v>
      </c>
      <c r="AI5" s="65" t="s">
        <v>342</v>
      </c>
    </row>
    <row r="6" spans="1:35" ht="13.5" customHeight="1" x14ac:dyDescent="0.2">
      <c r="A6" s="52" t="s">
        <v>343</v>
      </c>
      <c r="B6" s="48"/>
      <c r="C6" s="37" t="str">
        <f t="shared" si="0"/>
        <v/>
      </c>
      <c r="D6" s="37" t="str">
        <f t="shared" si="3"/>
        <v>一般会計</v>
      </c>
      <c r="F6" s="45" t="s">
        <v>344</v>
      </c>
      <c r="G6" s="46"/>
      <c r="H6" s="37" t="str">
        <f t="shared" si="1"/>
        <v/>
      </c>
      <c r="I6" s="37" t="str">
        <f t="shared" si="4"/>
        <v/>
      </c>
      <c r="J6" s="37"/>
      <c r="K6" s="47" t="s">
        <v>345</v>
      </c>
      <c r="L6" s="48"/>
      <c r="M6" s="37" t="str">
        <f t="shared" si="2"/>
        <v/>
      </c>
      <c r="N6" s="37" t="str">
        <f t="shared" si="5"/>
        <v/>
      </c>
      <c r="O6" s="37"/>
      <c r="P6" s="70" t="s">
        <v>346</v>
      </c>
      <c r="R6" s="49" t="s">
        <v>347</v>
      </c>
      <c r="T6" s="49" t="s">
        <v>348</v>
      </c>
      <c r="U6" s="49" t="s">
        <v>349</v>
      </c>
      <c r="V6" s="49" t="s">
        <v>350</v>
      </c>
      <c r="W6" s="49" t="s">
        <v>351</v>
      </c>
      <c r="X6" s="49" t="s">
        <v>352</v>
      </c>
      <c r="Z6" s="51" t="s">
        <v>353</v>
      </c>
      <c r="AA6" s="42"/>
      <c r="AB6" s="53" t="s">
        <v>354</v>
      </c>
      <c r="AE6" s="44" t="str">
        <f t="shared" si="6"/>
        <v>E</v>
      </c>
      <c r="AI6" s="65" t="s">
        <v>355</v>
      </c>
    </row>
    <row r="7" spans="1:35" ht="13.5" customHeight="1" x14ac:dyDescent="0.2">
      <c r="A7" s="52" t="s">
        <v>356</v>
      </c>
      <c r="B7" s="48"/>
      <c r="C7" s="37" t="str">
        <f t="shared" si="0"/>
        <v/>
      </c>
      <c r="D7" s="37" t="str">
        <f t="shared" si="3"/>
        <v>一般会計</v>
      </c>
      <c r="F7" s="45" t="s">
        <v>357</v>
      </c>
      <c r="G7" s="46"/>
      <c r="H7" s="37" t="str">
        <f t="shared" si="1"/>
        <v/>
      </c>
      <c r="I7" s="37" t="str">
        <f t="shared" si="4"/>
        <v/>
      </c>
      <c r="J7" s="37"/>
      <c r="K7" s="47" t="s">
        <v>358</v>
      </c>
      <c r="L7" s="48"/>
      <c r="M7" s="37" t="str">
        <f t="shared" si="2"/>
        <v/>
      </c>
      <c r="N7" s="37" t="str">
        <f t="shared" si="5"/>
        <v/>
      </c>
      <c r="O7" s="37"/>
      <c r="P7" s="49"/>
      <c r="R7" s="49" t="s">
        <v>359</v>
      </c>
      <c r="T7" s="49" t="s">
        <v>360</v>
      </c>
      <c r="U7" s="49" t="s">
        <v>361</v>
      </c>
      <c r="V7" s="49" t="s">
        <v>362</v>
      </c>
      <c r="W7" s="49" t="s">
        <v>363</v>
      </c>
      <c r="AA7" s="42"/>
      <c r="AB7" s="53" t="s">
        <v>364</v>
      </c>
      <c r="AE7" s="44" t="str">
        <f t="shared" si="6"/>
        <v>F</v>
      </c>
      <c r="AI7" s="65" t="s">
        <v>365</v>
      </c>
    </row>
    <row r="8" spans="1:35" ht="13.5" customHeight="1" x14ac:dyDescent="0.2">
      <c r="A8" s="52" t="s">
        <v>366</v>
      </c>
      <c r="B8" s="48"/>
      <c r="C8" s="37" t="str">
        <f t="shared" si="0"/>
        <v/>
      </c>
      <c r="D8" s="37" t="str">
        <f t="shared" si="3"/>
        <v>一般会計</v>
      </c>
      <c r="F8" s="45" t="s">
        <v>367</v>
      </c>
      <c r="G8" s="46"/>
      <c r="H8" s="37" t="str">
        <f t="shared" si="1"/>
        <v/>
      </c>
      <c r="I8" s="37" t="str">
        <f t="shared" si="4"/>
        <v/>
      </c>
      <c r="J8" s="37"/>
      <c r="K8" s="47" t="s">
        <v>69</v>
      </c>
      <c r="L8" s="48"/>
      <c r="M8" s="37" t="str">
        <f t="shared" si="2"/>
        <v/>
      </c>
      <c r="N8" s="37" t="str">
        <f t="shared" si="5"/>
        <v/>
      </c>
      <c r="O8" s="37"/>
      <c r="P8" s="49" t="s">
        <v>368</v>
      </c>
      <c r="R8" s="49" t="s">
        <v>369</v>
      </c>
      <c r="T8" s="49" t="s">
        <v>370</v>
      </c>
      <c r="U8" s="49" t="s">
        <v>371</v>
      </c>
      <c r="V8" s="49" t="s">
        <v>372</v>
      </c>
      <c r="W8" s="49" t="s">
        <v>373</v>
      </c>
      <c r="AA8" s="42"/>
      <c r="AB8" s="53" t="s">
        <v>374</v>
      </c>
      <c r="AE8" s="44" t="str">
        <f t="shared" si="6"/>
        <v>G</v>
      </c>
      <c r="AI8" s="65" t="s">
        <v>375</v>
      </c>
    </row>
    <row r="9" spans="1:35" ht="13.5" customHeight="1" x14ac:dyDescent="0.2">
      <c r="A9" s="52" t="s">
        <v>376</v>
      </c>
      <c r="B9" s="48"/>
      <c r="C9" s="37" t="str">
        <f t="shared" si="0"/>
        <v/>
      </c>
      <c r="D9" s="37" t="str">
        <f t="shared" si="3"/>
        <v>一般会計</v>
      </c>
      <c r="F9" s="45" t="s">
        <v>377</v>
      </c>
      <c r="G9" s="46"/>
      <c r="H9" s="37" t="str">
        <f t="shared" si="1"/>
        <v/>
      </c>
      <c r="I9" s="37" t="str">
        <f t="shared" si="4"/>
        <v/>
      </c>
      <c r="J9" s="37"/>
      <c r="K9" s="37"/>
      <c r="L9" s="54"/>
      <c r="M9" s="37" t="str">
        <f t="shared" si="2"/>
        <v/>
      </c>
      <c r="N9" s="37" t="str">
        <f t="shared" si="5"/>
        <v/>
      </c>
      <c r="O9" s="37"/>
      <c r="P9" s="49" t="s">
        <v>378</v>
      </c>
      <c r="R9" s="49" t="s">
        <v>379</v>
      </c>
      <c r="T9" s="49" t="s">
        <v>380</v>
      </c>
      <c r="U9" s="49" t="s">
        <v>381</v>
      </c>
      <c r="V9" s="49" t="s">
        <v>382</v>
      </c>
      <c r="W9" s="49" t="s">
        <v>383</v>
      </c>
      <c r="AA9" s="42"/>
      <c r="AB9" s="53" t="s">
        <v>384</v>
      </c>
      <c r="AE9" s="44" t="str">
        <f t="shared" si="6"/>
        <v>H</v>
      </c>
      <c r="AI9" s="65" t="s">
        <v>385</v>
      </c>
    </row>
    <row r="10" spans="1:35" ht="13.5" customHeight="1" x14ac:dyDescent="0.2">
      <c r="A10" s="52" t="s">
        <v>386</v>
      </c>
      <c r="B10" s="48"/>
      <c r="C10" s="37" t="str">
        <f t="shared" si="0"/>
        <v/>
      </c>
      <c r="D10" s="37" t="str">
        <f t="shared" si="3"/>
        <v>一般会計</v>
      </c>
      <c r="F10" s="45" t="s">
        <v>387</v>
      </c>
      <c r="G10" s="46" t="s">
        <v>294</v>
      </c>
      <c r="H10" s="37" t="str">
        <f t="shared" si="1"/>
        <v>科学技術振興費</v>
      </c>
      <c r="I10" s="37" t="str">
        <f t="shared" si="4"/>
        <v>科学技術振興費</v>
      </c>
      <c r="J10" s="37"/>
      <c r="K10" s="37" t="str">
        <f>N8</f>
        <v/>
      </c>
      <c r="L10" s="54"/>
      <c r="M10" s="37" t="str">
        <f t="shared" si="2"/>
        <v/>
      </c>
      <c r="N10" s="37" t="str">
        <f t="shared" si="5"/>
        <v/>
      </c>
      <c r="O10" s="37"/>
      <c r="R10" s="49" t="s">
        <v>388</v>
      </c>
      <c r="T10" s="49" t="s">
        <v>389</v>
      </c>
      <c r="U10" s="49" t="s">
        <v>390</v>
      </c>
      <c r="V10" s="49" t="s">
        <v>391</v>
      </c>
      <c r="W10" s="49" t="s">
        <v>392</v>
      </c>
      <c r="AA10" s="42"/>
      <c r="AB10" s="53" t="s">
        <v>393</v>
      </c>
      <c r="AE10" s="44" t="str">
        <f t="shared" si="6"/>
        <v>I</v>
      </c>
      <c r="AI10" s="65" t="s">
        <v>394</v>
      </c>
    </row>
    <row r="11" spans="1:35" ht="13.5" customHeight="1" x14ac:dyDescent="0.2">
      <c r="A11" s="52" t="s">
        <v>395</v>
      </c>
      <c r="B11" s="48"/>
      <c r="C11" s="37" t="str">
        <f t="shared" si="0"/>
        <v/>
      </c>
      <c r="D11" s="37" t="str">
        <f t="shared" si="3"/>
        <v>一般会計</v>
      </c>
      <c r="F11" s="45" t="s">
        <v>396</v>
      </c>
      <c r="G11" s="46"/>
      <c r="H11" s="37" t="str">
        <f t="shared" si="1"/>
        <v/>
      </c>
      <c r="I11" s="37" t="str">
        <f t="shared" si="4"/>
        <v>科学技術振興費</v>
      </c>
      <c r="J11" s="37"/>
      <c r="K11" s="37"/>
      <c r="L11" s="54"/>
      <c r="M11" s="37" t="str">
        <f t="shared" si="2"/>
        <v/>
      </c>
      <c r="N11" s="37" t="str">
        <f t="shared" si="5"/>
        <v/>
      </c>
      <c r="O11" s="37"/>
      <c r="R11" s="49" t="s">
        <v>397</v>
      </c>
      <c r="T11" s="49" t="s">
        <v>398</v>
      </c>
      <c r="U11" s="49" t="s">
        <v>399</v>
      </c>
      <c r="V11" s="49" t="s">
        <v>400</v>
      </c>
      <c r="W11" s="49" t="s">
        <v>401</v>
      </c>
      <c r="AA11" s="42"/>
      <c r="AB11" s="53" t="s">
        <v>402</v>
      </c>
      <c r="AE11" s="44" t="str">
        <f t="shared" si="6"/>
        <v>J</v>
      </c>
      <c r="AI11" s="65" t="s">
        <v>69</v>
      </c>
    </row>
    <row r="12" spans="1:35" ht="13.5" customHeight="1" x14ac:dyDescent="0.2">
      <c r="A12" s="52" t="s">
        <v>403</v>
      </c>
      <c r="B12" s="48"/>
      <c r="C12" s="37" t="str">
        <f t="shared" si="0"/>
        <v/>
      </c>
      <c r="D12" s="37" t="str">
        <f t="shared" si="3"/>
        <v>一般会計</v>
      </c>
      <c r="F12" s="47" t="s">
        <v>404</v>
      </c>
      <c r="G12" s="46"/>
      <c r="H12" s="37" t="str">
        <f t="shared" si="1"/>
        <v/>
      </c>
      <c r="I12" s="37" t="str">
        <f t="shared" si="4"/>
        <v>科学技術振興費</v>
      </c>
      <c r="J12" s="37"/>
      <c r="K12" s="37"/>
      <c r="L12" s="54"/>
      <c r="O12" s="37"/>
      <c r="P12" s="40" t="s">
        <v>405</v>
      </c>
      <c r="R12" s="49" t="s">
        <v>406</v>
      </c>
      <c r="T12" s="49" t="s">
        <v>407</v>
      </c>
      <c r="U12" s="49" t="s">
        <v>408</v>
      </c>
      <c r="V12" s="49" t="s">
        <v>409</v>
      </c>
      <c r="W12" s="49" t="s">
        <v>410</v>
      </c>
      <c r="AA12" s="42"/>
      <c r="AB12" s="44" t="s">
        <v>411</v>
      </c>
      <c r="AE12" s="44" t="str">
        <f t="shared" si="6"/>
        <v>K</v>
      </c>
    </row>
    <row r="13" spans="1:35" ht="13.5" customHeight="1" x14ac:dyDescent="0.2">
      <c r="A13" s="52" t="s">
        <v>412</v>
      </c>
      <c r="B13" s="48"/>
      <c r="C13" s="37" t="str">
        <f t="shared" si="0"/>
        <v/>
      </c>
      <c r="D13" s="37" t="str">
        <f t="shared" si="3"/>
        <v>一般会計</v>
      </c>
      <c r="F13" s="47" t="s">
        <v>413</v>
      </c>
      <c r="G13" s="46"/>
      <c r="H13" s="37" t="str">
        <f t="shared" si="1"/>
        <v/>
      </c>
      <c r="I13" s="37" t="str">
        <f t="shared" si="4"/>
        <v>科学技術振興費</v>
      </c>
      <c r="J13" s="37"/>
      <c r="K13" s="37"/>
      <c r="L13" s="54"/>
      <c r="O13" s="37"/>
      <c r="P13" s="49" t="s">
        <v>297</v>
      </c>
      <c r="R13" s="49" t="s">
        <v>414</v>
      </c>
      <c r="T13" s="49" t="s">
        <v>415</v>
      </c>
      <c r="U13" s="49" t="s">
        <v>416</v>
      </c>
      <c r="V13" s="49" t="s">
        <v>417</v>
      </c>
      <c r="W13" s="49" t="s">
        <v>418</v>
      </c>
      <c r="AA13" s="42"/>
      <c r="AB13" s="44" t="s">
        <v>419</v>
      </c>
      <c r="AE13" s="44" t="str">
        <f t="shared" si="6"/>
        <v>L</v>
      </c>
    </row>
    <row r="14" spans="1:35" ht="13.5" customHeight="1" x14ac:dyDescent="0.2">
      <c r="A14" s="52" t="s">
        <v>420</v>
      </c>
      <c r="B14" s="48"/>
      <c r="C14" s="37" t="str">
        <f t="shared" si="0"/>
        <v/>
      </c>
      <c r="D14" s="37" t="str">
        <f t="shared" si="3"/>
        <v>一般会計</v>
      </c>
      <c r="F14" s="47" t="s">
        <v>421</v>
      </c>
      <c r="G14" s="46"/>
      <c r="H14" s="37" t="str">
        <f t="shared" ref="H14:H29" si="7">IF(G14="","",F14)</f>
        <v/>
      </c>
      <c r="I14" s="37" t="str">
        <f t="shared" si="4"/>
        <v>科学技術振興費</v>
      </c>
      <c r="J14" s="37"/>
      <c r="K14" s="37"/>
      <c r="L14" s="54"/>
      <c r="O14" s="37"/>
      <c r="P14" s="49" t="s">
        <v>422</v>
      </c>
      <c r="R14" s="49" t="s">
        <v>423</v>
      </c>
      <c r="T14" s="49" t="s">
        <v>424</v>
      </c>
      <c r="U14" s="49" t="s">
        <v>425</v>
      </c>
      <c r="V14" s="49" t="s">
        <v>426</v>
      </c>
      <c r="W14" s="49" t="s">
        <v>427</v>
      </c>
      <c r="AA14" s="42"/>
      <c r="AB14" s="44" t="s">
        <v>69</v>
      </c>
      <c r="AE14" s="44" t="str">
        <f t="shared" si="6"/>
        <v>M</v>
      </c>
    </row>
    <row r="15" spans="1:35" ht="13.5" customHeight="1" x14ac:dyDescent="0.2">
      <c r="A15" s="52" t="s">
        <v>428</v>
      </c>
      <c r="B15" s="48"/>
      <c r="C15" s="37" t="str">
        <f t="shared" si="0"/>
        <v/>
      </c>
      <c r="D15" s="37" t="str">
        <f t="shared" si="3"/>
        <v>一般会計</v>
      </c>
      <c r="F15" s="47" t="s">
        <v>429</v>
      </c>
      <c r="G15" s="46"/>
      <c r="H15" s="37" t="str">
        <f t="shared" si="7"/>
        <v/>
      </c>
      <c r="I15" s="37" t="str">
        <f t="shared" si="4"/>
        <v>科学技術振興費</v>
      </c>
      <c r="J15" s="37"/>
      <c r="K15" s="37"/>
      <c r="L15" s="54"/>
      <c r="O15" s="37"/>
      <c r="P15" s="49" t="s">
        <v>430</v>
      </c>
      <c r="R15" s="49" t="s">
        <v>431</v>
      </c>
      <c r="T15" s="49" t="s">
        <v>432</v>
      </c>
      <c r="U15" s="49" t="s">
        <v>433</v>
      </c>
      <c r="V15" s="49" t="s">
        <v>434</v>
      </c>
      <c r="W15" s="49" t="s">
        <v>435</v>
      </c>
      <c r="AA15" s="42"/>
      <c r="AE15" s="44" t="str">
        <f t="shared" si="6"/>
        <v>N</v>
      </c>
    </row>
    <row r="16" spans="1:35" ht="13.5" customHeight="1" x14ac:dyDescent="0.2">
      <c r="A16" s="52" t="s">
        <v>436</v>
      </c>
      <c r="B16" s="48"/>
      <c r="C16" s="37" t="str">
        <f t="shared" si="0"/>
        <v/>
      </c>
      <c r="D16" s="37" t="str">
        <f t="shared" si="3"/>
        <v>一般会計</v>
      </c>
      <c r="F16" s="47" t="s">
        <v>437</v>
      </c>
      <c r="G16" s="46"/>
      <c r="H16" s="37" t="str">
        <f t="shared" si="7"/>
        <v/>
      </c>
      <c r="I16" s="37" t="str">
        <f t="shared" si="4"/>
        <v>科学技術振興費</v>
      </c>
      <c r="J16" s="37"/>
      <c r="K16" s="37"/>
      <c r="L16" s="54"/>
      <c r="O16" s="37"/>
      <c r="P16" s="49" t="s">
        <v>438</v>
      </c>
      <c r="R16" s="49" t="s">
        <v>439</v>
      </c>
      <c r="T16" s="49" t="s">
        <v>440</v>
      </c>
      <c r="U16" s="49" t="s">
        <v>441</v>
      </c>
      <c r="V16" s="49" t="s">
        <v>442</v>
      </c>
      <c r="W16" s="49" t="s">
        <v>443</v>
      </c>
      <c r="AA16" s="42"/>
      <c r="AE16" s="44" t="str">
        <f t="shared" si="6"/>
        <v>O</v>
      </c>
    </row>
    <row r="17" spans="1:31" ht="13.5" customHeight="1" x14ac:dyDescent="0.2">
      <c r="A17" s="52" t="s">
        <v>444</v>
      </c>
      <c r="B17" s="48"/>
      <c r="C17" s="37" t="str">
        <f t="shared" si="0"/>
        <v/>
      </c>
      <c r="D17" s="37" t="str">
        <f t="shared" si="3"/>
        <v>一般会計</v>
      </c>
      <c r="F17" s="47" t="s">
        <v>445</v>
      </c>
      <c r="G17" s="46"/>
      <c r="H17" s="37" t="str">
        <f t="shared" si="7"/>
        <v/>
      </c>
      <c r="I17" s="37" t="str">
        <f t="shared" si="4"/>
        <v>科学技術振興費</v>
      </c>
      <c r="J17" s="37"/>
      <c r="K17" s="37"/>
      <c r="L17" s="54"/>
      <c r="O17" s="37"/>
      <c r="P17" s="49" t="s">
        <v>446</v>
      </c>
      <c r="R17" s="49" t="s">
        <v>447</v>
      </c>
      <c r="T17" s="49" t="s">
        <v>448</v>
      </c>
      <c r="U17" s="49" t="s">
        <v>449</v>
      </c>
      <c r="V17" s="49" t="s">
        <v>450</v>
      </c>
      <c r="W17" s="49" t="s">
        <v>451</v>
      </c>
      <c r="AA17" s="42"/>
      <c r="AE17" s="44" t="str">
        <f t="shared" si="6"/>
        <v>P</v>
      </c>
    </row>
    <row r="18" spans="1:31" ht="13.5" customHeight="1" x14ac:dyDescent="0.2">
      <c r="A18" s="52" t="s">
        <v>452</v>
      </c>
      <c r="B18" s="48"/>
      <c r="C18" s="37" t="str">
        <f t="shared" si="0"/>
        <v/>
      </c>
      <c r="D18" s="37" t="str">
        <f t="shared" si="3"/>
        <v>一般会計</v>
      </c>
      <c r="F18" s="47" t="s">
        <v>453</v>
      </c>
      <c r="G18" s="46"/>
      <c r="H18" s="37" t="str">
        <f t="shared" si="7"/>
        <v/>
      </c>
      <c r="I18" s="37" t="str">
        <f t="shared" si="4"/>
        <v>科学技術振興費</v>
      </c>
      <c r="J18" s="37"/>
      <c r="K18" s="37"/>
      <c r="L18" s="54"/>
      <c r="O18" s="37"/>
      <c r="P18" s="49" t="s">
        <v>454</v>
      </c>
      <c r="R18" s="49" t="s">
        <v>455</v>
      </c>
      <c r="T18" s="49" t="s">
        <v>456</v>
      </c>
      <c r="U18" s="49" t="s">
        <v>457</v>
      </c>
      <c r="V18" s="49" t="s">
        <v>458</v>
      </c>
      <c r="W18" s="49" t="s">
        <v>459</v>
      </c>
      <c r="AA18" s="42"/>
      <c r="AE18" s="44" t="str">
        <f t="shared" si="6"/>
        <v>Q</v>
      </c>
    </row>
    <row r="19" spans="1:31" ht="13.5" customHeight="1" x14ac:dyDescent="0.2">
      <c r="A19" s="52" t="s">
        <v>460</v>
      </c>
      <c r="B19" s="48"/>
      <c r="C19" s="37" t="str">
        <f t="shared" si="0"/>
        <v/>
      </c>
      <c r="D19" s="37" t="str">
        <f t="shared" si="3"/>
        <v>一般会計</v>
      </c>
      <c r="F19" s="47" t="s">
        <v>461</v>
      </c>
      <c r="G19" s="46"/>
      <c r="H19" s="37" t="str">
        <f t="shared" si="7"/>
        <v/>
      </c>
      <c r="I19" s="37" t="str">
        <f t="shared" si="4"/>
        <v>科学技術振興費</v>
      </c>
      <c r="J19" s="37"/>
      <c r="K19" s="37"/>
      <c r="L19" s="54"/>
      <c r="O19" s="37"/>
      <c r="P19" s="49" t="s">
        <v>462</v>
      </c>
      <c r="R19" s="49" t="s">
        <v>463</v>
      </c>
      <c r="T19" s="49" t="s">
        <v>464</v>
      </c>
      <c r="U19" s="49" t="s">
        <v>465</v>
      </c>
      <c r="V19" s="49" t="s">
        <v>466</v>
      </c>
      <c r="W19" s="49" t="s">
        <v>467</v>
      </c>
      <c r="AA19" s="42"/>
      <c r="AE19" s="44" t="str">
        <f t="shared" si="6"/>
        <v>R</v>
      </c>
    </row>
    <row r="20" spans="1:31" ht="13.5" customHeight="1" x14ac:dyDescent="0.2">
      <c r="A20" s="52" t="s">
        <v>468</v>
      </c>
      <c r="B20" s="48"/>
      <c r="C20" s="37" t="str">
        <f t="shared" si="0"/>
        <v/>
      </c>
      <c r="D20" s="37" t="str">
        <f t="shared" si="3"/>
        <v>一般会計</v>
      </c>
      <c r="F20" s="47" t="s">
        <v>469</v>
      </c>
      <c r="G20" s="46"/>
      <c r="H20" s="37" t="str">
        <f t="shared" si="7"/>
        <v/>
      </c>
      <c r="I20" s="37" t="str">
        <f t="shared" si="4"/>
        <v>科学技術振興費</v>
      </c>
      <c r="J20" s="37"/>
      <c r="K20" s="37"/>
      <c r="L20" s="54"/>
      <c r="O20" s="37"/>
      <c r="P20" s="49" t="s">
        <v>470</v>
      </c>
      <c r="R20" s="49" t="s">
        <v>471</v>
      </c>
      <c r="T20" s="49" t="s">
        <v>472</v>
      </c>
      <c r="U20" s="49" t="s">
        <v>473</v>
      </c>
      <c r="V20" s="49" t="s">
        <v>474</v>
      </c>
      <c r="W20" s="49" t="s">
        <v>475</v>
      </c>
      <c r="AA20" s="42"/>
      <c r="AE20" s="44" t="str">
        <f t="shared" si="6"/>
        <v>S</v>
      </c>
    </row>
    <row r="21" spans="1:31" ht="13.5" customHeight="1" x14ac:dyDescent="0.2">
      <c r="A21" s="52" t="s">
        <v>476</v>
      </c>
      <c r="B21" s="48"/>
      <c r="C21" s="37" t="str">
        <f t="shared" si="0"/>
        <v/>
      </c>
      <c r="D21" s="37" t="str">
        <f t="shared" si="3"/>
        <v>一般会計</v>
      </c>
      <c r="F21" s="47" t="s">
        <v>477</v>
      </c>
      <c r="G21" s="46"/>
      <c r="H21" s="37" t="str">
        <f t="shared" si="7"/>
        <v/>
      </c>
      <c r="I21" s="37" t="str">
        <f t="shared" si="4"/>
        <v>科学技術振興費</v>
      </c>
      <c r="J21" s="37"/>
      <c r="K21" s="37"/>
      <c r="L21" s="54"/>
      <c r="O21" s="37"/>
      <c r="P21" s="49" t="s">
        <v>478</v>
      </c>
      <c r="R21" s="49" t="s">
        <v>479</v>
      </c>
      <c r="T21" s="49" t="s">
        <v>480</v>
      </c>
      <c r="U21" s="49" t="s">
        <v>481</v>
      </c>
      <c r="V21" s="49" t="s">
        <v>482</v>
      </c>
      <c r="W21" s="49" t="s">
        <v>483</v>
      </c>
      <c r="AA21" s="42"/>
      <c r="AE21" s="44" t="str">
        <f t="shared" si="6"/>
        <v>T</v>
      </c>
    </row>
    <row r="22" spans="1:31" ht="13.5" customHeight="1" x14ac:dyDescent="0.2">
      <c r="A22" s="52" t="s">
        <v>484</v>
      </c>
      <c r="B22" s="48"/>
      <c r="C22" s="37" t="str">
        <f t="shared" si="0"/>
        <v/>
      </c>
      <c r="D22" s="37" t="str">
        <f t="shared" si="3"/>
        <v>一般会計</v>
      </c>
      <c r="F22" s="47" t="s">
        <v>485</v>
      </c>
      <c r="G22" s="46"/>
      <c r="H22" s="37" t="str">
        <f t="shared" si="7"/>
        <v/>
      </c>
      <c r="I22" s="37" t="str">
        <f t="shared" si="4"/>
        <v>科学技術振興費</v>
      </c>
      <c r="J22" s="37"/>
      <c r="K22" s="37"/>
      <c r="L22" s="54"/>
      <c r="O22" s="37"/>
      <c r="P22" s="49" t="s">
        <v>486</v>
      </c>
      <c r="R22" s="49" t="s">
        <v>487</v>
      </c>
      <c r="T22" s="49" t="s">
        <v>488</v>
      </c>
      <c r="U22" s="49" t="s">
        <v>489</v>
      </c>
      <c r="V22" s="49" t="s">
        <v>490</v>
      </c>
      <c r="W22" s="49" t="s">
        <v>491</v>
      </c>
      <c r="AA22" s="42"/>
      <c r="AE22" s="44" t="str">
        <f t="shared" si="6"/>
        <v>U</v>
      </c>
    </row>
    <row r="23" spans="1:31" ht="13.5" customHeight="1" x14ac:dyDescent="0.2">
      <c r="A23" s="52" t="s">
        <v>492</v>
      </c>
      <c r="B23" s="48"/>
      <c r="C23" s="37" t="str">
        <f t="shared" si="0"/>
        <v/>
      </c>
      <c r="D23" s="37" t="str">
        <f t="shared" si="3"/>
        <v>一般会計</v>
      </c>
      <c r="F23" s="47" t="s">
        <v>493</v>
      </c>
      <c r="G23" s="46"/>
      <c r="H23" s="37" t="str">
        <f t="shared" si="7"/>
        <v/>
      </c>
      <c r="I23" s="37" t="str">
        <f t="shared" si="4"/>
        <v>科学技術振興費</v>
      </c>
      <c r="J23" s="37"/>
      <c r="K23" s="37"/>
      <c r="L23" s="54"/>
      <c r="O23" s="37"/>
      <c r="P23" s="49" t="s">
        <v>494</v>
      </c>
      <c r="R23" s="49" t="s">
        <v>495</v>
      </c>
      <c r="T23" s="49" t="s">
        <v>496</v>
      </c>
      <c r="U23" s="49" t="s">
        <v>497</v>
      </c>
      <c r="V23" s="49" t="s">
        <v>498</v>
      </c>
      <c r="W23" s="49" t="s">
        <v>499</v>
      </c>
      <c r="AA23" s="42"/>
      <c r="AE23" s="44" t="str">
        <f t="shared" si="6"/>
        <v>V</v>
      </c>
    </row>
    <row r="24" spans="1:31" ht="13.5" customHeight="1" x14ac:dyDescent="0.2">
      <c r="A24" s="52" t="s">
        <v>500</v>
      </c>
      <c r="B24" s="48"/>
      <c r="C24" s="37" t="str">
        <f t="shared" si="0"/>
        <v/>
      </c>
      <c r="D24" s="37" t="str">
        <f t="shared" si="3"/>
        <v>一般会計</v>
      </c>
      <c r="F24" s="47" t="s">
        <v>501</v>
      </c>
      <c r="G24" s="46"/>
      <c r="H24" s="37" t="str">
        <f t="shared" si="7"/>
        <v/>
      </c>
      <c r="I24" s="37" t="str">
        <f t="shared" si="4"/>
        <v>科学技術振興費</v>
      </c>
      <c r="J24" s="37"/>
      <c r="K24" s="37"/>
      <c r="L24" s="54"/>
      <c r="O24" s="37"/>
      <c r="P24" s="49" t="s">
        <v>502</v>
      </c>
      <c r="R24" s="49" t="s">
        <v>503</v>
      </c>
      <c r="T24" s="49" t="s">
        <v>504</v>
      </c>
      <c r="U24" s="49" t="s">
        <v>505</v>
      </c>
      <c r="V24" s="49" t="s">
        <v>506</v>
      </c>
      <c r="W24" s="49" t="s">
        <v>507</v>
      </c>
      <c r="AA24" s="42"/>
      <c r="AE24" s="44" t="str">
        <f>CHAR(CODE(AE23)+1)</f>
        <v>W</v>
      </c>
    </row>
    <row r="25" spans="1:31" ht="13.5" customHeight="1" x14ac:dyDescent="0.2">
      <c r="A25" s="52" t="s">
        <v>508</v>
      </c>
      <c r="B25" s="48"/>
      <c r="C25" s="37" t="str">
        <f t="shared" si="0"/>
        <v/>
      </c>
      <c r="D25" s="37" t="str">
        <f t="shared" si="3"/>
        <v>一般会計</v>
      </c>
      <c r="F25" s="47" t="s">
        <v>509</v>
      </c>
      <c r="G25" s="46"/>
      <c r="H25" s="37" t="str">
        <f t="shared" si="7"/>
        <v/>
      </c>
      <c r="I25" s="37" t="str">
        <f t="shared" si="4"/>
        <v>科学技術振興費</v>
      </c>
      <c r="J25" s="37"/>
      <c r="K25" s="37"/>
      <c r="L25" s="54"/>
      <c r="O25" s="37"/>
      <c r="P25" s="49" t="s">
        <v>510</v>
      </c>
      <c r="R25" s="49" t="s">
        <v>511</v>
      </c>
      <c r="T25" s="49" t="s">
        <v>512</v>
      </c>
      <c r="U25" s="49" t="s">
        <v>513</v>
      </c>
      <c r="V25" s="49" t="s">
        <v>514</v>
      </c>
      <c r="W25" s="49" t="s">
        <v>515</v>
      </c>
      <c r="AA25" s="42"/>
      <c r="AE25" s="44" t="str">
        <f t="shared" si="6"/>
        <v>X</v>
      </c>
    </row>
    <row r="26" spans="1:31" ht="13.5" customHeight="1" x14ac:dyDescent="0.2">
      <c r="A26" s="52" t="s">
        <v>516</v>
      </c>
      <c r="B26" s="48"/>
      <c r="C26" s="37" t="str">
        <f t="shared" si="0"/>
        <v/>
      </c>
      <c r="D26" s="37" t="str">
        <f t="shared" si="3"/>
        <v>一般会計</v>
      </c>
      <c r="F26" s="47" t="s">
        <v>517</v>
      </c>
      <c r="G26" s="46"/>
      <c r="H26" s="37" t="str">
        <f t="shared" si="7"/>
        <v/>
      </c>
      <c r="I26" s="37" t="str">
        <f t="shared" si="4"/>
        <v>科学技術振興費</v>
      </c>
      <c r="J26" s="37"/>
      <c r="K26" s="37"/>
      <c r="L26" s="54"/>
      <c r="O26" s="37"/>
      <c r="P26" s="49" t="s">
        <v>518</v>
      </c>
      <c r="R26" s="49" t="s">
        <v>519</v>
      </c>
      <c r="T26" s="49" t="s">
        <v>520</v>
      </c>
      <c r="U26" s="49" t="s">
        <v>521</v>
      </c>
      <c r="V26" s="49" t="s">
        <v>522</v>
      </c>
      <c r="W26" s="49" t="s">
        <v>523</v>
      </c>
      <c r="AA26" s="42"/>
      <c r="AE26" s="44" t="str">
        <f t="shared" si="6"/>
        <v>Y</v>
      </c>
    </row>
    <row r="27" spans="1:31" ht="13.5" customHeight="1" x14ac:dyDescent="0.2">
      <c r="A27" s="52" t="s">
        <v>524</v>
      </c>
      <c r="B27" s="48"/>
      <c r="C27" s="37" t="str">
        <f t="shared" si="0"/>
        <v/>
      </c>
      <c r="D27" s="37" t="str">
        <f t="shared" si="3"/>
        <v>一般会計</v>
      </c>
      <c r="F27" s="47" t="s">
        <v>525</v>
      </c>
      <c r="G27" s="46"/>
      <c r="H27" s="37" t="str">
        <f t="shared" si="7"/>
        <v/>
      </c>
      <c r="I27" s="37" t="str">
        <f t="shared" si="4"/>
        <v>科学技術振興費</v>
      </c>
      <c r="J27" s="37"/>
      <c r="K27" s="37"/>
      <c r="L27" s="54"/>
      <c r="O27" s="37"/>
      <c r="P27" s="49" t="s">
        <v>526</v>
      </c>
      <c r="R27" s="49" t="s">
        <v>527</v>
      </c>
      <c r="T27" s="49" t="s">
        <v>528</v>
      </c>
      <c r="U27" s="49" t="s">
        <v>529</v>
      </c>
      <c r="V27" s="49" t="s">
        <v>530</v>
      </c>
      <c r="W27" s="49" t="s">
        <v>531</v>
      </c>
      <c r="AA27" s="42"/>
      <c r="AE27" s="44" t="str">
        <f>CHAR(CODE(AE26)+1)</f>
        <v>Z</v>
      </c>
    </row>
    <row r="28" spans="1:31" ht="13.5" customHeight="1" x14ac:dyDescent="0.2">
      <c r="A28" s="52" t="s">
        <v>532</v>
      </c>
      <c r="B28" s="48"/>
      <c r="C28" s="37" t="str">
        <f t="shared" si="0"/>
        <v/>
      </c>
      <c r="D28" s="37" t="str">
        <f t="shared" si="3"/>
        <v>一般会計</v>
      </c>
      <c r="F28" s="47" t="s">
        <v>533</v>
      </c>
      <c r="G28" s="46"/>
      <c r="H28" s="37" t="str">
        <f t="shared" si="7"/>
        <v/>
      </c>
      <c r="I28" s="37" t="str">
        <f t="shared" si="4"/>
        <v>科学技術振興費</v>
      </c>
      <c r="J28" s="37"/>
      <c r="K28" s="37"/>
      <c r="L28" s="54"/>
      <c r="O28" s="37"/>
      <c r="P28" s="49" t="s">
        <v>534</v>
      </c>
      <c r="R28" s="49" t="s">
        <v>535</v>
      </c>
      <c r="T28" s="49" t="s">
        <v>536</v>
      </c>
      <c r="U28" s="49" t="s">
        <v>537</v>
      </c>
      <c r="V28" s="49" t="s">
        <v>538</v>
      </c>
      <c r="W28" s="49" t="s">
        <v>539</v>
      </c>
      <c r="AA28" s="42"/>
      <c r="AE28" s="44" t="s">
        <v>540</v>
      </c>
    </row>
    <row r="29" spans="1:31" ht="13.5" customHeight="1" x14ac:dyDescent="0.2">
      <c r="A29" s="52" t="s">
        <v>541</v>
      </c>
      <c r="B29" s="48"/>
      <c r="C29" s="37" t="str">
        <f t="shared" si="0"/>
        <v/>
      </c>
      <c r="D29" s="37" t="str">
        <f t="shared" si="3"/>
        <v>一般会計</v>
      </c>
      <c r="F29" s="47" t="s">
        <v>542</v>
      </c>
      <c r="G29" s="46"/>
      <c r="H29" s="37" t="str">
        <f t="shared" si="7"/>
        <v/>
      </c>
      <c r="I29" s="37" t="str">
        <f t="shared" si="4"/>
        <v>科学技術振興費</v>
      </c>
      <c r="J29" s="37"/>
      <c r="K29" s="37"/>
      <c r="L29" s="54"/>
      <c r="O29" s="37"/>
      <c r="P29" s="49" t="s">
        <v>543</v>
      </c>
      <c r="R29" s="49" t="s">
        <v>544</v>
      </c>
      <c r="T29" s="49" t="s">
        <v>545</v>
      </c>
      <c r="U29" s="49" t="s">
        <v>546</v>
      </c>
      <c r="V29" s="49" t="s">
        <v>547</v>
      </c>
      <c r="W29" s="49" t="s">
        <v>548</v>
      </c>
      <c r="AA29" s="42"/>
      <c r="AE29" s="44" t="str">
        <f t="shared" si="6"/>
        <v>b</v>
      </c>
    </row>
    <row r="30" spans="1:31" ht="13.5" customHeight="1" x14ac:dyDescent="0.2">
      <c r="A30" s="52" t="s">
        <v>549</v>
      </c>
      <c r="B30" s="48"/>
      <c r="C30" s="37" t="str">
        <f t="shared" si="0"/>
        <v/>
      </c>
      <c r="D30" s="37" t="str">
        <f t="shared" si="3"/>
        <v>一般会計</v>
      </c>
      <c r="F30" s="37"/>
      <c r="G30" s="37"/>
      <c r="J30" s="37"/>
      <c r="K30" s="37"/>
      <c r="L30" s="54"/>
      <c r="O30" s="37"/>
      <c r="P30" s="49" t="s">
        <v>550</v>
      </c>
      <c r="R30" s="49" t="s">
        <v>551</v>
      </c>
      <c r="T30" s="49" t="s">
        <v>552</v>
      </c>
      <c r="U30" s="49" t="s">
        <v>553</v>
      </c>
      <c r="V30" s="49" t="s">
        <v>554</v>
      </c>
      <c r="W30" s="49" t="s">
        <v>555</v>
      </c>
      <c r="AA30" s="42"/>
      <c r="AE30" s="44" t="str">
        <f t="shared" si="6"/>
        <v>c</v>
      </c>
    </row>
    <row r="31" spans="1:31" ht="13.5" customHeight="1" x14ac:dyDescent="0.2">
      <c r="A31" s="52" t="s">
        <v>556</v>
      </c>
      <c r="B31" s="48"/>
      <c r="C31" s="37" t="str">
        <f>IF(B31="","",#REF!)</f>
        <v/>
      </c>
      <c r="D31" s="37" t="str">
        <f t="shared" si="3"/>
        <v>一般会計</v>
      </c>
      <c r="F31" s="37" t="str">
        <f>I29</f>
        <v>科学技術振興費</v>
      </c>
      <c r="G31" s="37"/>
      <c r="J31" s="37"/>
      <c r="K31" s="37"/>
      <c r="L31" s="54"/>
      <c r="O31" s="37"/>
      <c r="P31" s="49" t="s">
        <v>557</v>
      </c>
      <c r="R31" s="49" t="s">
        <v>558</v>
      </c>
      <c r="T31" s="49" t="s">
        <v>559</v>
      </c>
      <c r="U31" s="49" t="s">
        <v>560</v>
      </c>
      <c r="V31" s="49" t="s">
        <v>561</v>
      </c>
      <c r="W31" s="49" t="s">
        <v>562</v>
      </c>
      <c r="AA31" s="42"/>
      <c r="AE31" s="44" t="str">
        <f t="shared" si="6"/>
        <v>d</v>
      </c>
    </row>
    <row r="32" spans="1:31" ht="13.5" customHeight="1" x14ac:dyDescent="0.2">
      <c r="A32" s="52" t="s">
        <v>563</v>
      </c>
      <c r="B32" s="48"/>
      <c r="C32" s="37" t="str">
        <f>IF(B32="","",A31)</f>
        <v/>
      </c>
      <c r="D32" s="37" t="str">
        <f t="shared" si="3"/>
        <v>一般会計</v>
      </c>
      <c r="F32" s="37"/>
      <c r="G32" s="37"/>
      <c r="J32" s="37"/>
      <c r="K32" s="37"/>
      <c r="L32" s="54"/>
      <c r="O32" s="37"/>
      <c r="P32" s="49" t="s">
        <v>564</v>
      </c>
      <c r="R32" s="49" t="s">
        <v>565</v>
      </c>
      <c r="T32" s="49" t="s">
        <v>566</v>
      </c>
      <c r="U32" s="49" t="s">
        <v>567</v>
      </c>
      <c r="V32" s="49" t="s">
        <v>15</v>
      </c>
      <c r="W32" s="49" t="s">
        <v>15</v>
      </c>
      <c r="AA32" s="42"/>
      <c r="AE32" s="44" t="str">
        <f t="shared" si="6"/>
        <v>e</v>
      </c>
    </row>
    <row r="33" spans="1:31" ht="13.5" customHeight="1" x14ac:dyDescent="0.2">
      <c r="A33" s="52" t="s">
        <v>568</v>
      </c>
      <c r="B33" s="48"/>
      <c r="C33" s="37" t="str">
        <f>IF(B33="","",A32)</f>
        <v/>
      </c>
      <c r="D33" s="37" t="str">
        <f t="shared" si="3"/>
        <v>一般会計</v>
      </c>
      <c r="F33" s="37"/>
      <c r="G33" s="37"/>
      <c r="J33" s="37"/>
      <c r="K33" s="37"/>
      <c r="L33" s="54"/>
      <c r="O33" s="37"/>
      <c r="P33" s="49" t="s">
        <v>569</v>
      </c>
      <c r="R33" s="49" t="s">
        <v>570</v>
      </c>
      <c r="T33" s="49" t="s">
        <v>571</v>
      </c>
      <c r="U33" s="49" t="s">
        <v>572</v>
      </c>
      <c r="AA33" s="42"/>
      <c r="AE33" s="44" t="str">
        <f t="shared" si="6"/>
        <v>f</v>
      </c>
    </row>
    <row r="34" spans="1:31" ht="13.5" customHeight="1" x14ac:dyDescent="0.2">
      <c r="A34" s="52" t="s">
        <v>573</v>
      </c>
      <c r="B34" s="48"/>
      <c r="C34" s="37" t="str">
        <f>IF(B34="","",A33)</f>
        <v/>
      </c>
      <c r="D34" s="37" t="str">
        <f t="shared" si="3"/>
        <v>一般会計</v>
      </c>
      <c r="F34" s="37"/>
      <c r="G34" s="37"/>
      <c r="J34" s="37"/>
      <c r="K34" s="37"/>
      <c r="L34" s="54"/>
      <c r="O34" s="37"/>
      <c r="P34" s="49" t="s">
        <v>574</v>
      </c>
      <c r="R34" s="49" t="s">
        <v>575</v>
      </c>
      <c r="T34" s="49" t="s">
        <v>576</v>
      </c>
      <c r="U34" s="49" t="s">
        <v>577</v>
      </c>
      <c r="AA34" s="42"/>
      <c r="AE34" s="44" t="str">
        <f t="shared" si="6"/>
        <v>g</v>
      </c>
    </row>
    <row r="35" spans="1:31" ht="13.5" customHeight="1" x14ac:dyDescent="0.2">
      <c r="A35" s="52" t="s">
        <v>563</v>
      </c>
      <c r="B35" s="48"/>
      <c r="C35" s="37" t="str">
        <f>IF(B35="","",A34)</f>
        <v/>
      </c>
      <c r="D35" s="37" t="str">
        <f t="shared" si="3"/>
        <v>一般会計</v>
      </c>
      <c r="F35" s="37"/>
      <c r="G35" s="37"/>
      <c r="J35" s="37"/>
      <c r="K35" s="37"/>
      <c r="L35" s="54"/>
      <c r="O35" s="37"/>
      <c r="P35" s="49" t="s">
        <v>578</v>
      </c>
      <c r="R35" s="49" t="s">
        <v>579</v>
      </c>
      <c r="T35" s="49" t="s">
        <v>580</v>
      </c>
      <c r="U35" s="49" t="s">
        <v>581</v>
      </c>
      <c r="AA35" s="42"/>
      <c r="AE35" s="44" t="str">
        <f t="shared" si="6"/>
        <v>h</v>
      </c>
    </row>
    <row r="36" spans="1:31" ht="13.5" customHeight="1" x14ac:dyDescent="0.2">
      <c r="A36" s="72"/>
      <c r="B36" s="73"/>
      <c r="C36" s="37" t="str">
        <f>IF(B36="","",#REF!)</f>
        <v/>
      </c>
      <c r="F36" s="37"/>
      <c r="G36" s="37"/>
      <c r="J36" s="37"/>
      <c r="K36" s="37"/>
      <c r="L36" s="54"/>
      <c r="O36" s="37"/>
      <c r="P36" s="49" t="s">
        <v>582</v>
      </c>
      <c r="R36" s="49" t="s">
        <v>583</v>
      </c>
      <c r="T36" s="49" t="s">
        <v>584</v>
      </c>
      <c r="U36" s="49" t="s">
        <v>585</v>
      </c>
      <c r="AA36" s="42"/>
      <c r="AE36" s="44" t="str">
        <f t="shared" si="6"/>
        <v>i</v>
      </c>
    </row>
    <row r="37" spans="1:31" ht="13.5" customHeight="1" x14ac:dyDescent="0.2">
      <c r="A37" s="37" t="str">
        <f>D35</f>
        <v>一般会計</v>
      </c>
      <c r="B37" s="54"/>
      <c r="F37" s="37"/>
      <c r="G37" s="37"/>
      <c r="J37" s="37"/>
      <c r="K37" s="37"/>
      <c r="L37" s="54"/>
      <c r="O37" s="37"/>
      <c r="R37" s="49" t="s">
        <v>586</v>
      </c>
      <c r="T37" s="49" t="s">
        <v>587</v>
      </c>
      <c r="U37" s="49" t="s">
        <v>588</v>
      </c>
      <c r="AA37" s="42"/>
      <c r="AE37" s="44" t="str">
        <f t="shared" si="6"/>
        <v>j</v>
      </c>
    </row>
    <row r="38" spans="1:31" x14ac:dyDescent="0.2">
      <c r="A38" s="37"/>
      <c r="B38" s="54"/>
      <c r="F38" s="37"/>
      <c r="G38" s="37"/>
      <c r="J38" s="37"/>
      <c r="K38" s="37"/>
      <c r="L38" s="54"/>
      <c r="O38" s="37"/>
      <c r="R38" s="49" t="s">
        <v>589</v>
      </c>
      <c r="T38" s="49" t="s">
        <v>590</v>
      </c>
      <c r="U38" s="49" t="s">
        <v>591</v>
      </c>
      <c r="AA38" s="42"/>
      <c r="AE38" s="44" t="str">
        <f t="shared" si="6"/>
        <v>k</v>
      </c>
    </row>
    <row r="39" spans="1:31" x14ac:dyDescent="0.2">
      <c r="A39" s="37" t="str">
        <f>A37</f>
        <v>一般会計</v>
      </c>
      <c r="B39" s="54"/>
      <c r="F39" s="37"/>
      <c r="G39" s="37"/>
      <c r="J39" s="37"/>
      <c r="K39" s="37"/>
      <c r="L39" s="54"/>
      <c r="O39" s="37"/>
      <c r="R39" s="49" t="s">
        <v>592</v>
      </c>
      <c r="T39" s="49" t="s">
        <v>593</v>
      </c>
      <c r="U39" s="49" t="s">
        <v>594</v>
      </c>
      <c r="AA39" s="42"/>
      <c r="AE39" s="44" t="str">
        <f t="shared" si="6"/>
        <v>l</v>
      </c>
    </row>
    <row r="40" spans="1:31" x14ac:dyDescent="0.2">
      <c r="A40" s="37"/>
      <c r="B40" s="54"/>
      <c r="F40" s="37"/>
      <c r="G40" s="37"/>
      <c r="J40" s="37"/>
      <c r="K40" s="37"/>
      <c r="L40" s="54"/>
      <c r="O40" s="37"/>
      <c r="P40" s="49" t="s">
        <v>595</v>
      </c>
      <c r="R40" s="49" t="s">
        <v>596</v>
      </c>
      <c r="T40" s="49" t="s">
        <v>597</v>
      </c>
      <c r="U40" s="49" t="s">
        <v>598</v>
      </c>
      <c r="AA40" s="42"/>
      <c r="AE40" s="44" t="str">
        <f t="shared" si="6"/>
        <v>m</v>
      </c>
    </row>
    <row r="41" spans="1:31" x14ac:dyDescent="0.2">
      <c r="A41" s="37"/>
      <c r="B41" s="54"/>
      <c r="F41" s="37"/>
      <c r="G41" s="37"/>
      <c r="J41" s="37"/>
      <c r="K41" s="37"/>
      <c r="L41" s="54"/>
      <c r="O41" s="37"/>
      <c r="P41" s="49"/>
      <c r="R41" s="49" t="s">
        <v>599</v>
      </c>
      <c r="T41" s="49" t="s">
        <v>600</v>
      </c>
      <c r="U41" s="49" t="s">
        <v>601</v>
      </c>
      <c r="AA41" s="42"/>
      <c r="AE41" s="44" t="str">
        <f t="shared" si="6"/>
        <v>n</v>
      </c>
    </row>
    <row r="42" spans="1:31" x14ac:dyDescent="0.2">
      <c r="A42" s="37"/>
      <c r="B42" s="54"/>
      <c r="F42" s="37"/>
      <c r="G42" s="37"/>
      <c r="J42" s="37"/>
      <c r="K42" s="37"/>
      <c r="L42" s="54"/>
      <c r="O42" s="37"/>
      <c r="P42" s="49" t="s">
        <v>602</v>
      </c>
      <c r="R42" s="49" t="s">
        <v>603</v>
      </c>
      <c r="T42" s="49" t="s">
        <v>604</v>
      </c>
      <c r="U42" s="49" t="s">
        <v>605</v>
      </c>
      <c r="AA42" s="42"/>
      <c r="AE42" s="44" t="str">
        <f t="shared" si="6"/>
        <v>o</v>
      </c>
    </row>
    <row r="43" spans="1:31" x14ac:dyDescent="0.2">
      <c r="A43" s="37"/>
      <c r="B43" s="54"/>
      <c r="F43" s="37"/>
      <c r="G43" s="37"/>
      <c r="J43" s="37"/>
      <c r="K43" s="37"/>
      <c r="L43" s="54"/>
      <c r="O43" s="37"/>
      <c r="P43" s="49" t="s">
        <v>606</v>
      </c>
      <c r="R43" s="49" t="s">
        <v>607</v>
      </c>
      <c r="T43" s="49" t="s">
        <v>608</v>
      </c>
      <c r="U43" s="49" t="s">
        <v>609</v>
      </c>
      <c r="AA43" s="42"/>
      <c r="AE43" s="44" t="str">
        <f t="shared" si="6"/>
        <v>p</v>
      </c>
    </row>
    <row r="44" spans="1:31" x14ac:dyDescent="0.2">
      <c r="A44" s="37"/>
      <c r="B44" s="54"/>
      <c r="F44" s="37"/>
      <c r="G44" s="37"/>
      <c r="J44" s="37"/>
      <c r="K44" s="37"/>
      <c r="L44" s="54"/>
      <c r="O44" s="37"/>
      <c r="R44" s="49" t="s">
        <v>610</v>
      </c>
      <c r="T44" s="49" t="s">
        <v>611</v>
      </c>
      <c r="U44" s="49" t="s">
        <v>612</v>
      </c>
      <c r="AA44" s="42"/>
      <c r="AE44" s="44" t="str">
        <f t="shared" si="6"/>
        <v>q</v>
      </c>
    </row>
    <row r="45" spans="1:31" x14ac:dyDescent="0.2">
      <c r="A45" s="37"/>
      <c r="B45" s="54"/>
      <c r="F45" s="37"/>
      <c r="G45" s="37"/>
      <c r="J45" s="37"/>
      <c r="K45" s="37"/>
      <c r="L45" s="54"/>
      <c r="O45" s="37"/>
      <c r="P45" s="70" t="s">
        <v>346</v>
      </c>
      <c r="R45" s="49" t="s">
        <v>613</v>
      </c>
      <c r="T45" s="49" t="s">
        <v>614</v>
      </c>
      <c r="U45" s="49" t="s">
        <v>615</v>
      </c>
      <c r="AA45" s="42"/>
      <c r="AE45" s="44" t="str">
        <f t="shared" si="6"/>
        <v>r</v>
      </c>
    </row>
    <row r="46" spans="1:31" x14ac:dyDescent="0.2">
      <c r="A46" s="37"/>
      <c r="B46" s="54"/>
      <c r="F46" s="37"/>
      <c r="G46" s="37"/>
      <c r="J46" s="37"/>
      <c r="K46" s="37"/>
      <c r="L46" s="54"/>
      <c r="O46" s="37"/>
      <c r="P46" s="49"/>
      <c r="R46" s="49" t="s">
        <v>616</v>
      </c>
      <c r="T46" s="49" t="s">
        <v>617</v>
      </c>
      <c r="U46" s="49" t="s">
        <v>618</v>
      </c>
      <c r="AA46" s="42"/>
      <c r="AE46" s="44" t="str">
        <f t="shared" si="6"/>
        <v>s</v>
      </c>
    </row>
    <row r="47" spans="1:31" x14ac:dyDescent="0.2">
      <c r="A47" s="37"/>
      <c r="B47" s="54"/>
      <c r="F47" s="37"/>
      <c r="G47" s="37"/>
      <c r="J47" s="37"/>
      <c r="K47" s="37"/>
      <c r="L47" s="54"/>
      <c r="O47" s="37"/>
      <c r="P47" s="49" t="s">
        <v>368</v>
      </c>
      <c r="R47" s="49" t="s">
        <v>619</v>
      </c>
      <c r="T47" s="49" t="s">
        <v>620</v>
      </c>
      <c r="U47" s="49" t="s">
        <v>621</v>
      </c>
      <c r="AA47" s="42"/>
      <c r="AE47" s="44" t="str">
        <f t="shared" si="6"/>
        <v>t</v>
      </c>
    </row>
    <row r="48" spans="1:31" x14ac:dyDescent="0.2">
      <c r="A48" s="37"/>
      <c r="B48" s="54"/>
      <c r="F48" s="37"/>
      <c r="G48" s="37"/>
      <c r="J48" s="37"/>
      <c r="K48" s="37"/>
      <c r="L48" s="54"/>
      <c r="O48" s="37"/>
      <c r="P48" s="49" t="s">
        <v>378</v>
      </c>
      <c r="R48" s="49" t="s">
        <v>622</v>
      </c>
      <c r="T48" s="49" t="s">
        <v>623</v>
      </c>
      <c r="U48" s="49" t="s">
        <v>624</v>
      </c>
      <c r="AA48" s="42"/>
      <c r="AE48" s="44" t="str">
        <f t="shared" si="6"/>
        <v>u</v>
      </c>
    </row>
    <row r="49" spans="1:31" x14ac:dyDescent="0.2">
      <c r="A49" s="37"/>
      <c r="B49" s="54"/>
      <c r="F49" s="37"/>
      <c r="G49" s="37"/>
      <c r="J49" s="37"/>
      <c r="K49" s="37"/>
      <c r="L49" s="54"/>
      <c r="O49" s="37"/>
      <c r="R49" s="49" t="s">
        <v>625</v>
      </c>
      <c r="T49" s="49" t="s">
        <v>626</v>
      </c>
      <c r="U49" s="49" t="s">
        <v>627</v>
      </c>
      <c r="AA49" s="42"/>
      <c r="AE49" s="44" t="str">
        <f t="shared" si="6"/>
        <v>v</v>
      </c>
    </row>
    <row r="50" spans="1:31" x14ac:dyDescent="0.2">
      <c r="A50" s="37"/>
      <c r="B50" s="54"/>
      <c r="F50" s="37"/>
      <c r="G50" s="37"/>
      <c r="J50" s="37"/>
      <c r="K50" s="37"/>
      <c r="L50" s="54"/>
      <c r="O50" s="37"/>
      <c r="P50" s="40" t="s">
        <v>283</v>
      </c>
      <c r="R50" s="49" t="s">
        <v>628</v>
      </c>
      <c r="T50" s="49" t="s">
        <v>629</v>
      </c>
      <c r="U50" s="49" t="s">
        <v>630</v>
      </c>
      <c r="AA50" s="42"/>
    </row>
    <row r="51" spans="1:31" x14ac:dyDescent="0.2">
      <c r="A51" s="37"/>
      <c r="B51" s="54"/>
      <c r="F51" s="37"/>
      <c r="G51" s="37"/>
      <c r="J51" s="37"/>
      <c r="K51" s="37"/>
      <c r="L51" s="54"/>
      <c r="O51" s="37"/>
      <c r="P51" s="60" t="s">
        <v>631</v>
      </c>
      <c r="R51" s="49" t="s">
        <v>632</v>
      </c>
      <c r="T51" s="49" t="s">
        <v>633</v>
      </c>
      <c r="U51" s="49" t="s">
        <v>634</v>
      </c>
      <c r="AA51" s="42"/>
    </row>
    <row r="52" spans="1:31" x14ac:dyDescent="0.2">
      <c r="A52" s="37"/>
      <c r="B52" s="54"/>
      <c r="F52" s="37"/>
      <c r="G52" s="37"/>
      <c r="J52" s="37"/>
      <c r="K52" s="37"/>
      <c r="L52" s="54"/>
      <c r="O52" s="37"/>
      <c r="R52" s="49" t="s">
        <v>635</v>
      </c>
      <c r="T52" s="49" t="s">
        <v>636</v>
      </c>
      <c r="U52" s="49" t="s">
        <v>637</v>
      </c>
      <c r="AA52" s="42"/>
    </row>
    <row r="53" spans="1:31" x14ac:dyDescent="0.2">
      <c r="A53" s="37"/>
      <c r="B53" s="54"/>
      <c r="F53" s="37"/>
      <c r="G53" s="37"/>
      <c r="J53" s="37"/>
      <c r="K53" s="37"/>
      <c r="L53" s="54"/>
      <c r="O53" s="37"/>
      <c r="P53" s="60">
        <v>2021</v>
      </c>
      <c r="R53" s="49" t="s">
        <v>638</v>
      </c>
      <c r="T53" s="49" t="s">
        <v>639</v>
      </c>
      <c r="U53" s="49" t="s">
        <v>640</v>
      </c>
      <c r="AA53" s="42"/>
    </row>
    <row r="54" spans="1:31" x14ac:dyDescent="0.2">
      <c r="A54" s="37"/>
      <c r="B54" s="54"/>
      <c r="F54" s="37"/>
      <c r="G54" s="37"/>
      <c r="J54" s="37"/>
      <c r="K54" s="37"/>
      <c r="L54" s="54"/>
      <c r="O54" s="37"/>
      <c r="P54" s="60">
        <v>2022</v>
      </c>
      <c r="R54" s="49" t="s">
        <v>641</v>
      </c>
      <c r="T54" s="49" t="s">
        <v>642</v>
      </c>
      <c r="U54" s="49" t="s">
        <v>643</v>
      </c>
      <c r="AA54" s="42"/>
    </row>
    <row r="55" spans="1:31" x14ac:dyDescent="0.2">
      <c r="A55" s="37"/>
      <c r="B55" s="54"/>
      <c r="F55" s="37"/>
      <c r="G55" s="37"/>
      <c r="J55" s="37"/>
      <c r="K55" s="37"/>
      <c r="L55" s="54"/>
      <c r="O55" s="37"/>
      <c r="P55" s="60">
        <v>2023</v>
      </c>
      <c r="R55" s="49" t="s">
        <v>644</v>
      </c>
      <c r="T55" s="49" t="s">
        <v>645</v>
      </c>
      <c r="U55" s="49" t="s">
        <v>646</v>
      </c>
      <c r="AA55" s="42"/>
    </row>
    <row r="56" spans="1:31" x14ac:dyDescent="0.2">
      <c r="A56" s="37"/>
      <c r="B56" s="54"/>
      <c r="F56" s="37"/>
      <c r="G56" s="37"/>
      <c r="J56" s="37"/>
      <c r="K56" s="37"/>
      <c r="L56" s="54"/>
      <c r="O56" s="37"/>
      <c r="P56" s="60">
        <v>2024</v>
      </c>
      <c r="R56" s="49" t="s">
        <v>647</v>
      </c>
      <c r="T56" s="49" t="s">
        <v>648</v>
      </c>
      <c r="U56" s="49" t="s">
        <v>649</v>
      </c>
      <c r="AA56" s="42"/>
    </row>
    <row r="57" spans="1:31" x14ac:dyDescent="0.2">
      <c r="A57" s="37"/>
      <c r="B57" s="54"/>
      <c r="F57" s="37"/>
      <c r="G57" s="37"/>
      <c r="J57" s="37"/>
      <c r="K57" s="37"/>
      <c r="L57" s="54"/>
      <c r="O57" s="37"/>
      <c r="P57" s="60">
        <v>2025</v>
      </c>
      <c r="R57" s="49" t="s">
        <v>650</v>
      </c>
      <c r="T57" s="49" t="s">
        <v>651</v>
      </c>
      <c r="U57" s="49" t="s">
        <v>652</v>
      </c>
      <c r="AA57" s="42"/>
    </row>
    <row r="58" spans="1:31" x14ac:dyDescent="0.2">
      <c r="A58" s="37"/>
      <c r="B58" s="54"/>
      <c r="F58" s="37"/>
      <c r="G58" s="37"/>
      <c r="J58" s="37"/>
      <c r="K58" s="37"/>
      <c r="L58" s="54"/>
      <c r="O58" s="37"/>
      <c r="P58" s="60">
        <v>2026</v>
      </c>
      <c r="R58" s="49" t="s">
        <v>653</v>
      </c>
      <c r="T58" s="49" t="s">
        <v>654</v>
      </c>
      <c r="U58" s="49" t="s">
        <v>655</v>
      </c>
      <c r="AA58" s="42"/>
    </row>
    <row r="59" spans="1:31" x14ac:dyDescent="0.2">
      <c r="A59" s="37"/>
      <c r="B59" s="54"/>
      <c r="F59" s="37"/>
      <c r="G59" s="37"/>
      <c r="J59" s="37"/>
      <c r="K59" s="37"/>
      <c r="L59" s="54"/>
      <c r="O59" s="37"/>
      <c r="R59" s="49" t="s">
        <v>656</v>
      </c>
      <c r="T59" s="49" t="s">
        <v>657</v>
      </c>
      <c r="U59" s="49" t="s">
        <v>658</v>
      </c>
      <c r="AA59" s="42"/>
    </row>
    <row r="60" spans="1:31" x14ac:dyDescent="0.2">
      <c r="A60" s="37"/>
      <c r="B60" s="54"/>
      <c r="F60" s="37"/>
      <c r="G60" s="37"/>
      <c r="J60" s="37"/>
      <c r="K60" s="37"/>
      <c r="L60" s="54"/>
      <c r="O60" s="37"/>
      <c r="P60" s="71" t="s">
        <v>659</v>
      </c>
      <c r="R60" s="49" t="s">
        <v>660</v>
      </c>
      <c r="T60" s="49" t="s">
        <v>661</v>
      </c>
      <c r="U60" s="49" t="s">
        <v>662</v>
      </c>
      <c r="AA60" s="42"/>
    </row>
    <row r="61" spans="1:31" x14ac:dyDescent="0.2">
      <c r="A61" s="37"/>
      <c r="B61" s="54"/>
      <c r="F61" s="37"/>
      <c r="G61" s="37"/>
      <c r="J61" s="37"/>
      <c r="K61" s="37"/>
      <c r="L61" s="54"/>
      <c r="O61" s="37"/>
      <c r="P61" s="60">
        <v>20</v>
      </c>
      <c r="R61" s="49" t="s">
        <v>663</v>
      </c>
      <c r="T61" s="49" t="s">
        <v>664</v>
      </c>
      <c r="U61" s="49" t="s">
        <v>665</v>
      </c>
      <c r="AA61" s="42"/>
    </row>
    <row r="62" spans="1:31" x14ac:dyDescent="0.2">
      <c r="A62" s="37"/>
      <c r="B62" s="54"/>
      <c r="F62" s="37"/>
      <c r="G62" s="37"/>
      <c r="J62" s="37"/>
      <c r="K62" s="37"/>
      <c r="L62" s="54"/>
      <c r="O62" s="37"/>
      <c r="P62" s="49" t="s">
        <v>666</v>
      </c>
      <c r="R62" s="49" t="s">
        <v>667</v>
      </c>
      <c r="T62" s="49" t="s">
        <v>668</v>
      </c>
      <c r="U62" s="49" t="s">
        <v>669</v>
      </c>
      <c r="AA62" s="42"/>
    </row>
    <row r="63" spans="1:31" x14ac:dyDescent="0.2">
      <c r="A63" s="37"/>
      <c r="B63" s="54"/>
      <c r="F63" s="37"/>
      <c r="G63" s="37"/>
      <c r="J63" s="37"/>
      <c r="K63" s="37"/>
      <c r="L63" s="54"/>
      <c r="O63" s="37"/>
      <c r="P63" s="49" t="s">
        <v>670</v>
      </c>
      <c r="R63" s="49" t="s">
        <v>671</v>
      </c>
      <c r="T63" s="49" t="s">
        <v>672</v>
      </c>
      <c r="U63" s="49" t="s">
        <v>673</v>
      </c>
      <c r="AA63" s="42"/>
    </row>
    <row r="64" spans="1:31" x14ac:dyDescent="0.2">
      <c r="A64" s="37"/>
      <c r="B64" s="54"/>
      <c r="F64" s="37"/>
      <c r="G64" s="37"/>
      <c r="J64" s="37"/>
      <c r="K64" s="37"/>
      <c r="L64" s="54"/>
      <c r="O64" s="37"/>
      <c r="R64" s="49" t="s">
        <v>674</v>
      </c>
      <c r="T64" s="49" t="s">
        <v>675</v>
      </c>
      <c r="U64" s="49" t="s">
        <v>676</v>
      </c>
      <c r="AA64" s="42"/>
    </row>
    <row r="65" spans="1:27" x14ac:dyDescent="0.2">
      <c r="A65" s="37"/>
      <c r="B65" s="54"/>
      <c r="F65" s="37"/>
      <c r="G65" s="37"/>
      <c r="J65" s="37"/>
      <c r="K65" s="37"/>
      <c r="L65" s="54"/>
      <c r="O65" s="37"/>
      <c r="P65" s="71" t="s">
        <v>677</v>
      </c>
      <c r="R65" s="49" t="s">
        <v>678</v>
      </c>
      <c r="T65" s="49" t="s">
        <v>679</v>
      </c>
      <c r="U65" s="49" t="s">
        <v>680</v>
      </c>
      <c r="AA65" s="42"/>
    </row>
    <row r="66" spans="1:27" x14ac:dyDescent="0.2">
      <c r="A66" s="37"/>
      <c r="B66" s="54"/>
      <c r="J66" s="37"/>
      <c r="K66" s="37"/>
      <c r="L66" s="54"/>
      <c r="O66" s="37"/>
      <c r="P66" s="60">
        <v>21</v>
      </c>
      <c r="R66" s="49" t="s">
        <v>681</v>
      </c>
      <c r="T66" s="49" t="s">
        <v>682</v>
      </c>
      <c r="U66" s="49" t="s">
        <v>683</v>
      </c>
      <c r="AA66" s="42"/>
    </row>
    <row r="67" spans="1:27" x14ac:dyDescent="0.2">
      <c r="A67" s="37"/>
      <c r="B67" s="54"/>
      <c r="J67" s="37"/>
      <c r="K67" s="37"/>
      <c r="L67" s="54"/>
      <c r="O67" s="37"/>
      <c r="P67" s="49" t="s">
        <v>670</v>
      </c>
      <c r="R67" s="49" t="s">
        <v>684</v>
      </c>
      <c r="T67" s="49" t="s">
        <v>685</v>
      </c>
      <c r="U67" s="49" t="s">
        <v>686</v>
      </c>
      <c r="AA67" s="42"/>
    </row>
    <row r="68" spans="1:27" x14ac:dyDescent="0.2">
      <c r="A68" s="37"/>
      <c r="B68" s="54"/>
      <c r="J68" s="37"/>
      <c r="K68" s="37"/>
      <c r="L68" s="54"/>
      <c r="O68" s="37"/>
      <c r="P68" s="49" t="s">
        <v>309</v>
      </c>
      <c r="R68" s="49" t="s">
        <v>687</v>
      </c>
      <c r="T68" s="49" t="s">
        <v>688</v>
      </c>
      <c r="U68" s="49" t="s">
        <v>689</v>
      </c>
      <c r="AA68" s="42"/>
    </row>
    <row r="69" spans="1:27" x14ac:dyDescent="0.2">
      <c r="A69" s="37"/>
      <c r="B69" s="54"/>
      <c r="J69" s="37"/>
      <c r="K69" s="37"/>
      <c r="L69" s="54"/>
      <c r="O69" s="37"/>
      <c r="R69" s="49" t="s">
        <v>5</v>
      </c>
      <c r="T69" s="49" t="s">
        <v>690</v>
      </c>
      <c r="U69" s="49" t="s">
        <v>691</v>
      </c>
      <c r="AA69" s="42"/>
    </row>
    <row r="70" spans="1:27" x14ac:dyDescent="0.2">
      <c r="P70" s="65" t="s">
        <v>692</v>
      </c>
      <c r="R70" s="49" t="s">
        <v>693</v>
      </c>
      <c r="T70" s="49" t="s">
        <v>694</v>
      </c>
      <c r="U70" s="49" t="s">
        <v>695</v>
      </c>
    </row>
    <row r="71" spans="1:27" x14ac:dyDescent="0.2">
      <c r="P71" s="65" t="s">
        <v>696</v>
      </c>
      <c r="R71" s="49" t="s">
        <v>697</v>
      </c>
      <c r="T71" s="49" t="s">
        <v>698</v>
      </c>
      <c r="U71" s="49" t="s">
        <v>699</v>
      </c>
    </row>
    <row r="72" spans="1:27" x14ac:dyDescent="0.2">
      <c r="P72" s="65" t="s">
        <v>700</v>
      </c>
      <c r="R72" s="49" t="s">
        <v>701</v>
      </c>
      <c r="T72" s="49" t="s">
        <v>702</v>
      </c>
      <c r="U72" s="49" t="s">
        <v>703</v>
      </c>
    </row>
    <row r="73" spans="1:27" x14ac:dyDescent="0.2">
      <c r="P73" s="65" t="s">
        <v>704</v>
      </c>
      <c r="R73" s="49" t="s">
        <v>705</v>
      </c>
      <c r="T73" s="49" t="s">
        <v>706</v>
      </c>
      <c r="U73" s="49" t="s">
        <v>707</v>
      </c>
    </row>
    <row r="74" spans="1:27" x14ac:dyDescent="0.2">
      <c r="P74" s="65" t="s">
        <v>708</v>
      </c>
      <c r="R74" s="49" t="s">
        <v>709</v>
      </c>
      <c r="T74" s="49" t="s">
        <v>710</v>
      </c>
      <c r="U74" s="49" t="s">
        <v>711</v>
      </c>
    </row>
    <row r="75" spans="1:27" x14ac:dyDescent="0.2">
      <c r="P75" s="65" t="s">
        <v>712</v>
      </c>
      <c r="R75" s="49" t="s">
        <v>713</v>
      </c>
      <c r="T75" s="49" t="s">
        <v>714</v>
      </c>
      <c r="U75" s="49" t="s">
        <v>715</v>
      </c>
    </row>
    <row r="76" spans="1:27" x14ac:dyDescent="0.2">
      <c r="R76" s="49" t="s">
        <v>716</v>
      </c>
      <c r="T76" s="49" t="s">
        <v>717</v>
      </c>
      <c r="U76" s="49" t="s">
        <v>718</v>
      </c>
    </row>
    <row r="77" spans="1:27" x14ac:dyDescent="0.2">
      <c r="R77" s="49" t="s">
        <v>719</v>
      </c>
      <c r="T77" s="49" t="s">
        <v>720</v>
      </c>
      <c r="U77" s="49" t="s">
        <v>721</v>
      </c>
    </row>
    <row r="78" spans="1:27" x14ac:dyDescent="0.2">
      <c r="R78" s="49" t="s">
        <v>722</v>
      </c>
      <c r="T78" s="49" t="s">
        <v>723</v>
      </c>
      <c r="U78" s="49" t="s">
        <v>724</v>
      </c>
    </row>
    <row r="79" spans="1:27" x14ac:dyDescent="0.2">
      <c r="R79" s="49" t="s">
        <v>725</v>
      </c>
      <c r="T79" s="49" t="s">
        <v>726</v>
      </c>
      <c r="U79" s="49" t="s">
        <v>727</v>
      </c>
    </row>
    <row r="80" spans="1:27" x14ac:dyDescent="0.2">
      <c r="R80" s="49" t="s">
        <v>728</v>
      </c>
      <c r="T80" s="49" t="s">
        <v>13</v>
      </c>
      <c r="U80" s="49" t="s">
        <v>729</v>
      </c>
    </row>
    <row r="81" spans="18:21" x14ac:dyDescent="0.2">
      <c r="R81" s="49" t="s">
        <v>730</v>
      </c>
      <c r="T81" s="49" t="s">
        <v>731</v>
      </c>
      <c r="U81" s="49" t="s">
        <v>732</v>
      </c>
    </row>
    <row r="82" spans="18:21" x14ac:dyDescent="0.2">
      <c r="R82" s="49" t="s">
        <v>733</v>
      </c>
      <c r="T82" s="49" t="s">
        <v>734</v>
      </c>
      <c r="U82" s="49" t="s">
        <v>735</v>
      </c>
    </row>
    <row r="83" spans="18:21" x14ac:dyDescent="0.2">
      <c r="R83" s="49" t="s">
        <v>736</v>
      </c>
      <c r="T83" s="49" t="s">
        <v>737</v>
      </c>
      <c r="U83" s="49" t="s">
        <v>738</v>
      </c>
    </row>
    <row r="84" spans="18:21" x14ac:dyDescent="0.2">
      <c r="R84" s="49" t="s">
        <v>739</v>
      </c>
      <c r="T84" s="49" t="s">
        <v>740</v>
      </c>
      <c r="U84" s="49" t="s">
        <v>741</v>
      </c>
    </row>
    <row r="85" spans="18:21" x14ac:dyDescent="0.2">
      <c r="R85" s="49" t="s">
        <v>742</v>
      </c>
      <c r="T85" s="49" t="s">
        <v>743</v>
      </c>
      <c r="U85" s="49" t="s">
        <v>744</v>
      </c>
    </row>
    <row r="86" spans="18:21" x14ac:dyDescent="0.2">
      <c r="R86" s="49" t="s">
        <v>745</v>
      </c>
      <c r="T86" s="49" t="s">
        <v>746</v>
      </c>
      <c r="U86" s="49" t="s">
        <v>747</v>
      </c>
    </row>
    <row r="87" spans="18:21" x14ac:dyDescent="0.2">
      <c r="R87" s="49" t="s">
        <v>748</v>
      </c>
      <c r="T87" s="49" t="s">
        <v>749</v>
      </c>
      <c r="U87" s="49" t="s">
        <v>750</v>
      </c>
    </row>
    <row r="88" spans="18:21" x14ac:dyDescent="0.2">
      <c r="R88" s="49" t="s">
        <v>751</v>
      </c>
      <c r="T88" s="49" t="s">
        <v>752</v>
      </c>
      <c r="U88" s="49" t="s">
        <v>753</v>
      </c>
    </row>
    <row r="89" spans="18:21" x14ac:dyDescent="0.2">
      <c r="R89" s="49" t="s">
        <v>754</v>
      </c>
      <c r="T89" s="49" t="s">
        <v>755</v>
      </c>
      <c r="U89" s="49" t="s">
        <v>756</v>
      </c>
    </row>
    <row r="90" spans="18:21" x14ac:dyDescent="0.2">
      <c r="R90" s="49" t="s">
        <v>757</v>
      </c>
      <c r="T90" s="49" t="s">
        <v>758</v>
      </c>
      <c r="U90" s="49" t="s">
        <v>759</v>
      </c>
    </row>
    <row r="91" spans="18:21" x14ac:dyDescent="0.2">
      <c r="T91" s="49" t="s">
        <v>760</v>
      </c>
      <c r="U91" s="49" t="s">
        <v>761</v>
      </c>
    </row>
    <row r="92" spans="18:21" x14ac:dyDescent="0.2">
      <c r="R92" s="49" t="s">
        <v>762</v>
      </c>
      <c r="T92" s="49" t="s">
        <v>763</v>
      </c>
      <c r="U92" s="49" t="s">
        <v>764</v>
      </c>
    </row>
    <row r="93" spans="18:21" x14ac:dyDescent="0.2">
      <c r="R93" s="49" t="s">
        <v>765</v>
      </c>
      <c r="T93" s="49" t="s">
        <v>766</v>
      </c>
      <c r="U93" s="49" t="s">
        <v>767</v>
      </c>
    </row>
    <row r="94" spans="18:21" x14ac:dyDescent="0.2">
      <c r="R94" s="49" t="s">
        <v>768</v>
      </c>
      <c r="T94" s="49" t="s">
        <v>769</v>
      </c>
      <c r="U94" s="49" t="s">
        <v>770</v>
      </c>
    </row>
    <row r="95" spans="18:21" x14ac:dyDescent="0.2">
      <c r="R95" s="49" t="s">
        <v>771</v>
      </c>
      <c r="T95" s="49" t="s">
        <v>772</v>
      </c>
      <c r="U95" s="49" t="s">
        <v>773</v>
      </c>
    </row>
    <row r="96" spans="18:21" x14ac:dyDescent="0.2">
      <c r="R96" s="49" t="s">
        <v>774</v>
      </c>
      <c r="T96" s="49" t="s">
        <v>299</v>
      </c>
      <c r="U96" s="49" t="s">
        <v>300</v>
      </c>
    </row>
    <row r="97" spans="18:21" x14ac:dyDescent="0.2">
      <c r="R97" s="49" t="s">
        <v>775</v>
      </c>
      <c r="T97" s="49" t="s">
        <v>35</v>
      </c>
      <c r="U97" s="49" t="s">
        <v>314</v>
      </c>
    </row>
    <row r="98" spans="18:21" x14ac:dyDescent="0.2">
      <c r="R98" s="49" t="s">
        <v>776</v>
      </c>
      <c r="T98" s="49" t="s">
        <v>36</v>
      </c>
      <c r="U98" s="49" t="s">
        <v>327</v>
      </c>
    </row>
    <row r="99" spans="18:21" x14ac:dyDescent="0.2">
      <c r="R99" s="49" t="s">
        <v>777</v>
      </c>
      <c r="T99" s="49" t="s">
        <v>37</v>
      </c>
      <c r="U99" s="49" t="s">
        <v>338</v>
      </c>
    </row>
    <row r="100" spans="18:21" x14ac:dyDescent="0.2">
      <c r="R100" s="49" t="s">
        <v>778</v>
      </c>
      <c r="T100" s="49" t="s">
        <v>38</v>
      </c>
      <c r="U100" s="49" t="s">
        <v>351</v>
      </c>
    </row>
    <row r="101" spans="18:21" x14ac:dyDescent="0.2">
      <c r="R101" s="49" t="s">
        <v>779</v>
      </c>
    </row>
    <row r="102" spans="18:21" x14ac:dyDescent="0.2">
      <c r="R102" s="49" t="s">
        <v>780</v>
      </c>
    </row>
    <row r="103" spans="18:21" x14ac:dyDescent="0.2">
      <c r="R103" s="49" t="s">
        <v>781</v>
      </c>
    </row>
    <row r="104" spans="18:21" x14ac:dyDescent="0.2">
      <c r="R104" s="49" t="s">
        <v>782</v>
      </c>
    </row>
    <row r="105" spans="18:21" x14ac:dyDescent="0.2">
      <c r="R105" s="49" t="s">
        <v>783</v>
      </c>
    </row>
    <row r="106" spans="18:21" x14ac:dyDescent="0.2">
      <c r="R106" s="49" t="s">
        <v>784</v>
      </c>
    </row>
    <row r="107" spans="18:21" x14ac:dyDescent="0.2">
      <c r="R107" s="49" t="s">
        <v>785</v>
      </c>
    </row>
    <row r="108" spans="18:21" x14ac:dyDescent="0.2">
      <c r="R108" s="49" t="s">
        <v>786</v>
      </c>
    </row>
    <row r="109" spans="18:21" x14ac:dyDescent="0.2">
      <c r="R109" s="49" t="s">
        <v>787</v>
      </c>
    </row>
    <row r="110" spans="18:21" x14ac:dyDescent="0.2">
      <c r="R110" s="49" t="s">
        <v>788</v>
      </c>
    </row>
    <row r="111" spans="18:21" x14ac:dyDescent="0.2">
      <c r="R111" s="49" t="s">
        <v>789</v>
      </c>
    </row>
    <row r="112" spans="18:21" x14ac:dyDescent="0.2">
      <c r="R112" s="49" t="s">
        <v>790</v>
      </c>
    </row>
    <row r="114" spans="16:19" x14ac:dyDescent="0.2">
      <c r="P114" s="71" t="s">
        <v>791</v>
      </c>
      <c r="Q114" s="71" t="s">
        <v>792</v>
      </c>
      <c r="R114" s="71" t="str">
        <f>IFERROR("（令和"&amp;SMALL(Q116:S126,COUNTIF(Q116:S126,0)+1)+1&amp;"年度)","（令和○年度）")</f>
        <v>（令和○年度）</v>
      </c>
    </row>
    <row r="115" spans="16:19" x14ac:dyDescent="0.2">
      <c r="Q115" s="71" t="s">
        <v>793</v>
      </c>
      <c r="R115" s="71" t="s">
        <v>794</v>
      </c>
      <c r="S115" s="71" t="s">
        <v>795</v>
      </c>
    </row>
    <row r="116" spans="16:19" x14ac:dyDescent="0.2">
      <c r="P116" s="71" t="s">
        <v>796</v>
      </c>
      <c r="Q116" s="41">
        <f>セグメントシート!$AU53</f>
        <v>5</v>
      </c>
      <c r="R116" s="41">
        <f>セグメントシート!AU61</f>
        <v>0</v>
      </c>
      <c r="S116" s="41">
        <f>セグメントシート!AU69</f>
        <v>9</v>
      </c>
    </row>
    <row r="117" spans="16:19" x14ac:dyDescent="0.2">
      <c r="P117" s="71" t="s">
        <v>797</v>
      </c>
      <c r="Q117" s="41">
        <f>セグメントシート!$AU86</f>
        <v>0</v>
      </c>
      <c r="R117" s="41">
        <f>セグメントシート!$AU94</f>
        <v>0</v>
      </c>
      <c r="S117" s="41">
        <f>セグメントシート!$AU102</f>
        <v>0</v>
      </c>
    </row>
    <row r="118" spans="16:19" x14ac:dyDescent="0.2">
      <c r="P118" s="71" t="s">
        <v>798</v>
      </c>
      <c r="Q118" s="41">
        <f>セグメントシート!$AU119</f>
        <v>0</v>
      </c>
      <c r="R118" s="41">
        <f>セグメントシート!$AU127</f>
        <v>0</v>
      </c>
      <c r="S118" s="41">
        <f>セグメントシート!$AU135</f>
        <v>0</v>
      </c>
    </row>
    <row r="119" spans="16:19" x14ac:dyDescent="0.2">
      <c r="P119" s="71" t="s">
        <v>799</v>
      </c>
      <c r="Q119" s="41">
        <f>セグメントシート!$AU152</f>
        <v>0</v>
      </c>
      <c r="R119" s="41">
        <f>セグメントシート!$AU160</f>
        <v>0</v>
      </c>
      <c r="S119" s="41">
        <f>セグメントシート!$AU168</f>
        <v>0</v>
      </c>
    </row>
    <row r="120" spans="16:19" x14ac:dyDescent="0.2">
      <c r="P120" s="71" t="s">
        <v>800</v>
      </c>
      <c r="Q120" s="41">
        <f>セグメントシート!$AU185</f>
        <v>0</v>
      </c>
      <c r="R120" s="41">
        <f>セグメントシート!$AU193</f>
        <v>0</v>
      </c>
      <c r="S120" s="41">
        <f>セグメントシート!$AU201</f>
        <v>0</v>
      </c>
    </row>
    <row r="121" spans="16:19" x14ac:dyDescent="0.2">
      <c r="P121" s="71" t="s">
        <v>801</v>
      </c>
      <c r="Q121" s="41" t="e">
        <f>#REF!</f>
        <v>#REF!</v>
      </c>
      <c r="R121" s="41" t="e">
        <f>#REF!</f>
        <v>#REF!</v>
      </c>
      <c r="S121" s="41" t="e">
        <f>#REF!</f>
        <v>#REF!</v>
      </c>
    </row>
    <row r="122" spans="16:19" x14ac:dyDescent="0.2">
      <c r="P122" s="71" t="s">
        <v>802</v>
      </c>
      <c r="Q122" s="41" t="e">
        <f>#REF!</f>
        <v>#REF!</v>
      </c>
      <c r="R122" s="41" t="e">
        <f>#REF!</f>
        <v>#REF!</v>
      </c>
      <c r="S122" s="41" t="e">
        <f>#REF!</f>
        <v>#REF!</v>
      </c>
    </row>
    <row r="123" spans="16:19" x14ac:dyDescent="0.2">
      <c r="P123" s="71" t="s">
        <v>803</v>
      </c>
      <c r="Q123" s="41" t="e">
        <f>#REF!</f>
        <v>#REF!</v>
      </c>
      <c r="R123" s="41" t="e">
        <f>#REF!</f>
        <v>#REF!</v>
      </c>
      <c r="S123" s="41" t="e">
        <f>#REF!</f>
        <v>#REF!</v>
      </c>
    </row>
    <row r="124" spans="16:19" x14ac:dyDescent="0.2">
      <c r="P124" s="71" t="s">
        <v>804</v>
      </c>
      <c r="Q124" s="41" t="e">
        <f>#REF!</f>
        <v>#REF!</v>
      </c>
      <c r="R124" s="41" t="e">
        <f>#REF!</f>
        <v>#REF!</v>
      </c>
      <c r="S124" s="41" t="e">
        <f>#REF!</f>
        <v>#REF!</v>
      </c>
    </row>
    <row r="125" spans="16:19" x14ac:dyDescent="0.2">
      <c r="P125" s="71" t="s">
        <v>805</v>
      </c>
      <c r="Q125" s="41" t="e">
        <f>#REF!</f>
        <v>#REF!</v>
      </c>
      <c r="R125" s="41" t="e">
        <f>#REF!</f>
        <v>#REF!</v>
      </c>
      <c r="S125" s="41" t="e">
        <f>#REF!</f>
        <v>#REF!</v>
      </c>
    </row>
    <row r="126" spans="16:19" x14ac:dyDescent="0.2">
      <c r="P126" s="41" t="s">
        <v>806</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セグメントシート</vt:lpstr>
      <vt:lpstr>入力規則等</vt:lpstr>
      <vt:lpstr>セグメントシート!Print_Area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佐竹 正洋</dc:creator>
  <cp:keywords/>
  <dc:description/>
  <cp:lastModifiedBy>会計課　稲葉</cp:lastModifiedBy>
  <cp:revision/>
  <dcterms:created xsi:type="dcterms:W3CDTF">2012-03-13T00:50:25Z</dcterms:created>
  <dcterms:modified xsi:type="dcterms:W3CDTF">2023-09-07T10:45:32Z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