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970"/>
  </bookViews>
  <sheets>
    <sheet name="図－１図－２" sheetId="1" r:id="rId1"/>
    <sheet name="図－３" sheetId="2" r:id="rId2"/>
  </sheets>
  <externalReferences>
    <externalReference r:id="rId3"/>
    <externalReference r:id="rId4"/>
    <externalReference r:id="rId5"/>
  </externalReferences>
  <definedNames>
    <definedName name="_1____123Graph_Aｸﾞﾗﾌ_2" localSheetId="0" hidden="1">'[1]図－３'!$C$5:$L$5</definedName>
    <definedName name="_1____123Graph_Aｸﾞﾗﾌ_2" hidden="1">'[1]図－３'!$C$5:$L$5</definedName>
    <definedName name="_1__123Graph_Aｸﾞﾗﾌ_1" localSheetId="0" hidden="1">#REF!</definedName>
    <definedName name="_1__123Graph_Aｸﾞﾗﾌ_1" localSheetId="1" hidden="1">#REF!</definedName>
    <definedName name="_1__123Graph_Aｸﾞﾗﾌ_1" hidden="1">#REF!</definedName>
    <definedName name="_10____123Graph_Xｸﾞﾗﾌ_1" localSheetId="0" hidden="1">'[1]図－２'!$B$2:$V$2</definedName>
    <definedName name="_10____123Graph_Xｸﾞﾗﾌ_1" hidden="1">'[1]図－２'!$B$2:$V$2</definedName>
    <definedName name="_10__123Graph_LBL_Bｸﾞﾗﾌ_1" localSheetId="0" hidden="1">#REF!</definedName>
    <definedName name="_10__123Graph_LBL_Bｸﾞﾗﾌ_1" localSheetId="1" hidden="1">#REF!</definedName>
    <definedName name="_10__123Graph_LBL_Bｸﾞﾗﾌ_1" hidden="1">#REF!</definedName>
    <definedName name="_11___123Graph_Aｸﾞﾗﾌ_1" localSheetId="0" hidden="1">'[1]図－２'!$B$3:$V$3</definedName>
    <definedName name="_11___123Graph_Aｸﾞﾗﾌ_1" hidden="1">'[1]図－２'!$B$3:$V$3</definedName>
    <definedName name="_11__123Graph_Xｸﾞﾗﾌ_1" localSheetId="0" hidden="1">#REF!</definedName>
    <definedName name="_11__123Graph_Xｸﾞﾗﾌ_1" localSheetId="1" hidden="1">#REF!</definedName>
    <definedName name="_11__123Graph_Xｸﾞﾗﾌ_1" hidden="1">#REF!</definedName>
    <definedName name="_12___123Graph_Aｸﾞﾗﾌ_2" localSheetId="0" hidden="1">'[1]図－３'!$C$5:$L$5</definedName>
    <definedName name="_12___123Graph_Aｸﾞﾗﾌ_2" hidden="1">'[1]図－３'!$C$5:$L$5</definedName>
    <definedName name="_13___123Graph_Aｸﾞﾗﾌ_3" localSheetId="0" hidden="1">#REF!</definedName>
    <definedName name="_13___123Graph_Aｸﾞﾗﾌ_3" hidden="1">#REF!</definedName>
    <definedName name="_14___123Graph_Bｸﾞﾗﾌ_1" localSheetId="0" hidden="1">'[1]図－２'!$B$4:$V$4</definedName>
    <definedName name="_14___123Graph_Bｸﾞﾗﾌ_1" hidden="1">'[1]図－２'!$B$4:$V$4</definedName>
    <definedName name="_15___123Graph_Bｸﾞﾗﾌ_2" localSheetId="0" hidden="1">'[1]図－３'!$C$3:$L$3</definedName>
    <definedName name="_15___123Graph_Bｸﾞﾗﾌ_2" hidden="1">'[1]図－３'!$C$3:$L$3</definedName>
    <definedName name="_16___123Graph_Bｸﾞﾗﾌ_3" localSheetId="0" hidden="1">#REF!</definedName>
    <definedName name="_16___123Graph_Bｸﾞﾗﾌ_3" hidden="1">#REF!</definedName>
    <definedName name="_16_123Graph_Bｸﾞﾗﾌ_123" hidden="1">#REF!</definedName>
    <definedName name="_17___123Graph_Cｸﾞﾗﾌ_2" localSheetId="0" hidden="1">'[1]図－３'!$C$4:$L$4</definedName>
    <definedName name="_17___123Graph_Cｸﾞﾗﾌ_2" hidden="1">'[1]図－３'!$C$4:$L$4</definedName>
    <definedName name="_18___123Graph_Cｸﾞﾗﾌ_3" localSheetId="0" hidden="1">#REF!</definedName>
    <definedName name="_18___123Graph_Cｸﾞﾗﾌ_3" hidden="1">#REF!</definedName>
    <definedName name="_19___123Graph_LBL_Aｸﾞﾗﾌ_1" localSheetId="0" hidden="1">'[1]図－２'!$B$3:$V$3</definedName>
    <definedName name="_19___123Graph_LBL_Aｸﾞﾗﾌ_1" hidden="1">'[1]図－２'!$B$3:$V$3</definedName>
    <definedName name="_2__123Graph_Aｸﾞﾗﾌ_2" localSheetId="0" hidden="1">#REF!</definedName>
    <definedName name="_2__123Graph_Aｸﾞﾗﾌ_2" localSheetId="1" hidden="1">#REF!</definedName>
    <definedName name="_2__123Graph_Aｸﾞﾗﾌ_2" hidden="1">#REF!</definedName>
    <definedName name="_20___123Graph_LBL_Bｸﾞﾗﾌ_1" localSheetId="0" hidden="1">'[1]図－２'!$B$4:$V$4</definedName>
    <definedName name="_20___123Graph_LBL_Bｸﾞﾗﾌ_1" hidden="1">'[1]図－２'!$B$4:$V$4</definedName>
    <definedName name="_21___123Graph_Xｸﾞﾗﾌ_1" localSheetId="0" hidden="1">'[1]図－２'!$B$2:$V$2</definedName>
    <definedName name="_21___123Graph_Xｸﾞﾗﾌ_1" hidden="1">'[1]図－２'!$B$2:$V$2</definedName>
    <definedName name="_3____123Graph_Bｸﾞﾗﾌ_1" localSheetId="0" hidden="1">'[1]図－２'!$B$4:$V$4</definedName>
    <definedName name="_3____123Graph_Bｸﾞﾗﾌ_1" hidden="1">'[1]図－２'!$B$4:$V$4</definedName>
    <definedName name="_3__123Graph_Aｸﾞﾗﾌ_3" localSheetId="0" hidden="1">#REF!</definedName>
    <definedName name="_3__123Graph_Aｸﾞﾗﾌ_3" localSheetId="1" hidden="1">#REF!</definedName>
    <definedName name="_3__123Graph_Aｸﾞﾗﾌ_3" hidden="1">#REF!</definedName>
    <definedName name="_4____123Graph_Bｸﾞﾗﾌ_2" localSheetId="0" hidden="1">'[1]図－３'!$C$3:$L$3</definedName>
    <definedName name="_4____123Graph_Bｸﾞﾗﾌ_2" hidden="1">'[1]図－３'!$C$3:$L$3</definedName>
    <definedName name="_4__123Graph_Bｸﾞﾗﾌ_1" localSheetId="0" hidden="1">#REF!</definedName>
    <definedName name="_4__123Graph_Bｸﾞﾗﾌ_1" localSheetId="1" hidden="1">#REF!</definedName>
    <definedName name="_4__123Graph_Bｸﾞﾗﾌ_1" hidden="1">#REF!</definedName>
    <definedName name="_5__123Graph_Bｸﾞﾗﾌ_2" hidden="1">#REF!</definedName>
    <definedName name="_6____123Graph_Cｸﾞﾗﾌ_2" localSheetId="0" hidden="1">'[1]図－３'!$C$4:$L$4</definedName>
    <definedName name="_6____123Graph_Cｸﾞﾗﾌ_2" hidden="1">'[1]図－３'!$C$4:$L$4</definedName>
    <definedName name="_6__123Graph_Bｸﾞﾗﾌ_3" localSheetId="0" hidden="1">#REF!</definedName>
    <definedName name="_6__123Graph_Bｸﾞﾗﾌ_3" localSheetId="1" hidden="1">#REF!</definedName>
    <definedName name="_6__123Graph_Bｸﾞﾗﾌ_3" hidden="1">#REF!</definedName>
    <definedName name="_7__123Graph_Cｸﾞﾗﾌ_2" hidden="1">#REF!</definedName>
    <definedName name="_8____123Graph_LBL_Aｸﾞﾗﾌ_1" localSheetId="0" hidden="1">'[1]図－２'!$B$3:$V$3</definedName>
    <definedName name="_8____123Graph_LBL_Aｸﾞﾗﾌ_1" hidden="1">'[1]図－２'!$B$3:$V$3</definedName>
    <definedName name="_8__123Graph_Cｸﾞﾗﾌ_3" localSheetId="0" hidden="1">#REF!</definedName>
    <definedName name="_8__123Graph_Cｸﾞﾗﾌ_3" localSheetId="1" hidden="1">#REF!</definedName>
    <definedName name="_8__123Graph_Cｸﾞﾗﾌ_3" hidden="1">#REF!</definedName>
    <definedName name="_9____123Graph_LBL_Bｸﾞﾗﾌ_1" localSheetId="0" hidden="1">'[1]図－２'!$B$4:$V$4</definedName>
    <definedName name="_9____123Graph_LBL_Bｸﾞﾗﾌ_1" hidden="1">'[1]図－２'!$B$4:$V$4</definedName>
    <definedName name="_9__123Graph_LBL_Aｸﾞﾗﾌ_1" localSheetId="0" hidden="1">#REF!</definedName>
    <definedName name="_9__123Graph_LBL_Aｸﾞﾗﾌ_1" localSheetId="1" hidden="1">#REF!</definedName>
    <definedName name="_9__123Graph_LBL_Aｸﾞﾗﾌ_1" hidden="1">#REF!</definedName>
    <definedName name="_xlnm.Print_Area" localSheetId="0">'図－１図－２'!$A$1:$AY$53</definedName>
    <definedName name="_xlnm.Print_Area" localSheetId="1">'図－３'!$A$1:$Y$104</definedName>
    <definedName name="suiso" hidden="1">#REF!</definedName>
    <definedName name="Z_47D2E533_CB8D_4BE5_B2D3_FD5B41AC4753_.wvu.PrintArea" localSheetId="0" hidden="1">'図－１図－２'!$A$1:$AY$53</definedName>
    <definedName name="Z_47D2E533_CB8D_4BE5_B2D3_FD5B41AC4753_.wvu.PrintArea" localSheetId="1" hidden="1">'図－３'!$A$1:$S$67</definedName>
    <definedName name="Z_47D2E533_CB8D_4BE5_B2D3_FD5B41AC4753_.wvu.Rows" localSheetId="0" hidden="1">'図－１図－２'!$2:$6</definedName>
    <definedName name="質量販売容器容量">[2]概要!$BK$3:$BK$9</definedName>
    <definedName name="質量販売容器容量2">[3]概要!$BK$3:$BK$9</definedName>
    <definedName name="喪失盗難概要2020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2" l="1"/>
  <c r="P25" i="2"/>
  <c r="K25" i="2"/>
  <c r="J25" i="2"/>
  <c r="G25" i="2"/>
  <c r="E25" i="2"/>
  <c r="D25" i="2"/>
  <c r="S24" i="2"/>
  <c r="R24" i="2"/>
  <c r="Q24" i="2"/>
  <c r="Q23" i="2" s="1"/>
  <c r="M25" i="2"/>
  <c r="L25" i="2"/>
  <c r="K24" i="2"/>
  <c r="K23" i="2" s="1"/>
  <c r="E24" i="2"/>
  <c r="E23" i="2" s="1"/>
  <c r="BT40" i="1"/>
  <c r="BT39" i="1"/>
  <c r="BT38" i="1"/>
  <c r="BT37" i="1"/>
  <c r="AT48" i="1"/>
  <c r="AO48" i="1"/>
  <c r="AJ48" i="1"/>
  <c r="AE48" i="1"/>
  <c r="Z48" i="1"/>
  <c r="U48" i="1"/>
  <c r="P48" i="1"/>
  <c r="K48" i="1"/>
  <c r="F48" i="1"/>
  <c r="AT47" i="1"/>
  <c r="AO47" i="1"/>
  <c r="AJ47" i="1"/>
  <c r="AE47" i="1"/>
  <c r="Z47" i="1"/>
  <c r="U47" i="1"/>
  <c r="P47" i="1"/>
  <c r="K47" i="1"/>
  <c r="F47" i="1"/>
  <c r="BT35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BM41" i="1"/>
  <c r="BL41" i="1"/>
  <c r="BK41" i="1"/>
  <c r="BJ41" i="1"/>
  <c r="AY48" i="1"/>
  <c r="BM40" i="1"/>
  <c r="BL40" i="1"/>
  <c r="BK40" i="1"/>
  <c r="BJ40" i="1"/>
  <c r="BM39" i="1"/>
  <c r="BL39" i="1"/>
  <c r="BK39" i="1"/>
  <c r="BJ39" i="1"/>
  <c r="BM38" i="1"/>
  <c r="BL38" i="1"/>
  <c r="BK38" i="1"/>
  <c r="BJ38" i="1"/>
  <c r="F24" i="2" l="1"/>
  <c r="D24" i="2"/>
  <c r="D23" i="2" s="1"/>
  <c r="I25" i="2"/>
  <c r="O25" i="2"/>
  <c r="BG38" i="1"/>
  <c r="BF38" i="1"/>
  <c r="C25" i="2"/>
  <c r="P24" i="2"/>
  <c r="P23" i="2" s="1"/>
  <c r="BF41" i="1"/>
  <c r="J24" i="2"/>
  <c r="J23" i="2" s="1"/>
  <c r="BD47" i="1"/>
  <c r="BD48" i="1"/>
  <c r="BG40" i="1"/>
  <c r="F25" i="2"/>
  <c r="L24" i="2"/>
  <c r="L23" i="2" s="1"/>
  <c r="G24" i="2"/>
  <c r="R25" i="2"/>
  <c r="R23" i="2" s="1"/>
  <c r="AY47" i="1"/>
  <c r="M24" i="2"/>
  <c r="M23" i="2" s="1"/>
  <c r="G23" i="2"/>
  <c r="S25" i="2"/>
  <c r="S23" i="2" s="1"/>
  <c r="BF40" i="1"/>
  <c r="BG41" i="1"/>
  <c r="C24" i="2" l="1"/>
  <c r="C23" i="2" s="1"/>
  <c r="O24" i="2"/>
  <c r="O23" i="2" s="1"/>
  <c r="I24" i="2"/>
  <c r="I23" i="2" s="1"/>
  <c r="F23" i="2"/>
</calcChain>
</file>

<file path=xl/sharedStrings.xml><?xml version="1.0" encoding="utf-8"?>
<sst xmlns="http://schemas.openxmlformats.org/spreadsheetml/2006/main" count="128" uniqueCount="82">
  <si>
    <t>年</t>
  </si>
  <si>
    <t>事故件数</t>
  </si>
  <si>
    <t>対前年比(％)</t>
  </si>
  <si>
    <t>▲33</t>
  </si>
  <si>
    <t>▲8</t>
  </si>
  <si>
    <t>▲11</t>
  </si>
  <si>
    <t>▲4</t>
  </si>
  <si>
    <t>▲6</t>
  </si>
  <si>
    <t>▲20</t>
  </si>
  <si>
    <t>▲2</t>
  </si>
  <si>
    <t>▲3</t>
  </si>
  <si>
    <t>▲9</t>
  </si>
  <si>
    <t>▲22</t>
  </si>
  <si>
    <t>▲14</t>
  </si>
  <si>
    <t>▲26</t>
  </si>
  <si>
    <t>▲25</t>
  </si>
  <si>
    <t>▲23</t>
  </si>
  <si>
    <t>▲27</t>
  </si>
  <si>
    <t>▲2</t>
    <phoneticPr fontId="3"/>
  </si>
  <si>
    <t>▲13</t>
    <phoneticPr fontId="3"/>
  </si>
  <si>
    <t>死亡者数</t>
    <rPh sb="1" eb="2">
      <t>ボウ</t>
    </rPh>
    <rPh sb="3" eb="4">
      <t>スウ</t>
    </rPh>
    <phoneticPr fontId="4"/>
  </si>
  <si>
    <t>負傷者数</t>
    <rPh sb="3" eb="4">
      <t>スウ</t>
    </rPh>
    <phoneticPr fontId="4"/>
  </si>
  <si>
    <t>MAX</t>
    <phoneticPr fontId="5"/>
  </si>
  <si>
    <t>MIN</t>
    <phoneticPr fontId="5"/>
  </si>
  <si>
    <t>事故件数</t>
    <rPh sb="0" eb="2">
      <t>ジコ</t>
    </rPh>
    <rPh sb="2" eb="4">
      <t>ケンスウ</t>
    </rPh>
    <phoneticPr fontId="5"/>
  </si>
  <si>
    <t>▲1</t>
    <phoneticPr fontId="3"/>
  </si>
  <si>
    <t>▲21</t>
    <phoneticPr fontId="3"/>
  </si>
  <si>
    <t>▲19</t>
    <phoneticPr fontId="3"/>
  </si>
  <si>
    <t>▲11</t>
    <phoneticPr fontId="5"/>
  </si>
  <si>
    <t>死　者</t>
  </si>
  <si>
    <t>負傷者</t>
  </si>
  <si>
    <t>ＬＰガス需要2</t>
    <rPh sb="4" eb="6">
      <t>ジュヨウ</t>
    </rPh>
    <phoneticPr fontId="5"/>
  </si>
  <si>
    <t>ＬＰガス需要</t>
    <rPh sb="4" eb="6">
      <t>ジュヨウ</t>
    </rPh>
    <phoneticPr fontId="5"/>
  </si>
  <si>
    <t>※年度</t>
    <rPh sb="1" eb="3">
      <t>ネンド</t>
    </rPh>
    <phoneticPr fontId="5"/>
  </si>
  <si>
    <t>2017年</t>
    <rPh sb="4" eb="5">
      <t>ネン</t>
    </rPh>
    <phoneticPr fontId="5"/>
  </si>
  <si>
    <t>2018年</t>
    <rPh sb="4" eb="5">
      <t>ネン</t>
    </rPh>
    <phoneticPr fontId="5"/>
  </si>
  <si>
    <t>2019年</t>
    <rPh sb="4" eb="5">
      <t>ネン</t>
    </rPh>
    <phoneticPr fontId="5"/>
  </si>
  <si>
    <t>2020年</t>
    <rPh sb="4" eb="5">
      <t>ネン</t>
    </rPh>
    <phoneticPr fontId="5"/>
  </si>
  <si>
    <t>2021年</t>
    <rPh sb="4" eb="5">
      <t>ネン</t>
    </rPh>
    <phoneticPr fontId="5"/>
  </si>
  <si>
    <t>直近
5年平均</t>
    <rPh sb="0" eb="2">
      <t>チョッキン</t>
    </rPh>
    <rPh sb="4" eb="7">
      <t>ネンヘイキン</t>
    </rPh>
    <phoneticPr fontId="5"/>
  </si>
  <si>
    <t>2022年</t>
    <rPh sb="4" eb="5">
      <t>ネン</t>
    </rPh>
    <phoneticPr fontId="5"/>
  </si>
  <si>
    <t>　対前年比（%）</t>
    <rPh sb="1" eb="2">
      <t>タイ</t>
    </rPh>
    <rPh sb="2" eb="5">
      <t>ゼンネンヒ</t>
    </rPh>
    <phoneticPr fontId="5"/>
  </si>
  <si>
    <t>－</t>
    <phoneticPr fontId="5"/>
  </si>
  <si>
    <t>　うちB級以上事故（件）</t>
    <rPh sb="4" eb="5">
      <t>キュウ</t>
    </rPh>
    <rPh sb="5" eb="7">
      <t>イジョウ</t>
    </rPh>
    <rPh sb="7" eb="9">
      <t>ジコ</t>
    </rPh>
    <rPh sb="10" eb="11">
      <t>ケン</t>
    </rPh>
    <phoneticPr fontId="5"/>
  </si>
  <si>
    <t>1967-1971</t>
  </si>
  <si>
    <t>1972-1976</t>
    <phoneticPr fontId="5"/>
  </si>
  <si>
    <t>1977-1981</t>
    <phoneticPr fontId="5"/>
  </si>
  <si>
    <t>1982-1986</t>
    <phoneticPr fontId="5"/>
  </si>
  <si>
    <t>1987-1991</t>
    <phoneticPr fontId="5"/>
  </si>
  <si>
    <t>1992-1996</t>
    <phoneticPr fontId="5"/>
  </si>
  <si>
    <t>1997-2001</t>
    <phoneticPr fontId="5"/>
  </si>
  <si>
    <t>2002-2006</t>
    <phoneticPr fontId="5"/>
  </si>
  <si>
    <t>2007-2011</t>
    <phoneticPr fontId="5"/>
  </si>
  <si>
    <t>2012-2016</t>
    <phoneticPr fontId="5"/>
  </si>
  <si>
    <t>2017-2021</t>
    <phoneticPr fontId="5"/>
  </si>
  <si>
    <t>死者者数（人）</t>
    <rPh sb="0" eb="2">
      <t>シシャ</t>
    </rPh>
    <rPh sb="2" eb="3">
      <t>シャ</t>
    </rPh>
    <rPh sb="3" eb="4">
      <t>スウ</t>
    </rPh>
    <rPh sb="5" eb="6">
      <t>ニン</t>
    </rPh>
    <phoneticPr fontId="5"/>
  </si>
  <si>
    <t>負傷者数（人）</t>
    <rPh sb="0" eb="3">
      <t>フショウシャ</t>
    </rPh>
    <rPh sb="3" eb="4">
      <t>スウ</t>
    </rPh>
    <rPh sb="5" eb="6">
      <t>ニン</t>
    </rPh>
    <phoneticPr fontId="5"/>
  </si>
  <si>
    <t>q</t>
    <phoneticPr fontId="5"/>
  </si>
  <si>
    <t>　うちB級以上事故
　負傷者数（人）</t>
    <rPh sb="4" eb="5">
      <t>キュウ</t>
    </rPh>
    <rPh sb="5" eb="7">
      <t>イジョウ</t>
    </rPh>
    <rPh sb="7" eb="9">
      <t>ジコ</t>
    </rPh>
    <rPh sb="11" eb="14">
      <t>フショウシャ</t>
    </rPh>
    <rPh sb="14" eb="15">
      <t>スウ</t>
    </rPh>
    <rPh sb="16" eb="17">
      <t>ニン</t>
    </rPh>
    <phoneticPr fontId="5"/>
  </si>
  <si>
    <t>２６年</t>
    <rPh sb="2" eb="3">
      <t>ネン</t>
    </rPh>
    <phoneticPr fontId="5"/>
  </si>
  <si>
    <t>2015年</t>
    <rPh sb="4" eb="5">
      <t>ネン</t>
    </rPh>
    <phoneticPr fontId="5"/>
  </si>
  <si>
    <t>2016年</t>
    <rPh sb="4" eb="5">
      <t>ネン</t>
    </rPh>
    <phoneticPr fontId="5"/>
  </si>
  <si>
    <t>雪害以外</t>
    <rPh sb="0" eb="2">
      <t>セツガイ</t>
    </rPh>
    <rPh sb="2" eb="4">
      <t>イガイ</t>
    </rPh>
    <phoneticPr fontId="4"/>
  </si>
  <si>
    <t>雪害</t>
    <rPh sb="0" eb="2">
      <t>セツガイ</t>
    </rPh>
    <phoneticPr fontId="5"/>
  </si>
  <si>
    <t>1月</t>
    <rPh sb="1" eb="2">
      <t>ガツ</t>
    </rPh>
    <phoneticPr fontId="4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</si>
  <si>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</si>
  <si>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</si>
  <si>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</si>
  <si>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</si>
  <si>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</si>
  <si>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</si>
  <si>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</si>
  <si>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</si>
  <si>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</si>
  <si>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</si>
  <si>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</si>
  <si>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5"/>
  </si>
  <si>
    <t>2月</t>
    <rPh sb="1" eb="2">
      <t>ガツ</t>
    </rPh>
    <phoneticPr fontId="5"/>
  </si>
  <si>
    <t>3月</t>
    <rPh sb="1" eb="2">
      <t>ガツ</t>
    </rPh>
    <phoneticPr fontId="5"/>
  </si>
  <si>
    <t>区分</t>
    <rPh sb="0" eb="2">
      <t>クブン</t>
    </rPh>
    <phoneticPr fontId="5"/>
  </si>
  <si>
    <t>事故件数</t>
    <rPh sb="0" eb="4">
      <t>ジコケンスウ</t>
    </rPh>
    <phoneticPr fontId="2"/>
  </si>
  <si>
    <t>雪害以外</t>
    <rPh sb="0" eb="2">
      <t>セツガイ</t>
    </rPh>
    <rPh sb="2" eb="4">
      <t>イガイ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</si>
</sst>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&quot;▲ &quot;0"/>
    <numFmt numFmtId="177" formatCode="0.0_);[Red]\(0.0\)"/>
    <numFmt numFmtId="178" formatCode="0.0;&quot;▲ &quot;0.0"/>
    <numFmt numFmtId="179" formatCode="0_);[Red]\(0\)"/>
  </numFmts>
  <fonts count="25" x14ac:knownFonts="1">
    <font>
      <sz val="11"/>
      <color theme="1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name val="游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2"/>
      <name val="Tahoma"/>
      <family val="2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9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14"/>
      <color indexed="8"/>
      <name val="ＭＳ Ｐゴシック"/>
      <family val="3"/>
      <charset val="128"/>
    </font>
    <font>
      <u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1" fillId="0" borderId="0"/>
    <xf numFmtId="1" fontId="10" fillId="0" borderId="0"/>
    <xf numFmtId="38" fontId="12" fillId="0" borderId="0" applyFont="0" applyFill="0" applyBorder="0" applyAlignment="0" applyProtection="0"/>
    <xf numFmtId="0" fontId="9" fillId="0" borderId="0">
      <alignment vertical="center"/>
    </xf>
    <xf numFmtId="0" fontId="12" fillId="0" borderId="0"/>
    <xf numFmtId="0" fontId="12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2"/>
    <xf numFmtId="0" fontId="1" fillId="0" borderId="1" xfId="2" applyBorder="1" applyAlignment="1">
      <alignment horizontal="center"/>
    </xf>
    <xf numFmtId="0" fontId="1" fillId="0" borderId="1" xfId="2" applyBorder="1" applyAlignment="1">
      <alignment horizontal="right"/>
    </xf>
    <xf numFmtId="0" fontId="1" fillId="0" borderId="1" xfId="2" applyBorder="1"/>
    <xf numFmtId="0" fontId="1" fillId="0" borderId="0" xfId="2" applyAlignment="1">
      <alignment horizontal="center"/>
    </xf>
    <xf numFmtId="0" fontId="1" fillId="0" borderId="2" xfId="2" applyBorder="1"/>
    <xf numFmtId="0" fontId="1" fillId="2" borderId="0" xfId="2" applyFill="1" applyAlignment="1">
      <alignment horizontal="center" vertical="center"/>
    </xf>
    <xf numFmtId="0" fontId="1" fillId="0" borderId="3" xfId="2" applyBorder="1"/>
    <xf numFmtId="0" fontId="6" fillId="3" borderId="1" xfId="2" applyFont="1" applyFill="1" applyBorder="1" applyAlignment="1">
      <alignment horizontal="center"/>
    </xf>
    <xf numFmtId="0" fontId="6" fillId="3" borderId="3" xfId="2" applyFont="1" applyFill="1" applyBorder="1" applyAlignment="1">
      <alignment horizontal="center" vertical="center"/>
    </xf>
    <xf numFmtId="0" fontId="1" fillId="4" borderId="1" xfId="2" applyFill="1" applyBorder="1" applyAlignment="1">
      <alignment horizontal="right"/>
    </xf>
    <xf numFmtId="0" fontId="1" fillId="4" borderId="1" xfId="2" applyFill="1" applyBorder="1"/>
    <xf numFmtId="0" fontId="1" fillId="0" borderId="4" xfId="2" applyBorder="1"/>
    <xf numFmtId="0" fontId="7" fillId="0" borderId="3" xfId="2" applyFont="1" applyBorder="1"/>
    <xf numFmtId="0" fontId="7" fillId="0" borderId="5" xfId="2" applyFont="1" applyBorder="1"/>
    <xf numFmtId="0" fontId="6" fillId="0" borderId="1" xfId="2" applyFont="1" applyBorder="1" applyAlignment="1">
      <alignment horizontal="center"/>
    </xf>
    <xf numFmtId="0" fontId="6" fillId="0" borderId="3" xfId="2" applyFont="1" applyBorder="1" applyAlignment="1">
      <alignment horizontal="right" vertical="center"/>
    </xf>
    <xf numFmtId="0" fontId="1" fillId="0" borderId="4" xfId="2" applyBorder="1" applyAlignment="1">
      <alignment horizontal="right"/>
    </xf>
    <xf numFmtId="0" fontId="1" fillId="0" borderId="3" xfId="2" applyBorder="1" applyAlignment="1">
      <alignment horizontal="right"/>
    </xf>
    <xf numFmtId="0" fontId="7" fillId="0" borderId="3" xfId="2" applyFont="1" applyBorder="1" applyAlignment="1">
      <alignment horizontal="right"/>
    </xf>
    <xf numFmtId="176" fontId="7" fillId="0" borderId="3" xfId="1" applyNumberFormat="1" applyFont="1" applyBorder="1" applyAlignment="1">
      <alignment horizontal="right"/>
    </xf>
    <xf numFmtId="176" fontId="8" fillId="0" borderId="3" xfId="1" applyNumberFormat="1" applyFont="1" applyBorder="1" applyAlignment="1">
      <alignment horizontal="right"/>
    </xf>
    <xf numFmtId="37" fontId="11" fillId="0" borderId="6" xfId="3" applyNumberFormat="1" applyFont="1" applyBorder="1" applyAlignment="1" applyProtection="1">
      <alignment vertical="center" shrinkToFit="1"/>
      <protection locked="0"/>
    </xf>
    <xf numFmtId="37" fontId="11" fillId="0" borderId="6" xfId="3" applyNumberFormat="1" applyFont="1" applyBorder="1" applyAlignment="1" applyProtection="1">
      <alignment vertical="center" shrinkToFit="1"/>
    </xf>
    <xf numFmtId="37" fontId="11" fillId="0" borderId="7" xfId="3" applyNumberFormat="1" applyFont="1" applyBorder="1" applyAlignment="1" applyProtection="1">
      <alignment vertical="center" shrinkToFit="1"/>
      <protection locked="0"/>
    </xf>
    <xf numFmtId="37" fontId="11" fillId="0" borderId="7" xfId="3" applyNumberFormat="1" applyFont="1" applyBorder="1" applyAlignment="1" applyProtection="1">
      <alignment vertical="center" shrinkToFit="1"/>
    </xf>
    <xf numFmtId="38" fontId="11" fillId="0" borderId="7" xfId="4" applyFont="1" applyBorder="1" applyAlignment="1">
      <alignment vertical="center" shrinkToFit="1"/>
    </xf>
    <xf numFmtId="37" fontId="11" fillId="0" borderId="7" xfId="3" applyNumberFormat="1" applyFont="1" applyFill="1" applyBorder="1" applyAlignment="1" applyProtection="1">
      <alignment vertical="center" shrinkToFit="1"/>
    </xf>
    <xf numFmtId="37" fontId="11" fillId="0" borderId="7" xfId="0" applyNumberFormat="1" applyFont="1" applyBorder="1" applyAlignment="1" applyProtection="1">
      <alignment vertical="center" shrinkToFit="1"/>
    </xf>
    <xf numFmtId="49" fontId="13" fillId="0" borderId="0" xfId="2" applyNumberFormat="1" applyFont="1"/>
    <xf numFmtId="0" fontId="14" fillId="5" borderId="8" xfId="2" applyFont="1" applyFill="1" applyBorder="1" applyAlignment="1">
      <alignment horizontal="center" vertical="center"/>
    </xf>
    <xf numFmtId="49" fontId="14" fillId="5" borderId="8" xfId="2" applyNumberFormat="1" applyFont="1" applyFill="1" applyBorder="1" applyAlignment="1">
      <alignment horizontal="center" vertical="center"/>
    </xf>
    <xf numFmtId="49" fontId="14" fillId="5" borderId="8" xfId="2" applyNumberFormat="1" applyFont="1" applyFill="1" applyBorder="1" applyAlignment="1">
      <alignment horizontal="center" vertical="center" wrapText="1"/>
    </xf>
    <xf numFmtId="0" fontId="14" fillId="5" borderId="9" xfId="2" applyFont="1" applyFill="1" applyBorder="1" applyAlignment="1">
      <alignment horizontal="center" vertical="center"/>
    </xf>
    <xf numFmtId="0" fontId="14" fillId="6" borderId="8" xfId="2" applyFont="1" applyFill="1" applyBorder="1" applyAlignment="1">
      <alignment horizontal="left" vertical="center"/>
    </xf>
    <xf numFmtId="49" fontId="14" fillId="6" borderId="8" xfId="2" applyNumberFormat="1" applyFont="1" applyFill="1" applyBorder="1" applyAlignment="1">
      <alignment horizontal="right"/>
    </xf>
    <xf numFmtId="49" fontId="15" fillId="6" borderId="5" xfId="2" applyNumberFormat="1" applyFont="1" applyFill="1" applyBorder="1" applyAlignment="1">
      <alignment horizontal="right"/>
    </xf>
    <xf numFmtId="0" fontId="15" fillId="6" borderId="10" xfId="2" applyFont="1" applyFill="1" applyBorder="1" applyAlignment="1">
      <alignment vertical="center"/>
    </xf>
    <xf numFmtId="0" fontId="13" fillId="0" borderId="0" xfId="2" applyFont="1"/>
    <xf numFmtId="176" fontId="15" fillId="0" borderId="8" xfId="1" applyNumberFormat="1" applyFont="1" applyBorder="1" applyAlignment="1">
      <alignment horizontal="left"/>
    </xf>
    <xf numFmtId="178" fontId="14" fillId="0" borderId="8" xfId="2" applyNumberFormat="1" applyFont="1" applyBorder="1" applyAlignment="1">
      <alignment horizontal="right"/>
    </xf>
    <xf numFmtId="49" fontId="15" fillId="0" borderId="5" xfId="2" applyNumberFormat="1" applyFont="1" applyBorder="1" applyAlignment="1">
      <alignment horizontal="right"/>
    </xf>
    <xf numFmtId="178" fontId="15" fillId="0" borderId="10" xfId="1" applyNumberFormat="1" applyFont="1" applyBorder="1" applyAlignment="1">
      <alignment horizontal="right" vertical="center"/>
    </xf>
    <xf numFmtId="0" fontId="14" fillId="0" borderId="8" xfId="2" applyFont="1" applyBorder="1" applyAlignment="1">
      <alignment horizontal="left" vertical="center"/>
    </xf>
    <xf numFmtId="0" fontId="14" fillId="0" borderId="8" xfId="2" applyFont="1" applyBorder="1" applyAlignment="1">
      <alignment horizontal="right"/>
    </xf>
    <xf numFmtId="0" fontId="15" fillId="0" borderId="10" xfId="2" applyFont="1" applyBorder="1" applyAlignment="1">
      <alignment vertical="center"/>
    </xf>
    <xf numFmtId="0" fontId="16" fillId="0" borderId="0" xfId="2" applyFont="1" applyAlignment="1">
      <alignment vertical="center"/>
    </xf>
    <xf numFmtId="0" fontId="14" fillId="6" borderId="8" xfId="2" applyFont="1" applyFill="1" applyBorder="1" applyAlignment="1">
      <alignment horizontal="right"/>
    </xf>
    <xf numFmtId="0" fontId="14" fillId="6" borderId="10" xfId="2" applyFont="1" applyFill="1" applyBorder="1" applyAlignment="1">
      <alignment vertical="center"/>
    </xf>
    <xf numFmtId="0" fontId="14" fillId="6" borderId="8" xfId="2" applyFont="1" applyFill="1" applyBorder="1" applyAlignment="1">
      <alignment horizontal="right" vertical="center"/>
    </xf>
    <xf numFmtId="0" fontId="14" fillId="0" borderId="8" xfId="2" applyFont="1" applyBorder="1" applyAlignment="1">
      <alignment horizontal="left" vertical="center" wrapText="1"/>
    </xf>
    <xf numFmtId="0" fontId="14" fillId="0" borderId="8" xfId="2" applyFont="1" applyBorder="1" applyAlignment="1">
      <alignment horizontal="right" vertical="center"/>
    </xf>
    <xf numFmtId="49" fontId="15" fillId="0" borderId="5" xfId="2" applyNumberFormat="1" applyFont="1" applyBorder="1" applyAlignment="1">
      <alignment horizontal="right" vertical="center"/>
    </xf>
    <xf numFmtId="0" fontId="14" fillId="0" borderId="10" xfId="2" applyFont="1" applyBorder="1" applyAlignment="1">
      <alignment vertical="center"/>
    </xf>
    <xf numFmtId="0" fontId="9" fillId="0" borderId="0" xfId="5">
      <alignment vertical="center"/>
    </xf>
    <xf numFmtId="0" fontId="0" fillId="0" borderId="0" xfId="5" applyFont="1">
      <alignment vertical="center"/>
    </xf>
    <xf numFmtId="0" fontId="17" fillId="0" borderId="0" xfId="5" applyFont="1">
      <alignment vertical="center"/>
    </xf>
    <xf numFmtId="0" fontId="9" fillId="0" borderId="0" xfId="5" applyAlignment="1">
      <alignment horizontal="center" vertical="center"/>
    </xf>
    <xf numFmtId="0" fontId="18" fillId="0" borderId="8" xfId="5" applyFont="1" applyBorder="1">
      <alignment vertical="center"/>
    </xf>
    <xf numFmtId="0" fontId="19" fillId="0" borderId="8" xfId="5" applyFont="1" applyBorder="1" applyAlignment="1">
      <alignment horizontal="center" vertical="center"/>
    </xf>
    <xf numFmtId="0" fontId="18" fillId="0" borderId="8" xfId="5" applyFont="1" applyBorder="1" applyAlignment="1">
      <alignment horizontal="center" vertical="center"/>
    </xf>
    <xf numFmtId="179" fontId="19" fillId="0" borderId="8" xfId="5" applyNumberFormat="1" applyFont="1" applyBorder="1">
      <alignment vertical="center"/>
    </xf>
    <xf numFmtId="0" fontId="19" fillId="0" borderId="8" xfId="5" applyFont="1" applyBorder="1">
      <alignment vertical="center"/>
    </xf>
    <xf numFmtId="0" fontId="18" fillId="0" borderId="0" xfId="5" applyFont="1">
      <alignment vertical="center"/>
    </xf>
    <xf numFmtId="0" fontId="19" fillId="0" borderId="0" xfId="5" applyFont="1" applyAlignment="1">
      <alignment horizontal="center" vertical="center"/>
    </xf>
    <xf numFmtId="0" fontId="18" fillId="0" borderId="0" xfId="5" applyFont="1" applyAlignment="1">
      <alignment horizontal="center" vertical="center"/>
    </xf>
    <xf numFmtId="179" fontId="19" fillId="0" borderId="0" xfId="5" applyNumberFormat="1" applyFont="1">
      <alignment vertical="center"/>
    </xf>
    <xf numFmtId="0" fontId="19" fillId="0" borderId="0" xfId="5" applyFont="1">
      <alignment vertical="center"/>
    </xf>
    <xf numFmtId="179" fontId="9" fillId="0" borderId="0" xfId="5" applyNumberFormat="1" applyAlignment="1">
      <alignment horizontal="right" vertical="center" readingOrder="2"/>
    </xf>
    <xf numFmtId="179" fontId="9" fillId="0" borderId="0" xfId="5" applyNumberFormat="1">
      <alignment vertical="center"/>
    </xf>
    <xf numFmtId="0" fontId="9" fillId="0" borderId="0" xfId="5" applyAlignment="1">
      <alignment horizontal="right" vertical="center" readingOrder="2"/>
    </xf>
    <xf numFmtId="0" fontId="0" fillId="7" borderId="0" xfId="0" applyFill="1">
      <alignment vertical="center"/>
    </xf>
    <xf numFmtId="0" fontId="20" fillId="8" borderId="0" xfId="0" applyFont="1" applyFill="1">
      <alignment vertical="center"/>
    </xf>
    <xf numFmtId="0" fontId="0" fillId="7" borderId="0" xfId="5" applyFont="1" applyFill="1">
      <alignment vertical="center"/>
    </xf>
    <xf numFmtId="179" fontId="0" fillId="0" borderId="0" xfId="0" applyNumberFormat="1">
      <alignment vertical="center"/>
    </xf>
    <xf numFmtId="0" fontId="18" fillId="0" borderId="0" xfId="6" applyFont="1" applyAlignment="1">
      <alignment horizontal="center" vertical="center"/>
    </xf>
    <xf numFmtId="0" fontId="18" fillId="0" borderId="0" xfId="6" applyFont="1" applyAlignment="1">
      <alignment horizontal="center" vertical="center" wrapText="1"/>
    </xf>
    <xf numFmtId="0" fontId="21" fillId="0" borderId="0" xfId="6" applyFont="1" applyAlignment="1">
      <alignment horizontal="center"/>
    </xf>
    <xf numFmtId="0" fontId="21" fillId="0" borderId="0" xfId="6" applyFont="1"/>
    <xf numFmtId="0" fontId="22" fillId="0" borderId="0" xfId="6" applyFont="1" applyAlignment="1">
      <alignment vertical="top"/>
    </xf>
    <xf numFmtId="0" fontId="23" fillId="0" borderId="0" xfId="6" applyFont="1" applyAlignment="1">
      <alignment horizontal="center"/>
    </xf>
    <xf numFmtId="0" fontId="24" fillId="0" borderId="0" xfId="6" applyFont="1" applyAlignment="1">
      <alignment vertical="top"/>
    </xf>
    <xf numFmtId="49" fontId="13" fillId="0" borderId="0" xfId="2" applyNumberFormat="1" applyFont="1" applyFill="1" applyAlignment="1">
      <alignment horizontal="center"/>
    </xf>
    <xf numFmtId="49" fontId="13" fillId="0" borderId="0" xfId="2" applyNumberFormat="1" applyFont="1" applyFill="1"/>
    <xf numFmtId="0" fontId="1" fillId="0" borderId="0" xfId="2" applyFill="1"/>
    <xf numFmtId="0" fontId="13" fillId="0" borderId="0" xfId="2" applyFont="1" applyFill="1" applyAlignment="1">
      <alignment horizontal="center"/>
    </xf>
    <xf numFmtId="177" fontId="13" fillId="0" borderId="0" xfId="2" applyNumberFormat="1" applyFont="1" applyFill="1"/>
    <xf numFmtId="0" fontId="13" fillId="0" borderId="0" xfId="2" applyFont="1" applyFill="1"/>
    <xf numFmtId="0" fontId="16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vertical="center"/>
    </xf>
    <xf numFmtId="0" fontId="16" fillId="0" borderId="0" xfId="2" quotePrefix="1" applyFont="1" applyFill="1" applyAlignment="1">
      <alignment vertical="center"/>
    </xf>
    <xf numFmtId="17" fontId="16" fillId="0" borderId="0" xfId="2" quotePrefix="1" applyNumberFormat="1" applyFont="1" applyFill="1" applyAlignment="1">
      <alignment vertical="center"/>
    </xf>
    <xf numFmtId="56" fontId="16" fillId="0" borderId="0" xfId="2" quotePrefix="1" applyNumberFormat="1" applyFont="1" applyFill="1" applyAlignment="1">
      <alignment vertical="center"/>
    </xf>
    <xf numFmtId="0" fontId="1" fillId="0" borderId="0" xfId="2" applyFill="1" applyAlignment="1">
      <alignment horizontal="center"/>
    </xf>
    <xf numFmtId="0" fontId="1" fillId="0" borderId="0" xfId="2" applyBorder="1"/>
    <xf numFmtId="0" fontId="1" fillId="0" borderId="0" xfId="2" applyBorder="1" applyAlignment="1">
      <alignment horizontal="center"/>
    </xf>
    <xf numFmtId="0" fontId="1" fillId="0" borderId="0" xfId="2" applyBorder="1" applyAlignment="1">
      <alignment horizontal="right"/>
    </xf>
    <xf numFmtId="0" fontId="1" fillId="0" borderId="4" xfId="2" applyBorder="1" applyAlignment="1">
      <alignment horizontal="center"/>
    </xf>
  </cellXfs>
  <cellStyles count="8">
    <cellStyle name="パーセント" xfId="1" builtinId="5"/>
    <cellStyle name="桁区切り 2" xfId="4"/>
    <cellStyle name="標準" xfId="0" builtinId="0"/>
    <cellStyle name="標準 14" xfId="3"/>
    <cellStyle name="標準 2" xfId="5"/>
    <cellStyle name="標準 3" xfId="7"/>
    <cellStyle name="標準_ＬＰガス事故集計（12月末080327版）" xfId="6"/>
    <cellStyle name="標準_図１～３" xfId="2"/>
  </cellStyles>
  <dxfs count="2">
    <dxf>
      <font>
        <b val="0"/>
        <i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3338396362826"/>
          <c:y val="3.3965009597530474E-2"/>
          <c:w val="0.85395934013591368"/>
          <c:h val="0.82381560484509675"/>
        </c:manualLayout>
      </c:layout>
      <c:areaChart>
        <c:grouping val="standard"/>
        <c:varyColors val="0"/>
        <c:ser>
          <c:idx val="3"/>
          <c:order val="3"/>
          <c:tx>
            <c:strRef>
              <c:f>'図－１図－２'!$A$43</c:f>
              <c:strCache>
                <c:ptCount val="1"/>
                <c:pt idx="0">
                  <c:v>ＬＰガス需要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rgbClr val="7DFFA8"/>
              </a:solidFill>
            </a:ln>
          </c:spPr>
          <c:cat>
            <c:numRef>
              <c:f>'図－１図－２'!$B$37:$BC$37</c:f>
              <c:numCache>
                <c:formatCode>General</c:formatCode>
                <c:ptCount val="5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</c:numCache>
            </c:numRef>
          </c:cat>
          <c:val>
            <c:numRef>
              <c:f>'図－１図－２'!$B$42:$BD$42</c:f>
              <c:numCache>
                <c:formatCode>#,##0_);\(#,##0\)</c:formatCode>
                <c:ptCount val="55"/>
                <c:pt idx="0">
                  <c:v>2129</c:v>
                </c:pt>
                <c:pt idx="1">
                  <c:v>2464</c:v>
                </c:pt>
                <c:pt idx="2">
                  <c:v>3042</c:v>
                </c:pt>
                <c:pt idx="3">
                  <c:v>3294</c:v>
                </c:pt>
                <c:pt idx="4">
                  <c:v>3621</c:v>
                </c:pt>
                <c:pt idx="5">
                  <c:v>4208</c:v>
                </c:pt>
                <c:pt idx="6">
                  <c:v>4616</c:v>
                </c:pt>
                <c:pt idx="7">
                  <c:v>4775</c:v>
                </c:pt>
                <c:pt idx="8">
                  <c:v>4990</c:v>
                </c:pt>
                <c:pt idx="9">
                  <c:v>5265</c:v>
                </c:pt>
                <c:pt idx="10">
                  <c:v>5274</c:v>
                </c:pt>
                <c:pt idx="11">
                  <c:v>5357</c:v>
                </c:pt>
                <c:pt idx="12">
                  <c:v>5571</c:v>
                </c:pt>
                <c:pt idx="13">
                  <c:v>5599</c:v>
                </c:pt>
                <c:pt idx="14">
                  <c:v>5689</c:v>
                </c:pt>
                <c:pt idx="15">
                  <c:v>5665</c:v>
                </c:pt>
                <c:pt idx="16">
                  <c:v>5743</c:v>
                </c:pt>
                <c:pt idx="17">
                  <c:v>5688</c:v>
                </c:pt>
                <c:pt idx="18">
                  <c:v>5751</c:v>
                </c:pt>
                <c:pt idx="19">
                  <c:v>5912</c:v>
                </c:pt>
                <c:pt idx="20">
                  <c:v>5849</c:v>
                </c:pt>
                <c:pt idx="21">
                  <c:v>6070</c:v>
                </c:pt>
                <c:pt idx="22">
                  <c:v>6204</c:v>
                </c:pt>
                <c:pt idx="23">
                  <c:v>6207</c:v>
                </c:pt>
                <c:pt idx="24">
                  <c:v>6542</c:v>
                </c:pt>
                <c:pt idx="25">
                  <c:v>6750</c:v>
                </c:pt>
                <c:pt idx="26">
                  <c:v>7027</c:v>
                </c:pt>
                <c:pt idx="27">
                  <c:v>6807</c:v>
                </c:pt>
                <c:pt idx="28">
                  <c:v>7146</c:v>
                </c:pt>
                <c:pt idx="29">
                  <c:v>7279</c:v>
                </c:pt>
                <c:pt idx="30">
                  <c:v>7343</c:v>
                </c:pt>
                <c:pt idx="31">
                  <c:v>7366</c:v>
                </c:pt>
                <c:pt idx="32">
                  <c:v>7657</c:v>
                </c:pt>
                <c:pt idx="33">
                  <c:v>7710</c:v>
                </c:pt>
                <c:pt idx="34" formatCode="#,##0_);[Red]\(#,##0\)">
                  <c:v>7603</c:v>
                </c:pt>
                <c:pt idx="35" formatCode="#,##0_);[Red]\(#,##0\)">
                  <c:v>7897</c:v>
                </c:pt>
                <c:pt idx="36" formatCode="#,##0_);[Red]\(#,##0\)">
                  <c:v>7802</c:v>
                </c:pt>
                <c:pt idx="37" formatCode="#,##0_);[Red]\(#,##0\)">
                  <c:v>7827</c:v>
                </c:pt>
                <c:pt idx="38" formatCode="#,##0_);[Red]\(#,##0\)">
                  <c:v>7942</c:v>
                </c:pt>
                <c:pt idx="39">
                  <c:v>7969</c:v>
                </c:pt>
                <c:pt idx="40">
                  <c:v>7933</c:v>
                </c:pt>
                <c:pt idx="41">
                  <c:v>7404</c:v>
                </c:pt>
                <c:pt idx="42">
                  <c:v>7153</c:v>
                </c:pt>
                <c:pt idx="43">
                  <c:v>7312</c:v>
                </c:pt>
                <c:pt idx="44">
                  <c:v>7134</c:v>
                </c:pt>
                <c:pt idx="45">
                  <c:v>6811</c:v>
                </c:pt>
                <c:pt idx="46">
                  <c:v>6631</c:v>
                </c:pt>
                <c:pt idx="47">
                  <c:v>6535</c:v>
                </c:pt>
                <c:pt idx="48">
                  <c:v>6297</c:v>
                </c:pt>
                <c:pt idx="49">
                  <c:v>6275</c:v>
                </c:pt>
                <c:pt idx="50">
                  <c:v>6384</c:v>
                </c:pt>
                <c:pt idx="51">
                  <c:v>6101</c:v>
                </c:pt>
                <c:pt idx="52" formatCode="General">
                  <c:v>5997</c:v>
                </c:pt>
                <c:pt idx="53" formatCode="General">
                  <c:v>5927</c:v>
                </c:pt>
                <c:pt idx="54" formatCode="General">
                  <c:v>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8C-4F0B-9429-A4003F192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809856"/>
        <c:axId val="408808064"/>
      </c:areaChart>
      <c:barChart>
        <c:barDir val="col"/>
        <c:grouping val="clustered"/>
        <c:varyColors val="0"/>
        <c:ser>
          <c:idx val="0"/>
          <c:order val="0"/>
          <c:tx>
            <c:strRef>
              <c:f>'図－１図－２'!$A$3</c:f>
              <c:strCache>
                <c:ptCount val="1"/>
                <c:pt idx="0">
                  <c:v>事故件数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9050">
              <a:solidFill>
                <a:srgbClr val="002060"/>
              </a:solidFill>
            </a:ln>
          </c:spPr>
          <c:invertIfNegative val="0"/>
          <c:cat>
            <c:numRef>
              <c:f>'図－１図－２'!$B$37:$BE$37</c:f>
              <c:numCache>
                <c:formatCode>General</c:formatCode>
                <c:ptCount val="56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</c:numCache>
            </c:numRef>
          </c:cat>
          <c:val>
            <c:numRef>
              <c:f>'図－１図－２'!$B$38:$BE$38</c:f>
              <c:numCache>
                <c:formatCode>General</c:formatCode>
                <c:ptCount val="56"/>
                <c:pt idx="0">
                  <c:v>167</c:v>
                </c:pt>
                <c:pt idx="1">
                  <c:v>112</c:v>
                </c:pt>
                <c:pt idx="2">
                  <c:v>170</c:v>
                </c:pt>
                <c:pt idx="3">
                  <c:v>217</c:v>
                </c:pt>
                <c:pt idx="4">
                  <c:v>217</c:v>
                </c:pt>
                <c:pt idx="5">
                  <c:v>299</c:v>
                </c:pt>
                <c:pt idx="6">
                  <c:v>368</c:v>
                </c:pt>
                <c:pt idx="7">
                  <c:v>540</c:v>
                </c:pt>
                <c:pt idx="8">
                  <c:v>497</c:v>
                </c:pt>
                <c:pt idx="9">
                  <c:v>581</c:v>
                </c:pt>
                <c:pt idx="10">
                  <c:v>638</c:v>
                </c:pt>
                <c:pt idx="11">
                  <c:v>570</c:v>
                </c:pt>
                <c:pt idx="12">
                  <c:v>793</c:v>
                </c:pt>
                <c:pt idx="13">
                  <c:v>761</c:v>
                </c:pt>
                <c:pt idx="14">
                  <c:v>714</c:v>
                </c:pt>
                <c:pt idx="15">
                  <c:v>570</c:v>
                </c:pt>
                <c:pt idx="16">
                  <c:v>559</c:v>
                </c:pt>
                <c:pt idx="17">
                  <c:v>545</c:v>
                </c:pt>
                <c:pt idx="18">
                  <c:v>496</c:v>
                </c:pt>
                <c:pt idx="19">
                  <c:v>515</c:v>
                </c:pt>
                <c:pt idx="20">
                  <c:v>401</c:v>
                </c:pt>
                <c:pt idx="21">
                  <c:v>390</c:v>
                </c:pt>
                <c:pt idx="22">
                  <c:v>306</c:v>
                </c:pt>
                <c:pt idx="23">
                  <c:v>262</c:v>
                </c:pt>
                <c:pt idx="24">
                  <c:v>194</c:v>
                </c:pt>
                <c:pt idx="25">
                  <c:v>146</c:v>
                </c:pt>
                <c:pt idx="26">
                  <c:v>112</c:v>
                </c:pt>
                <c:pt idx="27">
                  <c:v>82</c:v>
                </c:pt>
                <c:pt idx="28">
                  <c:v>88</c:v>
                </c:pt>
                <c:pt idx="29">
                  <c:v>101</c:v>
                </c:pt>
                <c:pt idx="30">
                  <c:v>68</c:v>
                </c:pt>
                <c:pt idx="31">
                  <c:v>75</c:v>
                </c:pt>
                <c:pt idx="32">
                  <c:v>79</c:v>
                </c:pt>
                <c:pt idx="33">
                  <c:v>78</c:v>
                </c:pt>
                <c:pt idx="34">
                  <c:v>87</c:v>
                </c:pt>
                <c:pt idx="35">
                  <c:v>90</c:v>
                </c:pt>
                <c:pt idx="36">
                  <c:v>120</c:v>
                </c:pt>
                <c:pt idx="37">
                  <c:v>105</c:v>
                </c:pt>
                <c:pt idx="38">
                  <c:v>105</c:v>
                </c:pt>
                <c:pt idx="39">
                  <c:v>219</c:v>
                </c:pt>
                <c:pt idx="40">
                  <c:v>239</c:v>
                </c:pt>
                <c:pt idx="41">
                  <c:v>234</c:v>
                </c:pt>
                <c:pt idx="42">
                  <c:v>185</c:v>
                </c:pt>
                <c:pt idx="43">
                  <c:v>204</c:v>
                </c:pt>
                <c:pt idx="44">
                  <c:v>227</c:v>
                </c:pt>
                <c:pt idx="45">
                  <c:v>260</c:v>
                </c:pt>
                <c:pt idx="46">
                  <c:v>210</c:v>
                </c:pt>
                <c:pt idx="47">
                  <c:v>187</c:v>
                </c:pt>
                <c:pt idx="48">
                  <c:v>182</c:v>
                </c:pt>
                <c:pt idx="49">
                  <c:v>140</c:v>
                </c:pt>
                <c:pt idx="50">
                  <c:v>195</c:v>
                </c:pt>
                <c:pt idx="51">
                  <c:v>212</c:v>
                </c:pt>
                <c:pt idx="52">
                  <c:v>203</c:v>
                </c:pt>
                <c:pt idx="53">
                  <c:v>198</c:v>
                </c:pt>
                <c:pt idx="54">
                  <c:v>220</c:v>
                </c:pt>
                <c:pt idx="55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8C-4F0B-9429-A4003F192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791680"/>
        <c:axId val="408806144"/>
      </c:barChart>
      <c:lineChart>
        <c:grouping val="standard"/>
        <c:varyColors val="0"/>
        <c:ser>
          <c:idx val="1"/>
          <c:order val="1"/>
          <c:tx>
            <c:strRef>
              <c:f>'図－１図－２'!$A$6</c:f>
              <c:strCache>
                <c:ptCount val="1"/>
                <c:pt idx="0">
                  <c:v>負傷者数</c:v>
                </c:pt>
              </c:strCache>
            </c:strRef>
          </c:tx>
          <c:spPr>
            <a:ln w="19050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square"/>
            <c:size val="3"/>
            <c:spPr>
              <a:solidFill>
                <a:srgbClr val="0070C0"/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'図－１図－２'!$B$37:$BC$37</c:f>
              <c:numCache>
                <c:formatCode>General</c:formatCode>
                <c:ptCount val="5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</c:numCache>
            </c:numRef>
          </c:cat>
          <c:val>
            <c:numRef>
              <c:f>'図－１図－２'!$B$41:$BE$41</c:f>
              <c:numCache>
                <c:formatCode>General</c:formatCode>
                <c:ptCount val="56"/>
                <c:pt idx="0">
                  <c:v>271</c:v>
                </c:pt>
                <c:pt idx="1">
                  <c:v>146</c:v>
                </c:pt>
                <c:pt idx="2">
                  <c:v>236</c:v>
                </c:pt>
                <c:pt idx="3">
                  <c:v>283</c:v>
                </c:pt>
                <c:pt idx="4">
                  <c:v>301</c:v>
                </c:pt>
                <c:pt idx="5">
                  <c:v>398</c:v>
                </c:pt>
                <c:pt idx="6">
                  <c:v>389</c:v>
                </c:pt>
                <c:pt idx="7">
                  <c:v>679</c:v>
                </c:pt>
                <c:pt idx="8">
                  <c:v>543</c:v>
                </c:pt>
                <c:pt idx="9">
                  <c:v>523</c:v>
                </c:pt>
                <c:pt idx="10">
                  <c:v>684</c:v>
                </c:pt>
                <c:pt idx="11">
                  <c:v>640</c:v>
                </c:pt>
                <c:pt idx="12">
                  <c:v>825</c:v>
                </c:pt>
                <c:pt idx="13">
                  <c:v>758</c:v>
                </c:pt>
                <c:pt idx="14">
                  <c:v>723</c:v>
                </c:pt>
                <c:pt idx="15">
                  <c:v>650</c:v>
                </c:pt>
                <c:pt idx="16">
                  <c:v>645</c:v>
                </c:pt>
                <c:pt idx="17">
                  <c:v>529</c:v>
                </c:pt>
                <c:pt idx="18">
                  <c:v>550</c:v>
                </c:pt>
                <c:pt idx="19">
                  <c:v>477</c:v>
                </c:pt>
                <c:pt idx="20">
                  <c:v>381</c:v>
                </c:pt>
                <c:pt idx="21">
                  <c:v>336</c:v>
                </c:pt>
                <c:pt idx="22">
                  <c:v>327</c:v>
                </c:pt>
                <c:pt idx="23">
                  <c:v>233</c:v>
                </c:pt>
                <c:pt idx="24">
                  <c:v>171</c:v>
                </c:pt>
                <c:pt idx="25">
                  <c:v>162</c:v>
                </c:pt>
                <c:pt idx="26">
                  <c:v>135</c:v>
                </c:pt>
                <c:pt idx="27">
                  <c:v>83</c:v>
                </c:pt>
                <c:pt idx="28">
                  <c:v>80</c:v>
                </c:pt>
                <c:pt idx="29">
                  <c:v>109</c:v>
                </c:pt>
                <c:pt idx="30">
                  <c:v>64</c:v>
                </c:pt>
                <c:pt idx="31">
                  <c:v>82</c:v>
                </c:pt>
                <c:pt idx="32">
                  <c:v>66</c:v>
                </c:pt>
                <c:pt idx="33">
                  <c:v>73</c:v>
                </c:pt>
                <c:pt idx="34">
                  <c:v>69</c:v>
                </c:pt>
                <c:pt idx="35">
                  <c:v>64</c:v>
                </c:pt>
                <c:pt idx="36">
                  <c:v>86</c:v>
                </c:pt>
                <c:pt idx="37">
                  <c:v>88</c:v>
                </c:pt>
                <c:pt idx="38">
                  <c:v>58</c:v>
                </c:pt>
                <c:pt idx="39">
                  <c:v>78</c:v>
                </c:pt>
                <c:pt idx="40">
                  <c:v>98</c:v>
                </c:pt>
                <c:pt idx="41">
                  <c:v>79</c:v>
                </c:pt>
                <c:pt idx="42">
                  <c:v>148</c:v>
                </c:pt>
                <c:pt idx="43">
                  <c:v>83</c:v>
                </c:pt>
                <c:pt idx="44">
                  <c:v>88</c:v>
                </c:pt>
                <c:pt idx="45">
                  <c:v>85</c:v>
                </c:pt>
                <c:pt idx="46">
                  <c:v>52</c:v>
                </c:pt>
                <c:pt idx="47">
                  <c:v>76</c:v>
                </c:pt>
                <c:pt idx="48">
                  <c:v>60</c:v>
                </c:pt>
                <c:pt idx="49">
                  <c:v>52</c:v>
                </c:pt>
                <c:pt idx="50">
                  <c:v>50</c:v>
                </c:pt>
                <c:pt idx="51">
                  <c:v>46</c:v>
                </c:pt>
                <c:pt idx="52">
                  <c:v>32</c:v>
                </c:pt>
                <c:pt idx="53">
                  <c:v>29</c:v>
                </c:pt>
                <c:pt idx="54">
                  <c:v>21</c:v>
                </c:pt>
                <c:pt idx="55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8C-4F0B-9429-A4003F192C8F}"/>
            </c:ext>
          </c:extLst>
        </c:ser>
        <c:ser>
          <c:idx val="2"/>
          <c:order val="2"/>
          <c:tx>
            <c:strRef>
              <c:f>'図－１図－２'!$A$5</c:f>
              <c:strCache>
                <c:ptCount val="1"/>
                <c:pt idx="0">
                  <c:v>死亡者数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triang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'図－１図－２'!$B$37:$BC$37</c:f>
              <c:numCache>
                <c:formatCode>General</c:formatCode>
                <c:ptCount val="5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</c:numCache>
            </c:numRef>
          </c:cat>
          <c:val>
            <c:numRef>
              <c:f>'図－１図－２'!$B$40:$BE$40</c:f>
              <c:numCache>
                <c:formatCode>General</c:formatCode>
                <c:ptCount val="56"/>
                <c:pt idx="0">
                  <c:v>33</c:v>
                </c:pt>
                <c:pt idx="1">
                  <c:v>38</c:v>
                </c:pt>
                <c:pt idx="2">
                  <c:v>69</c:v>
                </c:pt>
                <c:pt idx="3">
                  <c:v>44</c:v>
                </c:pt>
                <c:pt idx="4">
                  <c:v>33</c:v>
                </c:pt>
                <c:pt idx="5">
                  <c:v>52</c:v>
                </c:pt>
                <c:pt idx="6">
                  <c:v>59</c:v>
                </c:pt>
                <c:pt idx="7">
                  <c:v>74</c:v>
                </c:pt>
                <c:pt idx="8">
                  <c:v>40</c:v>
                </c:pt>
                <c:pt idx="9">
                  <c:v>65</c:v>
                </c:pt>
                <c:pt idx="10">
                  <c:v>56</c:v>
                </c:pt>
                <c:pt idx="11">
                  <c:v>72</c:v>
                </c:pt>
                <c:pt idx="12">
                  <c:v>63</c:v>
                </c:pt>
                <c:pt idx="13">
                  <c:v>60</c:v>
                </c:pt>
                <c:pt idx="14">
                  <c:v>50</c:v>
                </c:pt>
                <c:pt idx="15">
                  <c:v>43</c:v>
                </c:pt>
                <c:pt idx="16">
                  <c:v>51</c:v>
                </c:pt>
                <c:pt idx="17">
                  <c:v>36</c:v>
                </c:pt>
                <c:pt idx="18">
                  <c:v>35</c:v>
                </c:pt>
                <c:pt idx="19">
                  <c:v>42</c:v>
                </c:pt>
                <c:pt idx="20">
                  <c:v>29</c:v>
                </c:pt>
                <c:pt idx="21">
                  <c:v>37</c:v>
                </c:pt>
                <c:pt idx="22">
                  <c:v>36</c:v>
                </c:pt>
                <c:pt idx="23">
                  <c:v>27</c:v>
                </c:pt>
                <c:pt idx="24">
                  <c:v>13</c:v>
                </c:pt>
                <c:pt idx="25">
                  <c:v>31</c:v>
                </c:pt>
                <c:pt idx="26">
                  <c:v>7</c:v>
                </c:pt>
                <c:pt idx="27">
                  <c:v>3</c:v>
                </c:pt>
                <c:pt idx="28">
                  <c:v>12</c:v>
                </c:pt>
                <c:pt idx="29">
                  <c:v>14</c:v>
                </c:pt>
                <c:pt idx="30">
                  <c:v>6</c:v>
                </c:pt>
                <c:pt idx="31">
                  <c:v>9</c:v>
                </c:pt>
                <c:pt idx="32">
                  <c:v>5</c:v>
                </c:pt>
                <c:pt idx="33">
                  <c:v>8</c:v>
                </c:pt>
                <c:pt idx="34">
                  <c:v>2</c:v>
                </c:pt>
                <c:pt idx="35">
                  <c:v>4</c:v>
                </c:pt>
                <c:pt idx="36">
                  <c:v>7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F8C-4F0B-9429-A4003F192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791680"/>
        <c:axId val="408806144"/>
      </c:lineChart>
      <c:catAx>
        <c:axId val="4087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ja-JP" sz="900" b="0"/>
                  <a:t>年</a:t>
                </a:r>
              </a:p>
            </c:rich>
          </c:tx>
          <c:layout>
            <c:manualLayout>
              <c:xMode val="edge"/>
              <c:yMode val="edge"/>
              <c:x val="0.5008799079261631"/>
              <c:y val="0.9256512298477253"/>
            </c:manualLayout>
          </c:layout>
          <c:overlay val="0"/>
        </c:title>
        <c:numFmt formatCode="General" sourceLinked="1"/>
        <c:majorTickMark val="in"/>
        <c:minorTickMark val="in"/>
        <c:tickLblPos val="nextTo"/>
        <c:txPr>
          <a:bodyPr rot="0" vert="horz"/>
          <a:lstStyle/>
          <a:p>
            <a:pPr>
              <a:defRPr sz="900"/>
            </a:pPr>
            <a:endParaRPr lang="ja-JP"/>
          </a:p>
        </c:txPr>
        <c:crossAx val="408806144"/>
        <c:crosses val="autoZero"/>
        <c:auto val="1"/>
        <c:lblAlgn val="ctr"/>
        <c:lblOffset val="100"/>
        <c:tickMarkSkip val="1"/>
        <c:noMultiLvlLbl val="0"/>
      </c:catAx>
      <c:valAx>
        <c:axId val="408806144"/>
        <c:scaling>
          <c:orientation val="minMax"/>
          <c:max val="900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sz="900" b="0"/>
                </a:pPr>
                <a:r>
                  <a:rPr lang="ja-JP" sz="900" b="0"/>
                  <a:t>事故件数</a:t>
                </a:r>
                <a:r>
                  <a:rPr lang="ja-JP" altLang="en-US" sz="900" b="0"/>
                  <a:t>（件）</a:t>
                </a:r>
                <a:r>
                  <a:rPr lang="ja-JP" sz="900" b="0"/>
                  <a:t>、負傷者数及び死亡者数</a:t>
                </a:r>
                <a:r>
                  <a:rPr lang="ja-JP" altLang="en-US" sz="900" b="0"/>
                  <a:t>（人）</a:t>
                </a:r>
                <a:endParaRPr lang="ja-JP" sz="900" b="0"/>
              </a:p>
            </c:rich>
          </c:tx>
          <c:layout>
            <c:manualLayout>
              <c:xMode val="edge"/>
              <c:yMode val="edge"/>
              <c:x val="2.0436094926198037E-2"/>
              <c:y val="0.13775331835302593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ja-JP"/>
          </a:p>
        </c:txPr>
        <c:crossAx val="408791680"/>
        <c:crosses val="autoZero"/>
        <c:crossBetween val="between"/>
        <c:majorUnit val="100"/>
      </c:valAx>
      <c:valAx>
        <c:axId val="408808064"/>
        <c:scaling>
          <c:orientation val="minMax"/>
        </c:scaling>
        <c:delete val="0"/>
        <c:axPos val="r"/>
        <c:numFmt formatCode="#,##0_);\(#,##0\)" sourceLinked="1"/>
        <c:majorTickMark val="out"/>
        <c:minorTickMark val="none"/>
        <c:tickLblPos val="nextTo"/>
        <c:crossAx val="408809856"/>
        <c:crosses val="max"/>
        <c:crossBetween val="between"/>
      </c:valAx>
      <c:catAx>
        <c:axId val="40880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808064"/>
        <c:crosses val="autoZero"/>
        <c:auto val="1"/>
        <c:lblAlgn val="ctr"/>
        <c:lblOffset val="100"/>
        <c:noMultiLvlLbl val="0"/>
      </c:catAx>
      <c:spPr>
        <a:solidFill>
          <a:schemeClr val="accent5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1280578212975077"/>
          <c:y val="4.0095366129134134E-2"/>
          <c:w val="9.267747936835187E-2"/>
          <c:h val="0.18553866871499056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ja-JP"/>
        </a:p>
      </c:txPr>
    </c:legend>
    <c:plotVisOnly val="0"/>
    <c:dispBlanksAs val="gap"/>
    <c:showDLblsOverMax val="0"/>
  </c:chart>
  <c:spPr>
    <a:noFill/>
    <a:ln>
      <a:noFill/>
    </a:ln>
  </c:sp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0816958352235"/>
          <c:y val="0.10768220571851413"/>
          <c:w val="0.78993665725577522"/>
          <c:h val="0.761687617995119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'図－１図－２'!$A$40</c:f>
              <c:strCache>
                <c:ptCount val="1"/>
                <c:pt idx="0">
                  <c:v>死　者</c:v>
                </c:pt>
              </c:strCache>
            </c:strRef>
          </c:tx>
          <c:spPr>
            <a:ln>
              <a:solidFill>
                <a:srgbClr val="FFFF00">
                  <a:alpha val="98000"/>
                </a:srgbClr>
              </a:solidFill>
            </a:ln>
          </c:spPr>
          <c:invertIfNegative val="0"/>
          <c:dLbls>
            <c:dLbl>
              <c:idx val="0"/>
              <c:layout>
                <c:manualLayout>
                  <c:x val="-3.798203400388817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7A2-4C78-8FAE-F277F88D5C50}"/>
                </c:ext>
              </c:extLst>
            </c:dLbl>
            <c:dLbl>
              <c:idx val="1"/>
              <c:layout>
                <c:manualLayout>
                  <c:x val="6.2706681693641849E-4"/>
                  <c:y val="-2.84730952445478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7A2-4C78-8FAE-F277F88D5C50}"/>
                </c:ext>
              </c:extLst>
            </c:dLbl>
            <c:dLbl>
              <c:idx val="2"/>
              <c:layout>
                <c:manualLayout>
                  <c:x val="-8.7048596423738873E-3"/>
                  <c:y val="1.1840285217763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7A2-4C78-8FAE-F277F88D5C50}"/>
                </c:ext>
              </c:extLst>
            </c:dLbl>
            <c:dLbl>
              <c:idx val="3"/>
              <c:layout>
                <c:manualLayout>
                  <c:x val="-6.5913270603758381E-3"/>
                  <c:y val="2.36480674820426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7A2-4C78-8FAE-F277F88D5C50}"/>
                </c:ext>
              </c:extLst>
            </c:dLbl>
            <c:dLbl>
              <c:idx val="4"/>
              <c:layout>
                <c:manualLayout>
                  <c:x val="-1.2861165774405046E-2"/>
                  <c:y val="-5.07871661896873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7A2-4C78-8FAE-F277F88D5C50}"/>
                </c:ext>
              </c:extLst>
            </c:dLbl>
            <c:dLbl>
              <c:idx val="5"/>
              <c:layout>
                <c:manualLayout>
                  <c:x val="-8.7696145969417376E-3"/>
                  <c:y val="8.9236628640651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7A2-4C78-8FAE-F277F88D5C50}"/>
                </c:ext>
              </c:extLst>
            </c:dLbl>
            <c:dLbl>
              <c:idx val="7"/>
              <c:layout>
                <c:manualLayout>
                  <c:x val="-5.8074612277438679E-3"/>
                  <c:y val="5.4109781022600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7A2-4C78-8FAE-F277F88D5C50}"/>
                </c:ext>
              </c:extLst>
            </c:dLbl>
            <c:dLbl>
              <c:idx val="8"/>
              <c:layout>
                <c:manualLayout>
                  <c:x val="-2.6742606711352757E-3"/>
                  <c:y val="2.80849719104349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7A2-4C78-8FAE-F277F88D5C50}"/>
                </c:ext>
              </c:extLst>
            </c:dLbl>
            <c:dLbl>
              <c:idx val="9"/>
              <c:layout>
                <c:manualLayout>
                  <c:x val="-7.5425191456918745E-3"/>
                  <c:y val="-9.5034964446208563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7A2-4C78-8FAE-F277F88D5C50}"/>
                </c:ext>
              </c:extLst>
            </c:dLbl>
            <c:dLbl>
              <c:idx val="10"/>
              <c:layout>
                <c:manualLayout>
                  <c:x val="-4.7791336982453735E-3"/>
                  <c:y val="1.15586576251124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7A2-4C78-8FAE-F277F88D5C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図－１図－２'!$F$49,'図－１図－２'!$K$49,'図－１図－２'!$P$49,'図－１図－２'!$U$49,'図－１図－２'!$Z$49,'図－１図－２'!$AE$49,'図－１図－２'!$AJ$49,'図－１図－２'!$AO$49,'図－１図－２'!$AT$49,'図－１図－２'!$AY$49,'図－１図－２'!$BD$49)</c:f>
              <c:strCache>
                <c:ptCount val="11"/>
                <c:pt idx="0">
                  <c:v>1967-1971</c:v>
                </c:pt>
                <c:pt idx="1">
                  <c:v>1972-1976</c:v>
                </c:pt>
                <c:pt idx="2">
                  <c:v>1977-1981</c:v>
                </c:pt>
                <c:pt idx="3">
                  <c:v>1982-1986</c:v>
                </c:pt>
                <c:pt idx="4">
                  <c:v>1987-1991</c:v>
                </c:pt>
                <c:pt idx="5">
                  <c:v>1992-1996</c:v>
                </c:pt>
                <c:pt idx="6">
                  <c:v>1997-2001</c:v>
                </c:pt>
                <c:pt idx="7">
                  <c:v>2002-2006</c:v>
                </c:pt>
                <c:pt idx="8">
                  <c:v>2007-2011</c:v>
                </c:pt>
                <c:pt idx="9">
                  <c:v>2012-2016</c:v>
                </c:pt>
                <c:pt idx="10">
                  <c:v>2017-2021</c:v>
                </c:pt>
              </c:strCache>
            </c:strRef>
          </c:cat>
          <c:val>
            <c:numRef>
              <c:f>('図－１図－２'!$F$47,'図－１図－２'!$K$47,'図－１図－２'!$P$47,'図－１図－２'!$U$47,'図－１図－２'!$Z$47,'図－１図－２'!$AE$47,'図－１図－２'!$AJ$47,'図－１図－２'!$AO$47,'図－１図－２'!$AT$47,'図－１図－２'!$AY$47,'図－１図－２'!$BD$47)</c:f>
              <c:numCache>
                <c:formatCode>0.0_);[Red]\(0.0\)</c:formatCode>
                <c:ptCount val="11"/>
                <c:pt idx="0">
                  <c:v>43.4</c:v>
                </c:pt>
                <c:pt idx="1">
                  <c:v>58</c:v>
                </c:pt>
                <c:pt idx="2">
                  <c:v>60.2</c:v>
                </c:pt>
                <c:pt idx="3">
                  <c:v>41.4</c:v>
                </c:pt>
                <c:pt idx="4">
                  <c:v>28.4</c:v>
                </c:pt>
                <c:pt idx="5">
                  <c:v>13.4</c:v>
                </c:pt>
                <c:pt idx="6">
                  <c:v>6</c:v>
                </c:pt>
                <c:pt idx="7">
                  <c:v>2.8</c:v>
                </c:pt>
                <c:pt idx="8">
                  <c:v>3.6</c:v>
                </c:pt>
                <c:pt idx="9">
                  <c:v>1.4</c:v>
                </c:pt>
                <c:pt idx="10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7A2-4C78-8FAE-F277F88D5C50}"/>
            </c:ext>
          </c:extLst>
        </c:ser>
        <c:ser>
          <c:idx val="2"/>
          <c:order val="1"/>
          <c:tx>
            <c:strRef>
              <c:f>'図－１図－２'!$A$52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strRef>
              <c:f>('図－１図－２'!$F$49,'図－１図－２'!$K$49,'図－１図－２'!$P$49,'図－１図－２'!$U$49,'図－１図－２'!$Z$49,'図－１図－２'!$AE$49,'図－１図－２'!$AJ$49,'図－１図－２'!$AO$49,'図－１図－２'!$AT$49,'図－１図－２'!$AY$49,'図－１図－２'!$BD$49)</c:f>
              <c:strCache>
                <c:ptCount val="11"/>
                <c:pt idx="0">
                  <c:v>1967-1971</c:v>
                </c:pt>
                <c:pt idx="1">
                  <c:v>1972-1976</c:v>
                </c:pt>
                <c:pt idx="2">
                  <c:v>1977-1981</c:v>
                </c:pt>
                <c:pt idx="3">
                  <c:v>1982-1986</c:v>
                </c:pt>
                <c:pt idx="4">
                  <c:v>1987-1991</c:v>
                </c:pt>
                <c:pt idx="5">
                  <c:v>1992-1996</c:v>
                </c:pt>
                <c:pt idx="6">
                  <c:v>1997-2001</c:v>
                </c:pt>
                <c:pt idx="7">
                  <c:v>2002-2006</c:v>
                </c:pt>
                <c:pt idx="8">
                  <c:v>2007-2011</c:v>
                </c:pt>
                <c:pt idx="9">
                  <c:v>2012-2016</c:v>
                </c:pt>
                <c:pt idx="10">
                  <c:v>2017-2021</c:v>
                </c:pt>
              </c:strCache>
            </c:strRef>
          </c:cat>
          <c:val>
            <c:numRef>
              <c:f>('図－１図－２'!$C$52,'図－１図－２'!$H$52,'図－１図－２'!$M$52,'図－１図－２'!$R$52,'図－１図－２'!$W$52,'図－１図－２'!$AB$52,'図－１図－２'!$AG$52,'図－１図－２'!$AL$52,'図－１図－２'!$AQ$52,'図－１図－２'!$AV$52,'図－１図－２'!$BA$52)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B-97A2-4C78-8FAE-F277F88D5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881408"/>
        <c:axId val="408903680"/>
      </c:barChart>
      <c:barChart>
        <c:barDir val="col"/>
        <c:grouping val="clustered"/>
        <c:varyColors val="0"/>
        <c:ser>
          <c:idx val="3"/>
          <c:order val="2"/>
          <c:tx>
            <c:strRef>
              <c:f>'図－１図－２'!$A$51</c:f>
              <c:strCache>
                <c:ptCount val="1"/>
                <c:pt idx="0">
                  <c:v>q</c:v>
                </c:pt>
              </c:strCache>
            </c:strRef>
          </c:tx>
          <c:invertIfNegative val="0"/>
          <c:cat>
            <c:strRef>
              <c:f>('図－１図－２'!$F$49,'図－１図－２'!$K$49,'図－１図－２'!$P$49,'図－１図－２'!$U$49,'図－１図－２'!$Z$49,'図－１図－２'!$AE$49,'図－１図－２'!$AJ$49)</c:f>
              <c:strCache>
                <c:ptCount val="7"/>
                <c:pt idx="0">
                  <c:v>1967-1971</c:v>
                </c:pt>
                <c:pt idx="1">
                  <c:v>1972-1976</c:v>
                </c:pt>
                <c:pt idx="2">
                  <c:v>1977-1981</c:v>
                </c:pt>
                <c:pt idx="3">
                  <c:v>1982-1986</c:v>
                </c:pt>
                <c:pt idx="4">
                  <c:v>1987-1991</c:v>
                </c:pt>
                <c:pt idx="5">
                  <c:v>1992-1996</c:v>
                </c:pt>
                <c:pt idx="6">
                  <c:v>1997-2001</c:v>
                </c:pt>
              </c:strCache>
            </c:strRef>
          </c:cat>
          <c:val>
            <c:numRef>
              <c:f>('図－１図－２'!$C$51,'図－１図－２'!$H$51,'図－１図－２'!$M$51,'図－１図－２'!$R$51,'図－１図－２'!$W$51,'図－１図－２'!$AB$51,'図－１図－２'!$AG$51,'図－１図－２'!$AL$51,'図－１図－２'!$AQ$51,'図－１図－２'!$AV$51,'図－１図－２'!$BA$51)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C-97A2-4C78-8FAE-F277F88D5C50}"/>
            </c:ext>
          </c:extLst>
        </c:ser>
        <c:ser>
          <c:idx val="1"/>
          <c:order val="3"/>
          <c:tx>
            <c:strRef>
              <c:f>'図－１図－２'!$A$41</c:f>
              <c:strCache>
                <c:ptCount val="1"/>
                <c:pt idx="0">
                  <c:v>負傷者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invertIfNegative val="0"/>
          <c:dLbls>
            <c:dLbl>
              <c:idx val="0"/>
              <c:layout>
                <c:manualLayout>
                  <c:x val="8.1110231312782281E-3"/>
                  <c:y val="-2.97522878028021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7A2-4C78-8FAE-F277F88D5C50}"/>
                </c:ext>
              </c:extLst>
            </c:dLbl>
            <c:dLbl>
              <c:idx val="1"/>
              <c:layout>
                <c:manualLayout>
                  <c:x val="1.1013664477993495E-2"/>
                  <c:y val="-2.6847104933597622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97A2-4C78-8FAE-F277F88D5C50}"/>
                </c:ext>
              </c:extLst>
            </c:dLbl>
            <c:dLbl>
              <c:idx val="2"/>
              <c:layout>
                <c:manualLayout>
                  <c:x val="-1.3679925544751582E-3"/>
                  <c:y val="-5.8551505344389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97A2-4C78-8FAE-F277F88D5C50}"/>
                </c:ext>
              </c:extLst>
            </c:dLbl>
            <c:dLbl>
              <c:idx val="4"/>
              <c:layout>
                <c:manualLayout>
                  <c:x val="1.3835748720791886E-2"/>
                  <c:y val="2.8852134016141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97A2-4C78-8FAE-F277F88D5C50}"/>
                </c:ext>
              </c:extLst>
            </c:dLbl>
            <c:dLbl>
              <c:idx val="5"/>
              <c:layout>
                <c:manualLayout>
                  <c:x val="1.1197803565507031E-2"/>
                  <c:y val="3.46191924915160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97A2-4C78-8FAE-F277F88D5C50}"/>
                </c:ext>
              </c:extLst>
            </c:dLbl>
            <c:dLbl>
              <c:idx val="6"/>
              <c:layout>
                <c:manualLayout>
                  <c:x val="-4.989682661413619E-4"/>
                  <c:y val="-2.9278967895080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97A2-4C78-8FAE-F277F88D5C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('図－１図－２'!$F$49,'図－１図－２'!$K$49,'図－１図－２'!$P$49,'図－１図－２'!$U$49,'図－１図－２'!$Z$49,'図－１図－２'!$AE$49,'図－１図－２'!$AJ$49)</c:f>
              <c:strCache>
                <c:ptCount val="7"/>
                <c:pt idx="0">
                  <c:v>1967-1971</c:v>
                </c:pt>
                <c:pt idx="1">
                  <c:v>1972-1976</c:v>
                </c:pt>
                <c:pt idx="2">
                  <c:v>1977-1981</c:v>
                </c:pt>
                <c:pt idx="3">
                  <c:v>1982-1986</c:v>
                </c:pt>
                <c:pt idx="4">
                  <c:v>1987-1991</c:v>
                </c:pt>
                <c:pt idx="5">
                  <c:v>1992-1996</c:v>
                </c:pt>
                <c:pt idx="6">
                  <c:v>1997-2001</c:v>
                </c:pt>
              </c:strCache>
            </c:strRef>
          </c:cat>
          <c:val>
            <c:numRef>
              <c:f>('図－１図－２'!$F$48,'図－１図－２'!$K$48,'図－１図－２'!$P$48,'図－１図－２'!$U$48,'図－１図－２'!$Z$48,'図－１図－２'!$AE$48,'図－１図－２'!$AJ$48,'図－１図－２'!$AO$48,'図－１図－２'!$AT$48,'図－１図－２'!$AY$48,'図－１図－２'!$BD$48)</c:f>
              <c:numCache>
                <c:formatCode>0.0_);[Red]\(0.0\)</c:formatCode>
                <c:ptCount val="11"/>
                <c:pt idx="0">
                  <c:v>247.4</c:v>
                </c:pt>
                <c:pt idx="1">
                  <c:v>506.4</c:v>
                </c:pt>
                <c:pt idx="2">
                  <c:v>726</c:v>
                </c:pt>
                <c:pt idx="3">
                  <c:v>570.20000000000005</c:v>
                </c:pt>
                <c:pt idx="4">
                  <c:v>289.60000000000002</c:v>
                </c:pt>
                <c:pt idx="5">
                  <c:v>113.8</c:v>
                </c:pt>
                <c:pt idx="6">
                  <c:v>70.8</c:v>
                </c:pt>
                <c:pt idx="7">
                  <c:v>74.8</c:v>
                </c:pt>
                <c:pt idx="8">
                  <c:v>99.2</c:v>
                </c:pt>
                <c:pt idx="9">
                  <c:v>65</c:v>
                </c:pt>
                <c:pt idx="10">
                  <c:v>35.6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97A2-4C78-8FAE-F277F88D5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8906752"/>
        <c:axId val="408905216"/>
      </c:barChart>
      <c:catAx>
        <c:axId val="4088814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100"/>
            </a:pPr>
            <a:endParaRPr lang="ja-JP"/>
          </a:p>
        </c:txPr>
        <c:crossAx val="408903680"/>
        <c:crosses val="autoZero"/>
        <c:auto val="1"/>
        <c:lblAlgn val="ctr"/>
        <c:lblOffset val="100"/>
        <c:noMultiLvlLbl val="0"/>
      </c:catAx>
      <c:valAx>
        <c:axId val="408903680"/>
        <c:scaling>
          <c:orientation val="minMax"/>
          <c:max val="80"/>
          <c:min val="0"/>
        </c:scaling>
        <c:delete val="0"/>
        <c:axPos val="l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1400"/>
            </a:pPr>
            <a:endParaRPr lang="ja-JP"/>
          </a:p>
        </c:txPr>
        <c:crossAx val="408881408"/>
        <c:crosses val="autoZero"/>
        <c:crossBetween val="between"/>
      </c:valAx>
      <c:valAx>
        <c:axId val="408905216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ln/>
        </c:spPr>
        <c:txPr>
          <a:bodyPr/>
          <a:lstStyle/>
          <a:p>
            <a:pPr>
              <a:defRPr sz="1400"/>
            </a:pPr>
            <a:endParaRPr lang="ja-JP"/>
          </a:p>
        </c:txPr>
        <c:crossAx val="408906752"/>
        <c:crosses val="max"/>
        <c:crossBetween val="between"/>
      </c:valAx>
      <c:catAx>
        <c:axId val="408906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8905216"/>
        <c:crosses val="autoZero"/>
        <c:auto val="1"/>
        <c:lblAlgn val="ctr"/>
        <c:lblOffset val="100"/>
        <c:noMultiLvlLbl val="0"/>
      </c:catAx>
    </c:plotArea>
    <c:legend>
      <c:legendPos val="t"/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55715838357111902"/>
          <c:y val="0.14273354310653349"/>
          <c:w val="0.14770802881909403"/>
          <c:h val="5.336969505421723E-2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'図－３'!$B$25</c:f>
              <c:strCache>
                <c:ptCount val="1"/>
                <c:pt idx="0">
                  <c:v>雪害</c:v>
                </c:pt>
              </c:strCache>
            </c:strRef>
          </c:tx>
          <c:spPr>
            <a:solidFill>
              <a:srgbClr val="C0504F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'図－３'!$C$21:$S$22</c:f>
              <c:multiLvlStrCache>
                <c:ptCount val="17"/>
                <c:lvl>
                  <c:pt idx="0">
                    <c:v>2018年</c:v>
                  </c:pt>
                  <c:pt idx="1">
                    <c:v>2019年</c:v>
                  </c:pt>
                  <c:pt idx="2">
                    <c:v>2020年</c:v>
                  </c:pt>
                  <c:pt idx="3">
                    <c:v>2021年</c:v>
                  </c:pt>
                  <c:pt idx="4">
                    <c:v>2022年</c:v>
                  </c:pt>
                  <c:pt idx="6">
                    <c:v>2018年</c:v>
                  </c:pt>
                  <c:pt idx="7">
                    <c:v>2019年</c:v>
                  </c:pt>
                  <c:pt idx="8">
                    <c:v>2020年</c:v>
                  </c:pt>
                  <c:pt idx="9">
                    <c:v>2021年</c:v>
                  </c:pt>
                  <c:pt idx="10">
                    <c:v>2022年</c:v>
                  </c:pt>
                  <c:pt idx="12">
                    <c:v>2018年</c:v>
                  </c:pt>
                  <c:pt idx="13">
                    <c:v>2019年</c:v>
                  </c:pt>
                  <c:pt idx="14">
                    <c:v>2020年</c:v>
                  </c:pt>
                  <c:pt idx="15">
                    <c:v>2021年</c:v>
                  </c:pt>
                  <c:pt idx="16">
                    <c:v>2022年</c:v>
                  </c:pt>
                </c:lvl>
                <c:lvl>
                  <c:pt idx="0">
                    <c:v>1月</c:v>
                  </c:pt>
                  <c:pt idx="6">
                    <c:v>2月</c:v>
                  </c:pt>
                  <c:pt idx="12">
                    <c:v>3月</c:v>
                  </c:pt>
                </c:lvl>
              </c:multiLvlStrCache>
            </c:multiLvlStrRef>
          </c:cat>
          <c:val>
            <c:numRef>
              <c:f>'図－３'!$C$25:$S$25</c:f>
              <c:numCache>
                <c:formatCode>0_);[Red]\(0\)</c:formatCode>
                <c:ptCount val="17"/>
                <c:pt idx="0">
                  <c:v>6</c:v>
                </c:pt>
                <c:pt idx="1">
                  <c:v>1</c:v>
                </c:pt>
                <c:pt idx="2">
                  <c:v>0</c:v>
                </c:pt>
                <c:pt idx="3">
                  <c:v>8</c:v>
                </c:pt>
                <c:pt idx="4">
                  <c:v>1</c:v>
                </c:pt>
                <c:pt idx="6">
                  <c:v>16</c:v>
                </c:pt>
                <c:pt idx="7">
                  <c:v>5</c:v>
                </c:pt>
                <c:pt idx="8">
                  <c:v>0</c:v>
                </c:pt>
                <c:pt idx="9">
                  <c:v>6</c:v>
                </c:pt>
                <c:pt idx="10">
                  <c:v>15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5</c:v>
                </c:pt>
                <c:pt idx="1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C-48D9-AB33-11A7892D7745}"/>
            </c:ext>
          </c:extLst>
        </c:ser>
        <c:ser>
          <c:idx val="1"/>
          <c:order val="1"/>
          <c:tx>
            <c:strRef>
              <c:f>'図－３'!$B$23</c:f>
              <c:strCache>
                <c:ptCount val="1"/>
                <c:pt idx="0">
                  <c:v>事故件数</c:v>
                </c:pt>
              </c:strCache>
            </c:strRef>
          </c:tx>
          <c:spPr>
            <a:solidFill>
              <a:srgbClr val="98B95F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'図－３'!$C$21:$S$22</c:f>
              <c:multiLvlStrCache>
                <c:ptCount val="17"/>
                <c:lvl>
                  <c:pt idx="0">
                    <c:v>2018年</c:v>
                  </c:pt>
                  <c:pt idx="1">
                    <c:v>2019年</c:v>
                  </c:pt>
                  <c:pt idx="2">
                    <c:v>2020年</c:v>
                  </c:pt>
                  <c:pt idx="3">
                    <c:v>2021年</c:v>
                  </c:pt>
                  <c:pt idx="4">
                    <c:v>2022年</c:v>
                  </c:pt>
                  <c:pt idx="6">
                    <c:v>2018年</c:v>
                  </c:pt>
                  <c:pt idx="7">
                    <c:v>2019年</c:v>
                  </c:pt>
                  <c:pt idx="8">
                    <c:v>2020年</c:v>
                  </c:pt>
                  <c:pt idx="9">
                    <c:v>2021年</c:v>
                  </c:pt>
                  <c:pt idx="10">
                    <c:v>2022年</c:v>
                  </c:pt>
                  <c:pt idx="12">
                    <c:v>2018年</c:v>
                  </c:pt>
                  <c:pt idx="13">
                    <c:v>2019年</c:v>
                  </c:pt>
                  <c:pt idx="14">
                    <c:v>2020年</c:v>
                  </c:pt>
                  <c:pt idx="15">
                    <c:v>2021年</c:v>
                  </c:pt>
                  <c:pt idx="16">
                    <c:v>2022年</c:v>
                  </c:pt>
                </c:lvl>
                <c:lvl>
                  <c:pt idx="0">
                    <c:v>1月</c:v>
                  </c:pt>
                  <c:pt idx="6">
                    <c:v>2月</c:v>
                  </c:pt>
                  <c:pt idx="12">
                    <c:v>3月</c:v>
                  </c:pt>
                </c:lvl>
              </c:multiLvlStrCache>
            </c:multiLvlStrRef>
          </c:cat>
          <c:val>
            <c:numRef>
              <c:f>'図－３'!$C$24:$S$24</c:f>
              <c:numCache>
                <c:formatCode>0_);[Red]\(0\)</c:formatCode>
                <c:ptCount val="17"/>
                <c:pt idx="0">
                  <c:v>9</c:v>
                </c:pt>
                <c:pt idx="1">
                  <c:v>21</c:v>
                </c:pt>
                <c:pt idx="2">
                  <c:v>22</c:v>
                </c:pt>
                <c:pt idx="3">
                  <c:v>21</c:v>
                </c:pt>
                <c:pt idx="4">
                  <c:v>23</c:v>
                </c:pt>
                <c:pt idx="6">
                  <c:v>11</c:v>
                </c:pt>
                <c:pt idx="7">
                  <c:v>11</c:v>
                </c:pt>
                <c:pt idx="8">
                  <c:v>18</c:v>
                </c:pt>
                <c:pt idx="9">
                  <c:v>9</c:v>
                </c:pt>
                <c:pt idx="10">
                  <c:v>29</c:v>
                </c:pt>
                <c:pt idx="12">
                  <c:v>20</c:v>
                </c:pt>
                <c:pt idx="13">
                  <c:v>12</c:v>
                </c:pt>
                <c:pt idx="14">
                  <c:v>20</c:v>
                </c:pt>
                <c:pt idx="15">
                  <c:v>17</c:v>
                </c:pt>
                <c:pt idx="16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C-48D9-AB33-11A7892D7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9066112"/>
        <c:axId val="409072000"/>
      </c:barChart>
      <c:catAx>
        <c:axId val="40906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09072000"/>
        <c:crosses val="autoZero"/>
        <c:auto val="1"/>
        <c:lblAlgn val="ctr"/>
        <c:lblOffset val="100"/>
        <c:noMultiLvlLbl val="0"/>
      </c:catAx>
      <c:valAx>
        <c:axId val="409072000"/>
        <c:scaling>
          <c:orientation val="minMax"/>
        </c:scaling>
        <c:delete val="0"/>
        <c:axPos val="l"/>
        <c:majorGridlines/>
        <c:numFmt formatCode="0_);[Red]\(0\)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40906611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  <c:txPr>
        <a:bodyPr/>
        <a:lstStyle/>
        <a:p>
          <a:pPr>
            <a:defRPr baseline="0"/>
          </a:pPr>
          <a:endParaRPr lang="ja-JP"/>
        </a:p>
      </c:txPr>
    </c:legend>
    <c:plotVisOnly val="1"/>
    <c:dispBlanksAs val="gap"/>
    <c:showDLblsOverMax val="0"/>
  </c:chart>
  <c:txPr>
    <a:bodyPr/>
    <a:lstStyle/>
    <a:p>
      <a:pPr>
        <a:defRPr sz="1200" baseline="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397023</xdr:colOff>
      <xdr:row>0</xdr:row>
      <xdr:rowOff>521855</xdr:rowOff>
    </xdr:from>
    <xdr:to>
      <xdr:col>23</xdr:col>
      <xdr:colOff>473363</xdr:colOff>
      <xdr:row>31</xdr:row>
      <xdr:rowOff>83769</xdr:rowOff>
    </xdr:to>
    <xdr:graphicFrame macro="">
      <xdr:nvGraphicFramePr>
        <xdr:cNvPr id="28" name="Chart 1">
          <a:extLst>
            <a:ext uri="{FF2B5EF4-FFF2-40B4-BE49-F238E27FC236}">
              <a16:creationId xmlns:a16="http://schemas.microsoft.com/office/drawing/2014/main" id="{00000000-0008-0000-5F00-00001C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365126</xdr:colOff>
      <xdr:row>0</xdr:row>
      <xdr:rowOff>193675</xdr:rowOff>
    </xdr:from>
    <xdr:to>
      <xdr:col>37</xdr:col>
      <xdr:colOff>133350</xdr:colOff>
      <xdr:row>27</xdr:row>
      <xdr:rowOff>142876</xdr:rowOff>
    </xdr:to>
    <xdr:graphicFrame macro="">
      <xdr:nvGraphicFramePr>
        <xdr:cNvPr id="29" name="グラフ 28">
          <a:extLst>
            <a:ext uri="{FF2B5EF4-FFF2-40B4-BE49-F238E27FC236}">
              <a16:creationId xmlns:a16="http://schemas.microsoft.com/office/drawing/2014/main" id="{00000000-0008-0000-5F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0.94662</cdr:x>
      <cdr:y>0.23547</cdr:y>
    </cdr:from>
    <cdr:to>
      <cdr:x>0.98788</cdr:x>
      <cdr:y>0.56553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7684566" y="1013241"/>
          <a:ext cx="334977" cy="14202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wordArtVertRtl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200"/>
            <a:t>負傷者数　（人）</a:t>
          </a:r>
        </a:p>
      </cdr:txBody>
    </cdr:sp>
  </cdr:relSizeAnchor>
  <cdr:relSizeAnchor xmlns:cdr="http://schemas.openxmlformats.org/drawingml/2006/chartDrawing">
    <cdr:from>
      <cdr:x>0.01086</cdr:x>
      <cdr:y>0.24948</cdr:y>
    </cdr:from>
    <cdr:to>
      <cdr:x>0.04813</cdr:x>
      <cdr:y>0.64271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98991" y="1045584"/>
          <a:ext cx="339614" cy="1648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Rtl" wrap="square" rtlCol="0"/>
        <a:lstStyle xmlns:a="http://schemas.openxmlformats.org/drawingml/2006/main"/>
        <a:p xmlns:a="http://schemas.openxmlformats.org/drawingml/2006/main">
          <a:r>
            <a:rPr lang="ja-JP" altLang="en-US" sz="1200"/>
            <a:t>死亡者数　（人）</a:t>
          </a:r>
        </a:p>
      </cdr:txBody>
    </cdr:sp>
  </cdr:relSizeAnchor>
  <cdr:relSizeAnchor xmlns:cdr="http://schemas.openxmlformats.org/drawingml/2006/chartDrawing">
    <cdr:from>
      <cdr:x>0.47714</cdr:x>
      <cdr:y>0.94053</cdr:y>
    </cdr:from>
    <cdr:to>
      <cdr:x>0.52683</cdr:x>
      <cdr:y>0.98741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3873367" y="4047156"/>
          <a:ext cx="403412" cy="201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/>
            <a:t>年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578716</xdr:colOff>
      <xdr:row>2</xdr:row>
      <xdr:rowOff>28278</xdr:rowOff>
    </xdr:from>
    <xdr:to>
      <xdr:col>36</xdr:col>
      <xdr:colOff>142875</xdr:colOff>
      <xdr:row>27</xdr:row>
      <xdr:rowOff>63499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6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p\16&#24180;&#24180;&#22577;\&#22259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Box/LP&#20107;&#25925;&#20316;&#26989;(&#27231;&#23494;&#24615;&#39640;&#65289;/&#20316;&#26989;&#29992;&#65288;&#20107;&#25925;&#27010;&#35201;&#31561;&#65289;/&#27010;&#35201;&#65288;H21&#65374;&#65289;&#30906;&#35469;&#20013;/&#20107;&#25925;&#24180;&#22577;&#20316;&#12426;/&#12304;&#20206;&#12475;&#12483;&#12488;&#29256;2&#12305;&#24179;&#25104;21&#24180;&#65324;&#65328;&#20107;&#25925;&#65288;12&#26376;&#20998;&#65289;1003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22577;&#21578;&#26360;/&#22577;&#21578;&#26360;/&#20107;&#25925;&#24180;&#22577;&#20316;&#12426;/&#20107;&#25925;&#24180;&#22577;&#20316;&#12426;/&#12304;&#20206;&#12475;&#12483;&#12488;&#29256;2&#12305;&#24179;&#25104;21&#24180;&#65324;&#65328;&#20107;&#25925;&#65288;12&#26376;&#20998;&#65289;1003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－１"/>
      <sheetName val="図－２"/>
      <sheetName val="図－３"/>
      <sheetName val="表１"/>
      <sheetName val="表２"/>
      <sheetName val="表３"/>
      <sheetName val="表４"/>
      <sheetName val="表５"/>
      <sheetName val="表６"/>
      <sheetName val="表７"/>
      <sheetName val="表８"/>
      <sheetName val="表９"/>
      <sheetName val="表10"/>
      <sheetName val="表11"/>
      <sheetName val="表1213"/>
      <sheetName val="表14"/>
      <sheetName val="表15"/>
      <sheetName val="表16①"/>
      <sheetName val="表16②"/>
      <sheetName val="表16③"/>
      <sheetName val="表17①"/>
      <sheetName val="表17②"/>
      <sheetName val="表18"/>
    </sheetNames>
    <sheetDataSet>
      <sheetData sheetId="0"/>
      <sheetData sheetId="1">
        <row r="2">
          <cell r="B2">
            <v>52</v>
          </cell>
          <cell r="C2">
            <v>53</v>
          </cell>
          <cell r="D2">
            <v>54</v>
          </cell>
          <cell r="E2">
            <v>55</v>
          </cell>
          <cell r="F2">
            <v>56</v>
          </cell>
          <cell r="G2">
            <v>57</v>
          </cell>
          <cell r="H2">
            <v>58</v>
          </cell>
          <cell r="I2">
            <v>59</v>
          </cell>
          <cell r="J2">
            <v>60</v>
          </cell>
          <cell r="K2">
            <v>61</v>
          </cell>
          <cell r="L2">
            <v>62</v>
          </cell>
          <cell r="M2">
            <v>63</v>
          </cell>
          <cell r="N2" t="str">
            <v>元</v>
          </cell>
          <cell r="O2">
            <v>2</v>
          </cell>
          <cell r="P2">
            <v>3</v>
          </cell>
          <cell r="Q2">
            <v>4</v>
          </cell>
          <cell r="R2">
            <v>5</v>
          </cell>
          <cell r="S2">
            <v>6</v>
          </cell>
          <cell r="T2">
            <v>7</v>
          </cell>
          <cell r="U2">
            <v>8</v>
          </cell>
          <cell r="V2">
            <v>9</v>
          </cell>
        </row>
        <row r="3">
          <cell r="B3">
            <v>74</v>
          </cell>
          <cell r="C3">
            <v>71</v>
          </cell>
          <cell r="D3">
            <v>68</v>
          </cell>
          <cell r="E3">
            <v>65</v>
          </cell>
          <cell r="F3">
            <v>66</v>
          </cell>
          <cell r="G3">
            <v>70</v>
          </cell>
          <cell r="H3">
            <v>45</v>
          </cell>
          <cell r="I3">
            <v>47</v>
          </cell>
          <cell r="J3">
            <v>46</v>
          </cell>
          <cell r="K3">
            <v>54</v>
          </cell>
          <cell r="L3">
            <v>44</v>
          </cell>
          <cell r="M3">
            <v>44</v>
          </cell>
          <cell r="N3">
            <v>40</v>
          </cell>
          <cell r="O3">
            <v>31</v>
          </cell>
          <cell r="P3">
            <v>18</v>
          </cell>
          <cell r="Q3">
            <v>24</v>
          </cell>
          <cell r="R3">
            <v>14</v>
          </cell>
          <cell r="S3">
            <v>6</v>
          </cell>
          <cell r="T3">
            <v>11</v>
          </cell>
          <cell r="U3">
            <v>13</v>
          </cell>
          <cell r="V3">
            <v>7</v>
          </cell>
        </row>
        <row r="4">
          <cell r="B4">
            <v>11.6</v>
          </cell>
          <cell r="C4">
            <v>12.5</v>
          </cell>
          <cell r="D4">
            <v>8.6</v>
          </cell>
          <cell r="E4">
            <v>8.5</v>
          </cell>
          <cell r="F4">
            <v>9.1999999999999993</v>
          </cell>
          <cell r="G4">
            <v>12.3</v>
          </cell>
          <cell r="H4">
            <v>8.1</v>
          </cell>
          <cell r="I4">
            <v>8.6</v>
          </cell>
          <cell r="J4">
            <v>9.3000000000000007</v>
          </cell>
          <cell r="K4">
            <v>10.5</v>
          </cell>
          <cell r="L4">
            <v>11</v>
          </cell>
          <cell r="M4">
            <v>11.3</v>
          </cell>
          <cell r="N4">
            <v>13.1</v>
          </cell>
          <cell r="O4">
            <v>11.8</v>
          </cell>
          <cell r="P4">
            <v>9.3000000000000007</v>
          </cell>
          <cell r="Q4">
            <v>16.399999999999999</v>
          </cell>
          <cell r="R4">
            <v>12.5</v>
          </cell>
          <cell r="S4">
            <v>7.3</v>
          </cell>
          <cell r="T4">
            <v>12.5</v>
          </cell>
          <cell r="U4">
            <v>12.9</v>
          </cell>
          <cell r="V4">
            <v>8.8000000000000007</v>
          </cell>
        </row>
      </sheetData>
      <sheetData sheetId="2">
        <row r="3">
          <cell r="C3">
            <v>0</v>
          </cell>
          <cell r="D3">
            <v>3</v>
          </cell>
          <cell r="E3">
            <v>1</v>
          </cell>
          <cell r="F3">
            <v>0</v>
          </cell>
          <cell r="G3">
            <v>0</v>
          </cell>
          <cell r="H3">
            <v>2</v>
          </cell>
          <cell r="I3">
            <v>1</v>
          </cell>
          <cell r="J3">
            <v>1</v>
          </cell>
          <cell r="K3">
            <v>0</v>
          </cell>
          <cell r="L3">
            <v>0</v>
          </cell>
        </row>
        <row r="4">
          <cell r="C4">
            <v>12</v>
          </cell>
          <cell r="D4">
            <v>8</v>
          </cell>
          <cell r="E4">
            <v>6</v>
          </cell>
          <cell r="F4">
            <v>4</v>
          </cell>
          <cell r="G4">
            <v>12</v>
          </cell>
          <cell r="H4">
            <v>5</v>
          </cell>
          <cell r="I4">
            <v>2</v>
          </cell>
          <cell r="J4">
            <v>6</v>
          </cell>
          <cell r="K4">
            <v>4</v>
          </cell>
          <cell r="L4">
            <v>5</v>
          </cell>
        </row>
        <row r="5">
          <cell r="C5">
            <v>32</v>
          </cell>
          <cell r="D5">
            <v>29</v>
          </cell>
          <cell r="E5">
            <v>24</v>
          </cell>
          <cell r="F5">
            <v>14</v>
          </cell>
          <cell r="G5">
            <v>12</v>
          </cell>
          <cell r="H5">
            <v>7</v>
          </cell>
          <cell r="I5">
            <v>3</v>
          </cell>
          <cell r="J5">
            <v>4</v>
          </cell>
          <cell r="K5">
            <v>9</v>
          </cell>
          <cell r="L5">
            <v>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集計表P1"/>
      <sheetName val="P2"/>
      <sheetName val="P3"/>
      <sheetName val="P4"/>
      <sheetName val="P5"/>
      <sheetName val="P6"/>
      <sheetName val="B級事故発生状況 "/>
      <sheetName val="各都道府県別事故件数"/>
      <sheetName val="バルク事故の推移"/>
      <sheetName val="質量販売事故の推移"/>
    </sheetNames>
    <sheetDataSet>
      <sheetData sheetId="0">
        <row r="3">
          <cell r="BK3" t="str">
            <v>50kg容器</v>
          </cell>
        </row>
        <row r="4">
          <cell r="BK4" t="str">
            <v>20kg容器</v>
          </cell>
        </row>
        <row r="5">
          <cell r="BK5" t="str">
            <v>10kg容器</v>
          </cell>
        </row>
        <row r="6">
          <cell r="BK6" t="str">
            <v>8kg容器</v>
          </cell>
        </row>
        <row r="7">
          <cell r="BK7" t="str">
            <v>5kg容器</v>
          </cell>
        </row>
        <row r="8">
          <cell r="BK8" t="str">
            <v>2kg容器</v>
          </cell>
        </row>
        <row r="9">
          <cell r="BK9" t="str">
            <v>その他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集計表P1"/>
      <sheetName val="P2"/>
      <sheetName val="P3"/>
      <sheetName val="P4"/>
      <sheetName val="P5"/>
      <sheetName val="P6"/>
      <sheetName val="B級事故発生状況 "/>
      <sheetName val="各都道府県別事故件数"/>
      <sheetName val="バルク事故の推移"/>
      <sheetName val="質量販売事故の推移"/>
    </sheetNames>
    <sheetDataSet>
      <sheetData sheetId="0">
        <row r="3">
          <cell r="BK3" t="str">
            <v>50kg容器</v>
          </cell>
        </row>
        <row r="4">
          <cell r="BK4" t="str">
            <v>20kg容器</v>
          </cell>
        </row>
        <row r="5">
          <cell r="BK5" t="str">
            <v>10kg容器</v>
          </cell>
        </row>
        <row r="6">
          <cell r="BK6" t="str">
            <v>8kg容器</v>
          </cell>
        </row>
        <row r="7">
          <cell r="BK7" t="str">
            <v>5kg容器</v>
          </cell>
        </row>
        <row r="8">
          <cell r="BK8" t="str">
            <v>2kg容器</v>
          </cell>
        </row>
        <row r="9">
          <cell r="BK9" t="str">
            <v>その他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C000"/>
    <pageSetUpPr autoPageBreaks="0" fitToPage="1"/>
  </sheetPr>
  <dimension ref="A1:BX52"/>
  <sheetViews>
    <sheetView tabSelected="1" topLeftCell="AU13" zoomScale="55" zoomScaleNormal="55" workbookViewId="0">
      <selection activeCell="BV41" sqref="BV41"/>
    </sheetView>
  </sheetViews>
  <sheetFormatPr defaultColWidth="9.75" defaultRowHeight="14" x14ac:dyDescent="0.2"/>
  <cols>
    <col min="1" max="1" width="11.9140625" style="1" customWidth="1"/>
    <col min="2" max="56" width="10.1640625" style="1" customWidth="1"/>
    <col min="57" max="58" width="9.75" style="1"/>
    <col min="59" max="59" width="14.75" style="1" customWidth="1"/>
    <col min="60" max="60" width="12.5" style="1" customWidth="1"/>
    <col min="61" max="61" width="6.1640625" style="1" hidden="1" customWidth="1"/>
    <col min="62" max="62" width="7.4140625" style="1" hidden="1" customWidth="1"/>
    <col min="63" max="65" width="6.9140625" style="1" hidden="1" customWidth="1"/>
    <col min="66" max="66" width="30.25" style="1" customWidth="1"/>
    <col min="67" max="73" width="11.5" style="1" customWidth="1"/>
    <col min="74" max="76" width="6.9140625" style="1" customWidth="1"/>
    <col min="77" max="16384" width="9.75" style="1"/>
  </cols>
  <sheetData>
    <row r="1" spans="1:40" ht="45" customHeight="1" x14ac:dyDescent="0.2"/>
    <row r="2" spans="1:40" hidden="1" x14ac:dyDescent="0.2">
      <c r="A2" s="98" t="s">
        <v>0</v>
      </c>
      <c r="B2" s="97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6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</row>
    <row r="3" spans="1:40" hidden="1" x14ac:dyDescent="0.2">
      <c r="A3" s="98" t="s">
        <v>1</v>
      </c>
      <c r="B3" s="95"/>
      <c r="C3" s="97"/>
      <c r="D3" s="95"/>
      <c r="E3" s="95"/>
      <c r="F3" s="95"/>
      <c r="G3" s="95"/>
      <c r="H3" s="95"/>
      <c r="I3" s="95"/>
      <c r="J3" s="95"/>
      <c r="K3" s="95"/>
      <c r="L3" s="95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5"/>
      <c r="AH3" s="95"/>
      <c r="AI3" s="95"/>
      <c r="AJ3" s="95"/>
      <c r="AK3" s="95"/>
      <c r="AL3" s="95"/>
      <c r="AM3" s="95"/>
      <c r="AN3" s="95"/>
    </row>
    <row r="4" spans="1:40" hidden="1" x14ac:dyDescent="0.2">
      <c r="A4" s="13" t="s">
        <v>2</v>
      </c>
      <c r="B4" s="95"/>
      <c r="C4" s="97"/>
      <c r="D4" s="95"/>
      <c r="E4" s="95"/>
      <c r="F4" s="95"/>
      <c r="G4" s="95"/>
      <c r="H4" s="95"/>
      <c r="I4" s="95"/>
      <c r="J4" s="96"/>
      <c r="K4" s="95"/>
      <c r="L4" s="95"/>
      <c r="M4" s="97"/>
      <c r="N4" s="95"/>
      <c r="O4" s="97"/>
      <c r="P4" s="96"/>
      <c r="Q4" s="97"/>
      <c r="R4" s="97"/>
      <c r="S4" s="97"/>
      <c r="T4" s="97"/>
      <c r="U4" s="95"/>
      <c r="V4" s="97"/>
      <c r="W4" s="97"/>
      <c r="X4" s="97"/>
      <c r="Y4" s="97"/>
      <c r="Z4" s="97"/>
      <c r="AA4" s="97"/>
      <c r="AB4" s="97"/>
      <c r="AC4" s="97"/>
      <c r="AD4" s="97"/>
      <c r="AE4" s="95"/>
      <c r="AF4" s="97"/>
      <c r="AG4" s="95"/>
      <c r="AH4" s="95"/>
      <c r="AI4" s="97"/>
      <c r="AJ4" s="95"/>
      <c r="AK4" s="95"/>
      <c r="AL4" s="95"/>
      <c r="AM4" s="97"/>
      <c r="AN4" s="95"/>
    </row>
    <row r="5" spans="1:40" hidden="1" x14ac:dyDescent="0.2">
      <c r="A5" s="98" t="s">
        <v>20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</row>
    <row r="6" spans="1:40" hidden="1" x14ac:dyDescent="0.2">
      <c r="A6" s="98" t="s">
        <v>21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</row>
    <row r="7" spans="1:40" x14ac:dyDescent="0.2">
      <c r="A7" s="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</row>
    <row r="8" spans="1:40" x14ac:dyDescent="0.2">
      <c r="A8" s="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</row>
    <row r="9" spans="1:40" x14ac:dyDescent="0.2">
      <c r="A9" s="5"/>
    </row>
    <row r="10" spans="1:40" x14ac:dyDescent="0.2">
      <c r="A10" s="5"/>
    </row>
    <row r="11" spans="1:40" x14ac:dyDescent="0.2">
      <c r="A11" s="5"/>
    </row>
    <row r="12" spans="1:40" x14ac:dyDescent="0.2">
      <c r="A12" s="5"/>
    </row>
    <row r="13" spans="1:40" x14ac:dyDescent="0.2">
      <c r="A13" s="5"/>
    </row>
    <row r="14" spans="1:40" x14ac:dyDescent="0.2">
      <c r="A14" s="5"/>
    </row>
    <row r="15" spans="1:40" x14ac:dyDescent="0.2">
      <c r="A15" s="5"/>
    </row>
    <row r="16" spans="1:40" x14ac:dyDescent="0.2">
      <c r="A16" s="5"/>
    </row>
    <row r="17" spans="1:1" x14ac:dyDescent="0.2">
      <c r="A17" s="5"/>
    </row>
    <row r="18" spans="1:1" x14ac:dyDescent="0.2">
      <c r="A18" s="5"/>
    </row>
    <row r="34" spans="1:76" ht="45" x14ac:dyDescent="0.2">
      <c r="BN34" s="31"/>
      <c r="BO34" s="32" t="s">
        <v>34</v>
      </c>
      <c r="BP34" s="32" t="s">
        <v>35</v>
      </c>
      <c r="BQ34" s="32" t="s">
        <v>36</v>
      </c>
      <c r="BR34" s="32" t="s">
        <v>37</v>
      </c>
      <c r="BS34" s="32" t="s">
        <v>38</v>
      </c>
      <c r="BT34" s="33" t="s">
        <v>39</v>
      </c>
      <c r="BU34" s="34" t="s">
        <v>40</v>
      </c>
      <c r="BV34" s="30"/>
      <c r="BW34" s="30"/>
      <c r="BX34" s="30"/>
    </row>
    <row r="35" spans="1:76" ht="22.5" x14ac:dyDescent="0.65">
      <c r="BN35" s="35" t="s">
        <v>24</v>
      </c>
      <c r="BO35" s="36">
        <v>195</v>
      </c>
      <c r="BP35" s="36">
        <v>212</v>
      </c>
      <c r="BQ35" s="36">
        <v>203</v>
      </c>
      <c r="BR35" s="36">
        <v>198</v>
      </c>
      <c r="BS35" s="36">
        <v>220</v>
      </c>
      <c r="BT35" s="37">
        <f>SUM(BO35:BS35)/5</f>
        <v>205.6</v>
      </c>
      <c r="BU35" s="38">
        <v>261</v>
      </c>
      <c r="BV35" s="30"/>
      <c r="BW35" s="30"/>
      <c r="BX35" s="30"/>
    </row>
    <row r="36" spans="1:76" ht="22.5" x14ac:dyDescent="0.65">
      <c r="AZ36" s="6"/>
      <c r="BL36" s="7"/>
      <c r="BM36" s="7"/>
      <c r="BN36" s="40" t="s">
        <v>41</v>
      </c>
      <c r="BO36" s="41">
        <v>39.285714285714285</v>
      </c>
      <c r="BP36" s="41">
        <v>8.7179487179487172</v>
      </c>
      <c r="BQ36" s="41">
        <v>4.1025641025641022</v>
      </c>
      <c r="BR36" s="41">
        <v>-6.6037735849056602</v>
      </c>
      <c r="BS36" s="41">
        <v>11.111111111111111</v>
      </c>
      <c r="BT36" s="42" t="s">
        <v>42</v>
      </c>
      <c r="BU36" s="43">
        <v>18.636363636363637</v>
      </c>
      <c r="BV36" s="39"/>
      <c r="BW36" s="39"/>
      <c r="BX36" s="39"/>
    </row>
    <row r="37" spans="1:76" ht="22.5" x14ac:dyDescent="0.65">
      <c r="A37" s="2" t="s">
        <v>0</v>
      </c>
      <c r="B37" s="8">
        <v>1967</v>
      </c>
      <c r="C37" s="8">
        <v>1968</v>
      </c>
      <c r="D37" s="8">
        <v>1969</v>
      </c>
      <c r="E37" s="8">
        <v>1970</v>
      </c>
      <c r="F37" s="8">
        <v>1971</v>
      </c>
      <c r="G37" s="8">
        <v>1972</v>
      </c>
      <c r="H37" s="8">
        <v>1973</v>
      </c>
      <c r="I37" s="8">
        <v>1974</v>
      </c>
      <c r="J37" s="8">
        <v>1975</v>
      </c>
      <c r="K37" s="8">
        <v>1976</v>
      </c>
      <c r="L37" s="8">
        <v>1977</v>
      </c>
      <c r="M37" s="8">
        <v>1978</v>
      </c>
      <c r="N37" s="8">
        <v>1979</v>
      </c>
      <c r="O37" s="8">
        <v>1980</v>
      </c>
      <c r="P37" s="8">
        <v>1981</v>
      </c>
      <c r="Q37" s="8">
        <v>1982</v>
      </c>
      <c r="R37" s="8">
        <v>1983</v>
      </c>
      <c r="S37" s="8">
        <v>1984</v>
      </c>
      <c r="T37" s="8">
        <v>1985</v>
      </c>
      <c r="U37" s="8">
        <v>1986</v>
      </c>
      <c r="V37" s="8">
        <v>1987</v>
      </c>
      <c r="W37" s="8">
        <v>1988</v>
      </c>
      <c r="X37" s="8">
        <v>1989</v>
      </c>
      <c r="Y37" s="8">
        <v>1990</v>
      </c>
      <c r="Z37" s="8">
        <v>1991</v>
      </c>
      <c r="AA37" s="8">
        <v>1992</v>
      </c>
      <c r="AB37" s="8">
        <v>1993</v>
      </c>
      <c r="AC37" s="8">
        <v>1994</v>
      </c>
      <c r="AD37" s="8">
        <v>1995</v>
      </c>
      <c r="AE37" s="8">
        <v>1996</v>
      </c>
      <c r="AF37" s="8">
        <v>1997</v>
      </c>
      <c r="AG37" s="8">
        <v>1998</v>
      </c>
      <c r="AH37" s="8">
        <v>1999</v>
      </c>
      <c r="AI37" s="8">
        <v>2000</v>
      </c>
      <c r="AJ37" s="8">
        <v>2001</v>
      </c>
      <c r="AK37" s="8">
        <v>2002</v>
      </c>
      <c r="AL37" s="8">
        <v>2003</v>
      </c>
      <c r="AM37" s="8">
        <v>2004</v>
      </c>
      <c r="AN37" s="8">
        <v>2005</v>
      </c>
      <c r="AO37" s="8">
        <v>2006</v>
      </c>
      <c r="AP37" s="8">
        <v>2007</v>
      </c>
      <c r="AQ37" s="8">
        <v>2008</v>
      </c>
      <c r="AR37" s="8">
        <v>2009</v>
      </c>
      <c r="AS37" s="8">
        <v>2010</v>
      </c>
      <c r="AT37" s="8">
        <v>2011</v>
      </c>
      <c r="AU37" s="8">
        <v>2012</v>
      </c>
      <c r="AV37" s="8">
        <v>2013</v>
      </c>
      <c r="AW37" s="8">
        <v>2014</v>
      </c>
      <c r="AX37" s="8">
        <v>2015</v>
      </c>
      <c r="AY37" s="8">
        <v>2016</v>
      </c>
      <c r="AZ37" s="8">
        <v>2017</v>
      </c>
      <c r="BA37" s="8">
        <v>2018</v>
      </c>
      <c r="BB37" s="8">
        <v>2019</v>
      </c>
      <c r="BC37" s="8">
        <v>2020</v>
      </c>
      <c r="BD37" s="8">
        <v>2021</v>
      </c>
      <c r="BE37" s="8">
        <v>2022</v>
      </c>
      <c r="BF37" s="5" t="s">
        <v>22</v>
      </c>
      <c r="BG37" s="5" t="s">
        <v>23</v>
      </c>
      <c r="BI37" s="9" t="s">
        <v>0</v>
      </c>
      <c r="BJ37" s="10">
        <v>21</v>
      </c>
      <c r="BK37" s="10">
        <v>2010</v>
      </c>
      <c r="BL37" s="10">
        <v>2011</v>
      </c>
      <c r="BM37" s="10">
        <v>2012</v>
      </c>
      <c r="BN37" s="44" t="s">
        <v>43</v>
      </c>
      <c r="BO37" s="45">
        <v>0</v>
      </c>
      <c r="BP37" s="45">
        <v>1</v>
      </c>
      <c r="BQ37" s="45">
        <v>1</v>
      </c>
      <c r="BR37" s="45">
        <v>1</v>
      </c>
      <c r="BS37" s="45">
        <v>1</v>
      </c>
      <c r="BT37" s="42">
        <f t="shared" ref="BT37:BT40" si="0">SUM(BO37:BS37)/5</f>
        <v>0.8</v>
      </c>
      <c r="BU37" s="46">
        <v>0</v>
      </c>
      <c r="BV37" s="39"/>
      <c r="BW37" s="39"/>
      <c r="BX37" s="39"/>
    </row>
    <row r="38" spans="1:76" ht="22.5" x14ac:dyDescent="0.65">
      <c r="A38" s="2" t="s">
        <v>1</v>
      </c>
      <c r="B38" s="4">
        <v>167</v>
      </c>
      <c r="C38" s="3">
        <v>112</v>
      </c>
      <c r="D38" s="4">
        <v>170</v>
      </c>
      <c r="E38" s="4">
        <v>217</v>
      </c>
      <c r="F38" s="4">
        <v>217</v>
      </c>
      <c r="G38" s="4">
        <v>299</v>
      </c>
      <c r="H38" s="4">
        <v>368</v>
      </c>
      <c r="I38" s="4">
        <v>540</v>
      </c>
      <c r="J38" s="4">
        <v>497</v>
      </c>
      <c r="K38" s="4">
        <v>581</v>
      </c>
      <c r="L38" s="4">
        <v>638</v>
      </c>
      <c r="M38" s="3">
        <v>570</v>
      </c>
      <c r="N38" s="11">
        <v>793</v>
      </c>
      <c r="O38" s="11">
        <v>761</v>
      </c>
      <c r="P38" s="11">
        <v>714</v>
      </c>
      <c r="Q38" s="11">
        <v>570</v>
      </c>
      <c r="R38" s="11">
        <v>559</v>
      </c>
      <c r="S38" s="11">
        <v>545</v>
      </c>
      <c r="T38" s="11">
        <v>496</v>
      </c>
      <c r="U38" s="11">
        <v>515</v>
      </c>
      <c r="V38" s="11">
        <v>401</v>
      </c>
      <c r="W38" s="11">
        <v>390</v>
      </c>
      <c r="X38" s="11">
        <v>306</v>
      </c>
      <c r="Y38" s="11">
        <v>262</v>
      </c>
      <c r="Z38" s="11">
        <v>194</v>
      </c>
      <c r="AA38" s="11">
        <v>146</v>
      </c>
      <c r="AB38" s="11">
        <v>112</v>
      </c>
      <c r="AC38" s="11">
        <v>82</v>
      </c>
      <c r="AD38" s="11">
        <v>88</v>
      </c>
      <c r="AE38" s="11">
        <v>101</v>
      </c>
      <c r="AF38" s="11">
        <v>68</v>
      </c>
      <c r="AG38" s="12">
        <v>75</v>
      </c>
      <c r="AH38" s="4">
        <v>79</v>
      </c>
      <c r="AI38" s="4">
        <v>78</v>
      </c>
      <c r="AJ38" s="4">
        <v>87</v>
      </c>
      <c r="AK38" s="4">
        <v>90</v>
      </c>
      <c r="AL38" s="4">
        <v>120</v>
      </c>
      <c r="AM38" s="13">
        <v>105</v>
      </c>
      <c r="AN38" s="8">
        <v>105</v>
      </c>
      <c r="AO38" s="8">
        <v>219</v>
      </c>
      <c r="AP38" s="8">
        <v>239</v>
      </c>
      <c r="AQ38" s="8">
        <v>234</v>
      </c>
      <c r="AR38" s="8">
        <v>185</v>
      </c>
      <c r="AS38" s="8">
        <v>204</v>
      </c>
      <c r="AT38" s="8">
        <v>227</v>
      </c>
      <c r="AU38" s="14">
        <v>260</v>
      </c>
      <c r="AV38" s="14">
        <v>210</v>
      </c>
      <c r="AW38" s="14">
        <v>187</v>
      </c>
      <c r="AX38" s="14">
        <v>182</v>
      </c>
      <c r="AY38" s="14">
        <v>140</v>
      </c>
      <c r="AZ38" s="15">
        <v>195</v>
      </c>
      <c r="BA38" s="15">
        <v>212</v>
      </c>
      <c r="BB38" s="15">
        <v>203</v>
      </c>
      <c r="BC38" s="15">
        <v>198</v>
      </c>
      <c r="BD38" s="15">
        <v>220</v>
      </c>
      <c r="BE38" s="15">
        <v>261</v>
      </c>
      <c r="BF38" s="1">
        <f>MAX(B38:BC38)</f>
        <v>793</v>
      </c>
      <c r="BG38" s="1">
        <f>MIN(B38:BC38)</f>
        <v>68</v>
      </c>
      <c r="BI38" s="16" t="s">
        <v>1</v>
      </c>
      <c r="BJ38" s="17">
        <f t="shared" ref="BJ38:BM41" si="1">AR38</f>
        <v>185</v>
      </c>
      <c r="BK38" s="17">
        <f t="shared" si="1"/>
        <v>204</v>
      </c>
      <c r="BL38" s="17">
        <f t="shared" si="1"/>
        <v>227</v>
      </c>
      <c r="BM38" s="17">
        <f t="shared" si="1"/>
        <v>260</v>
      </c>
      <c r="BN38" s="35" t="s">
        <v>55</v>
      </c>
      <c r="BO38" s="48">
        <v>0</v>
      </c>
      <c r="BP38" s="48">
        <v>1</v>
      </c>
      <c r="BQ38" s="48">
        <v>0</v>
      </c>
      <c r="BR38" s="48">
        <v>1</v>
      </c>
      <c r="BS38" s="48">
        <v>1</v>
      </c>
      <c r="BT38" s="37">
        <f t="shared" si="0"/>
        <v>0.6</v>
      </c>
      <c r="BU38" s="49">
        <v>0</v>
      </c>
      <c r="BV38" s="47"/>
      <c r="BW38" s="47"/>
      <c r="BX38" s="47"/>
    </row>
    <row r="39" spans="1:76" ht="22.5" x14ac:dyDescent="0.65">
      <c r="A39" s="4" t="s">
        <v>2</v>
      </c>
      <c r="B39" s="4">
        <v>34</v>
      </c>
      <c r="C39" s="3" t="s">
        <v>3</v>
      </c>
      <c r="D39" s="4">
        <v>52</v>
      </c>
      <c r="E39" s="4">
        <v>28</v>
      </c>
      <c r="F39" s="4">
        <v>0</v>
      </c>
      <c r="G39" s="4">
        <v>38</v>
      </c>
      <c r="H39" s="4">
        <v>23</v>
      </c>
      <c r="I39" s="4">
        <v>47</v>
      </c>
      <c r="J39" s="2" t="s">
        <v>4</v>
      </c>
      <c r="K39" s="4">
        <v>17</v>
      </c>
      <c r="L39" s="4">
        <v>10</v>
      </c>
      <c r="M39" s="3" t="s">
        <v>5</v>
      </c>
      <c r="N39" s="4">
        <v>39</v>
      </c>
      <c r="O39" s="3" t="s">
        <v>6</v>
      </c>
      <c r="P39" s="2" t="s">
        <v>7</v>
      </c>
      <c r="Q39" s="3" t="s">
        <v>8</v>
      </c>
      <c r="R39" s="3" t="s">
        <v>9</v>
      </c>
      <c r="S39" s="3" t="s">
        <v>10</v>
      </c>
      <c r="T39" s="3" t="s">
        <v>11</v>
      </c>
      <c r="U39" s="4">
        <v>4</v>
      </c>
      <c r="V39" s="3" t="s">
        <v>12</v>
      </c>
      <c r="W39" s="3" t="s">
        <v>10</v>
      </c>
      <c r="X39" s="3" t="s">
        <v>12</v>
      </c>
      <c r="Y39" s="3" t="s">
        <v>13</v>
      </c>
      <c r="Z39" s="3" t="s">
        <v>14</v>
      </c>
      <c r="AA39" s="3" t="s">
        <v>15</v>
      </c>
      <c r="AB39" s="3" t="s">
        <v>16</v>
      </c>
      <c r="AC39" s="3" t="s">
        <v>17</v>
      </c>
      <c r="AD39" s="3">
        <v>7</v>
      </c>
      <c r="AE39" s="4">
        <v>15</v>
      </c>
      <c r="AF39" s="3" t="s">
        <v>3</v>
      </c>
      <c r="AG39" s="4">
        <v>10</v>
      </c>
      <c r="AH39" s="4">
        <v>5</v>
      </c>
      <c r="AI39" s="3" t="s">
        <v>25</v>
      </c>
      <c r="AJ39" s="4">
        <v>12</v>
      </c>
      <c r="AK39" s="4">
        <v>3</v>
      </c>
      <c r="AL39" s="4">
        <v>33</v>
      </c>
      <c r="AM39" s="18" t="s">
        <v>19</v>
      </c>
      <c r="AN39" s="8">
        <v>0</v>
      </c>
      <c r="AO39" s="8">
        <v>108.6</v>
      </c>
      <c r="AP39" s="8">
        <v>9</v>
      </c>
      <c r="AQ39" s="19" t="s">
        <v>18</v>
      </c>
      <c r="AR39" s="19" t="s">
        <v>26</v>
      </c>
      <c r="AS39" s="19">
        <v>10</v>
      </c>
      <c r="AT39" s="19">
        <v>11</v>
      </c>
      <c r="AU39" s="20">
        <v>15</v>
      </c>
      <c r="AV39" s="20" t="s">
        <v>27</v>
      </c>
      <c r="AW39" s="20" t="s">
        <v>28</v>
      </c>
      <c r="AX39" s="21">
        <v>-2.6737967914438503</v>
      </c>
      <c r="AY39" s="21">
        <v>-23.076923076923077</v>
      </c>
      <c r="AZ39" s="21">
        <v>39.285714285714285</v>
      </c>
      <c r="BA39" s="21">
        <v>8.7179487179487172</v>
      </c>
      <c r="BB39" s="21">
        <v>4.1025641025641022</v>
      </c>
      <c r="BC39" s="21">
        <v>-6.6037735849056602</v>
      </c>
      <c r="BD39" s="21">
        <v>11.111111111111111</v>
      </c>
      <c r="BE39" s="21">
        <v>18.636363636363637</v>
      </c>
      <c r="BI39" s="16" t="s">
        <v>2</v>
      </c>
      <c r="BJ39" s="22" t="str">
        <f t="shared" si="1"/>
        <v>▲21</v>
      </c>
      <c r="BK39" s="22">
        <f t="shared" si="1"/>
        <v>10</v>
      </c>
      <c r="BL39" s="22">
        <f t="shared" si="1"/>
        <v>11</v>
      </c>
      <c r="BM39" s="22">
        <f t="shared" si="1"/>
        <v>15</v>
      </c>
      <c r="BN39" s="35" t="s">
        <v>56</v>
      </c>
      <c r="BO39" s="50">
        <v>50</v>
      </c>
      <c r="BP39" s="50">
        <v>46</v>
      </c>
      <c r="BQ39" s="50">
        <v>32</v>
      </c>
      <c r="BR39" s="50">
        <v>29</v>
      </c>
      <c r="BS39" s="50">
        <v>21</v>
      </c>
      <c r="BT39" s="37">
        <f t="shared" si="0"/>
        <v>35.6</v>
      </c>
      <c r="BU39" s="38">
        <v>26</v>
      </c>
    </row>
    <row r="40" spans="1:76" ht="45" x14ac:dyDescent="0.6">
      <c r="A40" s="2" t="s">
        <v>29</v>
      </c>
      <c r="B40" s="4">
        <v>33</v>
      </c>
      <c r="C40" s="4">
        <v>38</v>
      </c>
      <c r="D40" s="4">
        <v>69</v>
      </c>
      <c r="E40" s="4">
        <v>44</v>
      </c>
      <c r="F40" s="4">
        <v>33</v>
      </c>
      <c r="G40" s="4">
        <v>52</v>
      </c>
      <c r="H40" s="4">
        <v>59</v>
      </c>
      <c r="I40" s="4">
        <v>74</v>
      </c>
      <c r="J40" s="4">
        <v>40</v>
      </c>
      <c r="K40" s="4">
        <v>65</v>
      </c>
      <c r="L40" s="4">
        <v>56</v>
      </c>
      <c r="M40" s="4">
        <v>72</v>
      </c>
      <c r="N40" s="4">
        <v>63</v>
      </c>
      <c r="O40" s="4">
        <v>60</v>
      </c>
      <c r="P40" s="4">
        <v>50</v>
      </c>
      <c r="Q40" s="4">
        <v>43</v>
      </c>
      <c r="R40" s="4">
        <v>51</v>
      </c>
      <c r="S40" s="4">
        <v>36</v>
      </c>
      <c r="T40" s="4">
        <v>35</v>
      </c>
      <c r="U40" s="4">
        <v>42</v>
      </c>
      <c r="V40" s="4">
        <v>29</v>
      </c>
      <c r="W40" s="4">
        <v>37</v>
      </c>
      <c r="X40" s="4">
        <v>36</v>
      </c>
      <c r="Y40" s="4">
        <v>27</v>
      </c>
      <c r="Z40" s="4">
        <v>13</v>
      </c>
      <c r="AA40" s="4">
        <v>31</v>
      </c>
      <c r="AB40" s="4">
        <v>7</v>
      </c>
      <c r="AC40" s="4">
        <v>3</v>
      </c>
      <c r="AD40" s="4">
        <v>12</v>
      </c>
      <c r="AE40" s="4">
        <v>14</v>
      </c>
      <c r="AF40" s="4">
        <v>6</v>
      </c>
      <c r="AG40" s="4">
        <v>9</v>
      </c>
      <c r="AH40" s="4">
        <v>5</v>
      </c>
      <c r="AI40" s="4">
        <v>8</v>
      </c>
      <c r="AJ40" s="4">
        <v>2</v>
      </c>
      <c r="AK40" s="4">
        <v>4</v>
      </c>
      <c r="AL40" s="4">
        <v>7</v>
      </c>
      <c r="AM40" s="13">
        <v>2</v>
      </c>
      <c r="AN40" s="8">
        <v>1</v>
      </c>
      <c r="AO40" s="8">
        <v>0</v>
      </c>
      <c r="AP40" s="8">
        <v>4</v>
      </c>
      <c r="AQ40" s="8">
        <v>4</v>
      </c>
      <c r="AR40" s="8">
        <v>4</v>
      </c>
      <c r="AS40" s="8">
        <v>5</v>
      </c>
      <c r="AT40" s="8">
        <v>1</v>
      </c>
      <c r="AU40" s="14">
        <v>1</v>
      </c>
      <c r="AV40" s="14">
        <v>3</v>
      </c>
      <c r="AW40" s="14">
        <v>1</v>
      </c>
      <c r="AX40" s="14">
        <v>2</v>
      </c>
      <c r="AY40" s="14">
        <v>0</v>
      </c>
      <c r="AZ40" s="14">
        <v>0</v>
      </c>
      <c r="BA40" s="14">
        <v>1</v>
      </c>
      <c r="BB40" s="14">
        <v>0</v>
      </c>
      <c r="BC40" s="14">
        <v>1</v>
      </c>
      <c r="BD40" s="14">
        <v>1</v>
      </c>
      <c r="BE40" s="14">
        <v>0</v>
      </c>
      <c r="BF40" s="1">
        <f>MAX(B40:BC40)</f>
        <v>74</v>
      </c>
      <c r="BG40" s="1">
        <f>MIN(B40:BC40)</f>
        <v>0</v>
      </c>
      <c r="BI40" s="16" t="s">
        <v>29</v>
      </c>
      <c r="BJ40" s="17">
        <f t="shared" si="1"/>
        <v>4</v>
      </c>
      <c r="BK40" s="17">
        <f t="shared" si="1"/>
        <v>5</v>
      </c>
      <c r="BL40" s="17">
        <f t="shared" si="1"/>
        <v>1</v>
      </c>
      <c r="BM40" s="17">
        <f t="shared" si="1"/>
        <v>1</v>
      </c>
      <c r="BN40" s="51" t="s">
        <v>58</v>
      </c>
      <c r="BO40" s="52">
        <v>0</v>
      </c>
      <c r="BP40" s="52">
        <v>0</v>
      </c>
      <c r="BQ40" s="52">
        <v>8</v>
      </c>
      <c r="BR40" s="52">
        <v>19</v>
      </c>
      <c r="BS40" s="52">
        <v>0</v>
      </c>
      <c r="BT40" s="53">
        <f t="shared" si="0"/>
        <v>5.4</v>
      </c>
      <c r="BU40" s="54">
        <v>0</v>
      </c>
    </row>
    <row r="41" spans="1:76" ht="20" x14ac:dyDescent="0.6">
      <c r="A41" s="2" t="s">
        <v>30</v>
      </c>
      <c r="B41" s="4">
        <v>271</v>
      </c>
      <c r="C41" s="4">
        <v>146</v>
      </c>
      <c r="D41" s="4">
        <v>236</v>
      </c>
      <c r="E41" s="4">
        <v>283</v>
      </c>
      <c r="F41" s="4">
        <v>301</v>
      </c>
      <c r="G41" s="4">
        <v>398</v>
      </c>
      <c r="H41" s="4">
        <v>389</v>
      </c>
      <c r="I41" s="4">
        <v>679</v>
      </c>
      <c r="J41" s="4">
        <v>543</v>
      </c>
      <c r="K41" s="4">
        <v>523</v>
      </c>
      <c r="L41" s="4">
        <v>684</v>
      </c>
      <c r="M41" s="4">
        <v>640</v>
      </c>
      <c r="N41" s="4">
        <v>825</v>
      </c>
      <c r="O41" s="4">
        <v>758</v>
      </c>
      <c r="P41" s="4">
        <v>723</v>
      </c>
      <c r="Q41" s="4">
        <v>650</v>
      </c>
      <c r="R41" s="4">
        <v>645</v>
      </c>
      <c r="S41" s="4">
        <v>529</v>
      </c>
      <c r="T41" s="4">
        <v>550</v>
      </c>
      <c r="U41" s="4">
        <v>477</v>
      </c>
      <c r="V41" s="4">
        <v>381</v>
      </c>
      <c r="W41" s="4">
        <v>336</v>
      </c>
      <c r="X41" s="4">
        <v>327</v>
      </c>
      <c r="Y41" s="4">
        <v>233</v>
      </c>
      <c r="Z41" s="4">
        <v>171</v>
      </c>
      <c r="AA41" s="4">
        <v>162</v>
      </c>
      <c r="AB41" s="4">
        <v>135</v>
      </c>
      <c r="AC41" s="4">
        <v>83</v>
      </c>
      <c r="AD41" s="4">
        <v>80</v>
      </c>
      <c r="AE41" s="4">
        <v>109</v>
      </c>
      <c r="AF41" s="4">
        <v>64</v>
      </c>
      <c r="AG41" s="4">
        <v>82</v>
      </c>
      <c r="AH41" s="4">
        <v>66</v>
      </c>
      <c r="AI41" s="4">
        <v>73</v>
      </c>
      <c r="AJ41" s="4">
        <v>69</v>
      </c>
      <c r="AK41" s="4">
        <v>64</v>
      </c>
      <c r="AL41" s="4">
        <v>86</v>
      </c>
      <c r="AM41" s="13">
        <v>88</v>
      </c>
      <c r="AN41" s="8">
        <v>58</v>
      </c>
      <c r="AO41" s="8">
        <v>78</v>
      </c>
      <c r="AP41" s="8">
        <v>98</v>
      </c>
      <c r="AQ41" s="8">
        <v>79</v>
      </c>
      <c r="AR41" s="8">
        <v>148</v>
      </c>
      <c r="AS41" s="8">
        <v>83</v>
      </c>
      <c r="AT41" s="8">
        <v>88</v>
      </c>
      <c r="AU41" s="14">
        <v>85</v>
      </c>
      <c r="AV41" s="14">
        <v>52</v>
      </c>
      <c r="AW41" s="14">
        <v>76</v>
      </c>
      <c r="AX41" s="14">
        <v>60</v>
      </c>
      <c r="AY41" s="14">
        <v>52</v>
      </c>
      <c r="AZ41" s="14">
        <v>50</v>
      </c>
      <c r="BA41" s="14">
        <v>46</v>
      </c>
      <c r="BB41" s="14">
        <v>32</v>
      </c>
      <c r="BC41" s="14">
        <v>29</v>
      </c>
      <c r="BD41" s="14">
        <v>21</v>
      </c>
      <c r="BE41" s="14">
        <v>26</v>
      </c>
      <c r="BF41" s="1">
        <f>MAX(A41:BC41)</f>
        <v>825</v>
      </c>
      <c r="BG41" s="1">
        <f>MIN(B41:BC41)</f>
        <v>29</v>
      </c>
      <c r="BI41" s="16" t="s">
        <v>30</v>
      </c>
      <c r="BJ41" s="17">
        <f t="shared" si="1"/>
        <v>148</v>
      </c>
      <c r="BK41" s="17">
        <f t="shared" si="1"/>
        <v>83</v>
      </c>
      <c r="BL41" s="17">
        <f t="shared" si="1"/>
        <v>88</v>
      </c>
      <c r="BM41" s="17">
        <f t="shared" si="1"/>
        <v>85</v>
      </c>
    </row>
    <row r="42" spans="1:76" ht="15" x14ac:dyDescent="0.2">
      <c r="A42" s="5" t="s">
        <v>31</v>
      </c>
      <c r="B42" s="23">
        <v>2129</v>
      </c>
      <c r="C42" s="24">
        <v>2464</v>
      </c>
      <c r="D42" s="23">
        <v>3042</v>
      </c>
      <c r="E42" s="23">
        <v>3294</v>
      </c>
      <c r="F42" s="23">
        <v>3621</v>
      </c>
      <c r="G42" s="24">
        <v>4208</v>
      </c>
      <c r="H42" s="24">
        <v>4616</v>
      </c>
      <c r="I42" s="24">
        <v>4775</v>
      </c>
      <c r="J42" s="25">
        <v>4990</v>
      </c>
      <c r="K42" s="23">
        <v>5265</v>
      </c>
      <c r="L42" s="23">
        <v>5274</v>
      </c>
      <c r="M42" s="23">
        <v>5357</v>
      </c>
      <c r="N42" s="24">
        <v>5571</v>
      </c>
      <c r="O42" s="23">
        <v>5599</v>
      </c>
      <c r="P42" s="23">
        <v>5689</v>
      </c>
      <c r="Q42" s="23">
        <v>5665</v>
      </c>
      <c r="R42" s="24">
        <v>5743</v>
      </c>
      <c r="S42" s="24">
        <v>5688</v>
      </c>
      <c r="T42" s="23">
        <v>5751</v>
      </c>
      <c r="U42" s="23">
        <v>5912</v>
      </c>
      <c r="V42" s="23">
        <v>5849</v>
      </c>
      <c r="W42" s="24">
        <v>6070</v>
      </c>
      <c r="X42" s="23">
        <v>6204</v>
      </c>
      <c r="Y42" s="23">
        <v>6207</v>
      </c>
      <c r="Z42" s="23">
        <v>6542</v>
      </c>
      <c r="AA42" s="24">
        <v>6750</v>
      </c>
      <c r="AB42" s="24">
        <v>7027</v>
      </c>
      <c r="AC42" s="24">
        <v>6807</v>
      </c>
      <c r="AD42" s="25">
        <v>7146</v>
      </c>
      <c r="AE42" s="26">
        <v>7279</v>
      </c>
      <c r="AF42" s="24">
        <v>7343</v>
      </c>
      <c r="AG42" s="26">
        <v>7366</v>
      </c>
      <c r="AH42" s="24">
        <v>7657</v>
      </c>
      <c r="AI42" s="26">
        <v>7710</v>
      </c>
      <c r="AJ42" s="27">
        <v>7603</v>
      </c>
      <c r="AK42" s="27">
        <v>7897</v>
      </c>
      <c r="AL42" s="27">
        <v>7802</v>
      </c>
      <c r="AM42" s="27">
        <v>7827</v>
      </c>
      <c r="AN42" s="27">
        <v>7942</v>
      </c>
      <c r="AO42" s="24">
        <v>7969</v>
      </c>
      <c r="AP42" s="24">
        <v>7933</v>
      </c>
      <c r="AQ42" s="23">
        <v>7404</v>
      </c>
      <c r="AR42" s="24">
        <v>7153</v>
      </c>
      <c r="AS42" s="24">
        <v>7312</v>
      </c>
      <c r="AT42" s="26">
        <v>7134</v>
      </c>
      <c r="AU42" s="28">
        <v>6811</v>
      </c>
      <c r="AV42" s="28">
        <v>6631</v>
      </c>
      <c r="AW42" s="28">
        <v>6535</v>
      </c>
      <c r="AX42" s="28">
        <v>6297</v>
      </c>
      <c r="AY42" s="29">
        <v>6275</v>
      </c>
      <c r="AZ42" s="29">
        <v>6384</v>
      </c>
      <c r="BA42" s="29">
        <v>6101</v>
      </c>
      <c r="BB42" s="1">
        <v>5997</v>
      </c>
      <c r="BC42" s="1">
        <v>5927</v>
      </c>
      <c r="BD42" s="1">
        <v>6089</v>
      </c>
    </row>
    <row r="43" spans="1:76" ht="15" x14ac:dyDescent="0.2">
      <c r="A43" s="5" t="s">
        <v>32</v>
      </c>
      <c r="B43" s="23">
        <f>B42*0.1</f>
        <v>212.9</v>
      </c>
      <c r="C43" s="23">
        <f t="shared" ref="C43:BA43" si="2">C42*0.1</f>
        <v>246.4</v>
      </c>
      <c r="D43" s="23">
        <f t="shared" si="2"/>
        <v>304.2</v>
      </c>
      <c r="E43" s="23">
        <f t="shared" si="2"/>
        <v>329.40000000000003</v>
      </c>
      <c r="F43" s="23">
        <f t="shared" si="2"/>
        <v>362.1</v>
      </c>
      <c r="G43" s="23">
        <f t="shared" si="2"/>
        <v>420.8</v>
      </c>
      <c r="H43" s="23">
        <f t="shared" si="2"/>
        <v>461.6</v>
      </c>
      <c r="I43" s="23">
        <f t="shared" si="2"/>
        <v>477.5</v>
      </c>
      <c r="J43" s="23">
        <f t="shared" si="2"/>
        <v>499</v>
      </c>
      <c r="K43" s="23">
        <f t="shared" si="2"/>
        <v>526.5</v>
      </c>
      <c r="L43" s="23">
        <f t="shared" si="2"/>
        <v>527.4</v>
      </c>
      <c r="M43" s="23">
        <f t="shared" si="2"/>
        <v>535.70000000000005</v>
      </c>
      <c r="N43" s="23">
        <f t="shared" si="2"/>
        <v>557.1</v>
      </c>
      <c r="O43" s="23">
        <f t="shared" si="2"/>
        <v>559.9</v>
      </c>
      <c r="P43" s="23">
        <f t="shared" si="2"/>
        <v>568.9</v>
      </c>
      <c r="Q43" s="23">
        <f t="shared" si="2"/>
        <v>566.5</v>
      </c>
      <c r="R43" s="23">
        <f t="shared" si="2"/>
        <v>574.30000000000007</v>
      </c>
      <c r="S43" s="23">
        <f t="shared" si="2"/>
        <v>568.80000000000007</v>
      </c>
      <c r="T43" s="23">
        <f t="shared" si="2"/>
        <v>575.1</v>
      </c>
      <c r="U43" s="23">
        <f t="shared" si="2"/>
        <v>591.20000000000005</v>
      </c>
      <c r="V43" s="23">
        <f t="shared" si="2"/>
        <v>584.9</v>
      </c>
      <c r="W43" s="23">
        <f t="shared" si="2"/>
        <v>607</v>
      </c>
      <c r="X43" s="23">
        <f t="shared" si="2"/>
        <v>620.40000000000009</v>
      </c>
      <c r="Y43" s="23">
        <f t="shared" si="2"/>
        <v>620.70000000000005</v>
      </c>
      <c r="Z43" s="23">
        <f t="shared" si="2"/>
        <v>654.20000000000005</v>
      </c>
      <c r="AA43" s="23">
        <f t="shared" si="2"/>
        <v>675</v>
      </c>
      <c r="AB43" s="23">
        <f t="shared" si="2"/>
        <v>702.7</v>
      </c>
      <c r="AC43" s="23">
        <f t="shared" si="2"/>
        <v>680.7</v>
      </c>
      <c r="AD43" s="23">
        <f t="shared" si="2"/>
        <v>714.6</v>
      </c>
      <c r="AE43" s="23">
        <f t="shared" si="2"/>
        <v>727.90000000000009</v>
      </c>
      <c r="AF43" s="23">
        <f t="shared" si="2"/>
        <v>734.30000000000007</v>
      </c>
      <c r="AG43" s="23">
        <f t="shared" si="2"/>
        <v>736.6</v>
      </c>
      <c r="AH43" s="23">
        <f t="shared" si="2"/>
        <v>765.7</v>
      </c>
      <c r="AI43" s="23">
        <f t="shared" si="2"/>
        <v>771</v>
      </c>
      <c r="AJ43" s="23">
        <f t="shared" si="2"/>
        <v>760.30000000000007</v>
      </c>
      <c r="AK43" s="23">
        <f t="shared" si="2"/>
        <v>789.7</v>
      </c>
      <c r="AL43" s="23">
        <f t="shared" si="2"/>
        <v>780.2</v>
      </c>
      <c r="AM43" s="23">
        <f t="shared" si="2"/>
        <v>782.7</v>
      </c>
      <c r="AN43" s="23">
        <f t="shared" si="2"/>
        <v>794.2</v>
      </c>
      <c r="AO43" s="23">
        <f t="shared" si="2"/>
        <v>796.90000000000009</v>
      </c>
      <c r="AP43" s="23">
        <f t="shared" si="2"/>
        <v>793.30000000000007</v>
      </c>
      <c r="AQ43" s="23">
        <f t="shared" si="2"/>
        <v>740.40000000000009</v>
      </c>
      <c r="AR43" s="23">
        <f t="shared" si="2"/>
        <v>715.30000000000007</v>
      </c>
      <c r="AS43" s="23">
        <f t="shared" si="2"/>
        <v>731.2</v>
      </c>
      <c r="AT43" s="23">
        <f t="shared" si="2"/>
        <v>713.40000000000009</v>
      </c>
      <c r="AU43" s="23">
        <f t="shared" si="2"/>
        <v>681.1</v>
      </c>
      <c r="AV43" s="23">
        <f t="shared" si="2"/>
        <v>663.1</v>
      </c>
      <c r="AW43" s="23">
        <f t="shared" si="2"/>
        <v>653.5</v>
      </c>
      <c r="AX43" s="23">
        <f t="shared" si="2"/>
        <v>629.70000000000005</v>
      </c>
      <c r="AY43" s="23">
        <f t="shared" si="2"/>
        <v>627.5</v>
      </c>
      <c r="AZ43" s="23">
        <f t="shared" si="2"/>
        <v>638.40000000000009</v>
      </c>
      <c r="BA43" s="23">
        <f t="shared" si="2"/>
        <v>610.1</v>
      </c>
      <c r="BB43" s="23">
        <f>BB42*0.1</f>
        <v>599.70000000000005</v>
      </c>
      <c r="BC43" s="23">
        <v>592.70000000000005</v>
      </c>
      <c r="BD43" s="1">
        <v>608.9</v>
      </c>
    </row>
    <row r="44" spans="1:76" x14ac:dyDescent="0.2">
      <c r="A44" s="5" t="s">
        <v>33</v>
      </c>
    </row>
    <row r="45" spans="1:76" s="84" customFormat="1" ht="68" customHeight="1" x14ac:dyDescent="0.2">
      <c r="A45" s="83"/>
      <c r="B45" s="84">
        <v>1967</v>
      </c>
      <c r="C45" s="84">
        <v>1968</v>
      </c>
      <c r="D45" s="84">
        <v>1969</v>
      </c>
      <c r="E45" s="84">
        <v>1970</v>
      </c>
      <c r="F45" s="84">
        <v>1971</v>
      </c>
      <c r="G45" s="84">
        <v>1972</v>
      </c>
      <c r="H45" s="84">
        <v>1973</v>
      </c>
      <c r="I45" s="84">
        <v>1974</v>
      </c>
      <c r="J45" s="84">
        <v>1975</v>
      </c>
      <c r="K45" s="84">
        <v>1976</v>
      </c>
      <c r="L45" s="84">
        <v>1977</v>
      </c>
      <c r="M45" s="84">
        <v>1978</v>
      </c>
      <c r="N45" s="84">
        <v>1979</v>
      </c>
      <c r="O45" s="84">
        <v>1980</v>
      </c>
      <c r="P45" s="84">
        <v>1981</v>
      </c>
      <c r="Q45" s="84">
        <v>1982</v>
      </c>
      <c r="R45" s="84">
        <v>1983</v>
      </c>
      <c r="S45" s="84">
        <v>1984</v>
      </c>
      <c r="T45" s="84">
        <v>1985</v>
      </c>
      <c r="U45" s="84">
        <v>1986</v>
      </c>
      <c r="V45" s="84">
        <v>1987</v>
      </c>
      <c r="W45" s="84">
        <v>1988</v>
      </c>
      <c r="X45" s="84">
        <v>1989</v>
      </c>
      <c r="Y45" s="84">
        <v>1990</v>
      </c>
      <c r="Z45" s="84">
        <v>1991</v>
      </c>
      <c r="AA45" s="84">
        <v>1992</v>
      </c>
      <c r="AB45" s="84">
        <v>1993</v>
      </c>
      <c r="AC45" s="84">
        <v>1994</v>
      </c>
      <c r="AD45" s="84">
        <v>1995</v>
      </c>
      <c r="AE45" s="84">
        <v>1996</v>
      </c>
      <c r="AF45" s="84">
        <v>1997</v>
      </c>
      <c r="AG45" s="84">
        <v>1998</v>
      </c>
      <c r="AH45" s="84">
        <v>1999</v>
      </c>
      <c r="AI45" s="84">
        <v>2000</v>
      </c>
      <c r="AJ45" s="84">
        <v>2001</v>
      </c>
      <c r="AK45" s="84">
        <v>2002</v>
      </c>
      <c r="AL45" s="84">
        <v>2003</v>
      </c>
      <c r="AM45" s="84">
        <v>2004</v>
      </c>
      <c r="AN45" s="84">
        <v>2005</v>
      </c>
      <c r="AO45" s="84">
        <v>2006</v>
      </c>
      <c r="AP45" s="84">
        <v>2007</v>
      </c>
      <c r="AQ45" s="84">
        <v>2008</v>
      </c>
      <c r="AR45" s="84">
        <v>2009</v>
      </c>
      <c r="AS45" s="84">
        <v>2010</v>
      </c>
      <c r="AT45" s="84">
        <v>2011</v>
      </c>
      <c r="AU45" s="84">
        <v>2012</v>
      </c>
      <c r="AV45" s="84">
        <v>2013</v>
      </c>
      <c r="AW45" s="84">
        <v>2014</v>
      </c>
      <c r="AX45" s="84">
        <v>2015</v>
      </c>
      <c r="AY45" s="84">
        <v>2016</v>
      </c>
      <c r="AZ45" s="84">
        <v>2017</v>
      </c>
      <c r="BA45" s="84">
        <v>2018</v>
      </c>
      <c r="BB45" s="84">
        <v>2019</v>
      </c>
      <c r="BC45" s="84">
        <v>2020</v>
      </c>
      <c r="BD45" s="84">
        <v>2021</v>
      </c>
      <c r="BN45" s="85"/>
      <c r="BO45" s="85"/>
      <c r="BP45" s="85"/>
      <c r="BQ45" s="85"/>
      <c r="BR45" s="85"/>
      <c r="BS45" s="85"/>
      <c r="BT45" s="85"/>
      <c r="BU45" s="85"/>
      <c r="BV45" s="85"/>
      <c r="BW45" s="85"/>
      <c r="BX45" s="85"/>
    </row>
    <row r="46" spans="1:76" s="84" customFormat="1" ht="26" customHeight="1" x14ac:dyDescent="0.2">
      <c r="A46" s="83"/>
      <c r="BN46" s="85"/>
      <c r="BO46" s="85"/>
      <c r="BP46" s="85"/>
      <c r="BQ46" s="85"/>
      <c r="BR46" s="85"/>
      <c r="BS46" s="85"/>
      <c r="BT46" s="85"/>
      <c r="BU46" s="85"/>
      <c r="BV46" s="85"/>
      <c r="BW46" s="85"/>
      <c r="BX46" s="85"/>
    </row>
    <row r="47" spans="1:76" s="88" customFormat="1" ht="26" customHeight="1" x14ac:dyDescent="0.2">
      <c r="A47" s="86"/>
      <c r="B47" s="87"/>
      <c r="C47" s="87"/>
      <c r="D47" s="87"/>
      <c r="E47" s="87"/>
      <c r="F47" s="87">
        <f>AVERAGE(B40:F40)</f>
        <v>43.4</v>
      </c>
      <c r="G47" s="87"/>
      <c r="H47" s="87"/>
      <c r="I47" s="87"/>
      <c r="J47" s="87"/>
      <c r="K47" s="87">
        <f>AVERAGE(G40:K40)</f>
        <v>58</v>
      </c>
      <c r="L47" s="87"/>
      <c r="M47" s="87"/>
      <c r="N47" s="87"/>
      <c r="O47" s="87"/>
      <c r="P47" s="87">
        <f>AVERAGE(L40:P40)</f>
        <v>60.2</v>
      </c>
      <c r="Q47" s="87"/>
      <c r="R47" s="87"/>
      <c r="S47" s="87"/>
      <c r="T47" s="87"/>
      <c r="U47" s="87">
        <f>AVERAGE(Q40:U40)</f>
        <v>41.4</v>
      </c>
      <c r="V47" s="87"/>
      <c r="W47" s="87"/>
      <c r="X47" s="87"/>
      <c r="Y47" s="87"/>
      <c r="Z47" s="87">
        <f>AVERAGE(V40:Z40)</f>
        <v>28.4</v>
      </c>
      <c r="AA47" s="87"/>
      <c r="AB47" s="87"/>
      <c r="AC47" s="87"/>
      <c r="AD47" s="87"/>
      <c r="AE47" s="87">
        <f>AVERAGE(AA40:AE40)</f>
        <v>13.4</v>
      </c>
      <c r="AF47" s="87"/>
      <c r="AG47" s="87"/>
      <c r="AH47" s="87"/>
      <c r="AI47" s="87"/>
      <c r="AJ47" s="87">
        <f>AVERAGE(AF40:AJ40)</f>
        <v>6</v>
      </c>
      <c r="AK47" s="87"/>
      <c r="AL47" s="87"/>
      <c r="AM47" s="87"/>
      <c r="AN47" s="87"/>
      <c r="AO47" s="87">
        <f>AVERAGE(AK40:AO40)</f>
        <v>2.8</v>
      </c>
      <c r="AP47" s="87"/>
      <c r="AQ47" s="87"/>
      <c r="AR47" s="87"/>
      <c r="AS47" s="87"/>
      <c r="AT47" s="87">
        <f>AVERAGE(AP40:AT40)</f>
        <v>3.6</v>
      </c>
      <c r="AU47" s="87"/>
      <c r="AV47" s="87"/>
      <c r="AW47" s="87"/>
      <c r="AX47" s="87"/>
      <c r="AY47" s="87">
        <f>AVERAGE(AU40:AY40)</f>
        <v>1.4</v>
      </c>
      <c r="AZ47" s="87"/>
      <c r="BA47" s="87"/>
      <c r="BB47" s="87"/>
      <c r="BC47" s="87"/>
      <c r="BD47" s="87">
        <f>AVERAGE(AZ40:BD40)</f>
        <v>0.6</v>
      </c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</row>
    <row r="48" spans="1:76" s="88" customFormat="1" ht="26" customHeight="1" x14ac:dyDescent="0.2">
      <c r="A48" s="86"/>
      <c r="B48" s="87"/>
      <c r="C48" s="87"/>
      <c r="D48" s="87"/>
      <c r="E48" s="87"/>
      <c r="F48" s="87">
        <f>AVERAGE(B41:F41)</f>
        <v>247.4</v>
      </c>
      <c r="G48" s="87"/>
      <c r="H48" s="87"/>
      <c r="I48" s="87"/>
      <c r="J48" s="87"/>
      <c r="K48" s="87">
        <f>AVERAGE(G41:K41)</f>
        <v>506.4</v>
      </c>
      <c r="L48" s="87"/>
      <c r="M48" s="87"/>
      <c r="N48" s="87"/>
      <c r="O48" s="87"/>
      <c r="P48" s="87">
        <f>AVERAGE(L41:P41)</f>
        <v>726</v>
      </c>
      <c r="Q48" s="87"/>
      <c r="R48" s="87"/>
      <c r="S48" s="87"/>
      <c r="T48" s="87"/>
      <c r="U48" s="87">
        <f>AVERAGE(Q41:U41)</f>
        <v>570.20000000000005</v>
      </c>
      <c r="V48" s="87"/>
      <c r="W48" s="87"/>
      <c r="X48" s="87"/>
      <c r="Y48" s="87"/>
      <c r="Z48" s="87">
        <f>AVERAGE(V41:Z41)</f>
        <v>289.60000000000002</v>
      </c>
      <c r="AA48" s="87"/>
      <c r="AB48" s="87"/>
      <c r="AC48" s="87"/>
      <c r="AD48" s="87"/>
      <c r="AE48" s="87">
        <f>AVERAGE(AA41:AE41)</f>
        <v>113.8</v>
      </c>
      <c r="AF48" s="87"/>
      <c r="AG48" s="87"/>
      <c r="AH48" s="87"/>
      <c r="AI48" s="87"/>
      <c r="AJ48" s="87">
        <f>AVERAGE(AF41:AJ41)</f>
        <v>70.8</v>
      </c>
      <c r="AK48" s="87"/>
      <c r="AL48" s="87"/>
      <c r="AM48" s="87"/>
      <c r="AN48" s="87"/>
      <c r="AO48" s="87">
        <f>AVERAGE(AK41:AO41)</f>
        <v>74.8</v>
      </c>
      <c r="AP48" s="87"/>
      <c r="AQ48" s="87"/>
      <c r="AR48" s="87"/>
      <c r="AS48" s="87"/>
      <c r="AT48" s="87">
        <f>AVERAGE(AP41:AT41)</f>
        <v>99.2</v>
      </c>
      <c r="AU48" s="87"/>
      <c r="AV48" s="87"/>
      <c r="AW48" s="87"/>
      <c r="AX48" s="87"/>
      <c r="AY48" s="87">
        <f>AVERAGE(AU41:AY41)</f>
        <v>65</v>
      </c>
      <c r="AZ48" s="87"/>
      <c r="BA48" s="87"/>
      <c r="BB48" s="87"/>
      <c r="BC48" s="87"/>
      <c r="BD48" s="87">
        <f>AVERAGE(AZ41:BD41)</f>
        <v>35.6</v>
      </c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</row>
    <row r="49" spans="1:76" s="90" customFormat="1" ht="26" customHeight="1" x14ac:dyDescent="0.2">
      <c r="A49" s="89"/>
      <c r="D49" s="91"/>
      <c r="F49" s="91" t="s">
        <v>44</v>
      </c>
      <c r="I49" s="91"/>
      <c r="K49" s="91" t="s">
        <v>45</v>
      </c>
      <c r="N49" s="91"/>
      <c r="P49" s="91" t="s">
        <v>46</v>
      </c>
      <c r="S49" s="91"/>
      <c r="U49" s="91" t="s">
        <v>47</v>
      </c>
      <c r="X49" s="91"/>
      <c r="Y49" s="91"/>
      <c r="Z49" s="92" t="s">
        <v>48</v>
      </c>
      <c r="AA49" s="92"/>
      <c r="AB49" s="92"/>
      <c r="AC49" s="91"/>
      <c r="AE49" s="93" t="s">
        <v>49</v>
      </c>
      <c r="AF49" s="93"/>
      <c r="AG49" s="93"/>
      <c r="AH49" s="91"/>
      <c r="AJ49" s="91" t="s">
        <v>50</v>
      </c>
      <c r="AK49" s="91"/>
      <c r="AL49" s="91"/>
      <c r="AM49" s="91"/>
      <c r="AO49" s="91" t="s">
        <v>51</v>
      </c>
      <c r="AP49" s="91"/>
      <c r="AQ49" s="91"/>
      <c r="AR49" s="91"/>
      <c r="AS49" s="91"/>
      <c r="AT49" s="91" t="s">
        <v>52</v>
      </c>
      <c r="AU49" s="91"/>
      <c r="AV49" s="91"/>
      <c r="AW49" s="91"/>
      <c r="AX49" s="91"/>
      <c r="AY49" s="93" t="s">
        <v>53</v>
      </c>
      <c r="AZ49" s="93"/>
      <c r="BA49" s="93"/>
      <c r="BB49" s="91"/>
      <c r="BD49" s="93" t="s">
        <v>54</v>
      </c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</row>
    <row r="50" spans="1:76" s="85" customFormat="1" ht="26" customHeight="1" x14ac:dyDescent="0.2">
      <c r="A50" s="94"/>
    </row>
    <row r="51" spans="1:76" s="85" customFormat="1" x14ac:dyDescent="0.2">
      <c r="A51" s="94" t="s">
        <v>57</v>
      </c>
    </row>
    <row r="52" spans="1:76" s="85" customFormat="1" x14ac:dyDescent="0.2">
      <c r="A52" s="94">
        <v>1</v>
      </c>
    </row>
  </sheetData>
  <phoneticPr fontId="2"/>
  <pageMargins left="0.51181102362204722" right="0.51181102362204722" top="0.51181102362204722" bottom="0.51181102362204722" header="0.51181102362204722" footer="0.51181102362204722"/>
  <pageSetup paperSize="9" scale="5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K49"/>
  <sheetViews>
    <sheetView zoomScale="40" zoomScaleNormal="40" workbookViewId="0">
      <selection activeCell="AK34" sqref="AK34"/>
    </sheetView>
  </sheetViews>
  <sheetFormatPr defaultColWidth="8.25" defaultRowHeight="18" x14ac:dyDescent="0.55000000000000004"/>
  <cols>
    <col min="1" max="1" width="14" style="55" customWidth="1"/>
    <col min="2" max="27" width="8.25" style="55"/>
    <col min="28" max="28" width="8.25" style="55" customWidth="1"/>
    <col min="29" max="16384" width="8.25" style="55"/>
  </cols>
  <sheetData>
    <row r="2" spans="1:35" x14ac:dyDescent="0.55000000000000004">
      <c r="C2" s="56" t="s">
        <v>59</v>
      </c>
      <c r="E2" s="56" t="s">
        <v>60</v>
      </c>
      <c r="G2" s="56" t="s">
        <v>61</v>
      </c>
      <c r="I2" s="56" t="s">
        <v>34</v>
      </c>
      <c r="K2" s="56" t="s">
        <v>35</v>
      </c>
      <c r="M2" s="56" t="s">
        <v>36</v>
      </c>
      <c r="O2" s="56">
        <v>2020</v>
      </c>
      <c r="Q2" s="55">
        <v>2021</v>
      </c>
      <c r="S2" s="55">
        <v>2022</v>
      </c>
      <c r="T2" s="57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</row>
    <row r="3" spans="1:35" x14ac:dyDescent="0.55000000000000004">
      <c r="A3" s="56"/>
      <c r="B3" s="59"/>
      <c r="C3" s="60" t="s">
        <v>62</v>
      </c>
      <c r="D3" s="60" t="s">
        <v>63</v>
      </c>
      <c r="E3" s="60" t="s">
        <v>62</v>
      </c>
      <c r="F3" s="60" t="s">
        <v>63</v>
      </c>
      <c r="G3" s="60" t="s">
        <v>62</v>
      </c>
      <c r="H3" s="60" t="s">
        <v>63</v>
      </c>
      <c r="I3" s="60" t="s">
        <v>62</v>
      </c>
      <c r="J3" s="60" t="s">
        <v>63</v>
      </c>
      <c r="K3" s="60" t="s">
        <v>62</v>
      </c>
      <c r="L3" s="60" t="s">
        <v>63</v>
      </c>
      <c r="M3" s="60" t="s">
        <v>62</v>
      </c>
      <c r="N3" s="60" t="s">
        <v>63</v>
      </c>
      <c r="O3" s="60" t="s">
        <v>62</v>
      </c>
      <c r="P3" s="60" t="s">
        <v>63</v>
      </c>
      <c r="Q3" s="60" t="s">
        <v>62</v>
      </c>
      <c r="R3" s="60" t="s">
        <v>63</v>
      </c>
      <c r="S3" s="60" t="s">
        <v>62</v>
      </c>
      <c r="T3" s="60" t="s">
        <v>63</v>
      </c>
    </row>
    <row r="4" spans="1:35" x14ac:dyDescent="0.55000000000000004">
      <c r="A4" s="55">
        <v>1</v>
      </c>
      <c r="B4" s="61" t="s">
        <v>64</v>
      </c>
      <c r="C4" s="62">
        <v>18</v>
      </c>
      <c r="D4" s="62">
        <v>3</v>
      </c>
      <c r="E4" s="62">
        <v>14</v>
      </c>
      <c r="F4" s="62">
        <v>12</v>
      </c>
      <c r="G4" s="63">
        <v>11</v>
      </c>
      <c r="H4" s="62">
        <v>2</v>
      </c>
      <c r="I4" s="62">
        <v>16</v>
      </c>
      <c r="J4" s="62">
        <v>1</v>
      </c>
      <c r="K4" s="62">
        <v>9</v>
      </c>
      <c r="L4" s="62">
        <v>6</v>
      </c>
      <c r="M4" s="62">
        <v>21</v>
      </c>
      <c r="N4" s="62">
        <v>1</v>
      </c>
      <c r="O4" s="62">
        <v>22</v>
      </c>
      <c r="P4" s="62">
        <v>0</v>
      </c>
      <c r="Q4" s="62">
        <v>21</v>
      </c>
      <c r="R4" s="62">
        <v>8</v>
      </c>
      <c r="S4" s="62">
        <v>23</v>
      </c>
      <c r="T4" s="62">
        <v>1</v>
      </c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</row>
    <row r="5" spans="1:35" x14ac:dyDescent="0.55000000000000004">
      <c r="A5" s="56">
        <v>2</v>
      </c>
      <c r="B5" s="61" t="s">
        <v>65</v>
      </c>
      <c r="C5" s="62">
        <v>12</v>
      </c>
      <c r="D5" s="62">
        <v>26</v>
      </c>
      <c r="E5" s="62">
        <v>14</v>
      </c>
      <c r="F5" s="62">
        <v>14</v>
      </c>
      <c r="G5" s="63">
        <v>9</v>
      </c>
      <c r="H5" s="62">
        <v>4</v>
      </c>
      <c r="I5" s="62">
        <v>14</v>
      </c>
      <c r="J5" s="62">
        <v>5</v>
      </c>
      <c r="K5" s="62">
        <v>11</v>
      </c>
      <c r="L5" s="62">
        <v>16</v>
      </c>
      <c r="M5" s="62">
        <v>11</v>
      </c>
      <c r="N5" s="62">
        <v>5</v>
      </c>
      <c r="O5" s="62">
        <v>18</v>
      </c>
      <c r="P5" s="62">
        <v>0</v>
      </c>
      <c r="Q5" s="62">
        <v>9</v>
      </c>
      <c r="R5" s="62">
        <v>6</v>
      </c>
      <c r="S5" s="62">
        <v>29</v>
      </c>
      <c r="T5" s="62">
        <v>15</v>
      </c>
    </row>
    <row r="6" spans="1:35" x14ac:dyDescent="0.55000000000000004">
      <c r="A6" s="55">
        <v>3</v>
      </c>
      <c r="B6" s="61" t="s">
        <v>66</v>
      </c>
      <c r="C6" s="62">
        <v>7</v>
      </c>
      <c r="D6" s="62">
        <v>8</v>
      </c>
      <c r="E6" s="62">
        <v>9</v>
      </c>
      <c r="F6" s="62">
        <v>6</v>
      </c>
      <c r="G6" s="63">
        <v>10</v>
      </c>
      <c r="H6" s="62">
        <v>0</v>
      </c>
      <c r="I6" s="62">
        <v>9</v>
      </c>
      <c r="J6" s="62">
        <v>3</v>
      </c>
      <c r="K6" s="62">
        <v>20</v>
      </c>
      <c r="L6" s="62">
        <v>7</v>
      </c>
      <c r="M6" s="62">
        <v>12</v>
      </c>
      <c r="N6" s="62">
        <v>0</v>
      </c>
      <c r="O6" s="62">
        <v>20</v>
      </c>
      <c r="P6" s="62">
        <v>0</v>
      </c>
      <c r="Q6" s="62">
        <v>17</v>
      </c>
      <c r="R6" s="62">
        <v>5</v>
      </c>
      <c r="S6" s="62">
        <v>21</v>
      </c>
      <c r="T6" s="62">
        <v>10</v>
      </c>
      <c r="V6" s="56"/>
      <c r="X6" s="56"/>
      <c r="Z6" s="56"/>
      <c r="AB6" s="56"/>
      <c r="AD6" s="56"/>
      <c r="AF6" s="56"/>
      <c r="AH6" s="56"/>
    </row>
    <row r="7" spans="1:35" x14ac:dyDescent="0.55000000000000004">
      <c r="A7" s="56">
        <v>4</v>
      </c>
      <c r="B7" s="61" t="s">
        <v>67</v>
      </c>
      <c r="C7" s="62">
        <v>8</v>
      </c>
      <c r="D7" s="62">
        <v>0</v>
      </c>
      <c r="E7" s="62">
        <v>10</v>
      </c>
      <c r="F7" s="62">
        <v>0</v>
      </c>
      <c r="G7" s="63">
        <v>4</v>
      </c>
      <c r="H7" s="62">
        <v>0</v>
      </c>
      <c r="I7" s="62">
        <v>16</v>
      </c>
      <c r="J7" s="62">
        <v>0</v>
      </c>
      <c r="K7" s="62">
        <v>5</v>
      </c>
      <c r="L7" s="62">
        <v>0</v>
      </c>
      <c r="M7" s="62">
        <v>13</v>
      </c>
      <c r="N7" s="62">
        <v>0</v>
      </c>
      <c r="O7" s="62">
        <v>8</v>
      </c>
      <c r="P7" s="62">
        <v>0</v>
      </c>
      <c r="Q7" s="62">
        <v>10</v>
      </c>
      <c r="R7" s="62">
        <v>0</v>
      </c>
      <c r="S7" s="62">
        <v>24</v>
      </c>
      <c r="T7" s="62">
        <v>0</v>
      </c>
      <c r="U7" s="64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</row>
    <row r="8" spans="1:35" x14ac:dyDescent="0.55000000000000004">
      <c r="A8" s="55">
        <v>5</v>
      </c>
      <c r="B8" s="61" t="s">
        <v>68</v>
      </c>
      <c r="C8" s="62">
        <v>9</v>
      </c>
      <c r="D8" s="62">
        <v>0</v>
      </c>
      <c r="E8" s="62">
        <v>12</v>
      </c>
      <c r="F8" s="62">
        <v>0</v>
      </c>
      <c r="G8" s="63">
        <v>12</v>
      </c>
      <c r="H8" s="62">
        <v>0</v>
      </c>
      <c r="I8" s="62">
        <v>10</v>
      </c>
      <c r="J8" s="62">
        <v>0</v>
      </c>
      <c r="K8" s="62">
        <v>23</v>
      </c>
      <c r="L8" s="62">
        <v>0</v>
      </c>
      <c r="M8" s="62">
        <v>17</v>
      </c>
      <c r="N8" s="62">
        <v>0</v>
      </c>
      <c r="O8" s="62">
        <v>10</v>
      </c>
      <c r="P8" s="62">
        <v>0</v>
      </c>
      <c r="Q8" s="62">
        <v>17</v>
      </c>
      <c r="R8" s="62">
        <v>0</v>
      </c>
      <c r="S8" s="62">
        <v>13</v>
      </c>
      <c r="T8" s="62">
        <v>0</v>
      </c>
      <c r="U8" s="66"/>
      <c r="V8" s="67"/>
      <c r="W8" s="67"/>
      <c r="X8" s="67"/>
      <c r="Y8" s="67"/>
      <c r="Z8" s="67"/>
      <c r="AA8" s="67"/>
      <c r="AB8" s="67"/>
      <c r="AC8" s="67"/>
      <c r="AD8" s="68"/>
      <c r="AE8" s="67"/>
      <c r="AF8" s="67"/>
      <c r="AG8" s="67"/>
      <c r="AH8" s="67"/>
      <c r="AI8" s="67"/>
    </row>
    <row r="9" spans="1:35" x14ac:dyDescent="0.55000000000000004">
      <c r="A9" s="56">
        <v>6</v>
      </c>
      <c r="B9" s="61" t="s">
        <v>69</v>
      </c>
      <c r="C9" s="62">
        <v>15</v>
      </c>
      <c r="D9" s="62">
        <v>0</v>
      </c>
      <c r="E9" s="62">
        <v>9</v>
      </c>
      <c r="F9" s="62">
        <v>0</v>
      </c>
      <c r="G9" s="63">
        <v>11</v>
      </c>
      <c r="H9" s="62">
        <v>0</v>
      </c>
      <c r="I9" s="62">
        <v>17</v>
      </c>
      <c r="J9" s="62">
        <v>0</v>
      </c>
      <c r="K9" s="62">
        <v>13</v>
      </c>
      <c r="L9" s="62">
        <v>0</v>
      </c>
      <c r="M9" s="62">
        <v>16</v>
      </c>
      <c r="N9" s="62">
        <v>0</v>
      </c>
      <c r="O9" s="62">
        <v>17</v>
      </c>
      <c r="P9" s="62">
        <v>0</v>
      </c>
      <c r="Q9" s="62">
        <v>22</v>
      </c>
      <c r="R9" s="62">
        <v>0</v>
      </c>
      <c r="S9" s="62">
        <v>13</v>
      </c>
      <c r="T9" s="62">
        <v>0</v>
      </c>
      <c r="U9" s="66"/>
      <c r="V9" s="67"/>
      <c r="W9" s="67"/>
      <c r="X9" s="67"/>
      <c r="Y9" s="67"/>
      <c r="Z9" s="67"/>
      <c r="AA9" s="67"/>
      <c r="AB9" s="67"/>
      <c r="AC9" s="67"/>
      <c r="AD9" s="68"/>
      <c r="AE9" s="67"/>
      <c r="AF9" s="67"/>
      <c r="AG9" s="67"/>
      <c r="AH9" s="67"/>
      <c r="AI9" s="67"/>
    </row>
    <row r="10" spans="1:35" x14ac:dyDescent="0.55000000000000004">
      <c r="A10" s="55">
        <v>7</v>
      </c>
      <c r="B10" s="61" t="s">
        <v>70</v>
      </c>
      <c r="C10" s="62">
        <v>14</v>
      </c>
      <c r="D10" s="62">
        <v>0</v>
      </c>
      <c r="E10" s="62">
        <v>11</v>
      </c>
      <c r="F10" s="62">
        <v>0</v>
      </c>
      <c r="G10" s="63">
        <v>12</v>
      </c>
      <c r="H10" s="62">
        <v>0</v>
      </c>
      <c r="I10" s="62">
        <v>24</v>
      </c>
      <c r="J10" s="62">
        <v>0</v>
      </c>
      <c r="K10" s="62">
        <v>17</v>
      </c>
      <c r="L10" s="62">
        <v>0</v>
      </c>
      <c r="M10" s="62">
        <v>16</v>
      </c>
      <c r="N10" s="62">
        <v>0</v>
      </c>
      <c r="O10" s="62">
        <v>13</v>
      </c>
      <c r="P10" s="62">
        <v>0</v>
      </c>
      <c r="Q10" s="62">
        <v>23</v>
      </c>
      <c r="R10" s="62">
        <v>0</v>
      </c>
      <c r="S10" s="62">
        <v>18</v>
      </c>
      <c r="T10" s="62">
        <v>0</v>
      </c>
      <c r="U10" s="66"/>
      <c r="V10" s="67"/>
      <c r="W10" s="67"/>
      <c r="X10" s="67"/>
      <c r="Y10" s="67"/>
      <c r="Z10" s="67"/>
      <c r="AA10" s="67"/>
      <c r="AB10" s="67"/>
      <c r="AC10" s="67"/>
      <c r="AD10" s="68"/>
      <c r="AE10" s="67"/>
      <c r="AF10" s="67"/>
      <c r="AG10" s="67"/>
      <c r="AH10" s="67"/>
      <c r="AI10" s="67"/>
    </row>
    <row r="11" spans="1:35" x14ac:dyDescent="0.55000000000000004">
      <c r="A11" s="56">
        <v>8</v>
      </c>
      <c r="B11" s="61" t="s">
        <v>71</v>
      </c>
      <c r="C11" s="62">
        <v>10</v>
      </c>
      <c r="D11" s="62">
        <v>0</v>
      </c>
      <c r="E11" s="62">
        <v>11</v>
      </c>
      <c r="F11" s="62">
        <v>0</v>
      </c>
      <c r="G11" s="63">
        <v>21</v>
      </c>
      <c r="H11" s="62">
        <v>0</v>
      </c>
      <c r="I11" s="62">
        <v>18</v>
      </c>
      <c r="J11" s="62">
        <v>0</v>
      </c>
      <c r="K11" s="62">
        <v>9</v>
      </c>
      <c r="L11" s="62">
        <v>0</v>
      </c>
      <c r="M11" s="62">
        <v>21</v>
      </c>
      <c r="N11" s="62">
        <v>0</v>
      </c>
      <c r="O11" s="62">
        <v>24</v>
      </c>
      <c r="P11" s="62">
        <v>0</v>
      </c>
      <c r="Q11" s="62">
        <v>18</v>
      </c>
      <c r="R11" s="62">
        <v>0</v>
      </c>
      <c r="S11" s="62">
        <v>13</v>
      </c>
      <c r="T11" s="62">
        <v>0</v>
      </c>
      <c r="U11" s="66"/>
      <c r="V11" s="67"/>
      <c r="W11" s="67"/>
      <c r="X11" s="67"/>
      <c r="Y11" s="67"/>
      <c r="Z11" s="67"/>
      <c r="AA11" s="67"/>
      <c r="AB11" s="67"/>
      <c r="AC11" s="67"/>
      <c r="AD11" s="68"/>
      <c r="AE11" s="67"/>
      <c r="AF11" s="67"/>
      <c r="AG11" s="67"/>
      <c r="AH11" s="67"/>
      <c r="AI11" s="67"/>
    </row>
    <row r="12" spans="1:35" x14ac:dyDescent="0.55000000000000004">
      <c r="A12" s="55">
        <v>9</v>
      </c>
      <c r="B12" s="61" t="s">
        <v>72</v>
      </c>
      <c r="C12" s="62">
        <v>17</v>
      </c>
      <c r="D12" s="62">
        <v>0</v>
      </c>
      <c r="E12" s="62">
        <v>17</v>
      </c>
      <c r="F12" s="62">
        <v>0</v>
      </c>
      <c r="G12" s="63">
        <v>11</v>
      </c>
      <c r="H12" s="62">
        <v>0</v>
      </c>
      <c r="I12" s="62">
        <v>13</v>
      </c>
      <c r="J12" s="62">
        <v>0</v>
      </c>
      <c r="K12" s="62">
        <v>20</v>
      </c>
      <c r="L12" s="62">
        <v>0</v>
      </c>
      <c r="M12" s="62">
        <v>13</v>
      </c>
      <c r="N12" s="62">
        <v>0</v>
      </c>
      <c r="O12" s="62">
        <v>13</v>
      </c>
      <c r="P12" s="62">
        <v>0</v>
      </c>
      <c r="Q12" s="62">
        <v>18</v>
      </c>
      <c r="R12" s="62">
        <v>0</v>
      </c>
      <c r="S12" s="62">
        <v>23</v>
      </c>
      <c r="T12" s="62">
        <v>0</v>
      </c>
      <c r="U12" s="66"/>
      <c r="V12" s="67"/>
      <c r="W12" s="67"/>
      <c r="X12" s="67"/>
      <c r="Y12" s="67"/>
      <c r="Z12" s="67"/>
      <c r="AA12" s="67"/>
      <c r="AB12" s="67"/>
      <c r="AC12" s="67"/>
      <c r="AD12" s="68"/>
      <c r="AE12" s="67"/>
      <c r="AF12" s="67"/>
      <c r="AG12" s="67"/>
      <c r="AH12" s="67"/>
      <c r="AI12" s="67"/>
    </row>
    <row r="13" spans="1:35" x14ac:dyDescent="0.55000000000000004">
      <c r="A13" s="56">
        <v>10</v>
      </c>
      <c r="B13" s="61" t="s">
        <v>73</v>
      </c>
      <c r="C13" s="62">
        <v>9</v>
      </c>
      <c r="D13" s="62">
        <v>0</v>
      </c>
      <c r="E13" s="62">
        <v>10</v>
      </c>
      <c r="F13" s="62">
        <v>0</v>
      </c>
      <c r="G13" s="63">
        <v>8</v>
      </c>
      <c r="H13" s="62">
        <v>0</v>
      </c>
      <c r="I13" s="62">
        <v>17</v>
      </c>
      <c r="J13" s="62">
        <v>0</v>
      </c>
      <c r="K13" s="62">
        <v>18</v>
      </c>
      <c r="L13" s="62">
        <v>0</v>
      </c>
      <c r="M13" s="62">
        <v>20</v>
      </c>
      <c r="N13" s="62">
        <v>0</v>
      </c>
      <c r="O13" s="62">
        <v>18</v>
      </c>
      <c r="P13" s="62">
        <v>0</v>
      </c>
      <c r="Q13" s="62">
        <v>22</v>
      </c>
      <c r="R13" s="62">
        <v>0</v>
      </c>
      <c r="S13" s="62">
        <v>14</v>
      </c>
      <c r="T13" s="62">
        <v>0</v>
      </c>
      <c r="U13" s="66"/>
      <c r="V13" s="67"/>
      <c r="W13" s="67"/>
      <c r="X13" s="67"/>
      <c r="Y13" s="67"/>
      <c r="Z13" s="67"/>
      <c r="AA13" s="67"/>
      <c r="AB13" s="67"/>
      <c r="AC13" s="67"/>
      <c r="AD13" s="68"/>
      <c r="AE13" s="67"/>
      <c r="AF13" s="67"/>
      <c r="AG13" s="67"/>
      <c r="AH13" s="67"/>
      <c r="AI13" s="67"/>
    </row>
    <row r="14" spans="1:35" x14ac:dyDescent="0.55000000000000004">
      <c r="A14" s="55">
        <v>11</v>
      </c>
      <c r="B14" s="61" t="s">
        <v>74</v>
      </c>
      <c r="C14" s="62">
        <v>13</v>
      </c>
      <c r="D14" s="62">
        <v>0</v>
      </c>
      <c r="E14" s="62">
        <v>22</v>
      </c>
      <c r="F14" s="62">
        <v>0</v>
      </c>
      <c r="G14" s="63">
        <v>10</v>
      </c>
      <c r="H14" s="62">
        <v>0</v>
      </c>
      <c r="I14" s="62">
        <v>11</v>
      </c>
      <c r="J14" s="62">
        <v>0</v>
      </c>
      <c r="K14" s="62">
        <v>21</v>
      </c>
      <c r="L14" s="62">
        <v>0</v>
      </c>
      <c r="M14" s="62">
        <v>21</v>
      </c>
      <c r="N14" s="62">
        <v>0</v>
      </c>
      <c r="O14" s="62">
        <v>17</v>
      </c>
      <c r="P14" s="62">
        <v>0</v>
      </c>
      <c r="Q14" s="62">
        <v>14</v>
      </c>
      <c r="R14" s="62">
        <v>0</v>
      </c>
      <c r="S14" s="62">
        <v>27</v>
      </c>
      <c r="T14" s="62">
        <v>0</v>
      </c>
      <c r="U14" s="66"/>
      <c r="V14" s="67"/>
      <c r="W14" s="67"/>
      <c r="X14" s="67"/>
      <c r="Y14" s="67"/>
      <c r="Z14" s="67"/>
      <c r="AA14" s="67"/>
      <c r="AB14" s="67"/>
      <c r="AC14" s="67"/>
      <c r="AD14" s="68"/>
      <c r="AE14" s="67"/>
      <c r="AF14" s="67"/>
      <c r="AG14" s="67"/>
      <c r="AH14" s="67"/>
      <c r="AI14" s="67"/>
    </row>
    <row r="15" spans="1:35" x14ac:dyDescent="0.55000000000000004">
      <c r="A15" s="56">
        <v>12</v>
      </c>
      <c r="B15" s="61" t="s">
        <v>75</v>
      </c>
      <c r="C15" s="62">
        <v>16</v>
      </c>
      <c r="D15" s="62">
        <v>2</v>
      </c>
      <c r="E15" s="62">
        <v>11</v>
      </c>
      <c r="F15" s="62">
        <v>0</v>
      </c>
      <c r="G15" s="63">
        <v>14</v>
      </c>
      <c r="H15" s="62">
        <v>0</v>
      </c>
      <c r="I15" s="62">
        <v>19</v>
      </c>
      <c r="J15" s="62">
        <v>0</v>
      </c>
      <c r="K15" s="62">
        <v>17</v>
      </c>
      <c r="L15" s="62">
        <v>0</v>
      </c>
      <c r="M15" s="62">
        <v>16</v>
      </c>
      <c r="N15" s="62">
        <v>0</v>
      </c>
      <c r="O15" s="62">
        <v>18</v>
      </c>
      <c r="P15" s="62">
        <v>0</v>
      </c>
      <c r="Q15" s="62">
        <v>10</v>
      </c>
      <c r="R15" s="62">
        <v>0</v>
      </c>
      <c r="S15" s="62">
        <v>17</v>
      </c>
      <c r="T15" s="62">
        <v>0</v>
      </c>
      <c r="U15" s="66"/>
      <c r="V15" s="67"/>
      <c r="W15" s="67"/>
      <c r="X15" s="67"/>
      <c r="Y15" s="67"/>
      <c r="Z15" s="67"/>
      <c r="AA15" s="67"/>
      <c r="AB15" s="67"/>
      <c r="AC15" s="67"/>
      <c r="AD15" s="68"/>
      <c r="AE15" s="67"/>
      <c r="AF15" s="67"/>
      <c r="AG15" s="67"/>
      <c r="AH15" s="67"/>
      <c r="AI15" s="67"/>
    </row>
    <row r="16" spans="1:35" x14ac:dyDescent="0.55000000000000004">
      <c r="B16" s="56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6"/>
      <c r="V16" s="67"/>
      <c r="W16" s="67"/>
      <c r="X16" s="67"/>
      <c r="Y16" s="67"/>
      <c r="Z16" s="67"/>
      <c r="AA16" s="67"/>
      <c r="AB16" s="67"/>
      <c r="AC16" s="67"/>
      <c r="AD16" s="68"/>
      <c r="AE16" s="67"/>
      <c r="AF16" s="67"/>
      <c r="AG16" s="67"/>
      <c r="AH16" s="67"/>
      <c r="AI16" s="67"/>
    </row>
    <row r="17" spans="1:37" x14ac:dyDescent="0.55000000000000004">
      <c r="A17" s="56"/>
      <c r="C17" s="70"/>
      <c r="E17" s="70"/>
      <c r="G17" s="70"/>
      <c r="I17" s="70"/>
      <c r="K17" s="70"/>
      <c r="M17" s="70"/>
      <c r="O17" s="70"/>
      <c r="Q17" s="70"/>
      <c r="S17" s="70"/>
      <c r="U17" s="66"/>
      <c r="V17" s="67"/>
      <c r="W17" s="67"/>
      <c r="X17" s="67"/>
      <c r="Y17" s="67"/>
      <c r="Z17" s="67"/>
      <c r="AA17" s="67"/>
      <c r="AB17" s="67"/>
      <c r="AC17" s="67"/>
      <c r="AD17" s="68"/>
      <c r="AE17" s="67"/>
      <c r="AF17" s="67"/>
      <c r="AG17" s="67"/>
      <c r="AH17" s="67"/>
      <c r="AI17" s="67"/>
    </row>
    <row r="18" spans="1:37" x14ac:dyDescent="0.55000000000000004">
      <c r="W18" s="66"/>
      <c r="X18" s="67"/>
      <c r="Y18" s="67"/>
      <c r="Z18" s="67"/>
      <c r="AA18" s="67"/>
      <c r="AB18" s="67"/>
      <c r="AC18" s="67"/>
      <c r="AD18" s="67"/>
      <c r="AE18" s="67"/>
      <c r="AF18" s="68"/>
      <c r="AG18" s="67"/>
      <c r="AH18" s="67"/>
      <c r="AI18" s="67"/>
      <c r="AJ18" s="67"/>
      <c r="AK18" s="67"/>
    </row>
    <row r="19" spans="1:37" x14ac:dyDescent="0.55000000000000004">
      <c r="B19"/>
      <c r="C19"/>
      <c r="D19"/>
      <c r="E19"/>
      <c r="F19"/>
      <c r="G19"/>
      <c r="H19"/>
      <c r="I19"/>
      <c r="J19"/>
      <c r="K19"/>
      <c r="L19"/>
      <c r="M19"/>
      <c r="W19" s="66"/>
      <c r="X19" s="67"/>
      <c r="Y19" s="67"/>
      <c r="Z19" s="67"/>
      <c r="AA19" s="67"/>
      <c r="AB19" s="67"/>
      <c r="AC19" s="67"/>
      <c r="AD19" s="67"/>
      <c r="AE19" s="67"/>
      <c r="AF19" s="68"/>
      <c r="AG19" s="67"/>
      <c r="AH19" s="67"/>
      <c r="AI19" s="67"/>
      <c r="AJ19" s="67"/>
      <c r="AK19" s="67"/>
    </row>
    <row r="20" spans="1:37" x14ac:dyDescent="0.55000000000000004">
      <c r="B20"/>
      <c r="C20"/>
      <c r="D20"/>
      <c r="E20"/>
      <c r="F20"/>
      <c r="G20"/>
      <c r="H20"/>
      <c r="I20"/>
      <c r="J20"/>
      <c r="K20"/>
      <c r="L20"/>
      <c r="M20"/>
      <c r="W20" s="56"/>
      <c r="X20" s="71"/>
      <c r="Y20" s="71"/>
      <c r="Z20" s="71"/>
      <c r="AA20" s="71"/>
      <c r="AB20" s="71"/>
      <c r="AC20" s="71"/>
      <c r="AD20" s="69"/>
      <c r="AE20" s="69"/>
      <c r="AF20" s="69"/>
      <c r="AG20" s="69"/>
      <c r="AH20" s="69"/>
      <c r="AI20" s="69"/>
      <c r="AJ20" s="69"/>
      <c r="AK20" s="69"/>
    </row>
    <row r="21" spans="1:37" x14ac:dyDescent="0.55000000000000004">
      <c r="B21"/>
      <c r="C21" s="72" t="s">
        <v>76</v>
      </c>
      <c r="E21"/>
      <c r="F21"/>
      <c r="G21"/>
      <c r="I21" s="72" t="s">
        <v>77</v>
      </c>
      <c r="J21"/>
      <c r="K21"/>
      <c r="L21"/>
      <c r="O21" s="72" t="s">
        <v>78</v>
      </c>
      <c r="Q21"/>
      <c r="R21"/>
      <c r="AD21" s="70"/>
      <c r="AF21" s="70"/>
      <c r="AH21" s="70"/>
      <c r="AJ21" s="70"/>
    </row>
    <row r="22" spans="1:37" x14ac:dyDescent="0.55000000000000004">
      <c r="B22" s="73" t="s">
        <v>79</v>
      </c>
      <c r="C22" s="73" t="s">
        <v>35</v>
      </c>
      <c r="D22" s="73" t="s">
        <v>36</v>
      </c>
      <c r="E22" s="73" t="s">
        <v>37</v>
      </c>
      <c r="F22" s="73" t="s">
        <v>38</v>
      </c>
      <c r="G22" s="73" t="s">
        <v>40</v>
      </c>
      <c r="I22" s="73" t="s">
        <v>35</v>
      </c>
      <c r="J22" s="73" t="s">
        <v>36</v>
      </c>
      <c r="K22" s="73" t="s">
        <v>37</v>
      </c>
      <c r="L22" s="73" t="s">
        <v>38</v>
      </c>
      <c r="M22" s="73" t="s">
        <v>40</v>
      </c>
      <c r="O22" s="73" t="s">
        <v>35</v>
      </c>
      <c r="P22" s="73" t="s">
        <v>36</v>
      </c>
      <c r="Q22" s="73" t="s">
        <v>37</v>
      </c>
      <c r="R22" s="73" t="s">
        <v>38</v>
      </c>
      <c r="S22" s="73" t="s">
        <v>40</v>
      </c>
    </row>
    <row r="23" spans="1:37" x14ac:dyDescent="0.55000000000000004">
      <c r="B23" s="74" t="s">
        <v>80</v>
      </c>
      <c r="C23" s="70">
        <f>+C24+C25</f>
        <v>15</v>
      </c>
      <c r="D23" s="70">
        <f>+D24+D25</f>
        <v>22</v>
      </c>
      <c r="E23" s="70">
        <f>+E24+E25</f>
        <v>22</v>
      </c>
      <c r="F23" s="70">
        <f>+F24+F25</f>
        <v>29</v>
      </c>
      <c r="G23" s="70">
        <f>S4+T4</f>
        <v>24</v>
      </c>
      <c r="H23" s="70"/>
      <c r="I23" s="70">
        <f>+I24+I25</f>
        <v>27</v>
      </c>
      <c r="J23" s="70">
        <f>+J24+J25</f>
        <v>16</v>
      </c>
      <c r="K23" s="70">
        <f>+K24+K25</f>
        <v>18</v>
      </c>
      <c r="L23" s="70">
        <f>+L24+L25</f>
        <v>15</v>
      </c>
      <c r="M23" s="70">
        <f>M24+M25</f>
        <v>44</v>
      </c>
      <c r="N23" s="70"/>
      <c r="O23" s="70">
        <f>+O24+O25</f>
        <v>27</v>
      </c>
      <c r="P23" s="70">
        <f>+P24+P25</f>
        <v>12</v>
      </c>
      <c r="Q23" s="70">
        <f>+Q24+Q25</f>
        <v>20</v>
      </c>
      <c r="R23" s="70">
        <f>+R24+R25</f>
        <v>22</v>
      </c>
      <c r="S23" s="70">
        <f>S24+S25</f>
        <v>31</v>
      </c>
    </row>
    <row r="24" spans="1:37" x14ac:dyDescent="0.55000000000000004">
      <c r="B24" s="72" t="s">
        <v>81</v>
      </c>
      <c r="C24" s="75">
        <f>K4</f>
        <v>9</v>
      </c>
      <c r="D24" s="75">
        <f>M4</f>
        <v>21</v>
      </c>
      <c r="E24" s="75">
        <f>O4</f>
        <v>22</v>
      </c>
      <c r="F24" s="75">
        <f>Q4</f>
        <v>21</v>
      </c>
      <c r="G24" s="75">
        <f>S4</f>
        <v>23</v>
      </c>
      <c r="H24" s="70"/>
      <c r="I24" s="75">
        <f>K5</f>
        <v>11</v>
      </c>
      <c r="J24" s="75">
        <f>M5</f>
        <v>11</v>
      </c>
      <c r="K24" s="75">
        <f>O5</f>
        <v>18</v>
      </c>
      <c r="L24" s="75">
        <f>Q5</f>
        <v>9</v>
      </c>
      <c r="M24" s="75">
        <f>S5</f>
        <v>29</v>
      </c>
      <c r="N24" s="70"/>
      <c r="O24" s="75">
        <f>K6</f>
        <v>20</v>
      </c>
      <c r="P24" s="75">
        <f>M6</f>
        <v>12</v>
      </c>
      <c r="Q24" s="75">
        <f>O6</f>
        <v>20</v>
      </c>
      <c r="R24" s="75">
        <f>Q6</f>
        <v>17</v>
      </c>
      <c r="S24" s="70">
        <f>S6</f>
        <v>21</v>
      </c>
    </row>
    <row r="25" spans="1:37" x14ac:dyDescent="0.55000000000000004">
      <c r="B25" s="72" t="s">
        <v>63</v>
      </c>
      <c r="C25" s="75">
        <f>L4</f>
        <v>6</v>
      </c>
      <c r="D25" s="75">
        <f>N4</f>
        <v>1</v>
      </c>
      <c r="E25" s="75">
        <f>P4</f>
        <v>0</v>
      </c>
      <c r="F25" s="75">
        <f>R4</f>
        <v>8</v>
      </c>
      <c r="G25" s="75">
        <f>T4</f>
        <v>1</v>
      </c>
      <c r="H25" s="70"/>
      <c r="I25" s="75">
        <f>L5</f>
        <v>16</v>
      </c>
      <c r="J25" s="75">
        <f>N5</f>
        <v>5</v>
      </c>
      <c r="K25" s="75">
        <f>P5</f>
        <v>0</v>
      </c>
      <c r="L25" s="75">
        <f>R5</f>
        <v>6</v>
      </c>
      <c r="M25" s="75">
        <f>T5</f>
        <v>15</v>
      </c>
      <c r="N25" s="70"/>
      <c r="O25" s="75">
        <f>L6</f>
        <v>7</v>
      </c>
      <c r="P25" s="75">
        <f>N6</f>
        <v>0</v>
      </c>
      <c r="Q25" s="75">
        <f>P6</f>
        <v>0</v>
      </c>
      <c r="R25" s="75">
        <f>R6</f>
        <v>5</v>
      </c>
      <c r="S25" s="70">
        <f>T6</f>
        <v>10</v>
      </c>
    </row>
    <row r="33" spans="23:34" x14ac:dyDescent="0.55000000000000004">
      <c r="AH33" s="57"/>
    </row>
    <row r="35" spans="23:34" x14ac:dyDescent="0.55000000000000004">
      <c r="W35" s="76"/>
      <c r="X35" s="76"/>
      <c r="Y35" s="76"/>
      <c r="Z35" s="76"/>
      <c r="AA35" s="76"/>
      <c r="AB35" s="76"/>
      <c r="AC35" s="77"/>
      <c r="AD35" s="77"/>
      <c r="AE35" s="77"/>
      <c r="AF35" s="77"/>
      <c r="AG35" s="77"/>
    </row>
    <row r="36" spans="23:34" x14ac:dyDescent="0.55000000000000004">
      <c r="W36" s="76"/>
      <c r="X36" s="76"/>
      <c r="Y36" s="76"/>
      <c r="Z36" s="76"/>
      <c r="AA36" s="76"/>
      <c r="AB36" s="76"/>
      <c r="AC36" s="76"/>
      <c r="AD36" s="76"/>
      <c r="AE36" s="77"/>
      <c r="AF36" s="77"/>
      <c r="AG36" s="77"/>
    </row>
    <row r="37" spans="23:34" x14ac:dyDescent="0.25"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</row>
    <row r="38" spans="23:34" x14ac:dyDescent="0.25"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</row>
    <row r="39" spans="23:34" x14ac:dyDescent="0.25"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</row>
    <row r="40" spans="23:34" x14ac:dyDescent="0.55000000000000004"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</row>
    <row r="41" spans="23:34" x14ac:dyDescent="0.25"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</row>
    <row r="42" spans="23:34" x14ac:dyDescent="0.55000000000000004"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</row>
    <row r="43" spans="23:34" x14ac:dyDescent="0.25">
      <c r="W43" s="78"/>
      <c r="X43" s="78"/>
      <c r="Y43" s="78"/>
      <c r="Z43" s="78"/>
      <c r="AA43" s="78"/>
      <c r="AB43" s="78"/>
      <c r="AC43" s="81"/>
      <c r="AD43" s="81"/>
      <c r="AE43" s="78"/>
      <c r="AF43" s="78"/>
      <c r="AG43" s="78"/>
    </row>
    <row r="44" spans="23:34" x14ac:dyDescent="0.55000000000000004">
      <c r="W44" s="80"/>
      <c r="X44" s="80"/>
      <c r="Y44" s="80"/>
      <c r="Z44" s="80"/>
      <c r="AA44" s="80"/>
      <c r="AB44" s="80"/>
      <c r="AC44" s="82"/>
      <c r="AD44" s="82"/>
      <c r="AE44" s="82"/>
      <c r="AF44" s="82"/>
      <c r="AG44" s="80"/>
    </row>
    <row r="45" spans="23:34" x14ac:dyDescent="0.25"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</row>
    <row r="46" spans="23:34" x14ac:dyDescent="0.55000000000000004"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</row>
    <row r="47" spans="23:34" x14ac:dyDescent="0.25"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</row>
    <row r="48" spans="23:34" x14ac:dyDescent="0.55000000000000004"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</row>
    <row r="49" spans="23:33" x14ac:dyDescent="0.25"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</row>
  </sheetData>
  <phoneticPr fontId="5"/>
  <conditionalFormatting sqref="AG40 AG48 AG42 AG44 AG46">
    <cfRule type="cellIs" dxfId="1" priority="2" stopIfTrue="1" operator="equal">
      <formula>999</formula>
    </cfRule>
  </conditionalFormatting>
  <conditionalFormatting sqref="AE39:AG39 AE41:AG41 AE43:AG43 AE45:AG45 AE47:AG47 AE49:AG49">
    <cfRule type="cellIs" dxfId="0" priority="1" stopIfTrue="1" operator="equal">
      <formula>999</formula>
    </cfRule>
  </conditionalFormatting>
  <pageMargins left="0.70866141732283472" right="0.70866141732283472" top="0.65" bottom="0.48" header="0.31496062992125984" footer="0.31496062992125984"/>
  <pageSetup paperSize="9" scale="71" orientation="landscape" horizontalDpi="300" verticalDpi="300" r:id="rId1"/>
  <rowBreaks count="1" manualBreakCount="1">
    <brk id="48" max="24" man="1"/>
  </rowBreaks>
  <colBreaks count="1" manualBreakCount="1">
    <brk id="18" max="19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図－１図－２</vt:lpstr>
      <vt:lpstr>図－３</vt:lpstr>
      <vt:lpstr>'図－１図－２'!Print_Area</vt:lpstr>
      <vt:lpstr>'図－３'!Print_Area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2023-03-31T04:38:13Z</dcterms:created>
  <dcterms:modified xsi:type="dcterms:W3CDTF">2023-03-31T04:46:58Z</dcterms:modified>
</cp:coreProperties>
</file>