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xr:revisionPtr revIDLastSave="0" documentId="8_{15CFDEBA-D463-44E7-BDA8-986783D9B7CC}" xr6:coauthVersionLast="47" xr6:coauthVersionMax="47" xr10:uidLastSave="{00000000-0000-0000-0000-000000000000}"/>
  <bookViews>
    <workbookView xWindow="28680" yWindow="-120" windowWidth="29040" windowHeight="15840" tabRatio="739" activeTab="8" xr2:uid="{00000000-000D-0000-FFFF-FFFF00000000}"/>
  </bookViews>
  <sheets>
    <sheet name="記入フロー・使い方" sheetId="38" r:id="rId1"/>
    <sheet name="シート1" sheetId="31" r:id="rId2"/>
    <sheet name="シート２①" sheetId="17" r:id="rId3"/>
    <sheet name="シート２②" sheetId="39" r:id="rId4"/>
    <sheet name="シート3①" sheetId="28" r:id="rId5"/>
    <sheet name="シート3②" sheetId="37" r:id="rId6"/>
    <sheet name="シート４" sheetId="26" r:id="rId7"/>
    <sheet name="シート5①" sheetId="20" r:id="rId8"/>
    <sheet name="シート5②" sheetId="40" r:id="rId9"/>
  </sheets>
  <definedNames>
    <definedName name="_xlnm.Print_Area" localSheetId="1">シート1!$A$1:$Z$44</definedName>
    <definedName name="_xlnm.Print_Area" localSheetId="2">シート２①!$A$1:$AA$39</definedName>
    <definedName name="_xlnm.Print_Area" localSheetId="3">シート２②!$A$1:$AA$39</definedName>
    <definedName name="_xlnm.Print_Area" localSheetId="4">シート3①!$A$1:$Z$50</definedName>
    <definedName name="_xlnm.Print_Area" localSheetId="5">シート3②!$A$1:$Z$50</definedName>
    <definedName name="_xlnm.Print_Area" localSheetId="6">シート４!$A$1:$K$33</definedName>
    <definedName name="_xlnm.Print_Area" localSheetId="7">シート5①!$A$1:$P$32</definedName>
    <definedName name="_xlnm.Print_Area" localSheetId="8">シート5②!$A$1:$P$32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40" l="1"/>
  <c r="K26" i="40"/>
  <c r="K27" i="40"/>
  <c r="K28" i="40"/>
  <c r="K29" i="40"/>
  <c r="K30" i="40"/>
  <c r="K24" i="40"/>
  <c r="K10" i="28"/>
  <c r="M15" i="31"/>
  <c r="P14" i="20"/>
  <c r="P13" i="20"/>
  <c r="K14" i="20"/>
  <c r="K13" i="20"/>
  <c r="H14" i="20"/>
  <c r="H13" i="20"/>
  <c r="Y49" i="37"/>
  <c r="X49" i="37"/>
  <c r="T49" i="37"/>
  <c r="S49" i="37"/>
  <c r="Y49" i="28"/>
  <c r="X49" i="28"/>
  <c r="T49" i="28"/>
  <c r="S49" i="28"/>
  <c r="W21" i="31" l="1"/>
  <c r="W20" i="31"/>
  <c r="W18" i="31"/>
  <c r="W16" i="31"/>
  <c r="U21" i="31"/>
  <c r="U20" i="31"/>
  <c r="U18" i="31"/>
  <c r="U16" i="31"/>
  <c r="M20" i="31"/>
  <c r="M18" i="31"/>
  <c r="M16" i="31"/>
  <c r="F20" i="31"/>
  <c r="F18" i="31"/>
  <c r="F16" i="31"/>
  <c r="H25" i="40"/>
  <c r="H26" i="40"/>
  <c r="H27" i="40"/>
  <c r="H28" i="40"/>
  <c r="H29" i="40"/>
  <c r="H30" i="40"/>
  <c r="P13" i="17"/>
  <c r="X16" i="39"/>
  <c r="X17" i="39"/>
  <c r="X18" i="39"/>
  <c r="X19" i="39"/>
  <c r="X20" i="39"/>
  <c r="X16" i="17"/>
  <c r="X17" i="17"/>
  <c r="X18" i="17"/>
  <c r="X19" i="17"/>
  <c r="X20" i="17"/>
  <c r="P17" i="17"/>
  <c r="P16" i="17"/>
  <c r="P18" i="17"/>
  <c r="P19" i="17"/>
  <c r="P20" i="17"/>
  <c r="Z15" i="31"/>
  <c r="P24" i="40"/>
  <c r="P32" i="40" s="1"/>
  <c r="K32" i="40"/>
  <c r="H24" i="40"/>
  <c r="J20" i="39"/>
  <c r="K20" i="39" s="1"/>
  <c r="I20" i="39"/>
  <c r="I19" i="39"/>
  <c r="J19" i="39" s="1"/>
  <c r="K19" i="39" s="1"/>
  <c r="I18" i="39"/>
  <c r="I17" i="39"/>
  <c r="J17" i="39" s="1"/>
  <c r="K17" i="39" s="1"/>
  <c r="I16" i="39"/>
  <c r="X15" i="39"/>
  <c r="I15" i="39"/>
  <c r="J15" i="39" s="1"/>
  <c r="K15" i="39" s="1"/>
  <c r="X14" i="39"/>
  <c r="I14" i="39"/>
  <c r="X13" i="39"/>
  <c r="Z13" i="39" s="1"/>
  <c r="R13" i="39"/>
  <c r="I13" i="39"/>
  <c r="I16" i="17"/>
  <c r="I17" i="17"/>
  <c r="I18" i="17"/>
  <c r="J17" i="17" s="1"/>
  <c r="K17" i="17" s="1"/>
  <c r="I19" i="17"/>
  <c r="I20" i="17"/>
  <c r="X15" i="17"/>
  <c r="X14" i="17"/>
  <c r="X13" i="17"/>
  <c r="E37" i="37"/>
  <c r="Y34" i="37"/>
  <c r="M30" i="37"/>
  <c r="V27" i="37"/>
  <c r="U27" i="37"/>
  <c r="X26" i="37"/>
  <c r="E23" i="37" s="1"/>
  <c r="I26" i="37" s="1"/>
  <c r="L23" i="37"/>
  <c r="Q23" i="37" s="1"/>
  <c r="J23" i="37"/>
  <c r="I23" i="37"/>
  <c r="P20" i="37"/>
  <c r="U19" i="37"/>
  <c r="K10" i="37"/>
  <c r="V44" i="37" s="1"/>
  <c r="P20" i="28"/>
  <c r="J18" i="17" l="1"/>
  <c r="K18" i="17" s="1"/>
  <c r="J16" i="17"/>
  <c r="K16" i="17" s="1"/>
  <c r="J19" i="17"/>
  <c r="K19" i="17" s="1"/>
  <c r="H32" i="40"/>
  <c r="J14" i="39"/>
  <c r="K14" i="39" s="1"/>
  <c r="J16" i="39"/>
  <c r="K16" i="39" s="1"/>
  <c r="J13" i="39"/>
  <c r="K13" i="39" s="1"/>
  <c r="AA13" i="39" s="1"/>
  <c r="J18" i="39"/>
  <c r="K18" i="39" s="1"/>
  <c r="J20" i="17"/>
  <c r="K20" i="17" s="1"/>
  <c r="V30" i="37"/>
  <c r="Y37" i="37"/>
  <c r="U20" i="37"/>
  <c r="U30" i="37"/>
  <c r="J26" i="37"/>
  <c r="M33" i="37"/>
  <c r="F15" i="31" l="1"/>
  <c r="F21" i="31" l="1"/>
  <c r="M21" i="31" s="1"/>
  <c r="P12" i="20"/>
  <c r="K12" i="20"/>
  <c r="H12" i="20"/>
  <c r="F17" i="31" l="1"/>
  <c r="I15" i="28" l="1"/>
  <c r="I13" i="17"/>
  <c r="U15" i="31"/>
  <c r="K11" i="20" l="1"/>
  <c r="K15" i="20" s="1"/>
  <c r="H11" i="20"/>
  <c r="H15" i="20" s="1"/>
  <c r="P11" i="20"/>
  <c r="P15" i="20" s="1"/>
  <c r="E37" i="28"/>
  <c r="I34" i="28" s="1"/>
  <c r="Q23" i="28"/>
  <c r="V44" i="28"/>
  <c r="Y37" i="28" l="1"/>
  <c r="V30" i="28"/>
  <c r="U30" i="28"/>
  <c r="U20" i="28"/>
  <c r="W15" i="31"/>
  <c r="Z13" i="17"/>
  <c r="P15" i="17"/>
  <c r="P14" i="17"/>
  <c r="R13" i="17" s="1"/>
  <c r="I15" i="17"/>
  <c r="J15" i="17" s="1"/>
  <c r="K15" i="17" s="1"/>
  <c r="I14" i="17"/>
  <c r="U19" i="31"/>
  <c r="W19" i="31" s="1"/>
  <c r="U17" i="31"/>
  <c r="W17" i="31" s="1"/>
  <c r="F19" i="31"/>
  <c r="M19" i="31" s="1"/>
  <c r="M17" i="31"/>
  <c r="J14" i="17" l="1"/>
  <c r="K14" i="17" s="1"/>
  <c r="J13" i="17"/>
  <c r="K13" i="17" s="1"/>
  <c r="AA13" i="17" s="1"/>
  <c r="U19" i="28" l="1"/>
  <c r="U27" i="28"/>
  <c r="V27" i="28"/>
  <c r="X26" i="28"/>
  <c r="E23" i="28" s="1"/>
  <c r="I16" i="28" s="1"/>
  <c r="Y34" i="28"/>
</calcChain>
</file>

<file path=xl/sharedStrings.xml><?xml version="1.0" encoding="utf-8"?>
<sst xmlns="http://schemas.openxmlformats.org/spreadsheetml/2006/main" count="925" uniqueCount="454">
  <si>
    <t>排出の少ない媒体名(水域・大気)を記入</t>
  </si>
  <si>
    <t>排出される対象物質の情報</t>
    <rPh sb="10" eb="12">
      <t>ジョウホウ</t>
    </rPh>
    <phoneticPr fontId="2"/>
  </si>
  <si>
    <t>対象物質の大気への排出量の算出</t>
    <rPh sb="0" eb="2">
      <t>タイショウ</t>
    </rPh>
    <rPh sb="2" eb="4">
      <t>ブッシツ</t>
    </rPh>
    <rPh sb="5" eb="7">
      <t>タイキ</t>
    </rPh>
    <rPh sb="9" eb="11">
      <t>ハイシュツ</t>
    </rPh>
    <rPh sb="11" eb="12">
      <t>リョウ</t>
    </rPh>
    <rPh sb="13" eb="15">
      <t>サンシュツ</t>
    </rPh>
    <phoneticPr fontId="2"/>
  </si>
  <si>
    <t>対象物質の水域への排出量の算出</t>
    <rPh sb="0" eb="2">
      <t>タイショウ</t>
    </rPh>
    <rPh sb="2" eb="4">
      <t>ブッシツ</t>
    </rPh>
    <rPh sb="5" eb="7">
      <t>スイイキ</t>
    </rPh>
    <rPh sb="9" eb="11">
      <t>ハイシュツ</t>
    </rPh>
    <rPh sb="11" eb="12">
      <t>リョウ</t>
    </rPh>
    <rPh sb="13" eb="15">
      <t>サンシュツ</t>
    </rPh>
    <phoneticPr fontId="2"/>
  </si>
  <si>
    <t>mg-TEQ/年</t>
    <rPh sb="7" eb="8">
      <t>ネン</t>
    </rPh>
    <phoneticPr fontId="2"/>
  </si>
  <si>
    <t>t/年</t>
    <rPh sb="2" eb="3">
      <t>ネン</t>
    </rPh>
    <phoneticPr fontId="2"/>
  </si>
  <si>
    <t>「－」を記入</t>
    <rPh sb="4" eb="6">
      <t>キニュウ</t>
    </rPh>
    <phoneticPr fontId="2"/>
  </si>
  <si>
    <t>「ダイオキシン類」と記入</t>
    <rPh sb="7" eb="8">
      <t>ルイ</t>
    </rPh>
    <rPh sb="10" eb="12">
      <t>キニュウ</t>
    </rPh>
    <phoneticPr fontId="2"/>
  </si>
  <si>
    <t>対象物質の大気への排出量の算出</t>
    <rPh sb="0" eb="2">
      <t>タイショウ</t>
    </rPh>
    <rPh sb="2" eb="4">
      <t>ブッシツ</t>
    </rPh>
    <rPh sb="5" eb="7">
      <t>タイキ</t>
    </rPh>
    <rPh sb="9" eb="11">
      <t>ハイシュツ</t>
    </rPh>
    <rPh sb="11" eb="12">
      <t>リョウ</t>
    </rPh>
    <rPh sb="13" eb="15">
      <t>サンシュツ</t>
    </rPh>
    <phoneticPr fontId="2"/>
  </si>
  <si>
    <t>対象物質の水域への排出量の算出</t>
    <rPh sb="0" eb="2">
      <t>タイショウ</t>
    </rPh>
    <rPh sb="2" eb="4">
      <t>ブッシツ</t>
    </rPh>
    <rPh sb="5" eb="7">
      <t>スイイキ</t>
    </rPh>
    <rPh sb="9" eb="11">
      <t>ハイシュツ</t>
    </rPh>
    <rPh sb="11" eb="12">
      <t>リョウ</t>
    </rPh>
    <rPh sb="13" eb="15">
      <t>サンシュツ</t>
    </rPh>
    <phoneticPr fontId="2"/>
  </si>
  <si>
    <t>対象物質の大気への排出量</t>
    <rPh sb="5" eb="7">
      <t>タイキ</t>
    </rPh>
    <rPh sb="9" eb="11">
      <t>ハイシュツ</t>
    </rPh>
    <rPh sb="11" eb="12">
      <t>リョウ</t>
    </rPh>
    <phoneticPr fontId="2"/>
  </si>
  <si>
    <t>廃棄物発生量</t>
    <rPh sb="0" eb="3">
      <t>ハイキブツ</t>
    </rPh>
    <rPh sb="3" eb="5">
      <t>ハッセイ</t>
    </rPh>
    <rPh sb="5" eb="6">
      <t>リョウ</t>
    </rPh>
    <phoneticPr fontId="2"/>
  </si>
  <si>
    <t>対象物質及びそれを取り扱う工程の名称</t>
    <rPh sb="0" eb="2">
      <t>タイショウ</t>
    </rPh>
    <rPh sb="2" eb="4">
      <t>ブッシツ</t>
    </rPh>
    <rPh sb="4" eb="5">
      <t>オヨ</t>
    </rPh>
    <rPh sb="9" eb="12">
      <t>トリアツカ</t>
    </rPh>
    <rPh sb="13" eb="15">
      <t>コウテイ</t>
    </rPh>
    <rPh sb="16" eb="18">
      <t>メイショウ</t>
    </rPh>
    <phoneticPr fontId="2"/>
  </si>
  <si>
    <t>対象物質を含む原材料、資材等を取り扱う工程の名称</t>
    <rPh sb="0" eb="2">
      <t>タイショウ</t>
    </rPh>
    <rPh sb="2" eb="4">
      <t>ブッシツ</t>
    </rPh>
    <rPh sb="5" eb="6">
      <t>フク</t>
    </rPh>
    <rPh sb="7" eb="8">
      <t>ゲン</t>
    </rPh>
    <rPh sb="8" eb="10">
      <t>ザイリョウ</t>
    </rPh>
    <rPh sb="11" eb="13">
      <t>シザイ</t>
    </rPh>
    <rPh sb="13" eb="14">
      <t>トウ</t>
    </rPh>
    <rPh sb="15" eb="18">
      <t>トリアツカ</t>
    </rPh>
    <rPh sb="19" eb="21">
      <t>コウテイ</t>
    </rPh>
    <rPh sb="22" eb="24">
      <t>メイショウ</t>
    </rPh>
    <phoneticPr fontId="2"/>
  </si>
  <si>
    <t>2Aで取り扱う原材料、資材等に含まれる対象物質名</t>
    <rPh sb="3" eb="6">
      <t>トリアツカ</t>
    </rPh>
    <rPh sb="7" eb="8">
      <t>ゲン</t>
    </rPh>
    <rPh sb="8" eb="10">
      <t>ザイリョウ</t>
    </rPh>
    <rPh sb="11" eb="13">
      <t>シザイ</t>
    </rPh>
    <rPh sb="13" eb="14">
      <t>トウ</t>
    </rPh>
    <rPh sb="15" eb="16">
      <t>フク</t>
    </rPh>
    <rPh sb="19" eb="21">
      <t>タイショウ</t>
    </rPh>
    <rPh sb="21" eb="23">
      <t>ブッシツ</t>
    </rPh>
    <rPh sb="23" eb="24">
      <t>メイ</t>
    </rPh>
    <phoneticPr fontId="2"/>
  </si>
  <si>
    <t>2Bが物質群の場合の個別物質名</t>
    <rPh sb="3" eb="5">
      <t>ブッシツ</t>
    </rPh>
    <rPh sb="5" eb="6">
      <t>グン</t>
    </rPh>
    <rPh sb="7" eb="9">
      <t>バアイ</t>
    </rPh>
    <rPh sb="10" eb="12">
      <t>コベツ</t>
    </rPh>
    <rPh sb="12" eb="14">
      <t>ブッシツ</t>
    </rPh>
    <rPh sb="14" eb="15">
      <t>メイ</t>
    </rPh>
    <phoneticPr fontId="2"/>
  </si>
  <si>
    <t>2Bを含む原材料、資材等の名称</t>
    <rPh sb="3" eb="4">
      <t>フク</t>
    </rPh>
    <phoneticPr fontId="2"/>
  </si>
  <si>
    <t>2B'から2Bへの換算係数</t>
    <rPh sb="9" eb="11">
      <t>カンザン</t>
    </rPh>
    <rPh sb="11" eb="13">
      <t>ケイスウ</t>
    </rPh>
    <phoneticPr fontId="2"/>
  </si>
  <si>
    <t>2Aで発生する2Bを含む廃棄物の名称</t>
    <phoneticPr fontId="2"/>
  </si>
  <si>
    <t>2Aで発生する2Bを含む廃棄物の名称</t>
    <phoneticPr fontId="2"/>
  </si>
  <si>
    <t>b)排出される対象物質がダイオキシン類以外</t>
    <rPh sb="2" eb="4">
      <t>ハイシュツ</t>
    </rPh>
    <rPh sb="7" eb="9">
      <t>タイショウ</t>
    </rPh>
    <rPh sb="9" eb="11">
      <t>ブッシツ</t>
    </rPh>
    <rPh sb="18" eb="19">
      <t>ルイ</t>
    </rPh>
    <rPh sb="19" eb="21">
      <t>イガイ</t>
    </rPh>
    <phoneticPr fontId="2"/>
  </si>
  <si>
    <t>%</t>
    <phoneticPr fontId="2"/>
  </si>
  <si>
    <t>kg/年</t>
  </si>
  <si>
    <t>多い方の潜在排出量</t>
  </si>
  <si>
    <t>kg/年</t>
    <rPh sb="3" eb="4">
      <t>ネン</t>
    </rPh>
    <phoneticPr fontId="2"/>
  </si>
  <si>
    <t>通し番号</t>
  </si>
  <si>
    <t>%</t>
  </si>
  <si>
    <t>大気・水域の排出の少ない媒体の判定</t>
  </si>
  <si>
    <t>mg-TEQ/年</t>
  </si>
  <si>
    <t>a)排出される対象物質がダイオキシン類</t>
    <rPh sb="2" eb="4">
      <t>ハイシュツ</t>
    </rPh>
    <rPh sb="7" eb="9">
      <t>タイショウ</t>
    </rPh>
    <rPh sb="9" eb="11">
      <t>ブッシツ</t>
    </rPh>
    <rPh sb="18" eb="19">
      <t>ルイ</t>
    </rPh>
    <phoneticPr fontId="2"/>
  </si>
  <si>
    <t>対象物質を排出等する施設の名称</t>
    <rPh sb="0" eb="2">
      <t>タイショウ</t>
    </rPh>
    <rPh sb="2" eb="4">
      <t>ブッシツ</t>
    </rPh>
    <rPh sb="5" eb="7">
      <t>ハイシュツ</t>
    </rPh>
    <rPh sb="7" eb="8">
      <t>トウ</t>
    </rPh>
    <rPh sb="10" eb="12">
      <t>シセツ</t>
    </rPh>
    <phoneticPr fontId="2"/>
  </si>
  <si>
    <t>対象物質のCAS No.</t>
    <rPh sb="0" eb="2">
      <t>タイショウ</t>
    </rPh>
    <rPh sb="2" eb="4">
      <t>ブッシツ</t>
    </rPh>
    <phoneticPr fontId="2"/>
  </si>
  <si>
    <t>排ガス中のダイオキシン類の濃度</t>
    <rPh sb="0" eb="1">
      <t>ハイ</t>
    </rPh>
    <rPh sb="3" eb="4">
      <t>チュウ</t>
    </rPh>
    <rPh sb="11" eb="12">
      <t>ルイ</t>
    </rPh>
    <rPh sb="13" eb="15">
      <t>ノウド</t>
    </rPh>
    <phoneticPr fontId="2"/>
  </si>
  <si>
    <t>排ガス量</t>
    <rPh sb="0" eb="1">
      <t>ハイ</t>
    </rPh>
    <rPh sb="3" eb="4">
      <t>リョウ</t>
    </rPh>
    <phoneticPr fontId="2"/>
  </si>
  <si>
    <t>ダイオキシン類の大気への排出量</t>
    <rPh sb="6" eb="7">
      <t>ルイ</t>
    </rPh>
    <rPh sb="8" eb="10">
      <t>タイキ</t>
    </rPh>
    <rPh sb="12" eb="14">
      <t>ハイシュツ</t>
    </rPh>
    <rPh sb="14" eb="15">
      <t>リョウ</t>
    </rPh>
    <phoneticPr fontId="2"/>
  </si>
  <si>
    <t>排水中のダイオキシン類の濃度</t>
    <rPh sb="0" eb="1">
      <t>ハイ</t>
    </rPh>
    <rPh sb="1" eb="2">
      <t>ミズ</t>
    </rPh>
    <rPh sb="2" eb="3">
      <t>チュウ</t>
    </rPh>
    <rPh sb="10" eb="11">
      <t>ルイ</t>
    </rPh>
    <rPh sb="12" eb="14">
      <t>ノウド</t>
    </rPh>
    <phoneticPr fontId="2"/>
  </si>
  <si>
    <t>排水量</t>
    <rPh sb="0" eb="1">
      <t>ハイ</t>
    </rPh>
    <rPh sb="1" eb="2">
      <t>ミズ</t>
    </rPh>
    <rPh sb="2" eb="3">
      <t>リョウ</t>
    </rPh>
    <phoneticPr fontId="2"/>
  </si>
  <si>
    <t>ダイオキシン類の水域への排出量</t>
    <rPh sb="6" eb="7">
      <t>ルイ</t>
    </rPh>
    <rPh sb="8" eb="10">
      <t>スイイキ</t>
    </rPh>
    <rPh sb="12" eb="14">
      <t>ハイシュツ</t>
    </rPh>
    <rPh sb="14" eb="15">
      <t>リョウ</t>
    </rPh>
    <phoneticPr fontId="2"/>
  </si>
  <si>
    <t>ダイオキシン類を含む廃棄物の名称</t>
    <rPh sb="6" eb="7">
      <t>ルイ</t>
    </rPh>
    <rPh sb="8" eb="9">
      <t>フク</t>
    </rPh>
    <rPh sb="10" eb="13">
      <t>ハイキブツ</t>
    </rPh>
    <rPh sb="14" eb="16">
      <t>メイショウ</t>
    </rPh>
    <phoneticPr fontId="2"/>
  </si>
  <si>
    <t>廃棄物中のダイオキシン類濃度</t>
    <rPh sb="0" eb="3">
      <t>ハイキブツ</t>
    </rPh>
    <rPh sb="3" eb="4">
      <t>チュウ</t>
    </rPh>
    <rPh sb="11" eb="12">
      <t>ルイ</t>
    </rPh>
    <rPh sb="12" eb="14">
      <t>ノウド</t>
    </rPh>
    <phoneticPr fontId="2"/>
  </si>
  <si>
    <t>廃棄物発生量</t>
    <rPh sb="0" eb="3">
      <t>ハイキブツ</t>
    </rPh>
    <rPh sb="3" eb="5">
      <t>ハッセイ</t>
    </rPh>
    <rPh sb="5" eb="6">
      <t>リョウ</t>
    </rPh>
    <phoneticPr fontId="2"/>
  </si>
  <si>
    <t>pg-TEQ/L</t>
    <phoneticPr fontId="2"/>
  </si>
  <si>
    <t>ng-TEQ/g</t>
    <phoneticPr fontId="2"/>
  </si>
  <si>
    <t>－</t>
    <phoneticPr fontId="2"/>
  </si>
  <si>
    <t>ダイオキシン類</t>
    <rPh sb="6" eb="7">
      <t>ルイ</t>
    </rPh>
    <phoneticPr fontId="2"/>
  </si>
  <si>
    <t>排ガス中の対象物質の濃度</t>
    <rPh sb="0" eb="1">
      <t>ハイ</t>
    </rPh>
    <rPh sb="3" eb="4">
      <t>チュウ</t>
    </rPh>
    <rPh sb="10" eb="12">
      <t>ノウド</t>
    </rPh>
    <phoneticPr fontId="2"/>
  </si>
  <si>
    <t>排ガス量</t>
    <rPh sb="0" eb="1">
      <t>ハイ</t>
    </rPh>
    <rPh sb="3" eb="4">
      <t>リョウ</t>
    </rPh>
    <phoneticPr fontId="2"/>
  </si>
  <si>
    <t>排水中の対象物質の濃度</t>
    <rPh sb="0" eb="1">
      <t>ハイ</t>
    </rPh>
    <rPh sb="1" eb="2">
      <t>ミズ</t>
    </rPh>
    <rPh sb="2" eb="3">
      <t>チュウ</t>
    </rPh>
    <rPh sb="9" eb="11">
      <t>ノウド</t>
    </rPh>
    <phoneticPr fontId="2"/>
  </si>
  <si>
    <t>排水量</t>
    <rPh sb="0" eb="1">
      <t>ハイ</t>
    </rPh>
    <rPh sb="1" eb="2">
      <t>ミズ</t>
    </rPh>
    <rPh sb="2" eb="3">
      <t>リョウ</t>
    </rPh>
    <phoneticPr fontId="2"/>
  </si>
  <si>
    <t>対象物質の水域への排出量</t>
    <rPh sb="5" eb="7">
      <t>スイイキ</t>
    </rPh>
    <rPh sb="9" eb="11">
      <t>ハイシュツ</t>
    </rPh>
    <rPh sb="11" eb="12">
      <t>リョウ</t>
    </rPh>
    <phoneticPr fontId="2"/>
  </si>
  <si>
    <t>対象物質を含む廃棄物の名称</t>
    <rPh sb="5" eb="6">
      <t>フク</t>
    </rPh>
    <rPh sb="7" eb="10">
      <t>ハイキブツ</t>
    </rPh>
    <rPh sb="11" eb="13">
      <t>メイショウ</t>
    </rPh>
    <phoneticPr fontId="2"/>
  </si>
  <si>
    <t>廃棄物中の対象物質濃度</t>
    <rPh sb="0" eb="3">
      <t>ハイキブツ</t>
    </rPh>
    <rPh sb="3" eb="4">
      <t>チュウ</t>
    </rPh>
    <rPh sb="9" eb="11">
      <t>ノウド</t>
    </rPh>
    <phoneticPr fontId="2"/>
  </si>
  <si>
    <t>kg/年</t>
    <phoneticPr fontId="2"/>
  </si>
  <si>
    <t>mg/L</t>
    <phoneticPr fontId="2"/>
  </si>
  <si>
    <t>mg/kg</t>
    <phoneticPr fontId="2"/>
  </si>
  <si>
    <t>kg/年</t>
    <rPh sb="3" eb="4">
      <t>ネン</t>
    </rPh>
    <phoneticPr fontId="2"/>
  </si>
  <si>
    <t>2A</t>
    <phoneticPr fontId="2"/>
  </si>
  <si>
    <t>2B</t>
    <phoneticPr fontId="2"/>
  </si>
  <si>
    <t>2B'</t>
    <phoneticPr fontId="2"/>
  </si>
  <si>
    <t>kg/年</t>
    <rPh sb="3" eb="4">
      <t>ネン</t>
    </rPh>
    <phoneticPr fontId="2"/>
  </si>
  <si>
    <t>①廃棄物中の対象物質含有率がわかる場合</t>
  </si>
  <si>
    <t>②廃棄物中の対象物質含有率がわからない場合</t>
  </si>
  <si>
    <t>3Bが物質群の場合の個別物質名</t>
  </si>
  <si>
    <t>3B'から3Bへの換算係数</t>
  </si>
  <si>
    <t>3Bの環境への最大潜在排出量</t>
  </si>
  <si>
    <t>3Bを含む原材料、資材等の土壌への漏洩量</t>
  </si>
  <si>
    <t>3Bの土壌への排出量</t>
  </si>
  <si>
    <t>=3J×(3K-3L)÷100</t>
  </si>
  <si>
    <t>=3J×3L÷100</t>
  </si>
  <si>
    <t>=3W×3X÷1000</t>
  </si>
  <si>
    <t>①-2-2排ガス・排水処理から廃棄物が発生する場合</t>
  </si>
  <si>
    <t>②-2-2排ガス・排水処理により廃棄物が発生する場合</t>
  </si>
  <si>
    <t>3V</t>
  </si>
  <si>
    <t>①-1排ガス・排水処理を行っていない場合</t>
  </si>
  <si>
    <t>②-1排ガス・排水処理を行っていない場合</t>
  </si>
  <si>
    <t>対象物質を含む原材料、資材等を取り扱う工程の名称</t>
  </si>
  <si>
    <t>3Aで取り扱う原材料、資材等に含まれる対象物質名</t>
  </si>
  <si>
    <t>排ガス(排水)量</t>
  </si>
  <si>
    <t>排ガス(排水)中の3Bの濃度</t>
  </si>
  <si>
    <t>排ガス・排水処理で発生する廃棄物の名称</t>
  </si>
  <si>
    <t>多い方の処理後の排出量</t>
  </si>
  <si>
    <t>　　この作業シートは、作業シート２で算出した環境への最大潜在排出量を各環境媒体への排出量に分配するためのものです(1工程、1物質で1枚)。</t>
  </si>
  <si>
    <t>対象物質及びそれを取り扱う工程の名称等</t>
  </si>
  <si>
    <t>土壌への排出量の算出</t>
  </si>
  <si>
    <t>排出の少ない媒体への排出量の算出</t>
  </si>
  <si>
    <t>排出の多い媒体への排出量の算出</t>
  </si>
  <si>
    <t>①実測以外の方法で算出する場合</t>
  </si>
  <si>
    <t>少ない方の潜在排出量の算出式</t>
  </si>
  <si>
    <t>少ない方の潜在排出量</t>
  </si>
  <si>
    <t>大気・水域の排出の多い媒体</t>
  </si>
  <si>
    <t>少ない方の排出量</t>
  </si>
  <si>
    <t>3A</t>
  </si>
  <si>
    <t>3B</t>
  </si>
  <si>
    <t>3B'</t>
  </si>
  <si>
    <t>3C</t>
  </si>
  <si>
    <t>3D</t>
  </si>
  <si>
    <t>3E</t>
  </si>
  <si>
    <t>3F</t>
  </si>
  <si>
    <t>3G</t>
  </si>
  <si>
    <t>3H</t>
  </si>
  <si>
    <t>3I</t>
  </si>
  <si>
    <t>3J</t>
  </si>
  <si>
    <t>「2A」を転記</t>
  </si>
  <si>
    <t>「2B」を転記</t>
  </si>
  <si>
    <t>①-2排ガス・排水処理を行っている場合</t>
  </si>
  <si>
    <t>少ない方の処理後の排出量</t>
  </si>
  <si>
    <t>3K</t>
  </si>
  <si>
    <t>3L</t>
  </si>
  <si>
    <t>3M</t>
  </si>
  <si>
    <t>3N</t>
  </si>
  <si>
    <t>3T</t>
  </si>
  <si>
    <t>3U</t>
  </si>
  <si>
    <t>②実測で排出量を算出する場合</t>
  </si>
  <si>
    <t>mg/L</t>
  </si>
  <si>
    <t>3W</t>
  </si>
  <si>
    <t>3X</t>
  </si>
  <si>
    <t>3Y</t>
  </si>
  <si>
    <t>②-2排ガス・排水処理を行っている場合</t>
  </si>
  <si>
    <t>3Z</t>
  </si>
  <si>
    <t>3AA</t>
  </si>
  <si>
    <t>3AB</t>
  </si>
  <si>
    <t>「2B'」を転記</t>
  </si>
  <si>
    <t>①排ガス・排水処理を行っていない場合</t>
  </si>
  <si>
    <t>②排ガス・排水処理を行っている場合</t>
  </si>
  <si>
    <t>②-2排ガス・排水処理から廃棄物が発生する場合</t>
  </si>
  <si>
    <t>原材料、資材等中の3B(3B')の含有率</t>
  </si>
  <si>
    <t>※</t>
  </si>
  <si>
    <t>当該事業所における埋立処分</t>
  </si>
  <si>
    <t>物質番号</t>
    <rPh sb="0" eb="2">
      <t>ブッシツ</t>
    </rPh>
    <rPh sb="2" eb="4">
      <t>バンゴウ</t>
    </rPh>
    <phoneticPr fontId="2"/>
  </si>
  <si>
    <t>5Aa</t>
    <phoneticPr fontId="2"/>
  </si>
  <si>
    <t>5Ca</t>
  </si>
  <si>
    <t>5Da</t>
  </si>
  <si>
    <t>5Ea</t>
  </si>
  <si>
    <t>5Fa</t>
  </si>
  <si>
    <t>5Ga</t>
  </si>
  <si>
    <t>=5Ea×5Fa÷1,000,000</t>
  </si>
  <si>
    <t>5Ba</t>
  </si>
  <si>
    <t>5Bb</t>
  </si>
  <si>
    <t>5Cb</t>
  </si>
  <si>
    <t>5Db</t>
  </si>
  <si>
    <t>5Eb</t>
  </si>
  <si>
    <t>5Fb</t>
  </si>
  <si>
    <t>5Gb</t>
  </si>
  <si>
    <t>5Ib</t>
  </si>
  <si>
    <t>5Jb</t>
  </si>
  <si>
    <t>5Kb</t>
  </si>
  <si>
    <t>5Mb</t>
  </si>
  <si>
    <t>5Nb</t>
  </si>
  <si>
    <t>5Ob</t>
  </si>
  <si>
    <t>=5Eb×5Fb÷1,000,000</t>
  </si>
  <si>
    <t>5Ab</t>
  </si>
  <si>
    <t>排出等される対象物質の名称</t>
    <rPh sb="2" eb="3">
      <t>トウ</t>
    </rPh>
    <rPh sb="11" eb="13">
      <t>メイショウ</t>
    </rPh>
    <phoneticPr fontId="2"/>
  </si>
  <si>
    <t>排出等される対象物質の名称</t>
    <rPh sb="2" eb="3">
      <t>トウ</t>
    </rPh>
    <rPh sb="11" eb="13">
      <t>メイショウ</t>
    </rPh>
    <phoneticPr fontId="2"/>
  </si>
  <si>
    <t>対象物質名</t>
  </si>
  <si>
    <t>　　この作業シートは、排出量、移動量の算出が必要な対象物質の環境への最大潜在排出量を算出するためのものです(1工程、1物質で1枚)。</t>
    <rPh sb="55" eb="57">
      <t>コウテイ</t>
    </rPh>
    <rPh sb="59" eb="61">
      <t>ブッシツ</t>
    </rPh>
    <rPh sb="63" eb="64">
      <t>マイ</t>
    </rPh>
    <phoneticPr fontId="2"/>
  </si>
  <si>
    <t>移動量</t>
    <rPh sb="0" eb="2">
      <t>イドウ</t>
    </rPh>
    <rPh sb="2" eb="3">
      <t>リョウ</t>
    </rPh>
    <phoneticPr fontId="2"/>
  </si>
  <si>
    <t>　　この作業シートは、作業シート２，３で算出した対象物質の排出量及び移動量を集計するためのものです。</t>
    <rPh sb="4" eb="6">
      <t>サギョウ</t>
    </rPh>
    <rPh sb="11" eb="13">
      <t>サギョウ</t>
    </rPh>
    <rPh sb="20" eb="22">
      <t>サンシュツ</t>
    </rPh>
    <rPh sb="24" eb="26">
      <t>タイショウ</t>
    </rPh>
    <rPh sb="26" eb="28">
      <t>ブッシツ</t>
    </rPh>
    <rPh sb="29" eb="31">
      <t>ハイシュツ</t>
    </rPh>
    <rPh sb="31" eb="32">
      <t>リョウ</t>
    </rPh>
    <rPh sb="32" eb="33">
      <t>オヨ</t>
    </rPh>
    <rPh sb="34" eb="36">
      <t>イドウ</t>
    </rPh>
    <rPh sb="36" eb="37">
      <t>リョウ</t>
    </rPh>
    <rPh sb="38" eb="40">
      <t>シュウケイ</t>
    </rPh>
    <phoneticPr fontId="2"/>
  </si>
  <si>
    <t>　　作業シート３の該当部分を抜き出し、対象物質ごとに集計してください。</t>
    <rPh sb="2" eb="4">
      <t>サギョウ</t>
    </rPh>
    <rPh sb="9" eb="11">
      <t>ガイトウ</t>
    </rPh>
    <rPh sb="11" eb="13">
      <t>ブブン</t>
    </rPh>
    <rPh sb="14" eb="17">
      <t>ヌキダ</t>
    </rPh>
    <rPh sb="19" eb="21">
      <t>タイショウ</t>
    </rPh>
    <rPh sb="21" eb="23">
      <t>ブッシツ</t>
    </rPh>
    <rPh sb="26" eb="28">
      <t>シュウケイ</t>
    </rPh>
    <phoneticPr fontId="2"/>
  </si>
  <si>
    <t>排出先の河川、湖沼、
海域等の名称</t>
    <rPh sb="0" eb="2">
      <t>ハイシュツ</t>
    </rPh>
    <rPh sb="2" eb="3">
      <t>サキ</t>
    </rPh>
    <rPh sb="4" eb="6">
      <t>カセン</t>
    </rPh>
    <rPh sb="7" eb="9">
      <t>コショウ</t>
    </rPh>
    <rPh sb="11" eb="13">
      <t>カイイキ</t>
    </rPh>
    <rPh sb="13" eb="14">
      <t>トウ</t>
    </rPh>
    <rPh sb="15" eb="17">
      <t>メイショウ</t>
    </rPh>
    <phoneticPr fontId="2"/>
  </si>
  <si>
    <t>取扱工程名</t>
    <phoneticPr fontId="2"/>
  </si>
  <si>
    <t>排出量</t>
    <rPh sb="0" eb="2">
      <t>ハイシュツ</t>
    </rPh>
    <rPh sb="2" eb="3">
      <t>リョウ</t>
    </rPh>
    <phoneticPr fontId="2"/>
  </si>
  <si>
    <t>大気への排出</t>
    <phoneticPr fontId="2"/>
  </si>
  <si>
    <t>公共用水域への排出</t>
    <phoneticPr fontId="2"/>
  </si>
  <si>
    <t>当該事業所における土壌への排出</t>
    <phoneticPr fontId="2"/>
  </si>
  <si>
    <t>当該事業所における埋立処分</t>
    <phoneticPr fontId="2"/>
  </si>
  <si>
    <t>排出量
kg/年</t>
    <rPh sb="0" eb="2">
      <t>ハイシュツ</t>
    </rPh>
    <rPh sb="2" eb="3">
      <t>リョウ</t>
    </rPh>
    <phoneticPr fontId="2"/>
  </si>
  <si>
    <t>埋立処分量
kg/年</t>
    <rPh sb="0" eb="2">
      <t>ウメタテ</t>
    </rPh>
    <rPh sb="2" eb="4">
      <t>ショブン</t>
    </rPh>
    <rPh sb="4" eb="5">
      <t>リョウ</t>
    </rPh>
    <phoneticPr fontId="2"/>
  </si>
  <si>
    <t>埋立処分を行う場所の種類
(安定型、管理型、遮断型)</t>
    <rPh sb="0" eb="2">
      <t>ウメタテ</t>
    </rPh>
    <rPh sb="2" eb="4">
      <t>ショブン</t>
    </rPh>
    <rPh sb="5" eb="6">
      <t>オコナ</t>
    </rPh>
    <rPh sb="7" eb="9">
      <t>バショ</t>
    </rPh>
    <rPh sb="10" eb="12">
      <t>シュルイ</t>
    </rPh>
    <rPh sb="14" eb="16">
      <t>アンテイ</t>
    </rPh>
    <rPh sb="16" eb="17">
      <t>ガタ</t>
    </rPh>
    <rPh sb="18" eb="21">
      <t>カンリガタ</t>
    </rPh>
    <rPh sb="22" eb="25">
      <t>シャダンガタ</t>
    </rPh>
    <phoneticPr fontId="2"/>
  </si>
  <si>
    <t>4A</t>
    <phoneticPr fontId="2"/>
  </si>
  <si>
    <t>4B</t>
    <phoneticPr fontId="2"/>
  </si>
  <si>
    <t>4C</t>
    <phoneticPr fontId="2"/>
  </si>
  <si>
    <t>4D</t>
    <phoneticPr fontId="2"/>
  </si>
  <si>
    <t>4E</t>
    <phoneticPr fontId="2"/>
  </si>
  <si>
    <t>4F</t>
    <phoneticPr fontId="2"/>
  </si>
  <si>
    <t>4G</t>
    <phoneticPr fontId="2"/>
  </si>
  <si>
    <t>4H</t>
    <phoneticPr fontId="2"/>
  </si>
  <si>
    <t>4I</t>
    <phoneticPr fontId="2"/>
  </si>
  <si>
    <t>4J</t>
    <phoneticPr fontId="2"/>
  </si>
  <si>
    <t>4K</t>
    <phoneticPr fontId="2"/>
  </si>
  <si>
    <t>「3A」を転記</t>
    <rPh sb="5" eb="7">
      <t>テンキ</t>
    </rPh>
    <phoneticPr fontId="2"/>
  </si>
  <si>
    <t>排ガス・排水処理による分解率</t>
  </si>
  <si>
    <t>排ガス・排水処理による除去率</t>
  </si>
  <si>
    <t>1Aの
年間
購入量</t>
  </si>
  <si>
    <t>1Aに含まれる
対象物質名</t>
  </si>
  <si>
    <t>1Aが物質群の場合の個別物質名</t>
  </si>
  <si>
    <t>1A</t>
  </si>
  <si>
    <t>1B</t>
  </si>
  <si>
    <t>1C</t>
  </si>
  <si>
    <t>1D</t>
  </si>
  <si>
    <t>kg/年</t>
    <rPh sb="3" eb="4">
      <t>ネン</t>
    </rPh>
    <phoneticPr fontId="2"/>
  </si>
  <si>
    <t>1Hの
年間
取扱量</t>
  </si>
  <si>
    <t>1Aの
年度末
在庫量</t>
  </si>
  <si>
    <t>=3J
×(100-3K)
÷100</t>
  </si>
  <si>
    <t>処理による分解量</t>
  </si>
  <si>
    <t>kg/年
3O
=3J×(3K-3L)÷100</t>
    <rPh sb="3" eb="4">
      <t>ネン</t>
    </rPh>
    <phoneticPr fontId="2"/>
  </si>
  <si>
    <t>①-2-1排ガス・排水処理により多い方と同じ媒体へ排出される場合</t>
    <rPh sb="16" eb="19">
      <t>オオイホウ</t>
    </rPh>
    <rPh sb="20" eb="21">
      <t>オナ</t>
    </rPh>
    <rPh sb="22" eb="24">
      <t>バイタイ</t>
    </rPh>
    <rPh sb="25" eb="27">
      <t>ハイシュツ</t>
    </rPh>
    <rPh sb="30" eb="32">
      <t>バアイ</t>
    </rPh>
    <phoneticPr fontId="2"/>
  </si>
  <si>
    <t>排ガス・排水処理により多い方と同じ媒体へ排出される量</t>
    <rPh sb="0" eb="1">
      <t>ハイ</t>
    </rPh>
    <rPh sb="4" eb="6">
      <t>ハイスイ</t>
    </rPh>
    <rPh sb="6" eb="8">
      <t>ショリ</t>
    </rPh>
    <rPh sb="11" eb="14">
      <t>オオイホウ</t>
    </rPh>
    <rPh sb="15" eb="16">
      <t>オナ</t>
    </rPh>
    <rPh sb="17" eb="19">
      <t>バイタイ</t>
    </rPh>
    <rPh sb="20" eb="22">
      <t>ハイシュツ</t>
    </rPh>
    <rPh sb="25" eb="26">
      <t>リョウ</t>
    </rPh>
    <phoneticPr fontId="2"/>
  </si>
  <si>
    <t>kg/年
3J'</t>
    <rPh sb="3" eb="4">
      <t>ネン</t>
    </rPh>
    <phoneticPr fontId="2"/>
  </si>
  <si>
    <t>3K'</t>
    <phoneticPr fontId="2"/>
  </si>
  <si>
    <t>3L'</t>
    <phoneticPr fontId="2"/>
  </si>
  <si>
    <t>3M'</t>
    <phoneticPr fontId="2"/>
  </si>
  <si>
    <t>3N'</t>
    <phoneticPr fontId="2"/>
  </si>
  <si>
    <t xml:space="preserve">
3T'</t>
    <phoneticPr fontId="2"/>
  </si>
  <si>
    <t>kg/年
3U'</t>
    <rPh sb="3" eb="4">
      <t>ネン</t>
    </rPh>
    <phoneticPr fontId="2"/>
  </si>
  <si>
    <t xml:space="preserve">
3V'</t>
    <phoneticPr fontId="2"/>
  </si>
  <si>
    <t>排ガス・排水処理により少ない方と同じ媒体へ排出される量</t>
    <rPh sb="16" eb="17">
      <t>オナ</t>
    </rPh>
    <phoneticPr fontId="2"/>
  </si>
  <si>
    <t>kg/年
３AW</t>
    <rPh sb="3" eb="4">
      <t>ネン</t>
    </rPh>
    <phoneticPr fontId="2"/>
  </si>
  <si>
    <t>kg/年
３AX</t>
    <rPh sb="3" eb="4">
      <t>ネン</t>
    </rPh>
    <phoneticPr fontId="2"/>
  </si>
  <si>
    <t>kg/年
３AY</t>
    <rPh sb="3" eb="4">
      <t>ネン</t>
    </rPh>
    <phoneticPr fontId="2"/>
  </si>
  <si>
    <t>水域への排出量</t>
    <phoneticPr fontId="2"/>
  </si>
  <si>
    <t>廃棄物の名称</t>
    <rPh sb="0" eb="3">
      <t>ハイキブツ</t>
    </rPh>
    <rPh sb="4" eb="6">
      <t>メイショウ</t>
    </rPh>
    <phoneticPr fontId="2"/>
  </si>
  <si>
    <t>合計</t>
    <rPh sb="0" eb="2">
      <t>ゴウケイ</t>
    </rPh>
    <phoneticPr fontId="2"/>
  </si>
  <si>
    <t>本工程における排出量、移動量の集計</t>
    <rPh sb="0" eb="1">
      <t>ホン</t>
    </rPh>
    <rPh sb="1" eb="3">
      <t>コウテイ</t>
    </rPh>
    <rPh sb="7" eb="9">
      <t>ハイシュツ</t>
    </rPh>
    <rPh sb="9" eb="10">
      <t>リョウ</t>
    </rPh>
    <rPh sb="11" eb="13">
      <t>イドウ</t>
    </rPh>
    <rPh sb="13" eb="14">
      <t>リョウ</t>
    </rPh>
    <rPh sb="15" eb="17">
      <t>シュウケイ</t>
    </rPh>
    <phoneticPr fontId="2"/>
  </si>
  <si>
    <t>対象物質名</t>
    <rPh sb="0" eb="2">
      <t>タイショウ</t>
    </rPh>
    <rPh sb="2" eb="4">
      <t>ブッシツ</t>
    </rPh>
    <rPh sb="4" eb="5">
      <t>メイ</t>
    </rPh>
    <phoneticPr fontId="2"/>
  </si>
  <si>
    <r>
      <t>m</t>
    </r>
    <r>
      <rPr>
        <vertAlign val="superscript"/>
        <sz val="12"/>
        <rFont val="ＭＳ Ｐゴシック"/>
        <family val="3"/>
        <charset val="128"/>
      </rPr>
      <t>3</t>
    </r>
    <r>
      <rPr>
        <sz val="12"/>
        <rFont val="ＭＳ Ｐゴシック"/>
        <family val="3"/>
        <charset val="128"/>
      </rPr>
      <t>/年</t>
    </r>
    <phoneticPr fontId="2"/>
  </si>
  <si>
    <t>2Bの合計年間使用量</t>
    <rPh sb="3" eb="5">
      <t>ゴウケイ</t>
    </rPh>
    <rPh sb="7" eb="9">
      <t>シヨウ</t>
    </rPh>
    <phoneticPr fontId="2"/>
  </si>
  <si>
    <t>対象物質の年間取扱量の算出</t>
    <rPh sb="5" eb="7">
      <t>ネンカン</t>
    </rPh>
    <phoneticPr fontId="2"/>
  </si>
  <si>
    <t>2Bの年間製造量</t>
    <rPh sb="3" eb="5">
      <t>ネンカン</t>
    </rPh>
    <rPh sb="5" eb="7">
      <t>セイゾウ</t>
    </rPh>
    <rPh sb="7" eb="8">
      <t>リョウ</t>
    </rPh>
    <phoneticPr fontId="2"/>
  </si>
  <si>
    <t>2Bの年間取扱量</t>
    <rPh sb="5" eb="7">
      <t>トリアツカイ</t>
    </rPh>
    <phoneticPr fontId="2"/>
  </si>
  <si>
    <t>2C</t>
    <phoneticPr fontId="2"/>
  </si>
  <si>
    <t>2D</t>
    <phoneticPr fontId="2"/>
  </si>
  <si>
    <t>2E</t>
    <phoneticPr fontId="2"/>
  </si>
  <si>
    <t>2F</t>
    <phoneticPr fontId="2"/>
  </si>
  <si>
    <t>2G</t>
    <phoneticPr fontId="2"/>
  </si>
  <si>
    <t>2H</t>
    <phoneticPr fontId="2"/>
  </si>
  <si>
    <t>2I</t>
    <phoneticPr fontId="2"/>
  </si>
  <si>
    <t>2J</t>
    <phoneticPr fontId="2"/>
  </si>
  <si>
    <t>2K</t>
    <phoneticPr fontId="2"/>
  </si>
  <si>
    <t>2L</t>
    <phoneticPr fontId="2"/>
  </si>
  <si>
    <t>2M</t>
    <phoneticPr fontId="2"/>
  </si>
  <si>
    <t>2N</t>
    <phoneticPr fontId="2"/>
  </si>
  <si>
    <t>2O</t>
    <phoneticPr fontId="2"/>
  </si>
  <si>
    <t>2P</t>
    <phoneticPr fontId="2"/>
  </si>
  <si>
    <t>2Q</t>
    <phoneticPr fontId="2"/>
  </si>
  <si>
    <t>2R</t>
    <phoneticPr fontId="2"/>
  </si>
  <si>
    <t>2S</t>
    <phoneticPr fontId="2"/>
  </si>
  <si>
    <t>2T</t>
    <phoneticPr fontId="2"/>
  </si>
  <si>
    <t>2U</t>
    <phoneticPr fontId="2"/>
  </si>
  <si>
    <t>2V</t>
    <phoneticPr fontId="2"/>
  </si>
  <si>
    <t>2W</t>
    <phoneticPr fontId="2"/>
  </si>
  <si>
    <t>2X</t>
    <phoneticPr fontId="2"/>
  </si>
  <si>
    <t>2Y</t>
    <phoneticPr fontId="2"/>
  </si>
  <si>
    <t>2Z</t>
    <phoneticPr fontId="2"/>
  </si>
  <si>
    <t>2AA</t>
    <phoneticPr fontId="2"/>
  </si>
  <si>
    <t>2AB</t>
    <phoneticPr fontId="2"/>
  </si>
  <si>
    <t>2AC</t>
    <phoneticPr fontId="2"/>
  </si>
  <si>
    <t>2D中の2B(2B')の含有率</t>
    <rPh sb="2" eb="3">
      <t>チュウ</t>
    </rPh>
    <rPh sb="12" eb="14">
      <t>ガンユウ</t>
    </rPh>
    <rPh sb="14" eb="15">
      <t>リツ</t>
    </rPh>
    <phoneticPr fontId="2"/>
  </si>
  <si>
    <t>2Dに含まれる2B(2B')の年間使用量</t>
    <rPh sb="3" eb="4">
      <t>フク</t>
    </rPh>
    <rPh sb="15" eb="17">
      <t>ネンカン</t>
    </rPh>
    <rPh sb="17" eb="19">
      <t>シヨウ</t>
    </rPh>
    <rPh sb="19" eb="20">
      <t>リョウ</t>
    </rPh>
    <phoneticPr fontId="2"/>
  </si>
  <si>
    <t>2Kの製造量</t>
    <rPh sb="3" eb="5">
      <t>セイゾウ</t>
    </rPh>
    <rPh sb="5" eb="6">
      <t>リョウ</t>
    </rPh>
    <phoneticPr fontId="2"/>
  </si>
  <si>
    <t>2K中の2B(2B')の含有率</t>
    <rPh sb="2" eb="3">
      <t>チュウ</t>
    </rPh>
    <rPh sb="12" eb="14">
      <t>ガンユウ</t>
    </rPh>
    <rPh sb="14" eb="15">
      <t>リツ</t>
    </rPh>
    <phoneticPr fontId="2"/>
  </si>
  <si>
    <t>2Sの発生量</t>
    <rPh sb="3" eb="5">
      <t>ハッセイ</t>
    </rPh>
    <rPh sb="5" eb="6">
      <t>リョウ</t>
    </rPh>
    <phoneticPr fontId="2"/>
  </si>
  <si>
    <t>2S中の2B(2B')の含有率</t>
    <rPh sb="2" eb="3">
      <t>チュウ</t>
    </rPh>
    <rPh sb="12" eb="14">
      <t>ガンユウ</t>
    </rPh>
    <rPh sb="14" eb="15">
      <t>リツ</t>
    </rPh>
    <phoneticPr fontId="2"/>
  </si>
  <si>
    <t>2Sの移動等の分類</t>
    <rPh sb="5" eb="6">
      <t>トウ</t>
    </rPh>
    <phoneticPr fontId="2"/>
  </si>
  <si>
    <t>2Xの移動等の分類</t>
    <rPh sb="5" eb="6">
      <t>トウ</t>
    </rPh>
    <phoneticPr fontId="2"/>
  </si>
  <si>
    <t>(2Hの合計)</t>
    <phoneticPr fontId="2"/>
  </si>
  <si>
    <t>＝2C＋2I</t>
    <phoneticPr fontId="2"/>
  </si>
  <si>
    <t>=2L×2M×2G÷100</t>
    <phoneticPr fontId="2"/>
  </si>
  <si>
    <t>(2Nと2Qの合計)</t>
    <phoneticPr fontId="2"/>
  </si>
  <si>
    <t>=2T×2U×2G÷100</t>
    <phoneticPr fontId="2"/>
  </si>
  <si>
    <t>（2Wと2AAの合計)</t>
    <phoneticPr fontId="2"/>
  </si>
  <si>
    <t>=2J-2R-2AB</t>
    <phoneticPr fontId="2"/>
  </si>
  <si>
    <t>対象物質の
環境への最大
潜在排出量の
算出</t>
    <rPh sb="6" eb="8">
      <t>カンキョウ</t>
    </rPh>
    <rPh sb="10" eb="12">
      <t>サイダイ</t>
    </rPh>
    <rPh sb="13" eb="15">
      <t>センザイ</t>
    </rPh>
    <rPh sb="15" eb="18">
      <t>ハイシュツリョウ</t>
    </rPh>
    <rPh sb="20" eb="22">
      <t>サンシュツ</t>
    </rPh>
    <phoneticPr fontId="2"/>
  </si>
  <si>
    <t>2Bの環境への
最大潜在
排出量</t>
    <rPh sb="3" eb="5">
      <t>カンキョウ</t>
    </rPh>
    <rPh sb="8" eb="10">
      <t>サイダイ</t>
    </rPh>
    <rPh sb="10" eb="12">
      <t>センザイ</t>
    </rPh>
    <rPh sb="13" eb="15">
      <t>ハイシュツ</t>
    </rPh>
    <rPh sb="15" eb="16">
      <t>リョウ</t>
    </rPh>
    <phoneticPr fontId="2"/>
  </si>
  <si>
    <t>対象物質の廃棄物に含まれる量の算出</t>
    <rPh sb="0" eb="2">
      <t>タイショウ</t>
    </rPh>
    <rPh sb="2" eb="4">
      <t>ブッシツ</t>
    </rPh>
    <rPh sb="15" eb="17">
      <t>サンシュツ</t>
    </rPh>
    <phoneticPr fontId="2"/>
  </si>
  <si>
    <t>対象物質の廃棄物に含まれる量</t>
    <phoneticPr fontId="2"/>
  </si>
  <si>
    <t>対象物質の廃棄物に含まれる量の算出</t>
    <rPh sb="0" eb="2">
      <t>タイショウ</t>
    </rPh>
    <rPh sb="2" eb="4">
      <t>ブッシツ</t>
    </rPh>
    <rPh sb="15" eb="17">
      <t>サンシュツ</t>
    </rPh>
    <phoneticPr fontId="2"/>
  </si>
  <si>
    <t>ダイオキシン類の廃棄物に含まれる量</t>
    <phoneticPr fontId="2"/>
  </si>
  <si>
    <t>3T中の3Bの廃棄物に含まれる量</t>
  </si>
  <si>
    <t>　 作業シート2,3で算出した大気、水域、土壌への排出量及び廃棄物に含まれる量を届出の分類にわけて集計してください。</t>
    <rPh sb="40" eb="42">
      <t>トドケデ</t>
    </rPh>
    <phoneticPr fontId="2"/>
  </si>
  <si>
    <t>廃棄物に含まれる量</t>
    <phoneticPr fontId="2"/>
  </si>
  <si>
    <t>廃棄物に含まれる量は、事業所の外への移動(移動量)と事業所における埋立処分(排出量)とをわけて記載</t>
  </si>
  <si>
    <t>2X中の2Bの廃棄物に含まれる量の算出式</t>
    <rPh sb="2" eb="3">
      <t>チュウ</t>
    </rPh>
    <rPh sb="17" eb="19">
      <t>サンシュツ</t>
    </rPh>
    <rPh sb="19" eb="20">
      <t>シキ</t>
    </rPh>
    <phoneticPr fontId="2"/>
  </si>
  <si>
    <t>2X中の2Bの廃棄物に含まれる量</t>
    <rPh sb="2" eb="3">
      <t>チュウ</t>
    </rPh>
    <phoneticPr fontId="2"/>
  </si>
  <si>
    <t>対象物質の廃棄物に含まれる量の算出</t>
    <phoneticPr fontId="2"/>
  </si>
  <si>
    <t>2S中の2Bの廃棄物に含まれる量</t>
    <rPh sb="2" eb="3">
      <t>チュウ</t>
    </rPh>
    <phoneticPr fontId="2"/>
  </si>
  <si>
    <t>2Bの廃棄物に含まれる量の合計</t>
    <rPh sb="13" eb="15">
      <t>ゴウケイ</t>
    </rPh>
    <phoneticPr fontId="2"/>
  </si>
  <si>
    <t>作業シート４(排出量・移動量の集計)</t>
    <rPh sb="7" eb="9">
      <t>ハイシュツ</t>
    </rPh>
    <rPh sb="9" eb="10">
      <t>リョウ</t>
    </rPh>
    <rPh sb="11" eb="13">
      <t>イドウ</t>
    </rPh>
    <rPh sb="13" eb="14">
      <t>リョウ</t>
    </rPh>
    <rPh sb="15" eb="17">
      <t>シュウケイ</t>
    </rPh>
    <phoneticPr fontId="2"/>
  </si>
  <si>
    <t>2Dの年間使用量</t>
    <rPh sb="5" eb="7">
      <t>シヨウ</t>
    </rPh>
    <phoneticPr fontId="2"/>
  </si>
  <si>
    <t>作業シート１(取扱量集計及び届出対象事業者・届出対象物質の判定)</t>
  </si>
  <si>
    <t>　　この作業シートは、事業所において製造される対象物質の量及び使用される原材料、資材等に含まれる対象物質の量から対象物質の年間取扱量を算出すること、及び、特別要件施設の有無を確認することにより、排出量、移動量の届出の必要性を判定するものです。</t>
  </si>
  <si>
    <t>対象物質を含む原材料、資材等の年間使用量の算出</t>
  </si>
  <si>
    <t>原材料、資材等に含まれる対象物質の年間使用量の算出</t>
  </si>
  <si>
    <t>対象物質の年間取扱量の算出</t>
  </si>
  <si>
    <t>原材料、
資材等の
名称</t>
  </si>
  <si>
    <t>1Aの
年間
使用量</t>
  </si>
  <si>
    <t>1A中の1H0(1H0')の含有率</t>
  </si>
  <si>
    <t>1H0'から1H0への換算係数</t>
  </si>
  <si>
    <t>1A中の1H0の年間使用量</t>
  </si>
  <si>
    <t>1Hの
年間
製造量</t>
  </si>
  <si>
    <t>1A中の
1Hの年間
使用量</t>
  </si>
  <si>
    <t>1Hの
年間
使用量</t>
  </si>
  <si>
    <t>対象物質の年間取扱量による判定</t>
  </si>
  <si>
    <t>物質区分</t>
  </si>
  <si>
    <t>年間取扱量による
届出対象物質
の判定</t>
  </si>
  <si>
    <t>kg</t>
  </si>
  <si>
    <t>1E</t>
  </si>
  <si>
    <t>1F0</t>
  </si>
  <si>
    <t>1G0</t>
  </si>
  <si>
    <t>1H0</t>
  </si>
  <si>
    <t>1H0’</t>
  </si>
  <si>
    <t>1I</t>
  </si>
  <si>
    <t>1J</t>
  </si>
  <si>
    <t>1K</t>
  </si>
  <si>
    <t>1F</t>
  </si>
  <si>
    <t>1G</t>
  </si>
  <si>
    <t>1H</t>
  </si>
  <si>
    <t>1L</t>
  </si>
  <si>
    <t>1M</t>
  </si>
  <si>
    <t>1N</t>
  </si>
  <si>
    <t>1O</t>
  </si>
  <si>
    <t>1P</t>
  </si>
  <si>
    <t>1Q</t>
  </si>
  <si>
    <t>=1B-1C+1D</t>
  </si>
  <si>
    <t>(1Mの
合計)</t>
  </si>
  <si>
    <t>＝1L+1N</t>
  </si>
  <si>
    <t>1R</t>
  </si>
  <si>
    <t>1S</t>
  </si>
  <si>
    <t>事業所の有する
特別要件施設</t>
    <phoneticPr fontId="2"/>
  </si>
  <si>
    <t>届出対象事業者の判定</t>
    <rPh sb="0" eb="2">
      <t>トドケデ</t>
    </rPh>
    <rPh sb="2" eb="4">
      <t>タイショウ</t>
    </rPh>
    <rPh sb="4" eb="7">
      <t>ジギョウシャ</t>
    </rPh>
    <rPh sb="8" eb="10">
      <t>ハンテイ</t>
    </rPh>
    <phoneticPr fontId="2"/>
  </si>
  <si>
    <t>届出対象事業者・届出対象物質の判定</t>
    <rPh sb="4" eb="7">
      <t>ジギョウシャ</t>
    </rPh>
    <rPh sb="8" eb="10">
      <t>トドケデ</t>
    </rPh>
    <rPh sb="10" eb="12">
      <t>タイショウ</t>
    </rPh>
    <phoneticPr fontId="2"/>
  </si>
  <si>
    <t>下水道への移動</t>
    <rPh sb="0" eb="3">
      <t>ゲスイドウ</t>
    </rPh>
    <rPh sb="5" eb="7">
      <t>イドウ</t>
    </rPh>
    <phoneticPr fontId="2"/>
  </si>
  <si>
    <t>水域への排出量は、公共用水域への排出(排出量)と下水道への移動(移動量)とをわけて記載</t>
  </si>
  <si>
    <t>当該事業所の外への移動</t>
    <rPh sb="6" eb="7">
      <t>ソト</t>
    </rPh>
    <rPh sb="9" eb="11">
      <t>イドウ</t>
    </rPh>
    <phoneticPr fontId="2"/>
  </si>
  <si>
    <t>1Aの
年度初め
在庫量</t>
    <phoneticPr fontId="2"/>
  </si>
  <si>
    <t>特別要件による判定</t>
    <phoneticPr fontId="2"/>
  </si>
  <si>
    <t>この作業シートは特別要件施設から排出される対象物質について、各環境媒体への排出量、移動量を算出するためのものです。</t>
    <phoneticPr fontId="2"/>
  </si>
  <si>
    <t>「2G」を転記</t>
    <phoneticPr fontId="2"/>
  </si>
  <si>
    <t>「2AC」を転記</t>
    <phoneticPr fontId="2"/>
  </si>
  <si>
    <t>②-2-1排ガス・排水処理により多い方と同じ媒体へ排出される場合</t>
    <phoneticPr fontId="2"/>
  </si>
  <si>
    <t>②-1排ガス・排水処理により少ない方と同じ媒体へ排出される場合</t>
    <rPh sb="14" eb="18">
      <t>スクナイホウ</t>
    </rPh>
    <rPh sb="19" eb="20">
      <t>オナ</t>
    </rPh>
    <rPh sb="21" eb="23">
      <t>バイタイ</t>
    </rPh>
    <rPh sb="24" eb="26">
      <t>ハイシュツ</t>
    </rPh>
    <rPh sb="29" eb="31">
      <t>バアイ</t>
    </rPh>
    <phoneticPr fontId="2"/>
  </si>
  <si>
    <t>特別要件施設名</t>
    <phoneticPr fontId="2"/>
  </si>
  <si>
    <t>公共用水域への排出</t>
    <phoneticPr fontId="2"/>
  </si>
  <si>
    <t>下水道への移動</t>
    <phoneticPr fontId="2"/>
  </si>
  <si>
    <t>当該事業所における土壌への排出</t>
  </si>
  <si>
    <t>当該事業所の外への移動</t>
    <phoneticPr fontId="2"/>
  </si>
  <si>
    <t>土壌への排出量</t>
    <rPh sb="0" eb="2">
      <t>ドジョウ</t>
    </rPh>
    <rPh sb="4" eb="6">
      <t>ハイシュツ</t>
    </rPh>
    <rPh sb="6" eb="7">
      <t>リョウ</t>
    </rPh>
    <phoneticPr fontId="2"/>
  </si>
  <si>
    <t>大気への排出</t>
    <rPh sb="0" eb="2">
      <t>タイキ</t>
    </rPh>
    <rPh sb="4" eb="6">
      <t>ハイシュツ</t>
    </rPh>
    <phoneticPr fontId="2"/>
  </si>
  <si>
    <t>大気への排出量</t>
    <rPh sb="6" eb="7">
      <t>リョウ</t>
    </rPh>
    <phoneticPr fontId="2"/>
  </si>
  <si>
    <t>=2E×2F÷100</t>
    <phoneticPr fontId="2"/>
  </si>
  <si>
    <t>=3E×3F÷100</t>
    <phoneticPr fontId="2"/>
  </si>
  <si>
    <t>→3AWに記入</t>
    <rPh sb="5" eb="7">
      <t>キニュウ</t>
    </rPh>
    <phoneticPr fontId="2"/>
  </si>
  <si>
    <t>処理後の排出量</t>
    <rPh sb="0" eb="2">
      <t>ショリ</t>
    </rPh>
    <rPh sb="2" eb="3">
      <t>ゴ</t>
    </rPh>
    <rPh sb="4" eb="6">
      <t>ハイシュツ</t>
    </rPh>
    <rPh sb="6" eb="7">
      <t>リョウ</t>
    </rPh>
    <phoneticPr fontId="2"/>
  </si>
  <si>
    <t>3AC</t>
    <phoneticPr fontId="2"/>
  </si>
  <si>
    <t>※</t>
    <phoneticPr fontId="2"/>
  </si>
  <si>
    <t>kg/年
3AD
※</t>
    <rPh sb="3" eb="4">
      <t>ネン</t>
    </rPh>
    <phoneticPr fontId="2"/>
  </si>
  <si>
    <t>3AE</t>
    <phoneticPr fontId="2"/>
  </si>
  <si>
    <t>3AE中の3Bの廃棄物に含まれる量</t>
    <phoneticPr fontId="2"/>
  </si>
  <si>
    <t>3AEの移動等の分類</t>
    <rPh sb="6" eb="7">
      <t>トウ</t>
    </rPh>
    <phoneticPr fontId="2"/>
  </si>
  <si>
    <t>3AF</t>
    <phoneticPr fontId="2"/>
  </si>
  <si>
    <t>3AG</t>
    <phoneticPr fontId="2"/>
  </si>
  <si>
    <t>3AH</t>
    <phoneticPr fontId="2"/>
  </si>
  <si>
    <t>3AI</t>
    <phoneticPr fontId="2"/>
  </si>
  <si>
    <t>kg/年
3AI'</t>
    <rPh sb="3" eb="4">
      <t>ネン</t>
    </rPh>
    <phoneticPr fontId="2"/>
  </si>
  <si>
    <t>※「多い方の潜在排出量3AI」は「排出の少ない媒体への排出量の算出」方法別に、以下のように算出
　　①-1    ：3AI＝3D－3G－3J
　　①-2-1：3AI＝3D－3G－3M－3N－3O
　　①-2-2：3AI＝3D－3G－3M－3N－3U
　　②-1    ：3AI＝3D－3G－3Y
　　②-2-1：3AI＝3D－3G－3Y－3AC－3AD
　　②-2-2：3AI＝3D－3G－3Y－3AC－3AF</t>
    <phoneticPr fontId="2"/>
  </si>
  <si>
    <t>3AJ</t>
    <phoneticPr fontId="2"/>
  </si>
  <si>
    <t>%
3AJ'</t>
    <phoneticPr fontId="2"/>
  </si>
  <si>
    <t>%
3AK'</t>
    <phoneticPr fontId="2"/>
  </si>
  <si>
    <t>3AK</t>
    <phoneticPr fontId="2"/>
  </si>
  <si>
    <t>3AL</t>
    <phoneticPr fontId="2"/>
  </si>
  <si>
    <t>=3AI×(100-3AJ)÷100</t>
    <phoneticPr fontId="2"/>
  </si>
  <si>
    <t>kg/年
3AL'</t>
    <rPh sb="3" eb="4">
      <t>ネン</t>
    </rPh>
    <phoneticPr fontId="2"/>
  </si>
  <si>
    <t>kg/年
3AM'</t>
    <rPh sb="3" eb="4">
      <t>ネン</t>
    </rPh>
    <phoneticPr fontId="2"/>
  </si>
  <si>
    <t>3AM</t>
    <phoneticPr fontId="2"/>
  </si>
  <si>
    <t>=3AI×3AK÷100</t>
    <phoneticPr fontId="2"/>
  </si>
  <si>
    <t>kg/年
3AN</t>
    <phoneticPr fontId="2"/>
  </si>
  <si>
    <t>=3AI×(3AJ－3AK)÷100</t>
    <phoneticPr fontId="2"/>
  </si>
  <si>
    <t>3AO</t>
    <phoneticPr fontId="2"/>
  </si>
  <si>
    <t xml:space="preserve">
3AO'</t>
    <phoneticPr fontId="2"/>
  </si>
  <si>
    <t>3AO中の3Bの廃棄物に含まれる量</t>
    <phoneticPr fontId="2"/>
  </si>
  <si>
    <t>3AP</t>
    <phoneticPr fontId="2"/>
  </si>
  <si>
    <t>kg/年
3AP'</t>
    <rPh sb="3" eb="4">
      <t>ネン</t>
    </rPh>
    <phoneticPr fontId="2"/>
  </si>
  <si>
    <t>3AOの移動等の分類</t>
    <rPh sb="6" eb="7">
      <t>トウ</t>
    </rPh>
    <phoneticPr fontId="2"/>
  </si>
  <si>
    <t>3AQ</t>
    <phoneticPr fontId="2"/>
  </si>
  <si>
    <t xml:space="preserve">
3AQ'</t>
    <phoneticPr fontId="2"/>
  </si>
  <si>
    <t>3AR</t>
    <phoneticPr fontId="2"/>
  </si>
  <si>
    <t>３AS</t>
    <phoneticPr fontId="2"/>
  </si>
  <si>
    <t>kg/年
３AT</t>
    <rPh sb="3" eb="4">
      <t>ネン</t>
    </rPh>
    <phoneticPr fontId="2"/>
  </si>
  <si>
    <t>kg/年
３AU</t>
    <rPh sb="3" eb="4">
      <t>ネン</t>
    </rPh>
    <phoneticPr fontId="2"/>
  </si>
  <si>
    <t>kg/年
３AV</t>
    <rPh sb="3" eb="4">
      <t>ネン</t>
    </rPh>
    <phoneticPr fontId="2"/>
  </si>
  <si>
    <t>「3AR」を転記</t>
    <rPh sb="6" eb="8">
      <t>テンキ</t>
    </rPh>
    <phoneticPr fontId="2"/>
  </si>
  <si>
    <t>「3AS」を転記</t>
    <rPh sb="6" eb="8">
      <t>テンキ</t>
    </rPh>
    <phoneticPr fontId="2"/>
  </si>
  <si>
    <t>「3AV」を転記</t>
    <phoneticPr fontId="2"/>
  </si>
  <si>
    <t>「3AX」を転記</t>
    <phoneticPr fontId="2"/>
  </si>
  <si>
    <t>「3AT」を転記</t>
    <phoneticPr fontId="2"/>
  </si>
  <si>
    <t>「3AU」を転記</t>
    <phoneticPr fontId="2"/>
  </si>
  <si>
    <t>「3AW」を転記</t>
    <rPh sb="6" eb="8">
      <t>テンキ</t>
    </rPh>
    <phoneticPr fontId="2"/>
  </si>
  <si>
    <t>「3AY」を転記</t>
    <phoneticPr fontId="2"/>
  </si>
  <si>
    <t>5Ha</t>
    <phoneticPr fontId="2"/>
  </si>
  <si>
    <t>5Ia</t>
    <phoneticPr fontId="2"/>
  </si>
  <si>
    <t>5Ja</t>
    <phoneticPr fontId="2"/>
  </si>
  <si>
    <t>=5Ha×5Ia÷1,000,000</t>
    <phoneticPr fontId="2"/>
  </si>
  <si>
    <t>5Ka</t>
    <phoneticPr fontId="2"/>
  </si>
  <si>
    <t>5La</t>
    <phoneticPr fontId="2"/>
  </si>
  <si>
    <t>5Ma</t>
    <phoneticPr fontId="2"/>
  </si>
  <si>
    <t>5Na</t>
    <phoneticPr fontId="2"/>
  </si>
  <si>
    <t>5Oa</t>
    <phoneticPr fontId="2"/>
  </si>
  <si>
    <t>=5La×5Ma</t>
    <phoneticPr fontId="2"/>
  </si>
  <si>
    <t>5Lb</t>
  </si>
  <si>
    <t>5Hb</t>
  </si>
  <si>
    <t>=5Lb×5Mb÷1,000</t>
    <phoneticPr fontId="2"/>
  </si>
  <si>
    <t>=1E×1I÷100</t>
    <phoneticPr fontId="2"/>
  </si>
  <si>
    <t>作業シート</t>
    <rPh sb="0" eb="2">
      <t>サギョウ</t>
    </rPh>
    <phoneticPr fontId="2"/>
  </si>
  <si>
    <t>=5Hb×5Ib÷1,000</t>
    <phoneticPr fontId="2"/>
  </si>
  <si>
    <t>3Tの移動等の分類</t>
    <rPh sb="5" eb="6">
      <t>トウ</t>
    </rPh>
    <phoneticPr fontId="2"/>
  </si>
  <si>
    <t>廃棄物の移動等の分類</t>
    <rPh sb="6" eb="7">
      <t>トウ</t>
    </rPh>
    <phoneticPr fontId="2"/>
  </si>
  <si>
    <t>　　排出量等算出マニュアル第Ⅱ部解説編を参考にして1Aの欄から順に埋めていき、対象物質の年間取扱量の算出、特別要件施設の有無の確認を行い、貴事業者が届出対象事業者となるかどうか、及びどの対象物質が届出対象物質となるかどうかを判定してください。</t>
    <rPh sb="13" eb="14">
      <t>ダイ</t>
    </rPh>
    <rPh sb="15" eb="16">
      <t>ブ</t>
    </rPh>
    <rPh sb="16" eb="18">
      <t>カイセツ</t>
    </rPh>
    <rPh sb="18" eb="19">
      <t>ヘン</t>
    </rPh>
    <rPh sb="69" eb="70">
      <t>キ</t>
    </rPh>
    <rPh sb="70" eb="73">
      <t>ジギョウシャ</t>
    </rPh>
    <rPh sb="76" eb="78">
      <t>タイショウ</t>
    </rPh>
    <rPh sb="78" eb="81">
      <t>ジギョウシャ</t>
    </rPh>
    <rPh sb="89" eb="90">
      <t>オヨ</t>
    </rPh>
    <rPh sb="93" eb="95">
      <t>タイショウ</t>
    </rPh>
    <rPh sb="95" eb="97">
      <t>ブッシツ</t>
    </rPh>
    <rPh sb="98" eb="100">
      <t>トドケデ</t>
    </rPh>
    <rPh sb="100" eb="102">
      <t>タイショウ</t>
    </rPh>
    <rPh sb="102" eb="104">
      <t>ブッシツ</t>
    </rPh>
    <phoneticPr fontId="2"/>
  </si>
  <si>
    <t>　　排出量等算出マニュアル第Ⅱ部解説編を参考にして、2Aから順に埋めていき、環境への最大潜在排出量を算出してください。</t>
    <rPh sb="5" eb="6">
      <t>トウ</t>
    </rPh>
    <phoneticPr fontId="2"/>
  </si>
  <si>
    <t>　　排出量等算出マニュアル第Ⅱ部解説編を参考にして、本シートの流れにそって各環境媒体への排出量を算出してください。</t>
    <rPh sb="5" eb="6">
      <t>トウ</t>
    </rPh>
    <phoneticPr fontId="2"/>
  </si>
  <si>
    <t>特別要件施設による判定</t>
    <rPh sb="0" eb="2">
      <t>トクベツ</t>
    </rPh>
    <rPh sb="2" eb="4">
      <t>ヨウケン</t>
    </rPh>
    <rPh sb="4" eb="6">
      <t>シセツ</t>
    </rPh>
    <rPh sb="9" eb="11">
      <t>ハンテイ</t>
    </rPh>
    <phoneticPr fontId="2"/>
  </si>
  <si>
    <t>「243」と記入</t>
    <rPh sb="6" eb="8">
      <t>キニュウ</t>
    </rPh>
    <phoneticPr fontId="2"/>
  </si>
  <si>
    <t>1Aに含まれる対象物質の管理番号</t>
    <rPh sb="12" eb="14">
      <t>カンリ</t>
    </rPh>
    <phoneticPr fontId="2"/>
  </si>
  <si>
    <t>対象物質の管理番号</t>
    <rPh sb="5" eb="7">
      <t>カンリ</t>
    </rPh>
    <phoneticPr fontId="2"/>
  </si>
  <si>
    <t>管理
番号</t>
    <rPh sb="0" eb="2">
      <t>カンリ</t>
    </rPh>
    <phoneticPr fontId="2"/>
  </si>
  <si>
    <t>対象物質の管理番号</t>
    <rPh sb="0" eb="2">
      <t>タイショウ</t>
    </rPh>
    <rPh sb="2" eb="4">
      <t>ブッシツ</t>
    </rPh>
    <rPh sb="5" eb="7">
      <t>カンリ</t>
    </rPh>
    <rPh sb="7" eb="9">
      <t>バンゴウ</t>
    </rPh>
    <phoneticPr fontId="2"/>
  </si>
  <si>
    <t>水域</t>
  </si>
  <si>
    <r>
      <t>ng-TEQ/Nm</t>
    </r>
    <r>
      <rPr>
        <vertAlign val="superscript"/>
        <sz val="12"/>
        <rFont val="ＭＳ Ｐゴシック"/>
        <family val="3"/>
        <charset val="128"/>
        <scheme val="major"/>
      </rPr>
      <t>3</t>
    </r>
    <phoneticPr fontId="2"/>
  </si>
  <si>
    <r>
      <t>Nm</t>
    </r>
    <r>
      <rPr>
        <vertAlign val="superscript"/>
        <sz val="12"/>
        <rFont val="ＭＳ Ｐゴシック"/>
        <family val="3"/>
        <charset val="128"/>
        <scheme val="major"/>
      </rPr>
      <t>3</t>
    </r>
    <r>
      <rPr>
        <sz val="12"/>
        <rFont val="ＭＳ Ｐゴシック"/>
        <family val="3"/>
        <charset val="128"/>
        <scheme val="major"/>
      </rPr>
      <t>/年</t>
    </r>
    <rPh sb="4" eb="5">
      <t>ネン</t>
    </rPh>
    <phoneticPr fontId="2"/>
  </si>
  <si>
    <r>
      <t>m</t>
    </r>
    <r>
      <rPr>
        <vertAlign val="superscript"/>
        <sz val="12"/>
        <rFont val="ＭＳ Ｐゴシック"/>
        <family val="3"/>
        <charset val="128"/>
        <scheme val="major"/>
      </rPr>
      <t>3</t>
    </r>
    <r>
      <rPr>
        <sz val="12"/>
        <rFont val="ＭＳ Ｐゴシック"/>
        <family val="3"/>
        <charset val="128"/>
        <scheme val="major"/>
      </rPr>
      <t>/年</t>
    </r>
    <rPh sb="3" eb="4">
      <t>ネン</t>
    </rPh>
    <phoneticPr fontId="2"/>
  </si>
  <si>
    <r>
      <t>mg/Nm</t>
    </r>
    <r>
      <rPr>
        <vertAlign val="superscript"/>
        <sz val="12"/>
        <rFont val="ＭＳ Ｐゴシック"/>
        <family val="3"/>
        <charset val="128"/>
        <scheme val="major"/>
      </rPr>
      <t>3</t>
    </r>
    <phoneticPr fontId="2"/>
  </si>
  <si>
    <t>大気・水域の排出の少ない媒体の判定</t>
    <phoneticPr fontId="2"/>
  </si>
  <si>
    <t>①-1排ガス・排水処理を行っていない場合</t>
    <phoneticPr fontId="2"/>
  </si>
  <si>
    <t>2Aで製造される2Bを含む製品や半製品の名称</t>
  </si>
  <si>
    <t>2O中の2Bの製品や半製品としての搬出量等の算出式</t>
    <rPh sb="2" eb="3">
      <t>チュウ</t>
    </rPh>
    <rPh sb="17" eb="19">
      <t>ハンシュツ</t>
    </rPh>
    <rPh sb="19" eb="20">
      <t>リョウ</t>
    </rPh>
    <rPh sb="20" eb="21">
      <t>トウ</t>
    </rPh>
    <rPh sb="22" eb="24">
      <t>サンシュツ</t>
    </rPh>
    <rPh sb="24" eb="25">
      <t>シキ</t>
    </rPh>
    <phoneticPr fontId="2"/>
  </si>
  <si>
    <t>2O中の2Bの製品や半製品としての搬出量等</t>
    <rPh sb="2" eb="3">
      <t>チュウ</t>
    </rPh>
    <rPh sb="20" eb="21">
      <t>トウ</t>
    </rPh>
    <phoneticPr fontId="2"/>
  </si>
  <si>
    <t>対象物質の製品や半製品としての搬出量等の算出</t>
    <rPh sb="18" eb="19">
      <t>トウ</t>
    </rPh>
    <phoneticPr fontId="2"/>
  </si>
  <si>
    <t>①製品や半製品中の対象物質の含有率がわかる場合</t>
  </si>
  <si>
    <t>2Aで製造される2Bを含む製品や半製品の名称</t>
    <rPh sb="3" eb="5">
      <t>セイゾウ</t>
    </rPh>
    <rPh sb="11" eb="12">
      <t>フク</t>
    </rPh>
    <rPh sb="20" eb="22">
      <t>メイショウ</t>
    </rPh>
    <phoneticPr fontId="2"/>
  </si>
  <si>
    <t>2K中の2Bの製品や半製品としての搬出量等</t>
    <rPh sb="2" eb="3">
      <t>チュウ</t>
    </rPh>
    <rPh sb="17" eb="19">
      <t>ハンシュツ</t>
    </rPh>
    <rPh sb="19" eb="20">
      <t>リョウ</t>
    </rPh>
    <rPh sb="20" eb="21">
      <t>トウ</t>
    </rPh>
    <phoneticPr fontId="2"/>
  </si>
  <si>
    <t>2Bの製品や半製品としての搬出量等の合計</t>
    <rPh sb="13" eb="15">
      <t>ハンシュツ</t>
    </rPh>
    <rPh sb="15" eb="16">
      <t>リョウ</t>
    </rPh>
    <rPh sb="16" eb="17">
      <t>トウ</t>
    </rPh>
    <rPh sb="18" eb="20">
      <t>ゴウケイ</t>
    </rPh>
    <phoneticPr fontId="2"/>
  </si>
  <si>
    <t>②製品や半製品中の対象物質の含有率がわからない場合</t>
  </si>
  <si>
    <t>各シートの使用判断フロー</t>
    <rPh sb="0" eb="1">
      <t>カク</t>
    </rPh>
    <rPh sb="5" eb="7">
      <t>シヨウ</t>
    </rPh>
    <rPh sb="7" eb="9">
      <t>ハンダン</t>
    </rPh>
    <phoneticPr fontId="2"/>
  </si>
  <si>
    <t>計</t>
    <rPh sb="0" eb="1">
      <t>ケイ</t>
    </rPh>
    <phoneticPr fontId="2"/>
  </si>
  <si>
    <t>セルの色について</t>
    <rPh sb="3" eb="4">
      <t>イロ</t>
    </rPh>
    <phoneticPr fontId="2"/>
  </si>
  <si>
    <t>　</t>
  </si>
  <si>
    <t>オレンジ色の項目はプルダウンで選択を、黄色の項目は数値を入力してください。（白色の項目は関数となっているため、入力不要です。）</t>
    <rPh sb="4" eb="5">
      <t>イロ</t>
    </rPh>
    <rPh sb="6" eb="8">
      <t>コウモク</t>
    </rPh>
    <rPh sb="15" eb="17">
      <t>センタク</t>
    </rPh>
    <rPh sb="19" eb="21">
      <t>キイロ</t>
    </rPh>
    <rPh sb="22" eb="24">
      <t>コウモク</t>
    </rPh>
    <rPh sb="25" eb="27">
      <t>スウチ</t>
    </rPh>
    <rPh sb="28" eb="30">
      <t>ニュウリョク</t>
    </rPh>
    <rPh sb="38" eb="40">
      <t>ハクショク</t>
    </rPh>
    <rPh sb="41" eb="43">
      <t>コウモク</t>
    </rPh>
    <rPh sb="44" eb="46">
      <t>カンスウ</t>
    </rPh>
    <rPh sb="55" eb="59">
      <t>ニュウリョクフヨウ</t>
    </rPh>
    <phoneticPr fontId="2"/>
  </si>
  <si>
    <t>シートの使用にあたっては、以下フローチャートをもとに、シート1から順に記入してください。</t>
    <rPh sb="4" eb="6">
      <t>シヨウ</t>
    </rPh>
    <rPh sb="13" eb="15">
      <t>イカ</t>
    </rPh>
    <phoneticPr fontId="2"/>
  </si>
  <si>
    <t>1Aに含まれる対象物質のCAS登録番号</t>
    <rPh sb="15" eb="19">
      <t>トウロクバンゴウ</t>
    </rPh>
    <phoneticPr fontId="2"/>
  </si>
  <si>
    <t>対象物質のCAS登録番号</t>
    <rPh sb="8" eb="12">
      <t>トウロクバンゴウ</t>
    </rPh>
    <phoneticPr fontId="2"/>
  </si>
  <si>
    <t>①製品や半製品中の対象物質の含有率がわかる場合</t>
    <phoneticPr fontId="2"/>
  </si>
  <si>
    <r>
      <t>作業シート２(環境への最大潜在排出量の算出)：</t>
    </r>
    <r>
      <rPr>
        <sz val="14"/>
        <color rgb="FFFF0000"/>
        <rFont val="ＭＳ Ｐゴシック"/>
        <family val="3"/>
        <charset val="128"/>
      </rPr>
      <t>①製品や半製品中の対象物質の含有率がわかる場合</t>
    </r>
    <rPh sb="7" eb="9">
      <t>カンキョウ</t>
    </rPh>
    <rPh sb="11" eb="13">
      <t>サイダイ</t>
    </rPh>
    <rPh sb="13" eb="15">
      <t>センザイ</t>
    </rPh>
    <rPh sb="15" eb="17">
      <t>ハイシュツ</t>
    </rPh>
    <rPh sb="17" eb="18">
      <t>リョウ</t>
    </rPh>
    <rPh sb="19" eb="21">
      <t>サンシュツ</t>
    </rPh>
    <phoneticPr fontId="2"/>
  </si>
  <si>
    <t>②製品や半製品中の対象物質の含有率がわからない場合</t>
    <phoneticPr fontId="2"/>
  </si>
  <si>
    <r>
      <t>作業シート２(環境への最大潜在排出量の算出)：</t>
    </r>
    <r>
      <rPr>
        <sz val="14"/>
        <color rgb="FFFF0000"/>
        <rFont val="ＭＳ Ｐゴシック"/>
        <family val="3"/>
        <charset val="128"/>
      </rPr>
      <t>②製品や半製品中の対象物質の含有率がわからない場合</t>
    </r>
    <rPh sb="7" eb="9">
      <t>カンキョウ</t>
    </rPh>
    <rPh sb="11" eb="13">
      <t>サイダイ</t>
    </rPh>
    <rPh sb="13" eb="15">
      <t>センザイ</t>
    </rPh>
    <rPh sb="15" eb="17">
      <t>ハイシュツ</t>
    </rPh>
    <rPh sb="17" eb="18">
      <t>リョウ</t>
    </rPh>
    <rPh sb="19" eb="21">
      <t>サンシュツ</t>
    </rPh>
    <phoneticPr fontId="2"/>
  </si>
  <si>
    <t>排出の少ない媒体への排出量の算出</t>
    <phoneticPr fontId="2"/>
  </si>
  <si>
    <r>
      <t>作業シート３(各媒体への排出量の算出)：</t>
    </r>
    <r>
      <rPr>
        <sz val="14"/>
        <color rgb="FFFF0000"/>
        <rFont val="ＭＳ Ｐゴシック"/>
        <family val="3"/>
        <charset val="128"/>
      </rPr>
      <t>①-1排出の少ない媒体への排出で排ガス・排水処理を行っていない場合</t>
    </r>
    <rPh sb="7" eb="8">
      <t>カク</t>
    </rPh>
    <rPh sb="8" eb="10">
      <t>バイタイ</t>
    </rPh>
    <rPh sb="12" eb="14">
      <t>ハイシュツ</t>
    </rPh>
    <rPh sb="14" eb="15">
      <t>リョウ</t>
    </rPh>
    <rPh sb="16" eb="18">
      <t>サンシュツ</t>
    </rPh>
    <rPh sb="36" eb="37">
      <t>ハイ</t>
    </rPh>
    <rPh sb="40" eb="44">
      <t>ハイスイショリ</t>
    </rPh>
    <rPh sb="45" eb="46">
      <t>オコナ</t>
    </rPh>
    <rPh sb="51" eb="53">
      <t>バアイ</t>
    </rPh>
    <phoneticPr fontId="2"/>
  </si>
  <si>
    <r>
      <t>作業シート３(各媒体への排出量の算出)：</t>
    </r>
    <r>
      <rPr>
        <sz val="14"/>
        <color rgb="FFFF0000"/>
        <rFont val="ＭＳ Ｐゴシック"/>
        <family val="3"/>
        <charset val="128"/>
      </rPr>
      <t>①-2排出の少ない媒体への排出で排ガス・排水処理を行っている場合</t>
    </r>
    <rPh sb="7" eb="8">
      <t>カク</t>
    </rPh>
    <rPh sb="8" eb="10">
      <t>バイタイ</t>
    </rPh>
    <rPh sb="12" eb="14">
      <t>ハイシュツ</t>
    </rPh>
    <rPh sb="14" eb="15">
      <t>リョウ</t>
    </rPh>
    <rPh sb="16" eb="18">
      <t>サンシュツ</t>
    </rPh>
    <rPh sb="36" eb="37">
      <t>ハイ</t>
    </rPh>
    <rPh sb="40" eb="44">
      <t>ハイスイショリ</t>
    </rPh>
    <rPh sb="45" eb="46">
      <t>オコナ</t>
    </rPh>
    <rPh sb="50" eb="52">
      <t>バアイ</t>
    </rPh>
    <phoneticPr fontId="2"/>
  </si>
  <si>
    <r>
      <t>作業シート５(特別要件施設からの排出量・移動量の算出)：</t>
    </r>
    <r>
      <rPr>
        <sz val="14"/>
        <color rgb="FFFF0000"/>
        <rFont val="ＭＳ Ｐゴシック"/>
        <family val="3"/>
        <charset val="128"/>
        <scheme val="major"/>
      </rPr>
      <t>a)排出される対象物質がダイオキシン類の場合</t>
    </r>
    <rPh sb="7" eb="8">
      <t>トク</t>
    </rPh>
    <rPh sb="8" eb="9">
      <t>ベツ</t>
    </rPh>
    <rPh sb="9" eb="11">
      <t>ヨウケン</t>
    </rPh>
    <rPh sb="11" eb="13">
      <t>シセツ</t>
    </rPh>
    <rPh sb="16" eb="18">
      <t>ハイシュツ</t>
    </rPh>
    <rPh sb="18" eb="19">
      <t>リョウ</t>
    </rPh>
    <rPh sb="20" eb="22">
      <t>イドウ</t>
    </rPh>
    <rPh sb="22" eb="23">
      <t>リョウ</t>
    </rPh>
    <rPh sb="24" eb="26">
      <t>サンシュツ</t>
    </rPh>
    <rPh sb="48" eb="50">
      <t>バアイ</t>
    </rPh>
    <phoneticPr fontId="2"/>
  </si>
  <si>
    <r>
      <t>作業シート５(特別要件施設からの排出量・移動量の算出)：</t>
    </r>
    <r>
      <rPr>
        <sz val="14"/>
        <color rgb="FFFF0000"/>
        <rFont val="ＭＳ Ｐゴシック"/>
        <family val="3"/>
        <charset val="128"/>
        <scheme val="major"/>
      </rPr>
      <t>b)排出される対象物質がダイオキシン類以外の場合</t>
    </r>
    <rPh sb="7" eb="8">
      <t>トク</t>
    </rPh>
    <rPh sb="8" eb="9">
      <t>ベツ</t>
    </rPh>
    <rPh sb="9" eb="11">
      <t>ヨウケン</t>
    </rPh>
    <rPh sb="11" eb="13">
      <t>シセツ</t>
    </rPh>
    <rPh sb="16" eb="18">
      <t>ハイシュツ</t>
    </rPh>
    <rPh sb="18" eb="19">
      <t>リョウ</t>
    </rPh>
    <rPh sb="20" eb="22">
      <t>イドウ</t>
    </rPh>
    <rPh sb="22" eb="23">
      <t>リョウ</t>
    </rPh>
    <rPh sb="24" eb="26">
      <t>サンシュツ</t>
    </rPh>
    <rPh sb="50" eb="52">
      <t>バアイ</t>
    </rPh>
    <phoneticPr fontId="2"/>
  </si>
  <si>
    <t>排出量等算出マニュアル第Ⅱ部解説編を参考にして、5Aaから順に記入していき、各媒体への排出量及び移動量を算出・集計してください。</t>
    <rPh sb="3" eb="4">
      <t>トウ</t>
    </rPh>
    <rPh sb="31" eb="33">
      <t>キニュウ</t>
    </rPh>
    <rPh sb="52" eb="54">
      <t>サンシュツ</t>
    </rPh>
    <rPh sb="55" eb="57">
      <t>シュウケイ</t>
    </rPh>
    <phoneticPr fontId="2"/>
  </si>
  <si>
    <t>排出量等算出マニュアル第Ⅱ部解説編を参考にして、5Abから順に記入していき、各媒体への排出量及び移動量を算出・集計してください。</t>
    <rPh sb="3" eb="4">
      <t>トウ</t>
    </rPh>
    <rPh sb="31" eb="33">
      <t>キニュウ</t>
    </rPh>
    <rPh sb="52" eb="54">
      <t>サンシュツ</t>
    </rPh>
    <rPh sb="55" eb="57">
      <t>シュウケイ</t>
    </rPh>
    <phoneticPr fontId="2"/>
  </si>
  <si>
    <t>特定第一種指定
化学物質の場合：
「特定」を選択</t>
    <rPh sb="22" eb="24">
      <t>センタク</t>
    </rPh>
    <phoneticPr fontId="2"/>
  </si>
  <si>
    <t>第一種指定
化学物質の場合：
「一種」を選択</t>
    <rPh sb="20" eb="22">
      <t>センタク</t>
    </rPh>
    <phoneticPr fontId="2"/>
  </si>
  <si>
    <t>特別要件施設がある場合、「届出対象」と表示</t>
    <rPh sb="9" eb="11">
      <t>バアイ</t>
    </rPh>
    <rPh sb="13" eb="15">
      <t>トドケデ</t>
    </rPh>
    <rPh sb="15" eb="17">
      <t>タイショウ</t>
    </rPh>
    <rPh sb="19" eb="21">
      <t>ヒョウジ</t>
    </rPh>
    <phoneticPr fontId="2"/>
  </si>
  <si>
    <t>1Pが「特定」：
1O≧0.5ｔ/年のとき
「届出対象」と表示</t>
    <rPh sb="29" eb="31">
      <t>ヒョウジ</t>
    </rPh>
    <phoneticPr fontId="2"/>
  </si>
  <si>
    <r>
      <t>1Pが「一種」：
1O≧1ｔ</t>
    </r>
    <r>
      <rPr>
        <vertAlign val="superscript"/>
        <sz val="12"/>
        <rFont val="ＭＳ Ｐゴシック"/>
        <family val="3"/>
        <charset val="128"/>
      </rPr>
      <t>※</t>
    </r>
    <r>
      <rPr>
        <sz val="12"/>
        <rFont val="ＭＳ Ｐゴシック"/>
        <family val="3"/>
        <charset val="128"/>
      </rPr>
      <t>/年のとき
「届出対象」と表示</t>
    </r>
    <rPh sb="28" eb="30">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</si>
</sst>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00_ "/>
  </numFmts>
  <fonts count="19" x14ac:knownFonts="1">
    <font>
      <sz val="10"/>
      <name val="ＭＳ Ｐ明朝"/>
      <family val="1"/>
      <charset val="128"/>
    </font>
    <font>
      <sz val="10"/>
      <name val="ＭＳ Ｐ明朝"/>
      <family val="1"/>
      <charset val="128"/>
    </font>
    <font>
      <sz val="6"/>
      <name val="ＭＳ Ｐ明朝"/>
      <family val="1"/>
      <charset val="128"/>
    </font>
    <font>
      <sz val="12"/>
      <name val="ＭＳ Ｐゴシック"/>
      <family val="3"/>
      <charset val="128"/>
    </font>
    <font>
      <sz val="14"/>
      <name val="ＭＳ Ｐゴシック"/>
      <family val="3"/>
      <charset val="128"/>
    </font>
    <font>
      <vertAlign val="superscript"/>
      <sz val="12"/>
      <name val="ＭＳ Ｐゴシック"/>
      <family val="3"/>
      <charset val="128"/>
    </font>
    <font>
      <sz val="10"/>
      <name val="ＭＳ Ｐゴシック"/>
      <family val="3"/>
      <charset val="128"/>
    </font>
    <font>
      <sz val="24"/>
      <name val="ＭＳ Ｐゴシック"/>
      <family val="3"/>
      <charset val="128"/>
    </font>
    <font>
      <sz val="12"/>
      <color rgb="FFFF0000"/>
      <name val="ＭＳ Ｐゴシック"/>
      <family val="3"/>
      <charset val="128"/>
    </font>
    <font>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vertAlign val="superscript"/>
      <sz val="12"/>
      <name val="ＭＳ Ｐゴシック"/>
      <family val="3"/>
      <charset val="128"/>
      <scheme val="major"/>
    </font>
    <font>
      <sz val="11"/>
      <name val="ＭＳ Ｐゴシック"/>
      <family val="3"/>
      <charset val="128"/>
    </font>
    <font>
      <b/>
      <sz val="12"/>
      <name val="ＭＳ Ｐ明朝"/>
      <family val="1"/>
      <charset val="128"/>
    </font>
    <font>
      <b/>
      <sz val="14"/>
      <name val="ＭＳ Ｐ明朝"/>
      <family val="1"/>
      <charset val="128"/>
    </font>
    <font>
      <sz val="14"/>
      <name val="ＭＳ Ｐ明朝"/>
      <family val="1"/>
      <charset val="128"/>
    </font>
    <font>
      <sz val="14"/>
      <color rgb="FFFF0000"/>
      <name val="ＭＳ Ｐゴシック"/>
      <family val="3"/>
      <charset val="128"/>
    </font>
    <font>
      <sz val="14"/>
      <color rgb="FFFF0000"/>
      <name val="ＭＳ Ｐゴシック"/>
      <family val="3"/>
      <charset val="128"/>
      <scheme val="maj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s>
  <borders count="149">
    <border>
      <left/>
      <right/>
      <top/>
      <bottom/>
      <diagonal/>
    </border>
    <border>
      <left/>
      <right style="hair">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dashDot">
        <color indexed="22"/>
      </top>
      <bottom style="dashDot">
        <color indexed="22"/>
      </bottom>
      <diagonal/>
    </border>
    <border>
      <left/>
      <right style="hair">
        <color indexed="64"/>
      </right>
      <top style="dashDot">
        <color indexed="22"/>
      </top>
      <bottom style="dashDot">
        <color indexed="22"/>
      </bottom>
      <diagonal/>
    </border>
    <border>
      <left/>
      <right style="thin">
        <color indexed="64"/>
      </right>
      <top style="dashDot">
        <color indexed="22"/>
      </top>
      <bottom style="dashDot">
        <color indexed="22"/>
      </bottom>
      <diagonal/>
    </border>
    <border>
      <left style="hair">
        <color indexed="64"/>
      </left>
      <right style="hair">
        <color indexed="64"/>
      </right>
      <top style="dashDot">
        <color indexed="22"/>
      </top>
      <bottom style="dashDot">
        <color indexed="22"/>
      </bottom>
      <diagonal/>
    </border>
    <border>
      <left style="thin">
        <color indexed="64"/>
      </left>
      <right style="hair">
        <color indexed="64"/>
      </right>
      <top style="dashDot">
        <color indexed="22"/>
      </top>
      <bottom style="dashDot">
        <color indexed="22"/>
      </bottom>
      <diagonal/>
    </border>
    <border>
      <left style="hair">
        <color indexed="64"/>
      </left>
      <right style="medium">
        <color indexed="64"/>
      </right>
      <top style="dashDot">
        <color indexed="22"/>
      </top>
      <bottom style="dashDot">
        <color indexed="22"/>
      </bottom>
      <diagonal/>
    </border>
    <border>
      <left style="medium">
        <color indexed="64"/>
      </left>
      <right style="hair">
        <color indexed="64"/>
      </right>
      <top style="dashDot">
        <color indexed="22"/>
      </top>
      <bottom style="medium">
        <color indexed="64"/>
      </bottom>
      <diagonal/>
    </border>
    <border>
      <left style="hair">
        <color indexed="64"/>
      </left>
      <right style="hair">
        <color indexed="64"/>
      </right>
      <top style="dashDot">
        <color indexed="22"/>
      </top>
      <bottom style="medium">
        <color indexed="64"/>
      </bottom>
      <diagonal/>
    </border>
    <border>
      <left/>
      <right style="hair">
        <color indexed="64"/>
      </right>
      <top style="dashDot">
        <color indexed="22"/>
      </top>
      <bottom style="medium">
        <color indexed="64"/>
      </bottom>
      <diagonal/>
    </border>
    <border>
      <left/>
      <right style="thin">
        <color indexed="64"/>
      </right>
      <top style="dashDot">
        <color indexed="22"/>
      </top>
      <bottom style="medium">
        <color indexed="64"/>
      </bottom>
      <diagonal/>
    </border>
    <border>
      <left style="thin">
        <color indexed="64"/>
      </left>
      <right style="hair">
        <color indexed="64"/>
      </right>
      <top style="dashDot">
        <color indexed="22"/>
      </top>
      <bottom style="medium">
        <color indexed="64"/>
      </bottom>
      <diagonal/>
    </border>
    <border>
      <left style="hair">
        <color indexed="64"/>
      </left>
      <right style="medium">
        <color indexed="64"/>
      </right>
      <top style="dashDot">
        <color indexed="22"/>
      </top>
      <bottom style="medium">
        <color indexed="64"/>
      </bottom>
      <diagonal/>
    </border>
    <border>
      <left style="hair">
        <color indexed="64"/>
      </left>
      <right style="hair">
        <color indexed="64"/>
      </right>
      <top/>
      <bottom style="dashDot">
        <color indexed="22"/>
      </bottom>
      <diagonal/>
    </border>
    <border>
      <left style="hair">
        <color indexed="64"/>
      </left>
      <right style="hair">
        <color indexed="64"/>
      </right>
      <top style="dashDot">
        <color indexed="22"/>
      </top>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thin">
        <color indexed="64"/>
      </left>
      <right style="hair">
        <color indexed="64"/>
      </right>
      <top/>
      <bottom style="dashDot">
        <color indexed="22"/>
      </bottom>
      <diagonal/>
    </border>
    <border>
      <left style="hair">
        <color indexed="64"/>
      </left>
      <right style="hair">
        <color indexed="64"/>
      </right>
      <top style="hair">
        <color indexed="64"/>
      </top>
      <bottom/>
      <diagonal/>
    </border>
    <border>
      <left style="medium">
        <color indexed="64"/>
      </left>
      <right style="hair">
        <color indexed="64"/>
      </right>
      <top style="dashDot">
        <color indexed="22"/>
      </top>
      <bottom/>
      <diagonal/>
    </border>
    <border>
      <left style="hair">
        <color indexed="64"/>
      </left>
      <right/>
      <top style="dashDot">
        <color indexed="22"/>
      </top>
      <bottom/>
      <diagonal/>
    </border>
    <border>
      <left style="thin">
        <color indexed="64"/>
      </left>
      <right style="hair">
        <color indexed="64"/>
      </right>
      <top style="dashDot">
        <color indexed="22"/>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style="dashDot">
        <color indexed="22"/>
      </bottom>
      <diagonal/>
    </border>
    <border>
      <left style="hair">
        <color indexed="64"/>
      </left>
      <right/>
      <top/>
      <bottom style="dashDot">
        <color indexed="22"/>
      </bottom>
      <diagonal/>
    </border>
    <border>
      <left style="hair">
        <color indexed="64"/>
      </left>
      <right style="medium">
        <color indexed="64"/>
      </right>
      <top/>
      <bottom style="dashDot">
        <color indexed="22"/>
      </bottom>
      <diagonal/>
    </border>
    <border>
      <left style="medium">
        <color indexed="64"/>
      </left>
      <right style="hair">
        <color indexed="64"/>
      </right>
      <top/>
      <bottom style="dashDot">
        <color indexed="22"/>
      </bottom>
      <diagonal/>
    </border>
    <border>
      <left style="medium">
        <color indexed="64"/>
      </left>
      <right/>
      <top style="dashDot">
        <color indexed="22"/>
      </top>
      <bottom/>
      <diagonal/>
    </border>
    <border>
      <left style="hair">
        <color indexed="64"/>
      </left>
      <right style="medium">
        <color indexed="64"/>
      </right>
      <top style="dashDot">
        <color indexed="22"/>
      </top>
      <bottom/>
      <diagonal/>
    </border>
    <border>
      <left style="hair">
        <color indexed="64"/>
      </left>
      <right/>
      <top/>
      <bottom/>
      <diagonal/>
    </border>
    <border>
      <left style="thin">
        <color indexed="64"/>
      </left>
      <right/>
      <top/>
      <bottom/>
      <diagonal/>
    </border>
    <border>
      <left style="medium">
        <color indexed="64"/>
      </left>
      <right/>
      <top/>
      <bottom/>
      <diagonal/>
    </border>
    <border>
      <left style="hair">
        <color indexed="64"/>
      </left>
      <right style="hair">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left/>
      <right style="hair">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top style="thin">
        <color indexed="64"/>
      </top>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right style="hair">
        <color indexed="64"/>
      </right>
      <top/>
      <bottom style="dashDot">
        <color indexed="22"/>
      </bottom>
      <diagonal/>
    </border>
    <border>
      <left/>
      <right style="hair">
        <color indexed="64"/>
      </right>
      <top style="dashDot">
        <color indexed="22"/>
      </top>
      <bottom/>
      <diagonal/>
    </border>
    <border>
      <left style="thin">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right style="medium">
        <color indexed="64"/>
      </right>
      <top style="dashDot">
        <color indexed="22"/>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dashDot">
        <color indexed="22"/>
      </top>
      <bottom style="dashDot">
        <color indexed="22"/>
      </bottom>
      <diagonal/>
    </border>
    <border>
      <left style="hair">
        <color indexed="64"/>
      </left>
      <right style="thin">
        <color indexed="64"/>
      </right>
      <top style="dashDot">
        <color indexed="22"/>
      </top>
      <bottom style="medium">
        <color indexed="64"/>
      </bottom>
      <diagonal/>
    </border>
    <border>
      <left/>
      <right style="medium">
        <color indexed="64"/>
      </right>
      <top style="dashDot">
        <color indexed="22"/>
      </top>
      <bottom style="medium">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dashDot">
        <color indexed="22"/>
      </bottom>
      <diagonal/>
    </border>
    <border>
      <left style="hair">
        <color indexed="64"/>
      </left>
      <right/>
      <top style="hair">
        <color indexed="64"/>
      </top>
      <bottom style="dashDot">
        <color indexed="22"/>
      </bottom>
      <diagonal/>
    </border>
    <border>
      <left/>
      <right style="medium">
        <color indexed="64"/>
      </right>
      <top style="hair">
        <color indexed="64"/>
      </top>
      <bottom style="dashDot">
        <color indexed="22"/>
      </bottom>
      <diagonal/>
    </border>
    <border>
      <left style="medium">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medium">
        <color indexed="64"/>
      </left>
      <right style="hair">
        <color indexed="64"/>
      </right>
      <top style="hair">
        <color indexed="64"/>
      </top>
      <bottom style="dashDot">
        <color indexed="22"/>
      </bottom>
      <diagonal/>
    </border>
    <border>
      <left/>
      <right style="hair">
        <color indexed="64"/>
      </right>
      <top style="hair">
        <color indexed="64"/>
      </top>
      <bottom style="dashDot">
        <color indexed="22"/>
      </bottom>
      <diagonal/>
    </border>
    <border>
      <left style="hair">
        <color indexed="64"/>
      </left>
      <right style="thin">
        <color indexed="64"/>
      </right>
      <top style="hair">
        <color indexed="64"/>
      </top>
      <bottom style="dashDot">
        <color indexed="22"/>
      </bottom>
      <diagonal/>
    </border>
    <border>
      <left/>
      <right style="thin">
        <color indexed="64"/>
      </right>
      <top style="hair">
        <color indexed="64"/>
      </top>
      <bottom style="dashDot">
        <color indexed="22"/>
      </bottom>
      <diagonal/>
    </border>
    <border>
      <left style="thin">
        <color indexed="64"/>
      </left>
      <right style="hair">
        <color indexed="64"/>
      </right>
      <top style="hair">
        <color indexed="64"/>
      </top>
      <bottom style="dashDot">
        <color indexed="22"/>
      </bottom>
      <diagonal/>
    </border>
    <border>
      <left style="hair">
        <color indexed="64"/>
      </left>
      <right style="medium">
        <color indexed="64"/>
      </right>
      <top style="hair">
        <color indexed="64"/>
      </top>
      <bottom style="dashDot">
        <color indexed="22"/>
      </bottom>
      <diagonal/>
    </border>
    <border>
      <left/>
      <right/>
      <top/>
      <bottom style="dashDot">
        <color indexed="22"/>
      </bottom>
      <diagonal/>
    </border>
    <border>
      <left/>
      <right/>
      <top style="dashDot">
        <color indexed="22"/>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dashDot">
        <color indexed="22"/>
      </bottom>
      <diagonal/>
    </border>
    <border>
      <left style="medium">
        <color indexed="64"/>
      </left>
      <right style="medium">
        <color indexed="64"/>
      </right>
      <top style="dashDot">
        <color indexed="22"/>
      </top>
      <bottom/>
      <diagonal/>
    </border>
    <border>
      <left/>
      <right style="medium">
        <color indexed="64"/>
      </right>
      <top/>
      <bottom style="dashDot">
        <color indexed="22"/>
      </bottom>
      <diagonal/>
    </border>
    <border>
      <left style="thin">
        <color indexed="64"/>
      </left>
      <right style="medium">
        <color indexed="64"/>
      </right>
      <top style="medium">
        <color indexed="64"/>
      </top>
      <bottom/>
      <diagonal/>
    </border>
    <border>
      <left style="hair">
        <color indexed="64"/>
      </left>
      <right style="medium">
        <color indexed="64"/>
      </right>
      <top style="thin">
        <color indexed="64"/>
      </top>
      <bottom/>
      <diagonal/>
    </border>
    <border>
      <left style="medium">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bottom style="thin">
        <color indexed="64"/>
      </bottom>
      <diagonal/>
    </border>
    <border>
      <left style="hair">
        <color indexed="64"/>
      </left>
      <right style="thin">
        <color indexed="64"/>
      </right>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85">
    <xf numFmtId="0" fontId="0" fillId="0" borderId="0" xfId="0"/>
    <xf numFmtId="0" fontId="3" fillId="0" borderId="0" xfId="0" applyFont="1" applyAlignment="1">
      <alignment vertical="top"/>
    </xf>
    <xf numFmtId="0" fontId="4" fillId="0" borderId="0" xfId="0" applyFont="1" applyAlignment="1">
      <alignment vertical="top"/>
    </xf>
    <xf numFmtId="0" fontId="3" fillId="0" borderId="37" xfId="0" quotePrefix="1" applyFont="1" applyBorder="1" applyAlignment="1">
      <alignment horizontal="center" vertical="top" wrapText="1"/>
    </xf>
    <xf numFmtId="0" fontId="3" fillId="0" borderId="0" xfId="0" applyFont="1" applyAlignment="1">
      <alignment horizontal="center" vertical="top" wrapText="1"/>
    </xf>
    <xf numFmtId="0" fontId="3" fillId="0" borderId="0" xfId="0" quotePrefix="1" applyFont="1" applyAlignment="1">
      <alignment horizontal="center" vertical="top" wrapText="1"/>
    </xf>
    <xf numFmtId="0" fontId="3" fillId="0" borderId="38" xfId="0" applyFont="1" applyBorder="1" applyAlignment="1">
      <alignment horizontal="center" vertical="top" wrapText="1"/>
    </xf>
    <xf numFmtId="0" fontId="3" fillId="0" borderId="0" xfId="0" applyFont="1" applyAlignment="1">
      <alignment vertical="top" wrapText="1"/>
    </xf>
    <xf numFmtId="0" fontId="3" fillId="0" borderId="41" xfId="0" applyFont="1" applyBorder="1" applyAlignment="1">
      <alignment vertical="top" wrapText="1"/>
    </xf>
    <xf numFmtId="0" fontId="3" fillId="0" borderId="42" xfId="0" applyFont="1" applyBorder="1" applyAlignment="1">
      <alignment horizontal="center" vertical="top" wrapText="1"/>
    </xf>
    <xf numFmtId="0" fontId="3" fillId="0" borderId="4" xfId="0" quotePrefix="1" applyFont="1" applyBorder="1" applyAlignment="1">
      <alignment horizontal="center" vertical="top" wrapText="1"/>
    </xf>
    <xf numFmtId="0" fontId="3" fillId="0" borderId="42" xfId="0" quotePrefix="1" applyFont="1" applyBorder="1" applyAlignment="1">
      <alignment horizontal="center" vertical="top" wrapText="1"/>
    </xf>
    <xf numFmtId="0" fontId="3" fillId="0" borderId="43" xfId="0" applyFont="1" applyBorder="1" applyAlignment="1">
      <alignment horizontal="center" vertical="top" wrapText="1"/>
    </xf>
    <xf numFmtId="0" fontId="3" fillId="0" borderId="44" xfId="0" applyFont="1" applyBorder="1" applyAlignment="1">
      <alignment horizontal="center" vertical="top" wrapText="1"/>
    </xf>
    <xf numFmtId="0" fontId="3" fillId="0" borderId="44" xfId="0" quotePrefix="1" applyFont="1" applyBorder="1" applyAlignment="1">
      <alignment horizontal="center" vertical="top" wrapText="1"/>
    </xf>
    <xf numFmtId="0" fontId="3" fillId="0" borderId="45" xfId="0" applyFont="1" applyBorder="1" applyAlignment="1">
      <alignment horizontal="left" vertical="top"/>
    </xf>
    <xf numFmtId="0" fontId="3" fillId="0" borderId="46" xfId="0" applyFont="1" applyBorder="1" applyAlignment="1">
      <alignment horizontal="left" vertical="top"/>
    </xf>
    <xf numFmtId="0" fontId="3" fillId="0" borderId="48" xfId="0" applyFont="1" applyBorder="1" applyAlignment="1">
      <alignment horizontal="left" vertical="top"/>
    </xf>
    <xf numFmtId="0" fontId="3" fillId="0" borderId="49" xfId="0" applyFont="1" applyBorder="1" applyAlignment="1">
      <alignment horizontal="left" vertical="top"/>
    </xf>
    <xf numFmtId="0" fontId="3" fillId="0" borderId="53" xfId="0" applyFont="1" applyBorder="1" applyAlignment="1">
      <alignment vertical="top" wrapText="1"/>
    </xf>
    <xf numFmtId="0" fontId="3" fillId="0" borderId="47" xfId="0" applyFont="1" applyBorder="1" applyAlignment="1">
      <alignment horizontal="left" vertical="top"/>
    </xf>
    <xf numFmtId="0" fontId="3" fillId="0" borderId="57" xfId="0" applyFont="1" applyBorder="1" applyAlignment="1">
      <alignment horizontal="left" vertical="top"/>
    </xf>
    <xf numFmtId="0" fontId="3" fillId="0" borderId="52" xfId="0" applyFont="1" applyBorder="1" applyAlignment="1">
      <alignment horizontal="left" vertical="top"/>
    </xf>
    <xf numFmtId="0" fontId="3" fillId="0" borderId="58" xfId="0" applyFont="1" applyBorder="1" applyAlignment="1">
      <alignment horizontal="left" vertical="top"/>
    </xf>
    <xf numFmtId="0" fontId="3" fillId="0" borderId="51" xfId="0" applyFont="1" applyBorder="1" applyAlignment="1">
      <alignment horizontal="left" vertical="top"/>
    </xf>
    <xf numFmtId="0" fontId="3" fillId="0" borderId="59" xfId="0" applyFont="1" applyBorder="1" applyAlignment="1">
      <alignment horizontal="left" vertical="top"/>
    </xf>
    <xf numFmtId="0" fontId="3" fillId="0" borderId="60" xfId="0" applyFont="1" applyBorder="1" applyAlignment="1">
      <alignment vertical="top" wrapText="1"/>
    </xf>
    <xf numFmtId="0" fontId="3" fillId="0" borderId="37" xfId="0" applyFont="1" applyBorder="1" applyAlignment="1">
      <alignment vertical="top" wrapText="1"/>
    </xf>
    <xf numFmtId="0" fontId="3" fillId="0" borderId="44" xfId="0" applyFont="1" applyBorder="1" applyAlignment="1">
      <alignment vertical="top" wrapText="1"/>
    </xf>
    <xf numFmtId="0" fontId="3" fillId="0" borderId="0" xfId="0" applyFont="1" applyAlignment="1">
      <alignment horizontal="left" vertical="top"/>
    </xf>
    <xf numFmtId="0" fontId="3" fillId="0" borderId="1" xfId="0" applyFont="1" applyBorder="1" applyAlignment="1">
      <alignment vertical="top" wrapText="1"/>
    </xf>
    <xf numFmtId="0" fontId="3" fillId="0" borderId="62" xfId="0" applyFont="1" applyBorder="1" applyAlignment="1">
      <alignment vertical="top" wrapText="1"/>
    </xf>
    <xf numFmtId="0" fontId="3" fillId="0" borderId="63" xfId="0" applyFont="1" applyBorder="1" applyAlignment="1">
      <alignment vertical="top" wrapText="1"/>
    </xf>
    <xf numFmtId="0" fontId="3" fillId="0" borderId="43" xfId="0" applyFont="1" applyBorder="1" applyAlignment="1">
      <alignment vertical="top" wrapText="1"/>
    </xf>
    <xf numFmtId="0" fontId="3" fillId="0" borderId="65"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53" xfId="0" applyFont="1" applyBorder="1" applyAlignment="1">
      <alignment horizontal="center" vertical="top" wrapText="1"/>
    </xf>
    <xf numFmtId="0" fontId="3" fillId="0" borderId="41" xfId="0" applyFont="1" applyBorder="1" applyAlignment="1">
      <alignment wrapText="1"/>
    </xf>
    <xf numFmtId="0" fontId="3" fillId="0" borderId="1" xfId="0" applyFont="1" applyBorder="1" applyAlignment="1">
      <alignment horizontal="left"/>
    </xf>
    <xf numFmtId="0" fontId="3" fillId="0" borderId="37" xfId="0" applyFont="1" applyBorder="1" applyAlignment="1">
      <alignment horizontal="left" vertical="top"/>
    </xf>
    <xf numFmtId="0" fontId="3" fillId="0" borderId="44" xfId="0" applyFont="1" applyBorder="1" applyAlignment="1">
      <alignment horizontal="left" vertical="top"/>
    </xf>
    <xf numFmtId="0" fontId="3" fillId="0" borderId="43" xfId="0" applyFont="1" applyBorder="1" applyAlignment="1">
      <alignment horizontal="left"/>
    </xf>
    <xf numFmtId="0" fontId="3" fillId="0" borderId="39" xfId="0" applyFont="1" applyBorder="1" applyAlignment="1">
      <alignment horizontal="left" vertical="top"/>
    </xf>
    <xf numFmtId="0" fontId="3" fillId="0" borderId="1" xfId="0" applyFont="1" applyBorder="1" applyAlignment="1">
      <alignment horizontal="left" vertical="top"/>
    </xf>
    <xf numFmtId="0" fontId="3" fillId="0" borderId="38" xfId="0" applyFont="1" applyBorder="1" applyAlignment="1">
      <alignment horizontal="left" vertical="top"/>
    </xf>
    <xf numFmtId="0" fontId="3" fillId="0" borderId="0" xfId="0" applyFont="1"/>
    <xf numFmtId="0" fontId="3" fillId="0" borderId="22" xfId="0" applyFont="1" applyBorder="1" applyAlignment="1">
      <alignment vertical="top" wrapText="1"/>
    </xf>
    <xf numFmtId="0" fontId="3" fillId="0" borderId="56" xfId="0" applyFont="1" applyBorder="1" applyAlignment="1">
      <alignment vertical="top" wrapText="1"/>
    </xf>
    <xf numFmtId="0" fontId="3" fillId="0" borderId="67" xfId="0" applyFont="1" applyBorder="1" applyAlignment="1">
      <alignment vertical="top" wrapText="1"/>
    </xf>
    <xf numFmtId="0" fontId="3" fillId="0" borderId="55" xfId="0" applyFont="1" applyBorder="1" applyAlignment="1">
      <alignment vertical="top" wrapText="1"/>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25" xfId="0" applyFont="1" applyBorder="1" applyAlignment="1">
      <alignment horizontal="left" vertical="top"/>
    </xf>
    <xf numFmtId="0" fontId="3" fillId="0" borderId="3" xfId="0" applyFont="1" applyBorder="1" applyAlignment="1">
      <alignment horizontal="left" vertical="top"/>
    </xf>
    <xf numFmtId="0" fontId="3" fillId="0" borderId="71" xfId="0" applyFont="1" applyBorder="1" applyAlignment="1">
      <alignment horizontal="center" vertical="top" wrapText="1"/>
    </xf>
    <xf numFmtId="0" fontId="3" fillId="0" borderId="60" xfId="0" applyFont="1" applyBorder="1" applyAlignment="1">
      <alignment horizontal="left"/>
    </xf>
    <xf numFmtId="0" fontId="3" fillId="0" borderId="0" xfId="0" applyFont="1" applyAlignment="1">
      <alignment horizontal="right" vertical="top" wrapText="1"/>
    </xf>
    <xf numFmtId="0" fontId="3" fillId="0" borderId="60" xfId="0" applyFont="1" applyBorder="1" applyAlignment="1">
      <alignment vertical="top"/>
    </xf>
    <xf numFmtId="0" fontId="3" fillId="0" borderId="78" xfId="0" applyFont="1" applyBorder="1" applyAlignment="1">
      <alignment vertical="top" wrapText="1"/>
    </xf>
    <xf numFmtId="0" fontId="3" fillId="0" borderId="3" xfId="0" applyFont="1" applyBorder="1" applyAlignment="1">
      <alignment horizontal="center" vertical="center" wrapText="1"/>
    </xf>
    <xf numFmtId="0" fontId="3" fillId="0" borderId="0" xfId="0" applyFont="1" applyAlignment="1">
      <alignment horizontal="center" wrapText="1"/>
    </xf>
    <xf numFmtId="0" fontId="3" fillId="0" borderId="50" xfId="0" applyFont="1" applyBorder="1" applyAlignment="1">
      <alignment horizontal="left"/>
    </xf>
    <xf numFmtId="0" fontId="3" fillId="0" borderId="58" xfId="0" applyFont="1" applyBorder="1" applyAlignment="1">
      <alignment horizontal="left"/>
    </xf>
    <xf numFmtId="0" fontId="3" fillId="0" borderId="94" xfId="0" applyFont="1" applyBorder="1"/>
    <xf numFmtId="0" fontId="3" fillId="0" borderId="95" xfId="0" applyFont="1" applyBorder="1" applyAlignment="1">
      <alignment horizontal="center" vertical="top" wrapText="1"/>
    </xf>
    <xf numFmtId="0" fontId="3" fillId="0" borderId="37" xfId="0" applyFont="1" applyBorder="1" applyAlignment="1">
      <alignment wrapText="1"/>
    </xf>
    <xf numFmtId="0" fontId="3" fillId="0" borderId="37" xfId="0" applyFont="1" applyBorder="1" applyAlignment="1">
      <alignment horizontal="centerContinuous" vertical="center" wrapText="1"/>
    </xf>
    <xf numFmtId="0" fontId="3" fillId="0" borderId="1" xfId="0" applyFont="1" applyBorder="1" applyAlignment="1">
      <alignment horizontal="centerContinuous" vertical="center" wrapText="1"/>
    </xf>
    <xf numFmtId="0" fontId="3" fillId="0" borderId="1" xfId="0" applyFont="1" applyBorder="1" applyAlignment="1">
      <alignment vertical="top"/>
    </xf>
    <xf numFmtId="0" fontId="3" fillId="0" borderId="54" xfId="0" applyFont="1" applyBorder="1" applyAlignment="1">
      <alignment vertical="top"/>
    </xf>
    <xf numFmtId="0" fontId="3" fillId="0" borderId="98" xfId="0" applyFont="1" applyBorder="1" applyAlignment="1">
      <alignment vertical="top"/>
    </xf>
    <xf numFmtId="0" fontId="3" fillId="0" borderId="64" xfId="0" applyFont="1" applyBorder="1"/>
    <xf numFmtId="0" fontId="3" fillId="0" borderId="99" xfId="0" applyFont="1" applyBorder="1" applyAlignment="1">
      <alignment vertical="top"/>
    </xf>
    <xf numFmtId="0" fontId="3" fillId="0" borderId="80" xfId="0" quotePrefix="1" applyFont="1" applyBorder="1" applyAlignment="1">
      <alignment horizontal="center" vertical="top" wrapText="1"/>
    </xf>
    <xf numFmtId="0" fontId="3" fillId="0" borderId="50" xfId="0" applyFont="1" applyBorder="1" applyAlignment="1">
      <alignment vertical="top" wrapText="1"/>
    </xf>
    <xf numFmtId="0" fontId="3" fillId="0" borderId="80" xfId="0" quotePrefix="1" applyFont="1" applyBorder="1" applyAlignment="1">
      <alignment horizontal="centerContinuous" vertical="top" wrapText="1"/>
    </xf>
    <xf numFmtId="0" fontId="3" fillId="0" borderId="105" xfId="0" applyFont="1" applyBorder="1" applyAlignment="1">
      <alignment horizontal="centerContinuous" wrapText="1"/>
    </xf>
    <xf numFmtId="0" fontId="3" fillId="0" borderId="110" xfId="0" applyFont="1" applyBorder="1" applyAlignment="1">
      <alignment vertical="top" wrapText="1"/>
    </xf>
    <xf numFmtId="0" fontId="3" fillId="0" borderId="113" xfId="0" applyFont="1" applyBorder="1" applyAlignment="1">
      <alignment horizontal="left" vertical="top"/>
    </xf>
    <xf numFmtId="0" fontId="3" fillId="0" borderId="126" xfId="0" applyFont="1" applyBorder="1" applyAlignment="1">
      <alignment vertical="top" wrapText="1"/>
    </xf>
    <xf numFmtId="0" fontId="3" fillId="0" borderId="127" xfId="0" applyFont="1" applyBorder="1" applyAlignment="1">
      <alignment horizontal="left" vertical="top"/>
    </xf>
    <xf numFmtId="0" fontId="3" fillId="0" borderId="128" xfId="0" applyFont="1" applyBorder="1" applyAlignment="1">
      <alignment horizontal="left" vertical="top"/>
    </xf>
    <xf numFmtId="0" fontId="3" fillId="0" borderId="128" xfId="0" applyFont="1" applyBorder="1" applyAlignment="1">
      <alignment horizontal="center" vertical="top" wrapText="1"/>
    </xf>
    <xf numFmtId="0" fontId="7" fillId="0" borderId="0" xfId="0" applyFont="1" applyAlignment="1">
      <alignment vertical="top"/>
    </xf>
    <xf numFmtId="0" fontId="3" fillId="0" borderId="37" xfId="0" applyFont="1" applyBorder="1" applyAlignment="1">
      <alignment horizontal="center" wrapText="1"/>
    </xf>
    <xf numFmtId="0" fontId="3" fillId="0" borderId="51"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6"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0"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wrapText="1"/>
    </xf>
    <xf numFmtId="0" fontId="3" fillId="0" borderId="58" xfId="0" quotePrefix="1" applyFont="1" applyBorder="1" applyAlignment="1">
      <alignment horizontal="center" vertical="center" wrapText="1"/>
    </xf>
    <xf numFmtId="0" fontId="3" fillId="0" borderId="18" xfId="0" quotePrefix="1" applyFont="1" applyBorder="1" applyAlignment="1">
      <alignment horizontal="center" vertical="center" wrapText="1"/>
    </xf>
    <xf numFmtId="0" fontId="3" fillId="0" borderId="122" xfId="0" applyFont="1" applyBorder="1" applyAlignment="1">
      <alignment horizontal="center" vertical="center" wrapText="1"/>
    </xf>
    <xf numFmtId="0" fontId="3" fillId="0" borderId="12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20" xfId="0" applyFont="1" applyBorder="1" applyAlignment="1">
      <alignment horizontal="center" vertical="center"/>
    </xf>
    <xf numFmtId="0" fontId="3" fillId="0" borderId="68" xfId="0" applyFont="1" applyBorder="1" applyAlignment="1">
      <alignment horizontal="center" vertical="center" wrapText="1"/>
    </xf>
    <xf numFmtId="0" fontId="3" fillId="0" borderId="5" xfId="0" applyFont="1" applyBorder="1" applyAlignment="1">
      <alignment horizontal="center" vertical="top" wrapText="1"/>
    </xf>
    <xf numFmtId="0" fontId="3" fillId="0" borderId="4" xfId="0" applyFont="1" applyBorder="1" applyAlignment="1">
      <alignment horizontal="center" vertical="top" wrapText="1"/>
    </xf>
    <xf numFmtId="0" fontId="3" fillId="0" borderId="37" xfId="0" applyFont="1" applyBorder="1" applyAlignment="1">
      <alignment horizontal="center" vertical="top" wrapText="1"/>
    </xf>
    <xf numFmtId="0" fontId="3" fillId="0" borderId="60" xfId="0" applyFont="1" applyBorder="1" applyAlignment="1">
      <alignment horizontal="center" vertical="center" wrapText="1"/>
    </xf>
    <xf numFmtId="0" fontId="3" fillId="0" borderId="0" xfId="0" applyFont="1" applyAlignment="1">
      <alignment horizontal="center" vertical="center" wrapText="1"/>
    </xf>
    <xf numFmtId="0" fontId="3" fillId="0" borderId="3" xfId="0" quotePrefix="1" applyFont="1" applyBorder="1" applyAlignment="1">
      <alignment horizontal="center" vertical="top" wrapText="1"/>
    </xf>
    <xf numFmtId="0" fontId="3" fillId="0" borderId="2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66" xfId="0" applyFont="1" applyBorder="1" applyAlignment="1">
      <alignment horizontal="center" vertical="top" wrapText="1"/>
    </xf>
    <xf numFmtId="0" fontId="3" fillId="0" borderId="3" xfId="0" applyFont="1" applyBorder="1" applyAlignment="1">
      <alignment horizontal="center" vertical="top" wrapText="1"/>
    </xf>
    <xf numFmtId="0" fontId="3" fillId="0" borderId="70"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5" xfId="0" quotePrefix="1" applyFont="1" applyBorder="1" applyAlignment="1">
      <alignment horizontal="center" vertical="top" wrapText="1"/>
    </xf>
    <xf numFmtId="0" fontId="3" fillId="0" borderId="3" xfId="0" applyFont="1" applyBorder="1" applyAlignment="1">
      <alignment vertical="top" wrapText="1"/>
    </xf>
    <xf numFmtId="0" fontId="3" fillId="0" borderId="53" xfId="0" applyFont="1" applyBorder="1" applyAlignment="1">
      <alignment horizontal="center" wrapText="1"/>
    </xf>
    <xf numFmtId="0" fontId="3" fillId="0" borderId="0" xfId="0" applyFont="1" applyAlignment="1">
      <alignment wrapText="1"/>
    </xf>
    <xf numFmtId="38" fontId="3" fillId="0" borderId="57"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0" xfId="1" applyFont="1" applyBorder="1" applyAlignment="1">
      <alignment horizontal="center" vertical="center" wrapText="1"/>
    </xf>
    <xf numFmtId="38" fontId="3" fillId="0" borderId="70" xfId="1" applyFont="1" applyBorder="1" applyAlignment="1">
      <alignment horizontal="center" vertical="center" wrapText="1"/>
    </xf>
    <xf numFmtId="0" fontId="3" fillId="0" borderId="128" xfId="0" applyFont="1" applyBorder="1" applyAlignment="1">
      <alignment vertical="top" wrapText="1"/>
    </xf>
    <xf numFmtId="38" fontId="3" fillId="0" borderId="31" xfId="1" applyFont="1" applyBorder="1" applyAlignment="1">
      <alignment horizontal="center" vertical="center" wrapText="1"/>
    </xf>
    <xf numFmtId="38" fontId="3" fillId="0" borderId="18" xfId="1" applyFont="1" applyBorder="1" applyAlignment="1">
      <alignment horizontal="center" vertical="center" wrapText="1"/>
    </xf>
    <xf numFmtId="38" fontId="3" fillId="0" borderId="34" xfId="1" applyFont="1" applyBorder="1" applyAlignment="1">
      <alignment horizontal="center" vertical="center" wrapText="1"/>
    </xf>
    <xf numFmtId="38" fontId="3" fillId="0" borderId="19"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35" xfId="1" applyFont="1" applyBorder="1" applyAlignment="1">
      <alignment horizontal="center" vertical="center" wrapText="1"/>
    </xf>
    <xf numFmtId="0" fontId="3" fillId="0" borderId="3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6" fillId="0" borderId="0" xfId="0" applyFont="1" applyAlignment="1">
      <alignment vertical="top" wrapText="1"/>
    </xf>
    <xf numFmtId="0" fontId="3" fillId="0" borderId="22" xfId="0" applyFont="1" applyBorder="1" applyAlignment="1">
      <alignment horizontal="center" vertical="center" wrapText="1"/>
    </xf>
    <xf numFmtId="0" fontId="3" fillId="0" borderId="29" xfId="0" applyFont="1" applyBorder="1" applyAlignment="1">
      <alignment horizontal="center" vertical="center" wrapText="1"/>
    </xf>
    <xf numFmtId="176" fontId="3" fillId="0" borderId="25" xfId="1" applyNumberFormat="1" applyFont="1" applyBorder="1" applyAlignment="1">
      <alignment horizontal="right" vertical="center" wrapText="1"/>
    </xf>
    <xf numFmtId="176" fontId="3" fillId="0" borderId="18" xfId="1" applyNumberFormat="1" applyFont="1" applyBorder="1" applyAlignment="1">
      <alignment horizontal="right" vertical="center" wrapText="1"/>
    </xf>
    <xf numFmtId="176" fontId="3" fillId="0" borderId="32" xfId="1" applyNumberFormat="1" applyFont="1" applyBorder="1" applyAlignment="1">
      <alignment horizontal="right" vertical="center" wrapText="1"/>
    </xf>
    <xf numFmtId="176" fontId="3" fillId="0" borderId="19" xfId="1" applyNumberFormat="1" applyFont="1" applyBorder="1" applyAlignment="1">
      <alignment horizontal="right" vertical="center" wrapText="1"/>
    </xf>
    <xf numFmtId="176" fontId="3" fillId="0" borderId="18" xfId="0" applyNumberFormat="1" applyFont="1" applyBorder="1" applyAlignment="1">
      <alignment horizontal="right" vertical="center" wrapText="1"/>
    </xf>
    <xf numFmtId="176" fontId="3" fillId="0" borderId="32" xfId="0" applyNumberFormat="1" applyFont="1" applyBorder="1" applyAlignment="1">
      <alignment horizontal="right" vertical="center" wrapText="1"/>
    </xf>
    <xf numFmtId="176" fontId="3" fillId="0" borderId="19" xfId="0" applyNumberFormat="1" applyFont="1" applyBorder="1" applyAlignment="1">
      <alignment horizontal="right" vertical="center" wrapText="1"/>
    </xf>
    <xf numFmtId="176" fontId="3" fillId="0" borderId="27" xfId="0" applyNumberFormat="1" applyFont="1" applyBorder="1" applyAlignment="1">
      <alignment horizontal="right" vertical="center" wrapText="1"/>
    </xf>
    <xf numFmtId="176" fontId="3" fillId="0" borderId="20" xfId="0" applyNumberFormat="1" applyFont="1" applyBorder="1" applyAlignment="1">
      <alignment horizontal="right" vertical="center" wrapText="1"/>
    </xf>
    <xf numFmtId="176" fontId="3" fillId="0" borderId="23" xfId="0" applyNumberFormat="1" applyFont="1" applyBorder="1" applyAlignment="1">
      <alignment horizontal="right" vertical="center" wrapText="1"/>
    </xf>
    <xf numFmtId="176" fontId="3" fillId="0" borderId="33" xfId="0" applyNumberFormat="1" applyFont="1" applyBorder="1" applyAlignment="1">
      <alignment horizontal="right" vertical="center" wrapText="1"/>
    </xf>
    <xf numFmtId="176" fontId="3" fillId="0" borderId="36" xfId="0" applyNumberFormat="1" applyFont="1" applyBorder="1" applyAlignment="1">
      <alignment horizontal="right" vertical="center" wrapText="1"/>
    </xf>
    <xf numFmtId="176" fontId="3" fillId="0" borderId="30" xfId="0" applyNumberFormat="1" applyFont="1" applyBorder="1" applyAlignment="1">
      <alignment horizontal="right" vertical="center" wrapText="1"/>
    </xf>
    <xf numFmtId="176" fontId="3" fillId="0" borderId="52" xfId="1" applyNumberFormat="1" applyFont="1" applyFill="1" applyBorder="1" applyAlignment="1">
      <alignment horizontal="right" vertical="center" wrapText="1"/>
    </xf>
    <xf numFmtId="176" fontId="3" fillId="0" borderId="27" xfId="1" applyNumberFormat="1" applyFont="1" applyBorder="1" applyAlignment="1">
      <alignment horizontal="right" vertical="center" wrapText="1"/>
    </xf>
    <xf numFmtId="176" fontId="3" fillId="0" borderId="25" xfId="0" applyNumberFormat="1" applyFont="1" applyBorder="1" applyAlignment="1">
      <alignment horizontal="right" vertical="center" wrapText="1"/>
    </xf>
    <xf numFmtId="176" fontId="3" fillId="0" borderId="3" xfId="0" applyNumberFormat="1" applyFont="1" applyBorder="1" applyAlignment="1">
      <alignment horizontal="right" vertical="center" wrapText="1"/>
    </xf>
    <xf numFmtId="176" fontId="3" fillId="0" borderId="37" xfId="0" applyNumberFormat="1" applyFont="1" applyBorder="1" applyAlignment="1">
      <alignment horizontal="right" vertical="center" wrapText="1"/>
    </xf>
    <xf numFmtId="176" fontId="3" fillId="0" borderId="44" xfId="0" applyNumberFormat="1" applyFont="1" applyBorder="1" applyAlignment="1">
      <alignment horizontal="right" vertical="center" wrapText="1"/>
    </xf>
    <xf numFmtId="176" fontId="3" fillId="0" borderId="9" xfId="0" applyNumberFormat="1" applyFont="1" applyBorder="1" applyAlignment="1">
      <alignment horizontal="right" vertical="center" wrapText="1"/>
    </xf>
    <xf numFmtId="176" fontId="8" fillId="0" borderId="20" xfId="0" applyNumberFormat="1" applyFont="1" applyBorder="1" applyAlignment="1">
      <alignment horizontal="right" vertical="center" wrapText="1"/>
    </xf>
    <xf numFmtId="176" fontId="3" fillId="0" borderId="67" xfId="0" applyNumberFormat="1" applyFont="1" applyBorder="1" applyAlignment="1">
      <alignment horizontal="right" vertical="center" wrapText="1"/>
    </xf>
    <xf numFmtId="176" fontId="3" fillId="0" borderId="40" xfId="0" applyNumberFormat="1" applyFont="1" applyBorder="1" applyAlignment="1">
      <alignment horizontal="right" vertical="center" wrapText="1"/>
    </xf>
    <xf numFmtId="176" fontId="3" fillId="0" borderId="52" xfId="0" quotePrefix="1" applyNumberFormat="1" applyFont="1" applyBorder="1" applyAlignment="1">
      <alignment horizontal="right" vertical="center" wrapText="1"/>
    </xf>
    <xf numFmtId="176" fontId="3" fillId="0" borderId="50" xfId="0" quotePrefix="1" applyNumberFormat="1" applyFont="1" applyBorder="1" applyAlignment="1">
      <alignment horizontal="right" vertical="center" wrapText="1"/>
    </xf>
    <xf numFmtId="176" fontId="3" fillId="0" borderId="73" xfId="0" applyNumberFormat="1" applyFont="1" applyBorder="1" applyAlignment="1">
      <alignment horizontal="right" vertical="center" wrapText="1"/>
    </xf>
    <xf numFmtId="176" fontId="3" fillId="0" borderId="74" xfId="0" applyNumberFormat="1" applyFont="1" applyBorder="1" applyAlignment="1">
      <alignment horizontal="right" vertical="center" wrapText="1"/>
    </xf>
    <xf numFmtId="176" fontId="3" fillId="0" borderId="54" xfId="0" applyNumberFormat="1" applyFont="1" applyBorder="1" applyAlignment="1">
      <alignment horizontal="right" vertical="center" wrapText="1"/>
    </xf>
    <xf numFmtId="176" fontId="3" fillId="0" borderId="134" xfId="0" applyNumberFormat="1" applyFont="1" applyBorder="1" applyAlignment="1">
      <alignment horizontal="right" vertical="center" wrapText="1"/>
    </xf>
    <xf numFmtId="176" fontId="3" fillId="0" borderId="135" xfId="0" applyNumberFormat="1" applyFont="1" applyBorder="1" applyAlignment="1">
      <alignment horizontal="right" vertical="center" wrapText="1"/>
    </xf>
    <xf numFmtId="176" fontId="3" fillId="0" borderId="130" xfId="0" applyNumberFormat="1" applyFont="1" applyBorder="1" applyAlignment="1">
      <alignment horizontal="right" vertical="center" wrapText="1"/>
    </xf>
    <xf numFmtId="176" fontId="3" fillId="0" borderId="52" xfId="0" applyNumberFormat="1" applyFont="1" applyBorder="1" applyAlignment="1">
      <alignment horizontal="right" vertical="center" wrapText="1"/>
    </xf>
    <xf numFmtId="176" fontId="3" fillId="0" borderId="129" xfId="0" quotePrefix="1" applyNumberFormat="1" applyFont="1" applyBorder="1" applyAlignment="1">
      <alignment horizontal="right" vertical="center" wrapText="1"/>
    </xf>
    <xf numFmtId="14" fontId="3" fillId="0" borderId="0" xfId="0" applyNumberFormat="1" applyFont="1" applyAlignment="1">
      <alignment vertical="top" wrapText="1"/>
    </xf>
    <xf numFmtId="0" fontId="3" fillId="0" borderId="106" xfId="0" applyFont="1" applyBorder="1" applyAlignment="1">
      <alignment horizontal="center" vertical="center" wrapText="1"/>
    </xf>
    <xf numFmtId="0" fontId="3" fillId="0" borderId="0" xfId="0" applyFont="1" applyAlignment="1">
      <alignment vertical="center"/>
    </xf>
    <xf numFmtId="0" fontId="6" fillId="0" borderId="0" xfId="0" applyFont="1" applyAlignment="1">
      <alignment wrapText="1"/>
    </xf>
    <xf numFmtId="0" fontId="3" fillId="0" borderId="3" xfId="0" applyFont="1" applyBorder="1" applyAlignment="1">
      <alignment horizontal="center" wrapText="1"/>
    </xf>
    <xf numFmtId="0" fontId="6" fillId="0" borderId="41" xfId="0" applyFont="1" applyBorder="1" applyAlignment="1">
      <alignment wrapText="1"/>
    </xf>
    <xf numFmtId="0" fontId="6" fillId="0" borderId="43" xfId="0" applyFont="1" applyBorder="1" applyAlignment="1">
      <alignment wrapText="1"/>
    </xf>
    <xf numFmtId="0" fontId="6" fillId="0" borderId="63" xfId="0" applyFont="1" applyBorder="1" applyAlignment="1">
      <alignment wrapText="1"/>
    </xf>
    <xf numFmtId="0" fontId="3" fillId="0" borderId="96" xfId="0" applyFont="1" applyBorder="1" applyAlignment="1">
      <alignment vertical="top" wrapText="1"/>
    </xf>
    <xf numFmtId="0" fontId="3" fillId="0" borderId="97" xfId="0" applyFont="1" applyBorder="1" applyAlignment="1">
      <alignment vertical="top" wrapText="1"/>
    </xf>
    <xf numFmtId="176" fontId="3" fillId="0" borderId="82" xfId="0" applyNumberFormat="1" applyFont="1" applyBorder="1" applyAlignment="1">
      <alignment horizontal="right" vertical="center" wrapText="1"/>
    </xf>
    <xf numFmtId="176" fontId="3" fillId="0" borderId="81" xfId="0" applyNumberFormat="1" applyFont="1" applyBorder="1" applyAlignment="1">
      <alignment horizontal="right" vertical="center" wrapText="1"/>
    </xf>
    <xf numFmtId="176" fontId="3" fillId="0" borderId="110" xfId="0" applyNumberFormat="1" applyFont="1" applyBorder="1" applyAlignment="1">
      <alignment horizontal="right" vertical="center" wrapText="1"/>
    </xf>
    <xf numFmtId="176" fontId="3" fillId="0" borderId="3" xfId="0" applyNumberFormat="1" applyFont="1" applyBorder="1" applyAlignment="1">
      <alignment horizontal="right" vertical="center"/>
    </xf>
    <xf numFmtId="176" fontId="3" fillId="0" borderId="106" xfId="0" applyNumberFormat="1" applyFont="1" applyBorder="1" applyAlignment="1">
      <alignment horizontal="right" vertical="center" wrapText="1"/>
    </xf>
    <xf numFmtId="176" fontId="3" fillId="0" borderId="41" xfId="0" applyNumberFormat="1" applyFont="1" applyBorder="1" applyAlignment="1">
      <alignment horizontal="right" vertical="center" wrapText="1"/>
    </xf>
    <xf numFmtId="0" fontId="9" fillId="0" borderId="0" xfId="0" applyFont="1" applyAlignment="1">
      <alignment vertical="top"/>
    </xf>
    <xf numFmtId="0" fontId="10" fillId="0" borderId="0" xfId="0" applyFont="1"/>
    <xf numFmtId="14" fontId="10" fillId="0" borderId="0" xfId="0" applyNumberFormat="1" applyFont="1"/>
    <xf numFmtId="0" fontId="10" fillId="0" borderId="46" xfId="0" applyFont="1" applyBorder="1" applyAlignment="1">
      <alignment horizontal="centerContinuous"/>
    </xf>
    <xf numFmtId="0" fontId="10" fillId="0" borderId="49" xfId="0" applyFont="1" applyBorder="1" applyAlignment="1">
      <alignment horizontal="centerContinuous"/>
    </xf>
    <xf numFmtId="0" fontId="10" fillId="0" borderId="1" xfId="0" applyFont="1" applyBorder="1" applyAlignment="1">
      <alignment horizontal="center" vertical="top" wrapText="1"/>
    </xf>
    <xf numFmtId="0" fontId="10" fillId="0" borderId="0" xfId="0" applyFont="1" applyAlignment="1">
      <alignment horizontal="centerContinuous" vertical="top"/>
    </xf>
    <xf numFmtId="0" fontId="10" fillId="0" borderId="41" xfId="0" applyFont="1" applyBorder="1" applyAlignment="1">
      <alignment horizontal="centerContinuous" vertical="top"/>
    </xf>
    <xf numFmtId="0" fontId="10" fillId="0" borderId="0" xfId="0" applyFont="1" applyAlignment="1">
      <alignment vertical="center" wrapText="1"/>
    </xf>
    <xf numFmtId="0" fontId="10" fillId="0" borderId="0" xfId="0" applyFont="1" applyAlignment="1">
      <alignment horizontal="center" vertical="center"/>
    </xf>
    <xf numFmtId="0" fontId="10" fillId="0" borderId="2" xfId="0" applyFont="1" applyBorder="1" applyAlignment="1">
      <alignment horizontal="center" vertical="top" wrapText="1"/>
    </xf>
    <xf numFmtId="0" fontId="10" fillId="0" borderId="0" xfId="0" applyFont="1" applyAlignment="1">
      <alignment horizontal="center" vertical="top"/>
    </xf>
    <xf numFmtId="0" fontId="10" fillId="0" borderId="10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3" xfId="0" applyFont="1" applyBorder="1" applyAlignment="1">
      <alignment horizontal="center" vertical="center"/>
    </xf>
    <xf numFmtId="176" fontId="10" fillId="0" borderId="7" xfId="0" applyNumberFormat="1" applyFont="1" applyBorder="1" applyAlignment="1">
      <alignment horizontal="right" vertical="center"/>
    </xf>
    <xf numFmtId="176" fontId="10" fillId="0" borderId="8" xfId="0" applyNumberFormat="1" applyFont="1" applyBorder="1" applyAlignment="1">
      <alignment horizontal="right" vertical="center"/>
    </xf>
    <xf numFmtId="176" fontId="10" fillId="0" borderId="9" xfId="0" applyNumberFormat="1" applyFont="1" applyBorder="1" applyAlignment="1">
      <alignment horizontal="right"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84" xfId="0" applyFont="1" applyBorder="1" applyAlignment="1">
      <alignment horizontal="center" vertical="center"/>
    </xf>
    <xf numFmtId="176" fontId="10" fillId="0" borderId="14" xfId="0" applyNumberFormat="1" applyFont="1" applyBorder="1" applyAlignment="1">
      <alignment horizontal="right" vertical="center"/>
    </xf>
    <xf numFmtId="176" fontId="10" fillId="0" borderId="15" xfId="0" applyNumberFormat="1" applyFont="1" applyBorder="1" applyAlignment="1">
      <alignment horizontal="right" vertical="center"/>
    </xf>
    <xf numFmtId="176" fontId="10" fillId="0" borderId="13" xfId="0" applyNumberFormat="1" applyFont="1" applyBorder="1" applyAlignment="1">
      <alignment horizontal="right" vertical="center"/>
    </xf>
    <xf numFmtId="0" fontId="10" fillId="0" borderId="85" xfId="0" applyFont="1" applyBorder="1" applyAlignment="1">
      <alignment horizontal="center" vertical="center"/>
    </xf>
    <xf numFmtId="0" fontId="10" fillId="0" borderId="118" xfId="0" applyFont="1" applyBorder="1" applyAlignment="1">
      <alignment horizontal="center" vertical="center"/>
    </xf>
    <xf numFmtId="176" fontId="10" fillId="0" borderId="117" xfId="0" applyNumberFormat="1" applyFont="1" applyBorder="1" applyAlignment="1">
      <alignment horizontal="right" vertical="center"/>
    </xf>
    <xf numFmtId="176" fontId="10" fillId="0" borderId="119" xfId="0" applyNumberFormat="1" applyFont="1" applyBorder="1" applyAlignment="1">
      <alignment horizontal="right" vertical="center"/>
    </xf>
    <xf numFmtId="176" fontId="10" fillId="0" borderId="106" xfId="0" applyNumberFormat="1" applyFont="1" applyBorder="1" applyAlignment="1">
      <alignment horizontal="right" vertical="center"/>
    </xf>
    <xf numFmtId="0" fontId="10" fillId="0" borderId="0" xfId="0" applyFont="1" applyAlignment="1">
      <alignment vertical="top"/>
    </xf>
    <xf numFmtId="0" fontId="10" fillId="0" borderId="0" xfId="0" applyFont="1" applyAlignment="1">
      <alignment vertical="top" wrapText="1"/>
    </xf>
    <xf numFmtId="14" fontId="10" fillId="0" borderId="0" xfId="0" applyNumberFormat="1" applyFont="1" applyAlignment="1">
      <alignment vertical="top" wrapText="1"/>
    </xf>
    <xf numFmtId="0" fontId="10" fillId="0" borderId="45" xfId="0" applyFont="1" applyBorder="1" applyAlignment="1">
      <alignment horizontal="left" vertical="top"/>
    </xf>
    <xf numFmtId="0" fontId="10" fillId="0" borderId="46" xfId="0" applyFont="1" applyBorder="1" applyAlignment="1">
      <alignment horizontal="left" vertical="top"/>
    </xf>
    <xf numFmtId="0" fontId="10" fillId="0" borderId="46" xfId="0" applyFont="1" applyBorder="1" applyAlignment="1">
      <alignment horizontal="center" vertical="top" wrapText="1"/>
    </xf>
    <xf numFmtId="0" fontId="10" fillId="0" borderId="47" xfId="0" applyFont="1" applyBorder="1" applyAlignment="1">
      <alignment horizontal="center" vertical="top" wrapText="1"/>
    </xf>
    <xf numFmtId="0" fontId="10" fillId="0" borderId="48" xfId="0" applyFont="1" applyBorder="1" applyAlignment="1">
      <alignment horizontal="left" vertical="top"/>
    </xf>
    <xf numFmtId="0" fontId="10" fillId="0" borderId="49" xfId="0" applyFont="1" applyBorder="1" applyAlignment="1">
      <alignment horizontal="center" vertical="top" wrapText="1"/>
    </xf>
    <xf numFmtId="0" fontId="10" fillId="0" borderId="0" xfId="0" applyFont="1" applyAlignment="1">
      <alignment horizontal="center" vertical="top" wrapText="1"/>
    </xf>
    <xf numFmtId="0" fontId="10" fillId="0" borderId="44" xfId="0" applyFont="1" applyBorder="1" applyAlignment="1">
      <alignment horizontal="center" vertical="top" wrapText="1"/>
    </xf>
    <xf numFmtId="0" fontId="10"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3" xfId="0" quotePrefix="1" applyFont="1" applyBorder="1" applyAlignment="1">
      <alignment horizontal="center" vertical="top" wrapText="1"/>
    </xf>
    <xf numFmtId="0" fontId="10" fillId="0" borderId="5" xfId="0" quotePrefix="1" applyFont="1" applyBorder="1" applyAlignment="1">
      <alignment horizontal="center" vertical="top" wrapText="1"/>
    </xf>
    <xf numFmtId="0" fontId="10" fillId="0" borderId="116" xfId="0" applyFont="1" applyBorder="1" applyAlignment="1">
      <alignment horizontal="center" vertical="center" wrapText="1"/>
    </xf>
    <xf numFmtId="0" fontId="10" fillId="0" borderId="117" xfId="0" applyFont="1" applyBorder="1" applyAlignment="1">
      <alignment horizontal="center" vertical="center" wrapText="1"/>
    </xf>
    <xf numFmtId="0" fontId="10" fillId="0" borderId="117" xfId="0" quotePrefix="1" applyFont="1" applyBorder="1" applyAlignment="1">
      <alignment horizontal="center" vertical="center" wrapText="1"/>
    </xf>
    <xf numFmtId="0" fontId="10" fillId="0" borderId="11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176" fontId="10" fillId="0" borderId="106" xfId="0" applyNumberFormat="1" applyFont="1" applyBorder="1" applyAlignment="1">
      <alignment horizontal="right" vertical="center" wrapText="1"/>
    </xf>
    <xf numFmtId="176" fontId="10" fillId="0" borderId="9" xfId="0" applyNumberFormat="1" applyFont="1" applyBorder="1" applyAlignment="1">
      <alignment horizontal="right" vertical="center" wrapText="1"/>
    </xf>
    <xf numFmtId="176" fontId="10" fillId="0" borderId="13" xfId="0" applyNumberFormat="1" applyFont="1" applyBorder="1" applyAlignment="1">
      <alignment horizontal="right" vertical="center" wrapText="1"/>
    </xf>
    <xf numFmtId="178" fontId="10" fillId="0" borderId="117" xfId="0" applyNumberFormat="1" applyFont="1" applyBorder="1" applyAlignment="1">
      <alignment horizontal="right" vertical="center" wrapText="1"/>
    </xf>
    <xf numFmtId="177" fontId="10" fillId="0" borderId="9" xfId="0" applyNumberFormat="1" applyFont="1" applyBorder="1" applyAlignment="1">
      <alignment horizontal="right" vertical="center" wrapText="1"/>
    </xf>
    <xf numFmtId="177" fontId="10" fillId="0" borderId="13" xfId="0" applyNumberFormat="1" applyFont="1" applyBorder="1" applyAlignment="1">
      <alignment horizontal="right" vertical="center" wrapText="1"/>
    </xf>
    <xf numFmtId="178" fontId="10" fillId="0" borderId="9" xfId="0" applyNumberFormat="1" applyFont="1" applyBorder="1" applyAlignment="1">
      <alignment horizontal="right" vertical="center" wrapText="1"/>
    </xf>
    <xf numFmtId="178" fontId="10" fillId="0" borderId="13" xfId="0" applyNumberFormat="1" applyFont="1" applyBorder="1" applyAlignment="1">
      <alignment horizontal="right" vertical="center" wrapText="1"/>
    </xf>
    <xf numFmtId="178" fontId="10" fillId="0" borderId="7" xfId="0" applyNumberFormat="1" applyFont="1" applyBorder="1" applyAlignment="1">
      <alignment horizontal="right" vertical="center" wrapText="1"/>
    </xf>
    <xf numFmtId="178" fontId="10" fillId="0" borderId="14" xfId="0" applyNumberFormat="1" applyFont="1" applyBorder="1" applyAlignment="1">
      <alignment horizontal="right" vertical="center" wrapText="1"/>
    </xf>
    <xf numFmtId="178" fontId="10" fillId="0" borderId="10" xfId="0" applyNumberFormat="1" applyFont="1" applyBorder="1" applyAlignment="1">
      <alignment horizontal="right" vertical="center" wrapText="1"/>
    </xf>
    <xf numFmtId="178" fontId="10" fillId="0" borderId="16" xfId="0" applyNumberFormat="1" applyFont="1" applyBorder="1" applyAlignment="1">
      <alignment horizontal="right" vertical="center" wrapText="1"/>
    </xf>
    <xf numFmtId="177" fontId="10" fillId="0" borderId="11" xfId="0" applyNumberFormat="1" applyFont="1" applyBorder="1" applyAlignment="1">
      <alignment horizontal="right" vertical="center" wrapText="1"/>
    </xf>
    <xf numFmtId="177" fontId="10" fillId="0" borderId="17" xfId="0" applyNumberFormat="1" applyFont="1" applyBorder="1" applyAlignment="1">
      <alignment horizontal="right" vertical="center" wrapText="1"/>
    </xf>
    <xf numFmtId="176" fontId="3" fillId="0" borderId="132" xfId="0" applyNumberFormat="1" applyFont="1" applyBorder="1" applyAlignment="1">
      <alignment horizontal="right" vertical="center" wrapText="1"/>
    </xf>
    <xf numFmtId="38" fontId="13" fillId="0" borderId="19" xfId="1" applyFont="1" applyBorder="1" applyAlignment="1">
      <alignment horizontal="center" vertical="center" wrapText="1"/>
    </xf>
    <xf numFmtId="38" fontId="6" fillId="0" borderId="19" xfId="1" applyFont="1" applyBorder="1" applyAlignment="1">
      <alignment horizontal="center" vertical="center" wrapText="1"/>
    </xf>
    <xf numFmtId="0" fontId="3" fillId="2" borderId="39"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37" xfId="0" applyFont="1" applyFill="1" applyBorder="1" applyAlignment="1">
      <alignment horizontal="center" vertical="top" wrapText="1"/>
    </xf>
    <xf numFmtId="0" fontId="3" fillId="2" borderId="37" xfId="0" quotePrefix="1" applyFont="1" applyFill="1" applyBorder="1" applyAlignment="1">
      <alignment horizontal="center" vertical="top" wrapText="1"/>
    </xf>
    <xf numFmtId="0" fontId="3" fillId="2" borderId="4" xfId="0" applyFont="1" applyFill="1" applyBorder="1" applyAlignment="1">
      <alignment horizontal="center" vertical="top" wrapText="1"/>
    </xf>
    <xf numFmtId="38" fontId="3" fillId="0" borderId="77" xfId="1" applyFont="1" applyFill="1" applyBorder="1" applyAlignment="1">
      <alignment horizontal="center" vertical="center" wrapText="1"/>
    </xf>
    <xf numFmtId="38" fontId="3" fillId="0" borderId="25" xfId="1" applyFont="1" applyFill="1" applyBorder="1" applyAlignment="1">
      <alignment horizontal="center" vertical="center" wrapText="1"/>
    </xf>
    <xf numFmtId="176" fontId="3" fillId="0" borderId="25" xfId="1" applyNumberFormat="1" applyFont="1" applyFill="1" applyBorder="1" applyAlignment="1">
      <alignment horizontal="right" vertical="center" wrapText="1"/>
    </xf>
    <xf numFmtId="176" fontId="3" fillId="0" borderId="114" xfId="1" applyNumberFormat="1" applyFont="1" applyFill="1" applyBorder="1" applyAlignment="1">
      <alignment horizontal="right" vertical="center" wrapText="1"/>
    </xf>
    <xf numFmtId="38" fontId="3" fillId="0" borderId="24" xfId="1" applyFont="1" applyFill="1" applyBorder="1" applyAlignment="1">
      <alignment horizontal="center" vertical="center" wrapText="1"/>
    </xf>
    <xf numFmtId="38" fontId="3" fillId="0" borderId="18" xfId="1" applyFont="1" applyFill="1" applyBorder="1" applyAlignment="1">
      <alignment horizontal="center" vertical="center" wrapText="1"/>
    </xf>
    <xf numFmtId="176" fontId="3" fillId="0" borderId="18" xfId="1" applyNumberFormat="1" applyFont="1" applyFill="1" applyBorder="1" applyAlignment="1">
      <alignment horizontal="right" vertical="center" wrapText="1"/>
    </xf>
    <xf numFmtId="38" fontId="3" fillId="0" borderId="28" xfId="1" applyFont="1" applyFill="1" applyBorder="1" applyAlignment="1">
      <alignment horizontal="center" vertical="center" wrapText="1"/>
    </xf>
    <xf numFmtId="38" fontId="3" fillId="0" borderId="19" xfId="1" applyFont="1" applyFill="1" applyBorder="1" applyAlignment="1">
      <alignment horizontal="center" vertical="center" wrapText="1"/>
    </xf>
    <xf numFmtId="176" fontId="3" fillId="0" borderId="19" xfId="1" applyNumberFormat="1" applyFont="1" applyFill="1" applyBorder="1" applyAlignment="1">
      <alignment horizontal="right" vertical="center" wrapText="1"/>
    </xf>
    <xf numFmtId="38" fontId="6" fillId="0" borderId="19" xfId="1" applyFont="1" applyFill="1" applyBorder="1" applyAlignment="1">
      <alignment horizontal="center" vertical="center" wrapText="1"/>
    </xf>
    <xf numFmtId="176" fontId="3" fillId="0" borderId="32" xfId="0" applyNumberFormat="1" applyFont="1" applyFill="1" applyBorder="1" applyAlignment="1">
      <alignment horizontal="right" vertical="center" wrapText="1"/>
    </xf>
    <xf numFmtId="0" fontId="3" fillId="0" borderId="24" xfId="0" applyFont="1" applyFill="1" applyBorder="1" applyAlignment="1">
      <alignment horizontal="center" vertical="center" wrapText="1"/>
    </xf>
    <xf numFmtId="0" fontId="3" fillId="0" borderId="18" xfId="0" applyFont="1" applyFill="1" applyBorder="1" applyAlignment="1">
      <alignment horizontal="center" vertical="center" wrapText="1"/>
    </xf>
    <xf numFmtId="176" fontId="3" fillId="0" borderId="18" xfId="0" applyNumberFormat="1" applyFont="1" applyFill="1" applyBorder="1" applyAlignment="1">
      <alignment horizontal="right" vertical="center" wrapText="1"/>
    </xf>
    <xf numFmtId="176" fontId="3" fillId="0" borderId="33" xfId="0" applyNumberFormat="1" applyFont="1" applyFill="1" applyBorder="1" applyAlignment="1">
      <alignment horizontal="right" vertical="center" wrapText="1"/>
    </xf>
    <xf numFmtId="176" fontId="3" fillId="0" borderId="27" xfId="0" applyNumberFormat="1" applyFont="1" applyFill="1" applyBorder="1" applyAlignment="1">
      <alignment horizontal="right" vertical="center" wrapText="1"/>
    </xf>
    <xf numFmtId="0" fontId="3" fillId="0" borderId="28" xfId="0" applyFont="1" applyFill="1" applyBorder="1" applyAlignment="1">
      <alignment horizontal="center" vertical="center" wrapText="1"/>
    </xf>
    <xf numFmtId="0" fontId="3" fillId="0" borderId="19" xfId="0" applyFont="1" applyFill="1" applyBorder="1" applyAlignment="1">
      <alignment horizontal="center" vertical="center" wrapText="1"/>
    </xf>
    <xf numFmtId="176" fontId="3" fillId="0" borderId="19" xfId="0" applyNumberFormat="1" applyFont="1" applyFill="1" applyBorder="1" applyAlignment="1">
      <alignment horizontal="right" vertical="center" wrapText="1"/>
    </xf>
    <xf numFmtId="176" fontId="3" fillId="0" borderId="36" xfId="0" applyNumberFormat="1" applyFont="1" applyFill="1" applyBorder="1" applyAlignment="1">
      <alignment horizontal="right" vertical="center" wrapText="1"/>
    </xf>
    <xf numFmtId="0" fontId="3" fillId="2" borderId="2" xfId="0" applyFont="1" applyFill="1" applyBorder="1" applyAlignment="1">
      <alignment horizontal="center" vertical="top" wrapText="1"/>
    </xf>
    <xf numFmtId="0" fontId="3" fillId="2" borderId="0" xfId="0" applyFont="1" applyFill="1" applyAlignment="1">
      <alignment horizontal="center" vertical="top" wrapText="1"/>
    </xf>
    <xf numFmtId="38" fontId="3" fillId="0" borderId="58" xfId="1" applyFont="1" applyFill="1" applyBorder="1" applyAlignment="1">
      <alignment horizontal="center" vertical="center" wrapText="1"/>
    </xf>
    <xf numFmtId="176" fontId="3" fillId="0" borderId="27" xfId="1" applyNumberFormat="1" applyFont="1" applyFill="1" applyBorder="1" applyAlignment="1">
      <alignment horizontal="right" vertical="center" wrapText="1"/>
    </xf>
    <xf numFmtId="0" fontId="3" fillId="2" borderId="70" xfId="0" applyFont="1" applyFill="1" applyBorder="1" applyAlignment="1">
      <alignment horizontal="left" vertical="top"/>
    </xf>
    <xf numFmtId="0" fontId="3" fillId="2" borderId="50" xfId="0" applyFont="1" applyFill="1" applyBorder="1" applyAlignment="1">
      <alignment horizontal="left" vertical="top" wrapText="1"/>
    </xf>
    <xf numFmtId="0" fontId="3" fillId="2" borderId="51" xfId="0" applyFont="1" applyFill="1" applyBorder="1" applyAlignment="1">
      <alignment horizontal="left" vertical="top"/>
    </xf>
    <xf numFmtId="0" fontId="3" fillId="2" borderId="58" xfId="0" applyFont="1" applyFill="1" applyBorder="1" applyAlignment="1">
      <alignment horizontal="left" vertical="top"/>
    </xf>
    <xf numFmtId="0" fontId="3" fillId="2" borderId="25" xfId="0" applyFont="1" applyFill="1" applyBorder="1" applyAlignment="1">
      <alignment horizontal="left" vertical="top"/>
    </xf>
    <xf numFmtId="0" fontId="3" fillId="2" borderId="2" xfId="0" applyFont="1" applyFill="1" applyBorder="1" applyAlignment="1">
      <alignment horizontal="left" vertical="top"/>
    </xf>
    <xf numFmtId="0" fontId="3" fillId="2" borderId="1" xfId="0" applyFont="1" applyFill="1" applyBorder="1" applyAlignment="1">
      <alignment horizontal="left" vertical="top"/>
    </xf>
    <xf numFmtId="0" fontId="3" fillId="2" borderId="44" xfId="0" applyFont="1" applyFill="1" applyBorder="1" applyAlignment="1">
      <alignment horizontal="left" vertical="top"/>
    </xf>
    <xf numFmtId="0" fontId="3" fillId="2" borderId="0" xfId="0" applyFont="1" applyFill="1" applyAlignment="1">
      <alignment horizontal="left" vertical="top"/>
    </xf>
    <xf numFmtId="0" fontId="3" fillId="2" borderId="3" xfId="0" applyFont="1" applyFill="1" applyBorder="1" applyAlignment="1">
      <alignment horizontal="left" vertical="top"/>
    </xf>
    <xf numFmtId="0" fontId="3" fillId="2" borderId="1" xfId="0" applyFont="1" applyFill="1" applyBorder="1" applyAlignment="1">
      <alignment horizontal="center" vertical="top" wrapText="1"/>
    </xf>
    <xf numFmtId="0" fontId="3" fillId="2" borderId="44" xfId="0" applyFont="1" applyFill="1" applyBorder="1" applyAlignment="1">
      <alignment horizontal="center" vertical="top" wrapText="1"/>
    </xf>
    <xf numFmtId="0" fontId="3" fillId="2" borderId="3" xfId="0" quotePrefix="1" applyFont="1" applyFill="1" applyBorder="1" applyAlignment="1">
      <alignment horizontal="center" vertical="top" wrapText="1"/>
    </xf>
    <xf numFmtId="0" fontId="3" fillId="0" borderId="5" xfId="0" quotePrefix="1" applyFont="1" applyBorder="1" applyAlignment="1">
      <alignment horizontal="center" vertical="top" wrapText="1"/>
    </xf>
    <xf numFmtId="0" fontId="3" fillId="0" borderId="5" xfId="0" applyFont="1" applyBorder="1" applyAlignment="1">
      <alignment horizontal="center" vertical="top" wrapText="1"/>
    </xf>
    <xf numFmtId="0" fontId="3" fillId="0" borderId="4" xfId="0" applyFont="1" applyBorder="1" applyAlignment="1">
      <alignment horizontal="center" vertical="top" wrapText="1"/>
    </xf>
    <xf numFmtId="0" fontId="3" fillId="0" borderId="37" xfId="0" applyFont="1" applyBorder="1" applyAlignment="1">
      <alignment horizontal="center" vertical="top" wrapText="1"/>
    </xf>
    <xf numFmtId="0" fontId="3" fillId="2" borderId="1" xfId="0" applyFont="1" applyFill="1" applyBorder="1" applyAlignment="1">
      <alignment horizontal="center" vertical="top" wrapText="1"/>
    </xf>
    <xf numFmtId="0" fontId="3" fillId="0" borderId="3" xfId="0" quotePrefix="1" applyFont="1" applyBorder="1" applyAlignment="1">
      <alignment horizontal="center" vertical="top" wrapText="1"/>
    </xf>
    <xf numFmtId="0" fontId="3" fillId="0" borderId="60" xfId="0" applyFont="1" applyBorder="1" applyAlignment="1">
      <alignment horizontal="center" vertical="center" wrapText="1"/>
    </xf>
    <xf numFmtId="0" fontId="3" fillId="0" borderId="0" xfId="0" applyFont="1" applyAlignment="1">
      <alignment horizontal="center" vertical="center" wrapText="1"/>
    </xf>
    <xf numFmtId="0" fontId="3" fillId="0" borderId="37"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27" xfId="0" applyNumberFormat="1" applyFont="1" applyBorder="1" applyAlignment="1">
      <alignment horizontal="right" vertical="center" wrapText="1"/>
    </xf>
    <xf numFmtId="176" fontId="3" fillId="0" borderId="130" xfId="0" applyNumberFormat="1" applyFont="1" applyBorder="1" applyAlignment="1">
      <alignment horizontal="right" vertical="center"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176" fontId="3" fillId="0" borderId="32" xfId="0" applyNumberFormat="1" applyFont="1" applyBorder="1" applyAlignment="1">
      <alignment horizontal="right" vertical="center" wrapText="1"/>
    </xf>
    <xf numFmtId="0" fontId="3" fillId="0" borderId="3" xfId="0" applyFont="1" applyBorder="1" applyAlignment="1">
      <alignment vertical="top" wrapText="1"/>
    </xf>
    <xf numFmtId="176" fontId="3" fillId="0" borderId="129" xfId="0" quotePrefix="1" applyNumberFormat="1" applyFont="1" applyBorder="1" applyAlignment="1">
      <alignment horizontal="right" vertical="center" wrapText="1"/>
    </xf>
    <xf numFmtId="176" fontId="3" fillId="0" borderId="52" xfId="0" applyNumberFormat="1" applyFont="1" applyBorder="1" applyAlignment="1">
      <alignment horizontal="right" vertical="center" wrapText="1"/>
    </xf>
    <xf numFmtId="176" fontId="3" fillId="0" borderId="25" xfId="0" applyNumberFormat="1" applyFont="1" applyBorder="1" applyAlignment="1">
      <alignment horizontal="right" vertical="center" wrapText="1"/>
    </xf>
    <xf numFmtId="176" fontId="3" fillId="0" borderId="40" xfId="0" applyNumberFormat="1" applyFont="1" applyBorder="1" applyAlignment="1">
      <alignment horizontal="right" vertical="center" wrapText="1"/>
    </xf>
    <xf numFmtId="0" fontId="3" fillId="0" borderId="0" xfId="0" applyFont="1" applyAlignment="1">
      <alignment wrapText="1"/>
    </xf>
    <xf numFmtId="0" fontId="6" fillId="0" borderId="0" xfId="0" applyFont="1" applyAlignment="1">
      <alignment wrapText="1"/>
    </xf>
    <xf numFmtId="0" fontId="3" fillId="0" borderId="53" xfId="0" applyFont="1" applyBorder="1" applyAlignment="1">
      <alignment horizontal="center" wrapText="1"/>
    </xf>
    <xf numFmtId="0" fontId="3" fillId="0" borderId="66" xfId="0" applyFont="1" applyBorder="1" applyAlignment="1">
      <alignment horizontal="center" vertical="top" wrapText="1"/>
    </xf>
    <xf numFmtId="0" fontId="3" fillId="0" borderId="3" xfId="0" applyFont="1" applyBorder="1" applyAlignment="1">
      <alignment horizontal="center" vertical="top" wrapText="1"/>
    </xf>
    <xf numFmtId="0" fontId="6" fillId="0" borderId="41" xfId="0" applyFont="1" applyBorder="1" applyAlignment="1">
      <alignment wrapText="1"/>
    </xf>
    <xf numFmtId="176" fontId="3" fillId="0" borderId="50" xfId="0" quotePrefix="1" applyNumberFormat="1" applyFont="1" applyBorder="1" applyAlignment="1">
      <alignment horizontal="right" vertical="center" wrapText="1"/>
    </xf>
    <xf numFmtId="0" fontId="3" fillId="2" borderId="53" xfId="0" applyFont="1" applyFill="1" applyBorder="1" applyAlignment="1">
      <alignment horizontal="centerContinuous" vertical="top" wrapText="1"/>
    </xf>
    <xf numFmtId="0" fontId="3" fillId="2" borderId="93" xfId="0" applyFont="1" applyFill="1" applyBorder="1" applyAlignment="1">
      <alignment horizontal="centerContinuous" vertical="top" wrapText="1"/>
    </xf>
    <xf numFmtId="0" fontId="3" fillId="2" borderId="37" xfId="0" applyFont="1" applyFill="1" applyBorder="1" applyAlignment="1">
      <alignment horizontal="centerContinuous" vertical="top" wrapText="1"/>
    </xf>
    <xf numFmtId="0" fontId="3" fillId="2" borderId="1" xfId="0" applyFont="1" applyFill="1" applyBorder="1" applyAlignment="1">
      <alignment horizontal="centerContinuous" vertical="top" wrapText="1"/>
    </xf>
    <xf numFmtId="0" fontId="3" fillId="2" borderId="37" xfId="0" quotePrefix="1" applyFont="1" applyFill="1" applyBorder="1" applyAlignment="1">
      <alignment horizontal="centerContinuous" vertical="top" wrapText="1"/>
    </xf>
    <xf numFmtId="0" fontId="3" fillId="2" borderId="1" xfId="0" quotePrefix="1" applyFont="1" applyFill="1" applyBorder="1" applyAlignment="1">
      <alignment horizontal="centerContinuous" vertical="top" wrapText="1"/>
    </xf>
    <xf numFmtId="0" fontId="3" fillId="2" borderId="104" xfId="0" applyFont="1" applyFill="1" applyBorder="1" applyAlignment="1">
      <alignment horizontal="centerContinuous" vertical="top" wrapText="1"/>
    </xf>
    <xf numFmtId="0" fontId="3" fillId="2" borderId="105" xfId="0" applyFont="1" applyFill="1" applyBorder="1" applyAlignment="1">
      <alignment horizontal="centerContinuous" vertical="top" wrapText="1"/>
    </xf>
    <xf numFmtId="0" fontId="3" fillId="2" borderId="53" xfId="0" applyFont="1" applyFill="1" applyBorder="1" applyAlignment="1">
      <alignment horizontal="center" vertical="top" wrapText="1"/>
    </xf>
    <xf numFmtId="0" fontId="3" fillId="2" borderId="104" xfId="0" quotePrefix="1" applyFont="1" applyFill="1" applyBorder="1" applyAlignment="1">
      <alignment horizontal="center" vertical="top" wrapText="1"/>
    </xf>
    <xf numFmtId="0" fontId="3" fillId="2" borderId="66" xfId="0" applyFont="1" applyFill="1" applyBorder="1" applyAlignment="1">
      <alignment horizontal="center" vertical="top" wrapText="1"/>
    </xf>
    <xf numFmtId="0" fontId="3" fillId="2" borderId="80" xfId="0" applyFont="1" applyFill="1" applyBorder="1" applyAlignment="1">
      <alignment horizontal="center" vertical="top" wrapText="1"/>
    </xf>
    <xf numFmtId="0" fontId="3" fillId="2" borderId="80" xfId="0" applyFont="1" applyFill="1" applyBorder="1" applyAlignment="1">
      <alignment vertical="top" wrapText="1"/>
    </xf>
    <xf numFmtId="0" fontId="3" fillId="2" borderId="80" xfId="0" quotePrefix="1" applyFont="1" applyFill="1" applyBorder="1" applyAlignment="1">
      <alignment horizontal="center" vertical="top" wrapText="1"/>
    </xf>
    <xf numFmtId="0" fontId="3" fillId="2" borderId="100" xfId="0" applyFont="1" applyFill="1" applyBorder="1" applyAlignment="1">
      <alignment horizontal="center" wrapText="1"/>
    </xf>
    <xf numFmtId="0" fontId="3" fillId="2" borderId="80" xfId="0" quotePrefix="1" applyFont="1" applyFill="1" applyBorder="1" applyAlignment="1">
      <alignment horizontal="centerContinuous" vertical="top" wrapText="1"/>
    </xf>
    <xf numFmtId="0" fontId="3" fillId="2" borderId="80" xfId="0" applyFont="1" applyFill="1" applyBorder="1" applyAlignment="1">
      <alignment horizontal="centerContinuous" wrapText="1"/>
    </xf>
    <xf numFmtId="0" fontId="3" fillId="0" borderId="3" xfId="0" applyFont="1" applyFill="1" applyBorder="1" applyAlignment="1">
      <alignment horizontal="center" wrapText="1"/>
    </xf>
    <xf numFmtId="176" fontId="3" fillId="0" borderId="131" xfId="0" applyNumberFormat="1" applyFont="1" applyFill="1" applyBorder="1" applyAlignment="1">
      <alignment horizontal="right" vertical="center" wrapText="1"/>
    </xf>
    <xf numFmtId="176" fontId="3" fillId="0" borderId="82" xfId="0" applyNumberFormat="1" applyFont="1" applyFill="1" applyBorder="1" applyAlignment="1">
      <alignment horizontal="right" vertical="center" wrapText="1"/>
    </xf>
    <xf numFmtId="177" fontId="3" fillId="0" borderId="81" xfId="0" applyNumberFormat="1" applyFont="1" applyFill="1" applyBorder="1" applyAlignment="1">
      <alignment horizontal="right" vertical="center" wrapText="1"/>
    </xf>
    <xf numFmtId="176" fontId="3" fillId="0" borderId="110" xfId="0" applyNumberFormat="1" applyFont="1" applyFill="1" applyBorder="1" applyAlignment="1">
      <alignment horizontal="right" vertical="center" wrapText="1"/>
    </xf>
    <xf numFmtId="0" fontId="3" fillId="0" borderId="3" xfId="0" applyFont="1" applyFill="1" applyBorder="1" applyAlignment="1">
      <alignment horizontal="center" vertical="top" wrapText="1"/>
    </xf>
    <xf numFmtId="0" fontId="3" fillId="0" borderId="66" xfId="0" applyFont="1" applyFill="1" applyBorder="1" applyAlignment="1">
      <alignment horizontal="center" vertical="top" wrapText="1"/>
    </xf>
    <xf numFmtId="0" fontId="3" fillId="0" borderId="80" xfId="0" applyFont="1" applyFill="1" applyBorder="1" applyAlignment="1">
      <alignment horizontal="center" vertical="top" wrapText="1"/>
    </xf>
    <xf numFmtId="177" fontId="3" fillId="0" borderId="131" xfId="0" applyNumberFormat="1" applyFont="1" applyFill="1" applyBorder="1" applyAlignment="1">
      <alignment horizontal="right" vertical="center" wrapText="1"/>
    </xf>
    <xf numFmtId="0" fontId="3" fillId="2" borderId="48" xfId="0" applyFont="1" applyFill="1" applyBorder="1" applyAlignment="1">
      <alignment horizontal="left" vertical="top"/>
    </xf>
    <xf numFmtId="0" fontId="3" fillId="2" borderId="46" xfId="0" applyFont="1" applyFill="1" applyBorder="1" applyAlignment="1">
      <alignment horizontal="left" vertical="top"/>
    </xf>
    <xf numFmtId="0" fontId="3" fillId="2" borderId="38" xfId="0" applyFont="1" applyFill="1" applyBorder="1" applyAlignment="1">
      <alignment horizontal="centerContinuous" vertical="top" wrapText="1"/>
    </xf>
    <xf numFmtId="0" fontId="3" fillId="2" borderId="0" xfId="0" applyFont="1" applyFill="1" applyAlignment="1">
      <alignment horizontal="centerContinuous" vertical="top" wrapText="1"/>
    </xf>
    <xf numFmtId="0" fontId="3" fillId="2" borderId="98" xfId="0" quotePrefix="1" applyFont="1" applyFill="1" applyBorder="1" applyAlignment="1">
      <alignment horizontal="center" vertical="top" wrapText="1"/>
    </xf>
    <xf numFmtId="0" fontId="3" fillId="2" borderId="78" xfId="0" quotePrefix="1" applyFont="1" applyFill="1" applyBorder="1" applyAlignment="1">
      <alignment horizontal="center" vertical="top" wrapText="1"/>
    </xf>
    <xf numFmtId="0" fontId="3" fillId="2" borderId="111" xfId="0" applyFont="1" applyFill="1" applyBorder="1" applyAlignment="1">
      <alignment horizontal="center" wrapText="1"/>
    </xf>
    <xf numFmtId="0" fontId="3" fillId="2" borderId="5" xfId="0" applyFont="1" applyFill="1" applyBorder="1" applyAlignment="1">
      <alignment horizontal="center" vertical="top" wrapText="1"/>
    </xf>
    <xf numFmtId="0" fontId="3" fillId="2" borderId="102" xfId="0" quotePrefix="1" applyFont="1" applyFill="1" applyBorder="1" applyAlignment="1">
      <alignment horizontal="center" vertical="top" wrapText="1"/>
    </xf>
    <xf numFmtId="0" fontId="3" fillId="2" borderId="101" xfId="0" applyFont="1" applyFill="1" applyBorder="1" applyAlignment="1">
      <alignment horizontal="center" vertical="top" wrapText="1"/>
    </xf>
    <xf numFmtId="0" fontId="3" fillId="2" borderId="100" xfId="0" applyFont="1" applyFill="1" applyBorder="1" applyAlignment="1">
      <alignment horizontal="center" vertical="top" wrapText="1"/>
    </xf>
    <xf numFmtId="0" fontId="3" fillId="2" borderId="77" xfId="0" applyFont="1" applyFill="1" applyBorder="1" applyAlignment="1">
      <alignment vertical="top" wrapText="1"/>
    </xf>
    <xf numFmtId="0" fontId="3" fillId="2" borderId="52" xfId="0" applyFont="1" applyFill="1" applyBorder="1" applyAlignment="1">
      <alignment vertical="top"/>
    </xf>
    <xf numFmtId="0" fontId="3" fillId="2" borderId="50" xfId="0" applyFont="1" applyFill="1" applyBorder="1" applyAlignment="1">
      <alignment vertical="top" wrapText="1"/>
    </xf>
    <xf numFmtId="0" fontId="3" fillId="2" borderId="4" xfId="0" applyFont="1" applyFill="1" applyBorder="1" applyAlignment="1">
      <alignment vertical="top"/>
    </xf>
    <xf numFmtId="0" fontId="3" fillId="2" borderId="37" xfId="0" applyFont="1" applyFill="1" applyBorder="1" applyAlignment="1">
      <alignment vertical="top" wrapText="1"/>
    </xf>
    <xf numFmtId="0" fontId="3" fillId="2" borderId="1" xfId="0" applyFont="1" applyFill="1" applyBorder="1" applyAlignment="1">
      <alignment vertical="top" wrapText="1"/>
    </xf>
    <xf numFmtId="0" fontId="3" fillId="2" borderId="4" xfId="0" applyFont="1" applyFill="1" applyBorder="1" applyAlignment="1">
      <alignment horizontal="center" vertical="top"/>
    </xf>
    <xf numFmtId="0" fontId="3" fillId="2" borderId="37" xfId="0" applyFont="1" applyFill="1" applyBorder="1" applyAlignment="1">
      <alignment horizontal="centerContinuous" vertical="top"/>
    </xf>
    <xf numFmtId="0" fontId="3" fillId="2" borderId="1" xfId="0" applyFont="1" applyFill="1" applyBorder="1" applyAlignment="1">
      <alignment horizontal="centerContinuous" vertical="top"/>
    </xf>
    <xf numFmtId="0" fontId="3" fillId="2" borderId="3" xfId="0" applyFont="1" applyFill="1" applyBorder="1" applyAlignment="1">
      <alignment horizontal="center" vertical="top"/>
    </xf>
    <xf numFmtId="0" fontId="3" fillId="2" borderId="103" xfId="0" applyFont="1" applyFill="1" applyBorder="1" applyAlignment="1">
      <alignment horizontal="center"/>
    </xf>
    <xf numFmtId="0" fontId="3" fillId="2" borderId="104" xfId="0" applyFont="1" applyFill="1" applyBorder="1" applyAlignment="1">
      <alignment horizontal="centerContinuous"/>
    </xf>
    <xf numFmtId="0" fontId="3" fillId="2" borderId="105" xfId="0" applyFont="1" applyFill="1" applyBorder="1" applyAlignment="1">
      <alignment horizontal="centerContinuous"/>
    </xf>
    <xf numFmtId="0" fontId="3" fillId="2" borderId="80" xfId="0" applyFont="1" applyFill="1" applyBorder="1" applyAlignment="1">
      <alignment horizontal="center" wrapText="1"/>
    </xf>
    <xf numFmtId="0" fontId="3" fillId="2" borderId="80" xfId="0" applyFont="1" applyFill="1" applyBorder="1" applyAlignment="1">
      <alignment horizontal="centerContinuous"/>
    </xf>
    <xf numFmtId="0" fontId="3" fillId="2" borderId="104" xfId="0" applyFont="1" applyFill="1" applyBorder="1" applyAlignment="1">
      <alignment horizontal="centerContinuous" wrapText="1"/>
    </xf>
    <xf numFmtId="0" fontId="3" fillId="2" borderId="97" xfId="0" applyFont="1" applyFill="1" applyBorder="1" applyAlignment="1">
      <alignment horizontal="centerContinuous" wrapText="1"/>
    </xf>
    <xf numFmtId="177" fontId="3" fillId="0" borderId="82" xfId="0" quotePrefix="1" applyNumberFormat="1" applyFont="1" applyFill="1" applyBorder="1" applyAlignment="1">
      <alignment horizontal="right" vertical="center" wrapText="1"/>
    </xf>
    <xf numFmtId="0" fontId="3" fillId="0" borderId="37" xfId="0" applyFont="1" applyFill="1" applyBorder="1" applyAlignment="1">
      <alignment horizontal="center" wrapText="1"/>
    </xf>
    <xf numFmtId="0" fontId="3" fillId="0" borderId="100" xfId="0" applyFont="1" applyFill="1" applyBorder="1" applyAlignment="1">
      <alignment horizontal="center" wrapText="1"/>
    </xf>
    <xf numFmtId="0" fontId="3" fillId="4" borderId="53" xfId="0" applyFont="1" applyFill="1" applyBorder="1" applyAlignment="1">
      <alignment horizontal="center" vertical="top" wrapText="1"/>
    </xf>
    <xf numFmtId="0" fontId="3" fillId="4" borderId="66" xfId="0" applyFont="1" applyFill="1" applyBorder="1" applyAlignment="1">
      <alignment horizontal="center" vertical="top" wrapText="1"/>
    </xf>
    <xf numFmtId="0" fontId="3" fillId="4" borderId="0" xfId="0" applyFont="1" applyFill="1" applyAlignment="1">
      <alignment horizontal="center" vertical="top" wrapText="1"/>
    </xf>
    <xf numFmtId="0" fontId="3" fillId="4" borderId="37" xfId="0" applyFont="1" applyFill="1" applyBorder="1" applyAlignment="1">
      <alignment horizontal="center" vertical="top" wrapText="1"/>
    </xf>
    <xf numFmtId="0" fontId="3" fillId="4" borderId="104" xfId="0" quotePrefix="1" applyFont="1" applyFill="1" applyBorder="1" applyAlignment="1">
      <alignment horizontal="center" vertical="top" wrapText="1"/>
    </xf>
    <xf numFmtId="0" fontId="3" fillId="4" borderId="37" xfId="0" quotePrefix="1" applyFont="1" applyFill="1" applyBorder="1" applyAlignment="1">
      <alignment horizontal="center" vertical="top" wrapText="1"/>
    </xf>
    <xf numFmtId="0" fontId="3" fillId="4" borderId="80" xfId="0" quotePrefix="1" applyFont="1" applyFill="1" applyBorder="1" applyAlignment="1">
      <alignment horizontal="center" vertical="top" wrapText="1"/>
    </xf>
    <xf numFmtId="176" fontId="3" fillId="4" borderId="82" xfId="0" applyNumberFormat="1" applyFont="1" applyFill="1" applyBorder="1" applyAlignment="1">
      <alignment horizontal="right" vertical="center" wrapText="1"/>
    </xf>
    <xf numFmtId="176" fontId="3" fillId="4" borderId="131" xfId="0" applyNumberFormat="1" applyFont="1" applyFill="1" applyBorder="1" applyAlignment="1">
      <alignment horizontal="right" vertical="center" wrapText="1"/>
    </xf>
    <xf numFmtId="176" fontId="3" fillId="4" borderId="110" xfId="0" applyNumberFormat="1" applyFont="1" applyFill="1" applyBorder="1" applyAlignment="1">
      <alignment horizontal="right" vertical="center" wrapText="1"/>
    </xf>
    <xf numFmtId="0" fontId="3" fillId="4" borderId="3" xfId="0" applyFont="1" applyFill="1" applyBorder="1" applyAlignment="1">
      <alignment horizontal="center" vertical="top" wrapText="1"/>
    </xf>
    <xf numFmtId="0" fontId="3" fillId="4" borderId="80" xfId="0" applyFont="1" applyFill="1" applyBorder="1" applyAlignment="1">
      <alignment horizontal="center" vertical="top" wrapText="1"/>
    </xf>
    <xf numFmtId="176" fontId="3" fillId="4" borderId="81" xfId="0" applyNumberFormat="1" applyFont="1" applyFill="1" applyBorder="1" applyAlignment="1">
      <alignment horizontal="right" vertical="center" wrapText="1"/>
    </xf>
    <xf numFmtId="177" fontId="3" fillId="4" borderId="131" xfId="0" applyNumberFormat="1" applyFont="1" applyFill="1" applyBorder="1" applyAlignment="1">
      <alignment horizontal="right" vertical="center" wrapText="1"/>
    </xf>
    <xf numFmtId="0" fontId="3" fillId="4" borderId="80" xfId="0" quotePrefix="1" applyFont="1" applyFill="1" applyBorder="1" applyAlignment="1">
      <alignment horizontal="centerContinuous" vertical="top" wrapText="1"/>
    </xf>
    <xf numFmtId="0" fontId="3" fillId="4" borderId="105" xfId="0" applyFont="1" applyFill="1" applyBorder="1" applyAlignment="1">
      <alignment horizontal="centerContinuous" wrapText="1"/>
    </xf>
    <xf numFmtId="0" fontId="3" fillId="4" borderId="110" xfId="0" applyFont="1" applyFill="1" applyBorder="1" applyAlignment="1">
      <alignment vertical="top" wrapText="1"/>
    </xf>
    <xf numFmtId="0" fontId="3" fillId="4" borderId="3" xfId="0" quotePrefix="1" applyFont="1" applyFill="1" applyBorder="1" applyAlignment="1">
      <alignment horizontal="center" vertical="top" wrapText="1"/>
    </xf>
    <xf numFmtId="0" fontId="3" fillId="4" borderId="100" xfId="0" applyFont="1" applyFill="1" applyBorder="1" applyAlignment="1">
      <alignment horizontal="center" wrapText="1"/>
    </xf>
    <xf numFmtId="0" fontId="3" fillId="4" borderId="3" xfId="0" applyFont="1" applyFill="1" applyBorder="1" applyAlignment="1">
      <alignment horizontal="center" wrapText="1"/>
    </xf>
    <xf numFmtId="0" fontId="3" fillId="4" borderId="80" xfId="0" applyFont="1" applyFill="1" applyBorder="1" applyAlignment="1">
      <alignment vertical="top" wrapText="1"/>
    </xf>
    <xf numFmtId="0" fontId="3" fillId="4" borderId="80" xfId="0" applyFont="1" applyFill="1" applyBorder="1" applyAlignment="1">
      <alignment horizontal="centerContinuous" wrapText="1"/>
    </xf>
    <xf numFmtId="0" fontId="3" fillId="4" borderId="50" xfId="0" applyFont="1" applyFill="1" applyBorder="1" applyAlignment="1">
      <alignment vertical="top" wrapText="1"/>
    </xf>
    <xf numFmtId="0" fontId="3" fillId="4" borderId="63" xfId="0" applyFont="1" applyFill="1" applyBorder="1" applyAlignment="1">
      <alignment vertical="top" wrapText="1"/>
    </xf>
    <xf numFmtId="0" fontId="3" fillId="4" borderId="94" xfId="0" applyFont="1" applyFill="1" applyBorder="1"/>
    <xf numFmtId="0" fontId="3" fillId="4" borderId="95" xfId="0" applyFont="1" applyFill="1" applyBorder="1" applyAlignment="1">
      <alignment horizontal="center" vertical="top" wrapText="1"/>
    </xf>
    <xf numFmtId="0" fontId="3" fillId="4" borderId="37" xfId="0" applyFont="1" applyFill="1" applyBorder="1" applyAlignment="1">
      <alignment vertical="top" wrapText="1"/>
    </xf>
    <xf numFmtId="0" fontId="3" fillId="4" borderId="0" xfId="0" applyFont="1" applyFill="1" applyAlignment="1">
      <alignment vertical="top" wrapText="1"/>
    </xf>
    <xf numFmtId="0" fontId="3" fillId="4" borderId="53" xfId="0" applyFont="1" applyFill="1" applyBorder="1" applyAlignment="1">
      <alignment vertical="top" wrapText="1"/>
    </xf>
    <xf numFmtId="0" fontId="3" fillId="4" borderId="60" xfId="0" applyFont="1" applyFill="1" applyBorder="1" applyAlignment="1">
      <alignment vertical="top" wrapText="1"/>
    </xf>
    <xf numFmtId="0" fontId="3" fillId="4" borderId="62" xfId="0" applyFont="1" applyFill="1" applyBorder="1" applyAlignment="1">
      <alignment vertical="top" wrapText="1"/>
    </xf>
    <xf numFmtId="0" fontId="3" fillId="4" borderId="43" xfId="0" applyFont="1" applyFill="1" applyBorder="1" applyAlignment="1">
      <alignment vertical="top" wrapText="1"/>
    </xf>
    <xf numFmtId="176" fontId="3" fillId="0" borderId="25" xfId="0" applyNumberFormat="1" applyFont="1" applyFill="1" applyBorder="1" applyAlignment="1">
      <alignment horizontal="right" vertical="center" wrapText="1"/>
    </xf>
    <xf numFmtId="176" fontId="3" fillId="0" borderId="51" xfId="0" applyNumberFormat="1" applyFont="1" applyFill="1" applyBorder="1" applyAlignment="1">
      <alignment horizontal="right" vertical="center" wrapText="1"/>
    </xf>
    <xf numFmtId="176" fontId="3" fillId="0" borderId="126" xfId="0" applyNumberFormat="1" applyFont="1" applyFill="1" applyBorder="1" applyAlignment="1">
      <alignment horizontal="right" vertical="center" wrapText="1"/>
    </xf>
    <xf numFmtId="176" fontId="3" fillId="0" borderId="44" xfId="0" applyNumberFormat="1" applyFont="1" applyFill="1" applyBorder="1" applyAlignment="1">
      <alignment horizontal="right" vertical="center" wrapText="1"/>
    </xf>
    <xf numFmtId="0" fontId="3" fillId="2" borderId="6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0" borderId="52" xfId="0" applyNumberFormat="1" applyFont="1" applyFill="1" applyBorder="1" applyAlignment="1">
      <alignment horizontal="right" vertical="center" wrapText="1"/>
    </xf>
    <xf numFmtId="176" fontId="3" fillId="0" borderId="71" xfId="0" applyNumberFormat="1" applyFont="1" applyFill="1" applyBorder="1" applyAlignment="1">
      <alignment horizontal="right" vertical="center" wrapText="1"/>
    </xf>
    <xf numFmtId="176" fontId="3" fillId="0" borderId="129" xfId="0" applyNumberFormat="1" applyFont="1" applyFill="1" applyBorder="1" applyAlignment="1">
      <alignment horizontal="right" vertical="center" wrapText="1"/>
    </xf>
    <xf numFmtId="176" fontId="3" fillId="0" borderId="135" xfId="0" applyNumberFormat="1" applyFont="1" applyFill="1" applyBorder="1" applyAlignment="1">
      <alignment horizontal="right" vertical="center" wrapText="1"/>
    </xf>
    <xf numFmtId="0" fontId="3" fillId="0" borderId="3" xfId="0" applyFont="1" applyFill="1" applyBorder="1" applyAlignment="1">
      <alignment horizontal="center" vertical="center" wrapText="1"/>
    </xf>
    <xf numFmtId="176" fontId="3" fillId="0" borderId="115" xfId="0" applyNumberFormat="1" applyFont="1" applyFill="1" applyBorder="1" applyAlignment="1">
      <alignment horizontal="right" vertical="center" wrapText="1"/>
    </xf>
    <xf numFmtId="0" fontId="3" fillId="0" borderId="37" xfId="0" applyFont="1" applyFill="1" applyBorder="1" applyAlignment="1">
      <alignment horizontal="center" vertical="center" wrapText="1"/>
    </xf>
    <xf numFmtId="0" fontId="3" fillId="0" borderId="12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4" borderId="6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5" xfId="0" applyFont="1" applyFill="1" applyBorder="1" applyAlignment="1">
      <alignment horizontal="center" vertical="center" wrapText="1"/>
    </xf>
    <xf numFmtId="176" fontId="3" fillId="4" borderId="52" xfId="0" quotePrefix="1" applyNumberFormat="1" applyFont="1" applyFill="1" applyBorder="1" applyAlignment="1">
      <alignment horizontal="right" vertical="center" wrapText="1"/>
    </xf>
    <xf numFmtId="176" fontId="3" fillId="4" borderId="50" xfId="0" quotePrefix="1" applyNumberFormat="1" applyFont="1" applyFill="1" applyBorder="1" applyAlignment="1">
      <alignment horizontal="right" vertical="center" wrapText="1"/>
    </xf>
    <xf numFmtId="176" fontId="3" fillId="4" borderId="25" xfId="0" applyNumberFormat="1" applyFont="1" applyFill="1" applyBorder="1" applyAlignment="1">
      <alignment horizontal="right" vertical="center" wrapText="1"/>
    </xf>
    <xf numFmtId="0" fontId="3" fillId="4" borderId="18" xfId="0" applyFont="1" applyFill="1" applyBorder="1" applyAlignment="1">
      <alignment horizontal="center" vertical="center" wrapText="1"/>
    </xf>
    <xf numFmtId="176" fontId="3" fillId="4" borderId="32" xfId="0" applyNumberFormat="1" applyFont="1" applyFill="1" applyBorder="1" applyAlignment="1">
      <alignment horizontal="right" vertical="center" wrapText="1"/>
    </xf>
    <xf numFmtId="176" fontId="3" fillId="4" borderId="73" xfId="0" applyNumberFormat="1" applyFont="1" applyFill="1" applyBorder="1" applyAlignment="1">
      <alignment horizontal="right" vertical="center" wrapText="1"/>
    </xf>
    <xf numFmtId="176" fontId="3" fillId="4" borderId="18" xfId="0" applyNumberFormat="1" applyFont="1" applyFill="1" applyBorder="1" applyAlignment="1">
      <alignment horizontal="right" vertical="center" wrapText="1"/>
    </xf>
    <xf numFmtId="0" fontId="3" fillId="4" borderId="19" xfId="0" applyFont="1" applyFill="1" applyBorder="1" applyAlignment="1">
      <alignment horizontal="center" vertical="center" wrapText="1"/>
    </xf>
    <xf numFmtId="176" fontId="3" fillId="4" borderId="27" xfId="0" applyNumberFormat="1" applyFont="1" applyFill="1" applyBorder="1" applyAlignment="1">
      <alignment horizontal="right" vertical="center" wrapText="1"/>
    </xf>
    <xf numFmtId="176" fontId="3" fillId="4" borderId="74" xfId="0" applyNumberFormat="1" applyFont="1" applyFill="1" applyBorder="1" applyAlignment="1">
      <alignment horizontal="right" vertical="center" wrapText="1"/>
    </xf>
    <xf numFmtId="176" fontId="3" fillId="4" borderId="19" xfId="0" applyNumberFormat="1" applyFont="1" applyFill="1" applyBorder="1" applyAlignment="1">
      <alignment horizontal="right" vertical="center" wrapText="1"/>
    </xf>
    <xf numFmtId="0" fontId="3" fillId="4" borderId="20" xfId="0" applyFont="1" applyFill="1" applyBorder="1" applyAlignment="1">
      <alignment horizontal="center" vertical="center" wrapText="1"/>
    </xf>
    <xf numFmtId="176" fontId="3" fillId="4" borderId="23" xfId="0" applyNumberFormat="1" applyFont="1" applyFill="1" applyBorder="1" applyAlignment="1">
      <alignment horizontal="right" vertical="center" wrapText="1"/>
    </xf>
    <xf numFmtId="176" fontId="3" fillId="4" borderId="54" xfId="0" applyNumberFormat="1" applyFont="1" applyFill="1" applyBorder="1" applyAlignment="1">
      <alignment horizontal="right" vertical="center" wrapText="1"/>
    </xf>
    <xf numFmtId="176" fontId="3" fillId="4" borderId="20" xfId="0" applyNumberFormat="1" applyFont="1" applyFill="1" applyBorder="1" applyAlignment="1">
      <alignment horizontal="right" vertical="center" wrapText="1"/>
    </xf>
    <xf numFmtId="0" fontId="3" fillId="4" borderId="40" xfId="0" applyFont="1" applyFill="1" applyBorder="1" applyAlignment="1">
      <alignment horizontal="center" vertical="center" wrapText="1"/>
    </xf>
    <xf numFmtId="176" fontId="3" fillId="4" borderId="40" xfId="0" applyNumberFormat="1" applyFont="1" applyFill="1" applyBorder="1" applyAlignment="1">
      <alignment horizontal="right" vertical="center" wrapText="1"/>
    </xf>
    <xf numFmtId="0" fontId="10" fillId="4" borderId="45" xfId="0" applyFont="1" applyFill="1" applyBorder="1" applyAlignment="1">
      <alignment horizontal="left" vertical="top"/>
    </xf>
    <xf numFmtId="0" fontId="10" fillId="4" borderId="46" xfId="0" applyFont="1" applyFill="1" applyBorder="1" applyAlignment="1">
      <alignment horizontal="left" vertical="top"/>
    </xf>
    <xf numFmtId="0" fontId="10" fillId="4" borderId="46" xfId="0" applyFont="1" applyFill="1" applyBorder="1" applyAlignment="1">
      <alignment horizontal="center" vertical="top" wrapText="1"/>
    </xf>
    <xf numFmtId="0" fontId="10" fillId="4" borderId="47" xfId="0" applyFont="1" applyFill="1" applyBorder="1" applyAlignment="1">
      <alignment horizontal="center" vertical="top" wrapText="1"/>
    </xf>
    <xf numFmtId="0" fontId="10" fillId="4" borderId="48" xfId="0" applyFont="1" applyFill="1" applyBorder="1" applyAlignment="1">
      <alignment horizontal="left" vertical="top"/>
    </xf>
    <xf numFmtId="0" fontId="10" fillId="4" borderId="49" xfId="0" applyFont="1" applyFill="1" applyBorder="1" applyAlignment="1">
      <alignment horizontal="center" vertical="top" wrapText="1"/>
    </xf>
    <xf numFmtId="0" fontId="10" fillId="4" borderId="2" xfId="0"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4" borderId="44" xfId="0" applyFont="1" applyFill="1" applyBorder="1" applyAlignment="1">
      <alignment horizontal="center" vertical="top" wrapText="1"/>
    </xf>
    <xf numFmtId="0" fontId="10" fillId="4" borderId="3"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5" xfId="0" applyFont="1" applyFill="1" applyBorder="1" applyAlignment="1">
      <alignment horizontal="center" vertical="top" wrapText="1"/>
    </xf>
    <xf numFmtId="0" fontId="10" fillId="4" borderId="3" xfId="0" quotePrefix="1" applyFont="1" applyFill="1" applyBorder="1" applyAlignment="1">
      <alignment horizontal="center" vertical="top" wrapText="1"/>
    </xf>
    <xf numFmtId="0" fontId="10" fillId="4" borderId="4" xfId="0" quotePrefix="1" applyFont="1" applyFill="1" applyBorder="1" applyAlignment="1">
      <alignment horizontal="center" vertical="top" wrapText="1"/>
    </xf>
    <xf numFmtId="0" fontId="10" fillId="4" borderId="5" xfId="0" quotePrefix="1" applyFont="1" applyFill="1" applyBorder="1" applyAlignment="1">
      <alignment horizontal="center" vertical="top" wrapText="1"/>
    </xf>
    <xf numFmtId="0" fontId="10" fillId="4" borderId="116" xfId="0" applyFont="1" applyFill="1" applyBorder="1" applyAlignment="1">
      <alignment horizontal="center" vertical="center" wrapText="1"/>
    </xf>
    <xf numFmtId="0" fontId="10" fillId="4" borderId="117" xfId="0" applyFont="1" applyFill="1" applyBorder="1" applyAlignment="1">
      <alignment horizontal="center" vertical="center" wrapText="1"/>
    </xf>
    <xf numFmtId="0" fontId="10" fillId="4" borderId="117" xfId="0" quotePrefix="1" applyFont="1" applyFill="1" applyBorder="1" applyAlignment="1">
      <alignment horizontal="center" vertical="center" wrapText="1"/>
    </xf>
    <xf numFmtId="0" fontId="10" fillId="4" borderId="119" xfId="0" applyFont="1" applyFill="1" applyBorder="1" applyAlignment="1">
      <alignment horizontal="center" vertical="center" wrapText="1"/>
    </xf>
    <xf numFmtId="178" fontId="10" fillId="4" borderId="117" xfId="0" applyNumberFormat="1" applyFont="1" applyFill="1" applyBorder="1" applyAlignment="1">
      <alignment horizontal="right" vertical="center" wrapText="1"/>
    </xf>
    <xf numFmtId="176" fontId="10" fillId="4" borderId="106" xfId="0" applyNumberFormat="1" applyFont="1" applyFill="1" applyBorder="1" applyAlignment="1">
      <alignment horizontal="right" vertical="center" wrapText="1"/>
    </xf>
    <xf numFmtId="177" fontId="10" fillId="4" borderId="106" xfId="0" applyNumberFormat="1" applyFont="1" applyFill="1" applyBorder="1" applyAlignment="1">
      <alignment horizontal="right" vertical="center" wrapText="1"/>
    </xf>
    <xf numFmtId="178" fontId="10" fillId="4" borderId="120" xfId="0" applyNumberFormat="1" applyFont="1" applyFill="1" applyBorder="1" applyAlignment="1">
      <alignment horizontal="right" vertical="center" wrapText="1"/>
    </xf>
    <xf numFmtId="178" fontId="10" fillId="4" borderId="106" xfId="0" applyNumberFormat="1" applyFont="1" applyFill="1" applyBorder="1" applyAlignment="1">
      <alignment horizontal="right" vertical="center" wrapText="1"/>
    </xf>
    <xf numFmtId="0" fontId="10" fillId="4" borderId="120" xfId="0" applyFont="1" applyFill="1" applyBorder="1" applyAlignment="1">
      <alignment horizontal="center" vertical="center" wrapText="1"/>
    </xf>
    <xf numFmtId="0" fontId="10" fillId="4" borderId="106" xfId="0" applyFont="1" applyFill="1" applyBorder="1" applyAlignment="1">
      <alignment horizontal="center" vertical="center" wrapText="1"/>
    </xf>
    <xf numFmtId="177" fontId="10" fillId="4" borderId="121" xfId="0" applyNumberFormat="1" applyFont="1" applyFill="1" applyBorder="1" applyAlignment="1">
      <alignment horizontal="right"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178" fontId="10" fillId="4" borderId="7" xfId="0" applyNumberFormat="1" applyFont="1" applyFill="1" applyBorder="1" applyAlignment="1">
      <alignment horizontal="right" vertical="center" wrapText="1"/>
    </xf>
    <xf numFmtId="176" fontId="10" fillId="4" borderId="9" xfId="0" applyNumberFormat="1" applyFont="1" applyFill="1" applyBorder="1" applyAlignment="1">
      <alignment horizontal="right" vertical="center" wrapText="1"/>
    </xf>
    <xf numFmtId="177" fontId="10" fillId="4" borderId="9" xfId="0" applyNumberFormat="1" applyFont="1" applyFill="1" applyBorder="1" applyAlignment="1">
      <alignment horizontal="right" vertical="center" wrapText="1"/>
    </xf>
    <xf numFmtId="178" fontId="10" fillId="4" borderId="10" xfId="0" applyNumberFormat="1" applyFont="1" applyFill="1" applyBorder="1" applyAlignment="1">
      <alignment horizontal="right" vertical="center" wrapText="1"/>
    </xf>
    <xf numFmtId="178" fontId="10" fillId="4" borderId="9" xfId="0" applyNumberFormat="1" applyFont="1" applyFill="1" applyBorder="1" applyAlignment="1">
      <alignment horizontal="right" vertical="center" wrapText="1"/>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177" fontId="10" fillId="4" borderId="11" xfId="0" applyNumberFormat="1" applyFont="1" applyFill="1" applyBorder="1" applyAlignment="1">
      <alignment horizontal="right"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178" fontId="10" fillId="4" borderId="14" xfId="0" applyNumberFormat="1" applyFont="1" applyFill="1" applyBorder="1" applyAlignment="1">
      <alignment horizontal="right" vertical="center" wrapText="1"/>
    </xf>
    <xf numFmtId="176" fontId="10" fillId="4" borderId="13" xfId="0" applyNumberFormat="1" applyFont="1" applyFill="1" applyBorder="1" applyAlignment="1">
      <alignment horizontal="right" vertical="center" wrapText="1"/>
    </xf>
    <xf numFmtId="177" fontId="10" fillId="4" borderId="13" xfId="0" applyNumberFormat="1" applyFont="1" applyFill="1" applyBorder="1" applyAlignment="1">
      <alignment horizontal="right" vertical="center" wrapText="1"/>
    </xf>
    <xf numFmtId="178" fontId="10" fillId="4" borderId="16" xfId="0" applyNumberFormat="1" applyFont="1" applyFill="1" applyBorder="1" applyAlignment="1">
      <alignment horizontal="right" vertical="center" wrapText="1"/>
    </xf>
    <xf numFmtId="178" fontId="10" fillId="4" borderId="13" xfId="0" applyNumberFormat="1" applyFont="1" applyFill="1" applyBorder="1" applyAlignment="1">
      <alignment horizontal="right" vertical="center" wrapText="1"/>
    </xf>
    <xf numFmtId="0" fontId="10" fillId="4" borderId="16" xfId="0" applyFont="1" applyFill="1" applyBorder="1" applyAlignment="1">
      <alignment horizontal="center" vertical="center" wrapText="1"/>
    </xf>
    <xf numFmtId="177" fontId="10" fillId="4" borderId="17" xfId="0" applyNumberFormat="1" applyFont="1" applyFill="1" applyBorder="1" applyAlignment="1">
      <alignment horizontal="right" vertical="center" wrapText="1"/>
    </xf>
    <xf numFmtId="0" fontId="14" fillId="0" borderId="0" xfId="0" applyFont="1"/>
    <xf numFmtId="0" fontId="3" fillId="3" borderId="39" xfId="0" applyFont="1" applyFill="1" applyBorder="1" applyAlignment="1">
      <alignment horizontal="center" vertical="top" wrapText="1"/>
    </xf>
    <xf numFmtId="0" fontId="3" fillId="2" borderId="25" xfId="0" applyFont="1" applyFill="1" applyBorder="1" applyAlignment="1">
      <alignment horizontal="center" vertical="center" wrapText="1"/>
    </xf>
    <xf numFmtId="0" fontId="3" fillId="0" borderId="38" xfId="0" applyFont="1" applyFill="1" applyBorder="1" applyAlignment="1">
      <alignment horizontal="center" vertical="top" wrapText="1"/>
    </xf>
    <xf numFmtId="0" fontId="10" fillId="2" borderId="1" xfId="0" applyFont="1" applyFill="1" applyBorder="1" applyAlignment="1">
      <alignment horizontal="center" vertical="top" wrapText="1"/>
    </xf>
    <xf numFmtId="0" fontId="10" fillId="2" borderId="3"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2" borderId="4" xfId="0" quotePrefix="1" applyFont="1" applyFill="1" applyBorder="1" applyAlignment="1">
      <alignment horizontal="center" vertical="top" wrapText="1"/>
    </xf>
    <xf numFmtId="0" fontId="10" fillId="2" borderId="3" xfId="0" quotePrefix="1" applyFont="1" applyFill="1" applyBorder="1" applyAlignment="1">
      <alignment horizontal="center" vertical="top" wrapText="1"/>
    </xf>
    <xf numFmtId="0" fontId="10" fillId="2" borderId="2" xfId="0" applyFont="1" applyFill="1" applyBorder="1" applyAlignment="1">
      <alignment horizontal="center" vertical="top" wrapText="1"/>
    </xf>
    <xf numFmtId="0" fontId="10" fillId="2" borderId="44" xfId="0" applyFont="1" applyFill="1" applyBorder="1" applyAlignment="1">
      <alignment horizontal="center" vertical="top" wrapText="1"/>
    </xf>
    <xf numFmtId="177" fontId="10" fillId="0" borderId="106" xfId="0" applyNumberFormat="1" applyFont="1" applyFill="1" applyBorder="1" applyAlignment="1">
      <alignment horizontal="right" vertical="center" wrapText="1"/>
    </xf>
    <xf numFmtId="178" fontId="10" fillId="0" borderId="120" xfId="0" applyNumberFormat="1" applyFont="1" applyFill="1" applyBorder="1" applyAlignment="1">
      <alignment horizontal="right" vertical="center" wrapText="1"/>
    </xf>
    <xf numFmtId="176" fontId="10" fillId="0" borderId="106" xfId="0" applyNumberFormat="1" applyFont="1" applyFill="1" applyBorder="1" applyAlignment="1">
      <alignment horizontal="right" vertical="center" wrapText="1"/>
    </xf>
    <xf numFmtId="178" fontId="10" fillId="0" borderId="106" xfId="0" applyNumberFormat="1" applyFont="1" applyFill="1" applyBorder="1" applyAlignment="1">
      <alignment horizontal="right" vertical="center" wrapText="1"/>
    </xf>
    <xf numFmtId="0" fontId="10" fillId="0" borderId="120" xfId="0" applyFont="1" applyFill="1" applyBorder="1" applyAlignment="1">
      <alignment horizontal="center" vertical="center" wrapText="1"/>
    </xf>
    <xf numFmtId="0" fontId="10" fillId="0" borderId="106" xfId="0" applyFont="1" applyFill="1" applyBorder="1" applyAlignment="1">
      <alignment horizontal="center" vertical="center" wrapText="1"/>
    </xf>
    <xf numFmtId="177" fontId="10" fillId="0" borderId="121" xfId="0" applyNumberFormat="1" applyFont="1" applyFill="1" applyBorder="1" applyAlignment="1">
      <alignment horizontal="right" vertical="center" wrapText="1"/>
    </xf>
    <xf numFmtId="177" fontId="10" fillId="0" borderId="9" xfId="0" applyNumberFormat="1" applyFont="1" applyFill="1" applyBorder="1" applyAlignment="1">
      <alignment horizontal="right" vertical="center" wrapText="1"/>
    </xf>
    <xf numFmtId="178" fontId="10" fillId="0" borderId="10" xfId="0" applyNumberFormat="1" applyFont="1" applyFill="1" applyBorder="1" applyAlignment="1">
      <alignment horizontal="right" vertical="center" wrapText="1"/>
    </xf>
    <xf numFmtId="176" fontId="10" fillId="0" borderId="9" xfId="0" applyNumberFormat="1" applyFont="1" applyFill="1" applyBorder="1" applyAlignment="1">
      <alignment horizontal="right" vertical="center" wrapText="1"/>
    </xf>
    <xf numFmtId="178" fontId="10" fillId="0" borderId="9" xfId="0" applyNumberFormat="1" applyFont="1" applyFill="1" applyBorder="1" applyAlignment="1">
      <alignment horizontal="right" vertical="center" wrapText="1"/>
    </xf>
    <xf numFmtId="0" fontId="10"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177" fontId="10" fillId="0" borderId="11" xfId="0" applyNumberFormat="1" applyFont="1" applyFill="1" applyBorder="1" applyAlignment="1">
      <alignment horizontal="right" vertical="center" wrapText="1"/>
    </xf>
    <xf numFmtId="0" fontId="15" fillId="0" borderId="0" xfId="0" applyFont="1"/>
    <xf numFmtId="0" fontId="6" fillId="0" borderId="0" xfId="0" applyFont="1" applyAlignment="1">
      <alignment vertical="top" wrapText="1"/>
    </xf>
    <xf numFmtId="0" fontId="3" fillId="0" borderId="5" xfId="0" applyFont="1" applyBorder="1" applyAlignment="1">
      <alignment horizontal="center" vertical="top" wrapText="1"/>
    </xf>
    <xf numFmtId="0" fontId="6" fillId="0" borderId="0" xfId="0" applyFont="1" applyBorder="1" applyAlignment="1">
      <alignment vertical="top" wrapText="1"/>
    </xf>
    <xf numFmtId="0" fontId="3" fillId="0" borderId="0" xfId="0" applyFont="1" applyBorder="1" applyAlignment="1">
      <alignment vertical="top" wrapText="1"/>
    </xf>
    <xf numFmtId="0" fontId="3" fillId="0" borderId="146" xfId="0" applyFont="1" applyBorder="1" applyAlignment="1">
      <alignment horizontal="left" vertical="top"/>
    </xf>
    <xf numFmtId="0" fontId="3" fillId="2" borderId="37" xfId="0" applyFont="1" applyFill="1" applyBorder="1" applyAlignment="1">
      <alignment horizontal="center" vertical="top" wrapText="1"/>
    </xf>
    <xf numFmtId="0" fontId="16" fillId="0" borderId="0" xfId="0" applyFont="1"/>
    <xf numFmtId="0" fontId="3" fillId="3" borderId="4" xfId="0" applyFont="1" applyFill="1" applyBorder="1" applyAlignment="1">
      <alignment horizontal="center" vertical="top" wrapText="1"/>
    </xf>
    <xf numFmtId="0" fontId="3" fillId="0" borderId="48" xfId="0" applyFont="1" applyFill="1" applyBorder="1" applyAlignment="1">
      <alignment horizontal="left" vertical="top"/>
    </xf>
    <xf numFmtId="0" fontId="3" fillId="0" borderId="46" xfId="0" applyFont="1" applyFill="1" applyBorder="1" applyAlignment="1">
      <alignment horizontal="left" vertical="top"/>
    </xf>
    <xf numFmtId="0" fontId="3" fillId="0" borderId="124" xfId="0" applyFont="1" applyFill="1" applyBorder="1" applyAlignment="1">
      <alignment horizontal="left" vertical="top"/>
    </xf>
    <xf numFmtId="0" fontId="3" fillId="0" borderId="125" xfId="0" applyFont="1" applyFill="1" applyBorder="1" applyAlignment="1">
      <alignment horizontal="left" vertical="top"/>
    </xf>
    <xf numFmtId="0" fontId="3" fillId="0" borderId="0" xfId="0" applyFont="1" applyFill="1" applyAlignment="1">
      <alignment horizontal="center" vertical="top" wrapText="1"/>
    </xf>
    <xf numFmtId="0" fontId="3" fillId="0" borderId="0" xfId="0" applyFont="1" applyAlignment="1">
      <alignment horizontal="left" vertical="center"/>
    </xf>
    <xf numFmtId="0" fontId="3" fillId="2" borderId="45" xfId="0" applyFont="1" applyFill="1" applyBorder="1" applyAlignment="1">
      <alignment horizontal="left" vertical="top"/>
    </xf>
    <xf numFmtId="0" fontId="3" fillId="2" borderId="52" xfId="0" applyFont="1" applyFill="1" applyBorder="1" applyAlignment="1">
      <alignment horizontal="centerContinuous" vertical="top" wrapText="1"/>
    </xf>
    <xf numFmtId="0" fontId="3" fillId="2" borderId="50" xfId="0" applyFont="1" applyFill="1" applyBorder="1" applyAlignment="1">
      <alignment horizontal="centerContinuous" vertical="top" wrapText="1"/>
    </xf>
    <xf numFmtId="0" fontId="3" fillId="2" borderId="109" xfId="0" applyFont="1" applyFill="1" applyBorder="1" applyAlignment="1">
      <alignment horizontal="center" vertical="top" wrapText="1"/>
    </xf>
    <xf numFmtId="0" fontId="3" fillId="0" borderId="25" xfId="0" applyFont="1" applyFill="1" applyBorder="1" applyAlignment="1">
      <alignment horizontal="center" vertical="center" wrapText="1"/>
    </xf>
    <xf numFmtId="0" fontId="3" fillId="0" borderId="80" xfId="0" applyFont="1" applyFill="1" applyBorder="1" applyAlignment="1">
      <alignment horizontal="center" wrapText="1"/>
    </xf>
    <xf numFmtId="0" fontId="10" fillId="0" borderId="116" xfId="0" applyFont="1" applyFill="1" applyBorder="1" applyAlignment="1">
      <alignment horizontal="center" vertical="center"/>
    </xf>
    <xf numFmtId="0" fontId="10" fillId="0" borderId="11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1" fillId="3" borderId="92" xfId="0" applyFont="1" applyFill="1" applyBorder="1" applyAlignment="1">
      <alignment horizontal="center" vertical="center" wrapText="1"/>
    </xf>
    <xf numFmtId="0" fontId="10" fillId="3" borderId="41" xfId="0" applyFont="1" applyFill="1" applyBorder="1" applyAlignment="1">
      <alignment horizontal="center" vertical="center"/>
    </xf>
    <xf numFmtId="0" fontId="10" fillId="3" borderId="41" xfId="0" applyFont="1" applyFill="1" applyBorder="1" applyAlignment="1">
      <alignment horizontal="center" vertical="top"/>
    </xf>
    <xf numFmtId="0" fontId="10" fillId="2" borderId="86" xfId="0" applyFont="1" applyFill="1" applyBorder="1"/>
    <xf numFmtId="0" fontId="10" fillId="2" borderId="87" xfId="0" applyFont="1" applyFill="1" applyBorder="1"/>
    <xf numFmtId="0" fontId="10" fillId="2" borderId="46" xfId="0" applyFont="1" applyFill="1" applyBorder="1" applyAlignment="1">
      <alignment horizontal="centerContinuous"/>
    </xf>
    <xf numFmtId="0" fontId="10" fillId="2" borderId="47" xfId="0" applyFont="1" applyFill="1" applyBorder="1" applyAlignment="1">
      <alignment horizontal="centerContinuous"/>
    </xf>
    <xf numFmtId="0" fontId="10" fillId="2" borderId="88" xfId="0" applyFont="1" applyFill="1" applyBorder="1" applyAlignment="1">
      <alignment horizontal="centerContinuous" wrapText="1"/>
    </xf>
    <xf numFmtId="0" fontId="10" fillId="2" borderId="88" xfId="0" applyFont="1" applyFill="1" applyBorder="1" applyAlignment="1">
      <alignment horizontal="centerContinuous"/>
    </xf>
    <xf numFmtId="0" fontId="10" fillId="2" borderId="3" xfId="0" applyFont="1" applyFill="1" applyBorder="1" applyAlignment="1">
      <alignment vertical="center" wrapText="1"/>
    </xf>
    <xf numFmtId="0" fontId="10" fillId="2" borderId="89" xfId="0" applyFont="1" applyFill="1" applyBorder="1" applyAlignment="1">
      <alignment vertical="center" wrapText="1"/>
    </xf>
    <xf numFmtId="0" fontId="10" fillId="2" borderId="50" xfId="0" applyFont="1" applyFill="1" applyBorder="1" applyAlignment="1">
      <alignment horizontal="center" vertical="top" wrapText="1"/>
    </xf>
    <xf numFmtId="0" fontId="10" fillId="2" borderId="51" xfId="0" applyFont="1" applyFill="1" applyBorder="1" applyAlignment="1">
      <alignment horizontal="center" vertical="top" wrapText="1"/>
    </xf>
    <xf numFmtId="0" fontId="10" fillId="2" borderId="90" xfId="0" applyFont="1" applyFill="1" applyBorder="1" applyAlignment="1">
      <alignment horizontal="centerContinuous" vertical="top"/>
    </xf>
    <xf numFmtId="0" fontId="10" fillId="2" borderId="91" xfId="0" applyFont="1" applyFill="1" applyBorder="1" applyAlignment="1">
      <alignment horizontal="centerContinuous" vertical="top"/>
    </xf>
    <xf numFmtId="0" fontId="10" fillId="2" borderId="2" xfId="0" applyFont="1" applyFill="1" applyBorder="1" applyAlignment="1">
      <alignment horizontal="center" vertical="center"/>
    </xf>
    <xf numFmtId="0" fontId="11" fillId="2" borderId="1" xfId="0" applyFont="1" applyFill="1" applyBorder="1" applyAlignment="1">
      <alignment vertical="center"/>
    </xf>
    <xf numFmtId="0" fontId="11" fillId="2" borderId="89" xfId="0" applyFont="1" applyFill="1" applyBorder="1" applyAlignment="1">
      <alignment vertical="center"/>
    </xf>
    <xf numFmtId="0" fontId="10" fillId="2" borderId="1"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0" fillId="2" borderId="89"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top"/>
    </xf>
    <xf numFmtId="0" fontId="10" fillId="2" borderId="89" xfId="0" applyFont="1" applyFill="1" applyBorder="1" applyAlignment="1">
      <alignment horizontal="center" vertical="top"/>
    </xf>
    <xf numFmtId="0" fontId="10" fillId="2" borderId="44" xfId="0" applyFont="1" applyFill="1" applyBorder="1" applyAlignment="1">
      <alignment horizontal="center" vertical="top"/>
    </xf>
    <xf numFmtId="0" fontId="11" fillId="2" borderId="3" xfId="0" applyFont="1" applyFill="1" applyBorder="1" applyAlignment="1">
      <alignment horizontal="center" vertical="top" wrapText="1"/>
    </xf>
    <xf numFmtId="0" fontId="10" fillId="2" borderId="25"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3" xfId="0" applyFont="1" applyFill="1" applyBorder="1" applyAlignment="1">
      <alignment horizontal="center" vertical="top"/>
    </xf>
    <xf numFmtId="0" fontId="3" fillId="0" borderId="5" xfId="0" quotePrefix="1" applyFont="1" applyBorder="1" applyAlignment="1">
      <alignment horizontal="center" vertical="top" wrapText="1"/>
    </xf>
    <xf numFmtId="0" fontId="6" fillId="0" borderId="5" xfId="0" applyFont="1" applyBorder="1" applyAlignment="1">
      <alignment horizontal="center" vertical="top" wrapText="1"/>
    </xf>
    <xf numFmtId="0" fontId="3" fillId="2" borderId="70" xfId="0" applyFont="1" applyFill="1" applyBorder="1" applyAlignment="1">
      <alignment horizontal="center" vertical="top" wrapText="1"/>
    </xf>
    <xf numFmtId="0" fontId="6" fillId="2" borderId="2" xfId="0" applyFont="1" applyFill="1" applyBorder="1" applyAlignment="1">
      <alignment vertical="top"/>
    </xf>
    <xf numFmtId="0" fontId="3" fillId="2" borderId="25" xfId="0" applyFont="1" applyFill="1" applyBorder="1" applyAlignment="1">
      <alignment horizontal="center" vertical="top" wrapText="1"/>
    </xf>
    <xf numFmtId="0" fontId="6" fillId="2" borderId="3" xfId="0" applyFont="1" applyFill="1" applyBorder="1" applyAlignment="1">
      <alignment vertical="top"/>
    </xf>
    <xf numFmtId="0" fontId="3" fillId="0" borderId="115" xfId="0" applyFont="1" applyBorder="1" applyAlignment="1">
      <alignment horizontal="center" vertical="top" wrapText="1"/>
    </xf>
    <xf numFmtId="0" fontId="6" fillId="0" borderId="89" xfId="0" applyFont="1" applyBorder="1" applyAlignment="1">
      <alignment vertical="top"/>
    </xf>
    <xf numFmtId="0" fontId="3" fillId="2" borderId="77" xfId="0" applyFont="1" applyFill="1" applyBorder="1" applyAlignment="1">
      <alignment horizontal="center" vertical="top" wrapText="1"/>
    </xf>
    <xf numFmtId="0" fontId="6" fillId="2" borderId="4" xfId="0" applyFont="1" applyFill="1" applyBorder="1" applyAlignment="1">
      <alignment vertical="top"/>
    </xf>
    <xf numFmtId="0" fontId="3" fillId="0" borderId="114" xfId="0" applyFont="1" applyBorder="1" applyAlignment="1">
      <alignment horizontal="center" vertical="top" wrapText="1"/>
    </xf>
    <xf numFmtId="0" fontId="6" fillId="0" borderId="5" xfId="0" applyFont="1" applyBorder="1" applyAlignment="1">
      <alignment vertical="top"/>
    </xf>
    <xf numFmtId="0" fontId="3" fillId="0" borderId="51" xfId="0" applyFont="1" applyBorder="1" applyAlignment="1">
      <alignment horizontal="center" vertical="top" wrapText="1"/>
    </xf>
    <xf numFmtId="0" fontId="6" fillId="0" borderId="44" xfId="0" applyFont="1" applyBorder="1" applyAlignment="1">
      <alignment vertical="top"/>
    </xf>
    <xf numFmtId="0" fontId="3" fillId="3" borderId="77"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0" borderId="52" xfId="0" applyFont="1" applyFill="1" applyBorder="1" applyAlignment="1">
      <alignment horizontal="center" vertical="top" wrapText="1"/>
    </xf>
    <xf numFmtId="0" fontId="3" fillId="0" borderId="37" xfId="0" applyFont="1" applyFill="1" applyBorder="1" applyAlignment="1">
      <alignment horizontal="center" vertical="top" wrapText="1"/>
    </xf>
    <xf numFmtId="0" fontId="3" fillId="0" borderId="5" xfId="0" applyFont="1" applyBorder="1" applyAlignment="1">
      <alignment horizontal="center" vertical="top" wrapText="1"/>
    </xf>
    <xf numFmtId="0" fontId="3" fillId="0" borderId="102" xfId="0" applyFont="1" applyBorder="1" applyAlignment="1">
      <alignment horizontal="center" vertical="top" wrapText="1"/>
    </xf>
    <xf numFmtId="0" fontId="3" fillId="0" borderId="14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48"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3" borderId="70"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0" borderId="58" xfId="0" applyFont="1" applyBorder="1" applyAlignment="1">
      <alignment horizontal="left" wrapText="1"/>
    </xf>
    <xf numFmtId="0" fontId="3" fillId="0" borderId="0" xfId="0" applyFont="1" applyAlignment="1">
      <alignment horizontal="left" wrapText="1"/>
    </xf>
    <xf numFmtId="0" fontId="3" fillId="0" borderId="60" xfId="0" applyFont="1" applyBorder="1" applyAlignment="1">
      <alignment horizontal="left" vertical="center" wrapText="1"/>
    </xf>
    <xf numFmtId="0" fontId="3" fillId="0" borderId="0" xfId="0" applyFont="1" applyAlignment="1">
      <alignment horizontal="left" vertical="center" wrapText="1"/>
    </xf>
    <xf numFmtId="0" fontId="3" fillId="0" borderId="137" xfId="0" applyFont="1" applyBorder="1" applyAlignment="1">
      <alignment horizontal="left" vertical="top" wrapText="1"/>
    </xf>
    <xf numFmtId="0" fontId="3" fillId="0" borderId="42" xfId="0" applyFont="1" applyBorder="1" applyAlignment="1">
      <alignment horizontal="left" vertical="top" wrapText="1"/>
    </xf>
    <xf numFmtId="0" fontId="3" fillId="0" borderId="3" xfId="0" quotePrefix="1" applyFont="1" applyBorder="1" applyAlignment="1">
      <alignment horizontal="center" vertical="top" wrapText="1"/>
    </xf>
    <xf numFmtId="0" fontId="6" fillId="0" borderId="80" xfId="0" applyFont="1" applyBorder="1" applyAlignment="1">
      <alignment horizontal="center" vertical="top" wrapText="1"/>
    </xf>
    <xf numFmtId="0" fontId="3" fillId="4" borderId="3" xfId="0" quotePrefix="1" applyFont="1" applyFill="1" applyBorder="1" applyAlignment="1">
      <alignment horizontal="center" vertical="top" wrapText="1"/>
    </xf>
    <xf numFmtId="0" fontId="6" fillId="4" borderId="80" xfId="0" applyFont="1" applyFill="1" applyBorder="1" applyAlignment="1">
      <alignment horizontal="center" vertical="top" wrapText="1"/>
    </xf>
    <xf numFmtId="176" fontId="3" fillId="4" borderId="70" xfId="0" quotePrefix="1" applyNumberFormat="1" applyFont="1" applyFill="1" applyBorder="1" applyAlignment="1">
      <alignment horizontal="right" vertical="center" wrapText="1"/>
    </xf>
    <xf numFmtId="176" fontId="3" fillId="4" borderId="2" xfId="0" quotePrefix="1" applyNumberFormat="1" applyFont="1" applyFill="1" applyBorder="1" applyAlignment="1">
      <alignment horizontal="right" vertical="center" wrapText="1"/>
    </xf>
    <xf numFmtId="176" fontId="3" fillId="4" borderId="29" xfId="0" quotePrefix="1" applyNumberFormat="1" applyFont="1" applyFill="1" applyBorder="1" applyAlignment="1">
      <alignment horizontal="right" vertical="center" wrapText="1"/>
    </xf>
    <xf numFmtId="176" fontId="3" fillId="4" borderId="129" xfId="0" applyNumberFormat="1" applyFont="1" applyFill="1" applyBorder="1" applyAlignment="1">
      <alignment horizontal="right" vertical="center" wrapText="1"/>
    </xf>
    <xf numFmtId="176" fontId="3" fillId="4" borderId="128" xfId="0" applyNumberFormat="1" applyFont="1" applyFill="1" applyBorder="1" applyAlignment="1">
      <alignment horizontal="right" vertical="center" wrapText="1"/>
    </xf>
    <xf numFmtId="176" fontId="3" fillId="4" borderId="130" xfId="0" applyNumberFormat="1" applyFont="1" applyFill="1" applyBorder="1" applyAlignment="1">
      <alignment horizontal="right" vertical="center" wrapText="1"/>
    </xf>
    <xf numFmtId="176" fontId="3" fillId="4" borderId="114" xfId="0" quotePrefix="1" applyNumberFormat="1" applyFont="1" applyFill="1" applyBorder="1" applyAlignment="1">
      <alignment horizontal="right" vertical="center" wrapText="1"/>
    </xf>
    <xf numFmtId="176" fontId="3" fillId="4" borderId="5" xfId="0" quotePrefix="1" applyNumberFormat="1" applyFont="1" applyFill="1" applyBorder="1" applyAlignment="1">
      <alignment horizontal="right" vertical="center" wrapText="1"/>
    </xf>
    <xf numFmtId="176" fontId="3" fillId="4" borderId="30" xfId="0" quotePrefix="1" applyNumberFormat="1" applyFont="1" applyFill="1" applyBorder="1" applyAlignment="1">
      <alignment horizontal="right" vertical="center" wrapText="1"/>
    </xf>
    <xf numFmtId="0" fontId="3" fillId="3" borderId="109" xfId="0" applyFont="1" applyFill="1" applyBorder="1" applyAlignment="1">
      <alignment horizontal="center" vertical="top" wrapText="1"/>
    </xf>
    <xf numFmtId="0" fontId="3" fillId="3" borderId="139" xfId="0" applyFont="1" applyFill="1" applyBorder="1" applyAlignment="1">
      <alignment horizontal="center" vertical="top" wrapText="1"/>
    </xf>
    <xf numFmtId="0" fontId="3" fillId="0" borderId="103" xfId="0" applyFont="1" applyFill="1" applyBorder="1" applyAlignment="1">
      <alignment horizontal="center" vertical="top" wrapText="1"/>
    </xf>
    <xf numFmtId="0" fontId="3" fillId="0" borderId="140" xfId="0" applyFont="1" applyFill="1" applyBorder="1" applyAlignment="1">
      <alignment horizontal="center" vertical="top" wrapText="1"/>
    </xf>
    <xf numFmtId="0" fontId="3" fillId="0" borderId="7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60" xfId="0" applyFont="1" applyBorder="1" applyAlignment="1">
      <alignment horizontal="left" wrapText="1"/>
    </xf>
    <xf numFmtId="0" fontId="3" fillId="0" borderId="60" xfId="0" applyFont="1" applyBorder="1" applyAlignment="1">
      <alignment wrapText="1"/>
    </xf>
    <xf numFmtId="0" fontId="3" fillId="0" borderId="0" xfId="0" applyFont="1" applyAlignment="1">
      <alignment wrapText="1"/>
    </xf>
    <xf numFmtId="176" fontId="3" fillId="0" borderId="25" xfId="0" applyNumberFormat="1" applyFont="1" applyBorder="1" applyAlignment="1">
      <alignment horizontal="right" vertical="center" wrapText="1"/>
    </xf>
    <xf numFmtId="176" fontId="3" fillId="0" borderId="40" xfId="0" applyNumberFormat="1" applyFont="1" applyBorder="1" applyAlignment="1">
      <alignment horizontal="right" vertical="center" wrapText="1"/>
    </xf>
    <xf numFmtId="176" fontId="3" fillId="0" borderId="25" xfId="0" applyNumberFormat="1" applyFont="1" applyFill="1" applyBorder="1" applyAlignment="1">
      <alignment horizontal="right" vertical="center" wrapText="1"/>
    </xf>
    <xf numFmtId="176" fontId="3" fillId="0" borderId="40" xfId="0" applyNumberFormat="1" applyFont="1" applyFill="1" applyBorder="1" applyAlignment="1">
      <alignment horizontal="right" vertical="center" wrapText="1"/>
    </xf>
    <xf numFmtId="176" fontId="3" fillId="4" borderId="25" xfId="0" quotePrefix="1" applyNumberFormat="1" applyFont="1" applyFill="1" applyBorder="1" applyAlignment="1">
      <alignment horizontal="right" vertical="center" wrapText="1"/>
    </xf>
    <xf numFmtId="176" fontId="3" fillId="4" borderId="40" xfId="0" quotePrefix="1" applyNumberFormat="1" applyFont="1" applyFill="1" applyBorder="1" applyAlignment="1">
      <alignment horizontal="right" vertical="center" wrapText="1"/>
    </xf>
    <xf numFmtId="176" fontId="3" fillId="4" borderId="129" xfId="0" quotePrefix="1" applyNumberFormat="1" applyFont="1" applyFill="1" applyBorder="1" applyAlignment="1">
      <alignment horizontal="right" vertical="center" wrapText="1"/>
    </xf>
    <xf numFmtId="176" fontId="3" fillId="4" borderId="130" xfId="0" quotePrefix="1" applyNumberFormat="1" applyFont="1" applyFill="1" applyBorder="1" applyAlignment="1">
      <alignment horizontal="right" vertical="center" wrapText="1"/>
    </xf>
    <xf numFmtId="176" fontId="3" fillId="4" borderId="52" xfId="0" applyNumberFormat="1" applyFont="1" applyFill="1" applyBorder="1" applyAlignment="1">
      <alignment horizontal="right" vertical="center" wrapText="1"/>
    </xf>
    <xf numFmtId="176" fontId="3" fillId="4" borderId="62" xfId="0" applyNumberFormat="1" applyFont="1" applyFill="1" applyBorder="1" applyAlignment="1">
      <alignment horizontal="right" vertical="center" wrapText="1"/>
    </xf>
    <xf numFmtId="0" fontId="3" fillId="0" borderId="53" xfId="0" applyFont="1" applyBorder="1" applyAlignment="1">
      <alignment wrapText="1"/>
    </xf>
    <xf numFmtId="0" fontId="6" fillId="0" borderId="93" xfId="0" applyFont="1" applyBorder="1" applyAlignment="1">
      <alignment wrapText="1"/>
    </xf>
    <xf numFmtId="0" fontId="3" fillId="0" borderId="43" xfId="0" applyFont="1" applyBorder="1" applyAlignment="1">
      <alignment wrapText="1"/>
    </xf>
    <xf numFmtId="0" fontId="3" fillId="4" borderId="53" xfId="0" applyFont="1" applyFill="1" applyBorder="1" applyAlignment="1">
      <alignment horizontal="center" wrapText="1"/>
    </xf>
    <xf numFmtId="0" fontId="6" fillId="4" borderId="93" xfId="0" applyFont="1" applyFill="1" applyBorder="1" applyAlignment="1">
      <alignment horizontal="center" wrapText="1"/>
    </xf>
    <xf numFmtId="0" fontId="6" fillId="4" borderId="37" xfId="0" applyFont="1" applyFill="1" applyBorder="1" applyAlignment="1">
      <alignment horizontal="center" wrapText="1"/>
    </xf>
    <xf numFmtId="0" fontId="6" fillId="4" borderId="1" xfId="0" applyFont="1" applyFill="1" applyBorder="1" applyAlignment="1">
      <alignment horizontal="center" wrapText="1"/>
    </xf>
    <xf numFmtId="0" fontId="6" fillId="0" borderId="0" xfId="0" applyFont="1" applyAlignment="1">
      <alignment wrapText="1"/>
    </xf>
    <xf numFmtId="0" fontId="6" fillId="0" borderId="41" xfId="0" applyFont="1" applyBorder="1" applyAlignment="1">
      <alignment wrapText="1"/>
    </xf>
    <xf numFmtId="176" fontId="3" fillId="0" borderId="114" xfId="0" applyNumberFormat="1" applyFont="1" applyBorder="1" applyAlignment="1">
      <alignment horizontal="right" vertical="center" wrapText="1"/>
    </xf>
    <xf numFmtId="176" fontId="3" fillId="0" borderId="142" xfId="0" applyNumberFormat="1" applyFont="1" applyBorder="1" applyAlignment="1">
      <alignment horizontal="right" vertical="center" wrapText="1"/>
    </xf>
    <xf numFmtId="177" fontId="3" fillId="0" borderId="129" xfId="0" applyNumberFormat="1" applyFont="1" applyFill="1" applyBorder="1" applyAlignment="1">
      <alignment horizontal="right" vertical="center" wrapText="1"/>
    </xf>
    <xf numFmtId="177" fontId="3" fillId="0" borderId="130" xfId="0" applyNumberFormat="1" applyFont="1" applyFill="1" applyBorder="1" applyAlignment="1">
      <alignment horizontal="right" vertical="center" wrapText="1"/>
    </xf>
    <xf numFmtId="176" fontId="3" fillId="4" borderId="114" xfId="0" applyNumberFormat="1" applyFont="1" applyFill="1" applyBorder="1" applyAlignment="1">
      <alignment horizontal="right" vertical="center" wrapText="1"/>
    </xf>
    <xf numFmtId="176" fontId="3" fillId="4" borderId="142" xfId="0" applyNumberFormat="1" applyFont="1" applyFill="1" applyBorder="1" applyAlignment="1">
      <alignment horizontal="right" vertical="center" wrapText="1"/>
    </xf>
    <xf numFmtId="176" fontId="3" fillId="4" borderId="70" xfId="0" applyNumberFormat="1" applyFont="1" applyFill="1" applyBorder="1" applyAlignment="1">
      <alignment horizontal="right" vertical="center" wrapText="1"/>
    </xf>
    <xf numFmtId="176" fontId="3" fillId="4" borderId="61" xfId="0" applyNumberFormat="1" applyFont="1" applyFill="1" applyBorder="1" applyAlignment="1">
      <alignment horizontal="right" vertical="center" wrapText="1"/>
    </xf>
    <xf numFmtId="176" fontId="3" fillId="0" borderId="144" xfId="0" applyNumberFormat="1" applyFont="1" applyBorder="1" applyAlignment="1">
      <alignment horizontal="right" vertical="center" wrapText="1"/>
    </xf>
    <xf numFmtId="176" fontId="3" fillId="0" borderId="145" xfId="0" applyNumberFormat="1" applyFont="1" applyBorder="1" applyAlignment="1">
      <alignment horizontal="right" vertical="center" wrapText="1"/>
    </xf>
    <xf numFmtId="0" fontId="3" fillId="0" borderId="58" xfId="0" applyFont="1" applyBorder="1" applyAlignment="1">
      <alignment horizontal="left" vertical="top" wrapText="1"/>
    </xf>
    <xf numFmtId="0" fontId="6" fillId="0" borderId="58" xfId="0" applyFont="1" applyBorder="1" applyAlignment="1">
      <alignment vertical="top" wrapText="1"/>
    </xf>
    <xf numFmtId="0" fontId="6" fillId="0" borderId="92" xfId="0" applyFont="1" applyBorder="1" applyAlignment="1">
      <alignment vertical="top" wrapText="1"/>
    </xf>
    <xf numFmtId="0" fontId="6" fillId="0" borderId="0" xfId="0" applyFont="1" applyAlignment="1">
      <alignment vertical="top" wrapText="1"/>
    </xf>
    <xf numFmtId="0" fontId="6" fillId="0" borderId="41" xfId="0" applyFont="1" applyBorder="1" applyAlignment="1">
      <alignment vertical="top" wrapText="1"/>
    </xf>
    <xf numFmtId="0" fontId="3" fillId="0" borderId="104" xfId="0" quotePrefix="1" applyFont="1" applyBorder="1" applyAlignment="1">
      <alignment horizontal="center" vertical="top" wrapText="1"/>
    </xf>
    <xf numFmtId="0" fontId="6" fillId="0" borderId="105" xfId="0" applyFont="1" applyBorder="1" applyAlignment="1">
      <alignment horizontal="center" wrapText="1"/>
    </xf>
    <xf numFmtId="0" fontId="6" fillId="0" borderId="112" xfId="0" applyFont="1" applyBorder="1" applyAlignment="1">
      <alignment horizontal="center" vertical="top" wrapText="1"/>
    </xf>
    <xf numFmtId="0" fontId="6" fillId="0" borderId="91" xfId="0" applyFont="1" applyBorder="1" applyAlignment="1">
      <alignment horizontal="center" wrapText="1"/>
    </xf>
    <xf numFmtId="176" fontId="3" fillId="0" borderId="129" xfId="0" applyNumberFormat="1" applyFont="1" applyFill="1" applyBorder="1" applyAlignment="1">
      <alignment horizontal="right" vertical="center" wrapText="1"/>
    </xf>
    <xf numFmtId="176" fontId="3" fillId="0" borderId="130" xfId="0" applyNumberFormat="1" applyFont="1" applyFill="1" applyBorder="1" applyAlignment="1">
      <alignment horizontal="right" vertical="center" wrapText="1"/>
    </xf>
    <xf numFmtId="176" fontId="3" fillId="0" borderId="70" xfId="0" applyNumberFormat="1" applyFont="1" applyFill="1" applyBorder="1" applyAlignment="1">
      <alignment horizontal="right" vertical="center" wrapText="1"/>
    </xf>
    <xf numFmtId="176" fontId="3" fillId="0" borderId="61" xfId="0" applyNumberFormat="1" applyFont="1" applyFill="1" applyBorder="1" applyAlignment="1">
      <alignment horizontal="right" vertical="center" wrapText="1"/>
    </xf>
    <xf numFmtId="0" fontId="3" fillId="2" borderId="66"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0" borderId="66" xfId="0" applyFont="1" applyBorder="1" applyAlignment="1">
      <alignment horizontal="center" vertical="top" wrapText="1"/>
    </xf>
    <xf numFmtId="0" fontId="3" fillId="0" borderId="3" xfId="0" applyFont="1" applyBorder="1" applyAlignment="1">
      <alignment horizontal="center" vertical="top" wrapText="1"/>
    </xf>
    <xf numFmtId="0" fontId="6" fillId="0" borderId="60" xfId="0" applyFont="1" applyBorder="1"/>
    <xf numFmtId="0" fontId="6" fillId="0" borderId="41" xfId="0" applyFont="1" applyBorder="1"/>
    <xf numFmtId="0" fontId="6" fillId="0" borderId="0" xfId="0" applyFont="1"/>
    <xf numFmtId="0" fontId="3" fillId="2" borderId="138"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0" borderId="29"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54" xfId="0" applyFont="1" applyFill="1" applyBorder="1" applyAlignment="1">
      <alignment horizontal="center" vertical="center" wrapText="1"/>
    </xf>
    <xf numFmtId="176" fontId="3" fillId="0" borderId="20" xfId="0" applyNumberFormat="1" applyFont="1" applyFill="1" applyBorder="1" applyAlignment="1">
      <alignment horizontal="right" vertical="center" wrapText="1"/>
    </xf>
    <xf numFmtId="176" fontId="3" fillId="0" borderId="115" xfId="0" applyNumberFormat="1" applyFont="1" applyFill="1" applyBorder="1" applyAlignment="1">
      <alignment horizontal="right" vertical="center" wrapText="1"/>
    </xf>
    <xf numFmtId="176" fontId="3" fillId="0" borderId="143" xfId="0" applyNumberFormat="1" applyFont="1" applyFill="1" applyBorder="1" applyAlignment="1">
      <alignment horizontal="right" vertical="center" wrapText="1"/>
    </xf>
    <xf numFmtId="176" fontId="3" fillId="0" borderId="129" xfId="0" quotePrefix="1" applyNumberFormat="1" applyFont="1" applyFill="1" applyBorder="1" applyAlignment="1">
      <alignment horizontal="right" vertical="center" wrapText="1"/>
    </xf>
    <xf numFmtId="176" fontId="3" fillId="0" borderId="130" xfId="0" quotePrefix="1" applyNumberFormat="1" applyFont="1" applyFill="1" applyBorder="1" applyAlignment="1">
      <alignment horizontal="right" vertical="center" wrapText="1"/>
    </xf>
    <xf numFmtId="176" fontId="3" fillId="0" borderId="59" xfId="0" quotePrefix="1" applyNumberFormat="1" applyFont="1" applyFill="1" applyBorder="1" applyAlignment="1">
      <alignment horizontal="right" vertical="center" wrapText="1"/>
    </xf>
    <xf numFmtId="176" fontId="3" fillId="0" borderId="50" xfId="0" quotePrefix="1" applyNumberFormat="1" applyFont="1" applyFill="1" applyBorder="1" applyAlignment="1">
      <alignment horizontal="right" vertical="center" wrapText="1"/>
    </xf>
    <xf numFmtId="176" fontId="3" fillId="0" borderId="55" xfId="0" quotePrefix="1" applyNumberFormat="1" applyFont="1" applyFill="1" applyBorder="1" applyAlignment="1">
      <alignment horizontal="right" vertical="center" wrapText="1"/>
    </xf>
    <xf numFmtId="176" fontId="3" fillId="0" borderId="54" xfId="0" quotePrefix="1" applyNumberFormat="1" applyFont="1" applyFill="1" applyBorder="1" applyAlignment="1">
      <alignment horizontal="right" vertical="center" wrapText="1"/>
    </xf>
    <xf numFmtId="176" fontId="3" fillId="0" borderId="114" xfId="0" quotePrefix="1" applyNumberFormat="1" applyFont="1" applyFill="1" applyBorder="1" applyAlignment="1">
      <alignment horizontal="right" vertical="center" wrapText="1"/>
    </xf>
    <xf numFmtId="176" fontId="3" fillId="0" borderId="30" xfId="0" quotePrefix="1" applyNumberFormat="1" applyFont="1" applyFill="1" applyBorder="1" applyAlignment="1">
      <alignment horizontal="right" vertical="center"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176" fontId="3" fillId="0" borderId="62" xfId="0" applyNumberFormat="1" applyFont="1" applyBorder="1" applyAlignment="1">
      <alignment horizontal="right" vertical="center" wrapText="1"/>
    </xf>
    <xf numFmtId="176" fontId="3" fillId="0" borderId="133" xfId="0" applyNumberFormat="1" applyFont="1" applyBorder="1" applyAlignment="1">
      <alignment horizontal="right" vertical="center" wrapText="1"/>
    </xf>
    <xf numFmtId="176" fontId="3" fillId="0" borderId="27" xfId="0" applyNumberFormat="1" applyFont="1" applyBorder="1" applyAlignment="1">
      <alignment horizontal="right" vertical="center" wrapText="1"/>
    </xf>
    <xf numFmtId="176" fontId="3" fillId="0" borderId="79" xfId="0" applyNumberFormat="1" applyFont="1" applyBorder="1" applyAlignment="1">
      <alignment horizontal="right" vertical="center" wrapText="1"/>
    </xf>
    <xf numFmtId="0" fontId="3" fillId="0" borderId="37"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12"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112" xfId="0" applyFont="1" applyFill="1" applyBorder="1" applyAlignment="1">
      <alignment horizontal="center" vertical="center"/>
    </xf>
    <xf numFmtId="0" fontId="3" fillId="2" borderId="125" xfId="0" applyFont="1" applyFill="1" applyBorder="1" applyAlignment="1">
      <alignment horizontal="center" vertical="center"/>
    </xf>
    <xf numFmtId="0" fontId="3" fillId="2" borderId="113" xfId="0" applyFont="1" applyFill="1" applyBorder="1" applyAlignment="1">
      <alignment horizontal="center" vertical="center"/>
    </xf>
    <xf numFmtId="176" fontId="3" fillId="0" borderId="107" xfId="0" applyNumberFormat="1" applyFont="1" applyBorder="1" applyAlignment="1">
      <alignment horizontal="right" vertical="center" wrapText="1"/>
    </xf>
    <xf numFmtId="176" fontId="3" fillId="0" borderId="108" xfId="0" applyNumberFormat="1" applyFont="1" applyBorder="1" applyAlignment="1">
      <alignment horizontal="right" vertical="center" wrapText="1"/>
    </xf>
    <xf numFmtId="176" fontId="3" fillId="0" borderId="32" xfId="0" applyNumberFormat="1" applyFont="1" applyBorder="1" applyAlignment="1">
      <alignment horizontal="right" vertical="center" wrapText="1"/>
    </xf>
    <xf numFmtId="176" fontId="3" fillId="0" borderId="136" xfId="0" applyNumberFormat="1" applyFont="1" applyBorder="1" applyAlignment="1">
      <alignment horizontal="right" vertical="center" wrapText="1"/>
    </xf>
    <xf numFmtId="0" fontId="3" fillId="0" borderId="25" xfId="0" applyFont="1" applyFill="1" applyBorder="1" applyAlignment="1">
      <alignment vertical="top" wrapText="1"/>
    </xf>
    <xf numFmtId="0" fontId="6" fillId="0" borderId="3" xfId="0" applyFont="1" applyFill="1" applyBorder="1" applyAlignment="1">
      <alignment vertical="top" wrapText="1"/>
    </xf>
    <xf numFmtId="0" fontId="3" fillId="2" borderId="3" xfId="0" applyFont="1" applyFill="1" applyBorder="1" applyAlignment="1">
      <alignment vertical="top" wrapText="1"/>
    </xf>
    <xf numFmtId="0" fontId="3" fillId="2" borderId="37" xfId="0" applyFont="1" applyFill="1" applyBorder="1" applyAlignment="1">
      <alignment horizontal="center" vertical="top" wrapText="1"/>
    </xf>
    <xf numFmtId="0" fontId="6" fillId="2" borderId="41" xfId="0" applyFont="1" applyFill="1" applyBorder="1" applyAlignment="1">
      <alignment horizontal="center" vertical="top" wrapText="1"/>
    </xf>
    <xf numFmtId="0" fontId="6" fillId="2" borderId="37" xfId="0" applyFont="1" applyFill="1" applyBorder="1" applyAlignment="1">
      <alignment horizontal="center" vertical="top" wrapText="1"/>
    </xf>
    <xf numFmtId="0" fontId="6" fillId="2" borderId="3" xfId="0" applyFont="1" applyFill="1" applyBorder="1" applyAlignment="1">
      <alignment vertical="top" wrapText="1"/>
    </xf>
    <xf numFmtId="176" fontId="3" fillId="0" borderId="114" xfId="0" quotePrefix="1" applyNumberFormat="1" applyFont="1" applyBorder="1" applyAlignment="1">
      <alignment horizontal="right" vertical="center" wrapText="1"/>
    </xf>
    <xf numFmtId="176" fontId="3" fillId="0" borderId="5" xfId="0" quotePrefix="1" applyNumberFormat="1" applyFont="1" applyBorder="1" applyAlignment="1">
      <alignment horizontal="right" vertical="center" wrapText="1"/>
    </xf>
    <xf numFmtId="176" fontId="3" fillId="0" borderId="30" xfId="0" quotePrefix="1" applyNumberFormat="1" applyFont="1" applyBorder="1" applyAlignment="1">
      <alignment horizontal="right" vertical="center" wrapText="1"/>
    </xf>
    <xf numFmtId="176" fontId="3" fillId="0" borderId="129" xfId="0" applyNumberFormat="1" applyFont="1" applyBorder="1" applyAlignment="1">
      <alignment horizontal="right" vertical="center" wrapText="1"/>
    </xf>
    <xf numFmtId="176" fontId="3" fillId="0" borderId="128" xfId="0" applyNumberFormat="1" applyFont="1" applyBorder="1" applyAlignment="1">
      <alignment horizontal="right" vertical="center" wrapText="1"/>
    </xf>
    <xf numFmtId="176" fontId="3" fillId="0" borderId="130" xfId="0" applyNumberFormat="1" applyFont="1" applyBorder="1" applyAlignment="1">
      <alignment horizontal="right" vertical="center" wrapText="1"/>
    </xf>
    <xf numFmtId="176" fontId="3" fillId="0" borderId="70" xfId="0" quotePrefix="1" applyNumberFormat="1" applyFont="1" applyBorder="1" applyAlignment="1">
      <alignment horizontal="right" vertical="center" wrapText="1"/>
    </xf>
    <xf numFmtId="176" fontId="3" fillId="0" borderId="2" xfId="0" quotePrefix="1" applyNumberFormat="1" applyFont="1" applyBorder="1" applyAlignment="1">
      <alignment horizontal="right" vertical="center" wrapText="1"/>
    </xf>
    <xf numFmtId="176" fontId="3" fillId="0" borderId="29" xfId="0" quotePrefix="1" applyNumberFormat="1" applyFont="1" applyBorder="1" applyAlignment="1">
      <alignment horizontal="right" vertical="center" wrapText="1"/>
    </xf>
    <xf numFmtId="176" fontId="3" fillId="0" borderId="25" xfId="0" quotePrefix="1" applyNumberFormat="1" applyFont="1" applyBorder="1" applyAlignment="1">
      <alignment horizontal="right" vertical="center" wrapText="1"/>
    </xf>
    <xf numFmtId="176" fontId="3" fillId="0" borderId="40" xfId="0" quotePrefix="1" applyNumberFormat="1" applyFont="1" applyBorder="1" applyAlignment="1">
      <alignment horizontal="right" vertical="center" wrapText="1"/>
    </xf>
    <xf numFmtId="176" fontId="3" fillId="0" borderId="129" xfId="0" quotePrefix="1" applyNumberFormat="1" applyFont="1" applyBorder="1" applyAlignment="1">
      <alignment horizontal="right" vertical="center" wrapText="1"/>
    </xf>
    <xf numFmtId="176" fontId="3" fillId="0" borderId="130" xfId="0" quotePrefix="1" applyNumberFormat="1" applyFont="1" applyBorder="1" applyAlignment="1">
      <alignment horizontal="right" vertical="center" wrapText="1"/>
    </xf>
    <xf numFmtId="176" fontId="3" fillId="0" borderId="52" xfId="0" applyNumberFormat="1" applyFont="1" applyBorder="1" applyAlignment="1">
      <alignment horizontal="right" vertical="center" wrapText="1"/>
    </xf>
    <xf numFmtId="0" fontId="3" fillId="2" borderId="53" xfId="0" applyFont="1" applyFill="1" applyBorder="1" applyAlignment="1">
      <alignment horizontal="center" wrapText="1"/>
    </xf>
    <xf numFmtId="0" fontId="6" fillId="2" borderId="93" xfId="0" applyFont="1" applyFill="1" applyBorder="1" applyAlignment="1">
      <alignment horizontal="center" wrapText="1"/>
    </xf>
    <xf numFmtId="0" fontId="6" fillId="2" borderId="37" xfId="0" applyFont="1" applyFill="1" applyBorder="1" applyAlignment="1">
      <alignment horizontal="center" wrapText="1"/>
    </xf>
    <xf numFmtId="0" fontId="6" fillId="2" borderId="1" xfId="0" applyFont="1" applyFill="1" applyBorder="1" applyAlignment="1">
      <alignment horizontal="center" wrapText="1"/>
    </xf>
    <xf numFmtId="176" fontId="3" fillId="0" borderId="70" xfId="0" applyNumberFormat="1" applyFont="1" applyBorder="1" applyAlignment="1">
      <alignment horizontal="right" vertical="center" wrapText="1"/>
    </xf>
    <xf numFmtId="176" fontId="3" fillId="0" borderId="61" xfId="0" applyNumberFormat="1" applyFont="1" applyBorder="1" applyAlignment="1">
      <alignment horizontal="right" vertical="center" wrapText="1"/>
    </xf>
    <xf numFmtId="0" fontId="3" fillId="0" borderId="53" xfId="0" applyFont="1" applyBorder="1" applyAlignment="1">
      <alignment horizontal="center" wrapText="1"/>
    </xf>
    <xf numFmtId="0" fontId="6" fillId="0" borderId="93" xfId="0" applyFont="1" applyBorder="1" applyAlignment="1">
      <alignment horizontal="center" wrapText="1"/>
    </xf>
    <xf numFmtId="0" fontId="6" fillId="0" borderId="37" xfId="0" applyFont="1" applyBorder="1" applyAlignment="1">
      <alignment horizontal="center" wrapText="1"/>
    </xf>
    <xf numFmtId="0" fontId="6" fillId="0" borderId="1" xfId="0" applyFont="1" applyBorder="1" applyAlignment="1">
      <alignment horizontal="center" wrapText="1"/>
    </xf>
    <xf numFmtId="0" fontId="3" fillId="0" borderId="103" xfId="0" applyFont="1" applyBorder="1" applyAlignment="1">
      <alignment horizontal="center" vertical="top" wrapText="1"/>
    </xf>
    <xf numFmtId="0" fontId="3" fillId="0" borderId="140" xfId="0" applyFont="1" applyBorder="1" applyAlignment="1">
      <alignment horizontal="center" vertical="top" wrapText="1"/>
    </xf>
    <xf numFmtId="0" fontId="10" fillId="2" borderId="141" xfId="0" applyFont="1" applyFill="1" applyBorder="1" applyAlignment="1">
      <alignment horizontal="center" vertical="top" wrapText="1"/>
    </xf>
    <xf numFmtId="0" fontId="11" fillId="2" borderId="2" xfId="0" applyFont="1" applyFill="1" applyBorder="1" applyAlignment="1">
      <alignment horizontal="center"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495300</xdr:colOff>
      <xdr:row>19</xdr:row>
      <xdr:rowOff>146050</xdr:rowOff>
    </xdr:from>
    <xdr:to>
      <xdr:col>6</xdr:col>
      <xdr:colOff>44450</xdr:colOff>
      <xdr:row>26</xdr:row>
      <xdr:rowOff>15250</xdr:rowOff>
    </xdr:to>
    <xdr:sp macro="" textlink="">
      <xdr:nvSpPr>
        <xdr:cNvPr id="71" name="フローチャート: 処理 70">
          <a:extLst>
            <a:ext uri="{FF2B5EF4-FFF2-40B4-BE49-F238E27FC236}">
              <a16:creationId xmlns:a16="http://schemas.microsoft.com/office/drawing/2014/main" id="{D77E96C9-5928-4209-B140-8C78E4B1BC40}"/>
            </a:ext>
          </a:extLst>
        </xdr:cNvPr>
        <xdr:cNvSpPr/>
      </xdr:nvSpPr>
      <xdr:spPr bwMode="auto">
        <a:xfrm>
          <a:off x="1612900" y="2736850"/>
          <a:ext cx="1784350" cy="936000"/>
        </a:xfrm>
        <a:prstGeom prst="flowChartProcess">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xdr:col>
      <xdr:colOff>146050</xdr:colOff>
      <xdr:row>4</xdr:row>
      <xdr:rowOff>63500</xdr:rowOff>
    </xdr:from>
    <xdr:to>
      <xdr:col>5</xdr:col>
      <xdr:colOff>381000</xdr:colOff>
      <xdr:row>8</xdr:row>
      <xdr:rowOff>114300</xdr:rowOff>
    </xdr:to>
    <xdr:sp macro="" textlink="">
      <xdr:nvSpPr>
        <xdr:cNvPr id="2" name="フローチャート: 処理 1">
          <a:extLst>
            <a:ext uri="{FF2B5EF4-FFF2-40B4-BE49-F238E27FC236}">
              <a16:creationId xmlns:a16="http://schemas.microsoft.com/office/drawing/2014/main" id="{765C5FCB-E502-5E12-F249-9AFB922F157B}"/>
            </a:ext>
          </a:extLst>
        </xdr:cNvPr>
        <xdr:cNvSpPr/>
      </xdr:nvSpPr>
      <xdr:spPr bwMode="auto">
        <a:xfrm>
          <a:off x="1822450" y="368300"/>
          <a:ext cx="1352550" cy="66040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シート</a:t>
          </a:r>
          <a:r>
            <a:rPr kumimoji="1" lang="en-US" altLang="ja-JP" sz="1100"/>
            <a:t>1</a:t>
          </a:r>
          <a:r>
            <a:rPr kumimoji="1" lang="ja-JP" altLang="en-US" sz="1100"/>
            <a:t>を記入</a:t>
          </a:r>
        </a:p>
      </xdr:txBody>
    </xdr:sp>
    <xdr:clientData/>
  </xdr:twoCellAnchor>
  <xdr:twoCellAnchor>
    <xdr:from>
      <xdr:col>2</xdr:col>
      <xdr:colOff>520700</xdr:colOff>
      <xdr:row>38</xdr:row>
      <xdr:rowOff>34925</xdr:rowOff>
    </xdr:from>
    <xdr:to>
      <xdr:col>2</xdr:col>
      <xdr:colOff>520700</xdr:colOff>
      <xdr:row>45</xdr:row>
      <xdr:rowOff>9525</xdr:rowOff>
    </xdr:to>
    <xdr:cxnSp macro="">
      <xdr:nvCxnSpPr>
        <xdr:cNvPr id="36" name="直線コネクタ 35">
          <a:extLst>
            <a:ext uri="{FF2B5EF4-FFF2-40B4-BE49-F238E27FC236}">
              <a16:creationId xmlns:a16="http://schemas.microsoft.com/office/drawing/2014/main" id="{EAFC4793-D312-5F32-5C02-139719F3AD5C}"/>
            </a:ext>
          </a:extLst>
        </xdr:cNvPr>
        <xdr:cNvCxnSpPr/>
      </xdr:nvCxnSpPr>
      <xdr:spPr bwMode="auto">
        <a:xfrm>
          <a:off x="1631950" y="5749925"/>
          <a:ext cx="0" cy="10858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266700</xdr:colOff>
      <xdr:row>44</xdr:row>
      <xdr:rowOff>155575</xdr:rowOff>
    </xdr:from>
    <xdr:to>
      <xdr:col>4</xdr:col>
      <xdr:colOff>266700</xdr:colOff>
      <xdr:row>64</xdr:row>
      <xdr:rowOff>53975</xdr:rowOff>
    </xdr:to>
    <xdr:cxnSp macro="">
      <xdr:nvCxnSpPr>
        <xdr:cNvPr id="38" name="直線コネクタ 37">
          <a:extLst>
            <a:ext uri="{FF2B5EF4-FFF2-40B4-BE49-F238E27FC236}">
              <a16:creationId xmlns:a16="http://schemas.microsoft.com/office/drawing/2014/main" id="{C91FAD5C-1648-43A3-8247-40765C246A5B}"/>
            </a:ext>
          </a:extLst>
        </xdr:cNvPr>
        <xdr:cNvCxnSpPr/>
      </xdr:nvCxnSpPr>
      <xdr:spPr bwMode="auto">
        <a:xfrm>
          <a:off x="2489200" y="6823075"/>
          <a:ext cx="0" cy="30734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6</xdr:col>
      <xdr:colOff>63500</xdr:colOff>
      <xdr:row>38</xdr:row>
      <xdr:rowOff>34925</xdr:rowOff>
    </xdr:from>
    <xdr:to>
      <xdr:col>6</xdr:col>
      <xdr:colOff>63500</xdr:colOff>
      <xdr:row>45</xdr:row>
      <xdr:rowOff>9525</xdr:rowOff>
    </xdr:to>
    <xdr:cxnSp macro="">
      <xdr:nvCxnSpPr>
        <xdr:cNvPr id="39" name="直線コネクタ 38">
          <a:extLst>
            <a:ext uri="{FF2B5EF4-FFF2-40B4-BE49-F238E27FC236}">
              <a16:creationId xmlns:a16="http://schemas.microsoft.com/office/drawing/2014/main" id="{2869EE4E-BCC8-432F-8434-AFA1591E37D6}"/>
            </a:ext>
          </a:extLst>
        </xdr:cNvPr>
        <xdr:cNvCxnSpPr/>
      </xdr:nvCxnSpPr>
      <xdr:spPr bwMode="auto">
        <a:xfrm>
          <a:off x="3397250" y="5749925"/>
          <a:ext cx="0" cy="10858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266700</xdr:colOff>
      <xdr:row>26</xdr:row>
      <xdr:rowOff>15875</xdr:rowOff>
    </xdr:from>
    <xdr:to>
      <xdr:col>4</xdr:col>
      <xdr:colOff>266700</xdr:colOff>
      <xdr:row>38</xdr:row>
      <xdr:rowOff>53975</xdr:rowOff>
    </xdr:to>
    <xdr:cxnSp macro="">
      <xdr:nvCxnSpPr>
        <xdr:cNvPr id="42" name="直線コネクタ 41">
          <a:extLst>
            <a:ext uri="{FF2B5EF4-FFF2-40B4-BE49-F238E27FC236}">
              <a16:creationId xmlns:a16="http://schemas.microsoft.com/office/drawing/2014/main" id="{DFB8E8ED-5CE3-4060-9342-4B56B97ECE38}"/>
            </a:ext>
          </a:extLst>
        </xdr:cNvPr>
        <xdr:cNvCxnSpPr/>
      </xdr:nvCxnSpPr>
      <xdr:spPr bwMode="auto">
        <a:xfrm>
          <a:off x="2489200" y="3825875"/>
          <a:ext cx="0" cy="19431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266700</xdr:colOff>
      <xdr:row>8</xdr:row>
      <xdr:rowOff>133350</xdr:rowOff>
    </xdr:from>
    <xdr:to>
      <xdr:col>4</xdr:col>
      <xdr:colOff>266700</xdr:colOff>
      <xdr:row>19</xdr:row>
      <xdr:rowOff>139700</xdr:rowOff>
    </xdr:to>
    <xdr:cxnSp macro="">
      <xdr:nvCxnSpPr>
        <xdr:cNvPr id="47" name="直線コネクタ 46">
          <a:extLst>
            <a:ext uri="{FF2B5EF4-FFF2-40B4-BE49-F238E27FC236}">
              <a16:creationId xmlns:a16="http://schemas.microsoft.com/office/drawing/2014/main" id="{BB6406AA-6C27-453F-B0F5-8063CB138FA2}"/>
            </a:ext>
          </a:extLst>
        </xdr:cNvPr>
        <xdr:cNvCxnSpPr/>
      </xdr:nvCxnSpPr>
      <xdr:spPr bwMode="auto">
        <a:xfrm>
          <a:off x="2501900" y="1047750"/>
          <a:ext cx="0" cy="16827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481479</xdr:colOff>
      <xdr:row>10</xdr:row>
      <xdr:rowOff>97118</xdr:rowOff>
    </xdr:from>
    <xdr:to>
      <xdr:col>7</xdr:col>
      <xdr:colOff>43329</xdr:colOff>
      <xdr:row>18</xdr:row>
      <xdr:rowOff>50800</xdr:rowOff>
    </xdr:to>
    <xdr:sp macro="" textlink="">
      <xdr:nvSpPr>
        <xdr:cNvPr id="5" name="フローチャート: 判断 4">
          <a:extLst>
            <a:ext uri="{FF2B5EF4-FFF2-40B4-BE49-F238E27FC236}">
              <a16:creationId xmlns:a16="http://schemas.microsoft.com/office/drawing/2014/main" id="{5A18D329-463B-CA25-4490-644CBDB6F5BC}"/>
            </a:ext>
          </a:extLst>
        </xdr:cNvPr>
        <xdr:cNvSpPr/>
      </xdr:nvSpPr>
      <xdr:spPr bwMode="auto">
        <a:xfrm>
          <a:off x="1041773" y="1292412"/>
          <a:ext cx="2923615" cy="1148976"/>
        </a:xfrm>
        <a:prstGeom prst="flowChartDecision">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製品又は半製品中の対象物質の含有率がわかるか</a:t>
          </a:r>
        </a:p>
      </xdr:txBody>
    </xdr:sp>
    <xdr:clientData/>
  </xdr:twoCellAnchor>
  <xdr:twoCellAnchor>
    <xdr:from>
      <xdr:col>1</xdr:col>
      <xdr:colOff>368300</xdr:colOff>
      <xdr:row>20</xdr:row>
      <xdr:rowOff>120650</xdr:rowOff>
    </xdr:from>
    <xdr:to>
      <xdr:col>4</xdr:col>
      <xdr:colOff>44450</xdr:colOff>
      <xdr:row>25</xdr:row>
      <xdr:rowOff>19050</xdr:rowOff>
    </xdr:to>
    <xdr:sp macro="" textlink="">
      <xdr:nvSpPr>
        <xdr:cNvPr id="3" name="フローチャート: 処理 2">
          <a:extLst>
            <a:ext uri="{FF2B5EF4-FFF2-40B4-BE49-F238E27FC236}">
              <a16:creationId xmlns:a16="http://schemas.microsoft.com/office/drawing/2014/main" id="{5D3E67FC-9859-4EE6-A45A-A0F062454B32}"/>
            </a:ext>
          </a:extLst>
        </xdr:cNvPr>
        <xdr:cNvSpPr/>
      </xdr:nvSpPr>
      <xdr:spPr bwMode="auto">
        <a:xfrm>
          <a:off x="927100" y="2863850"/>
          <a:ext cx="1352550" cy="66040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シート</a:t>
          </a:r>
          <a:r>
            <a:rPr kumimoji="1" lang="en-US" altLang="ja-JP" sz="1100" b="1"/>
            <a:t>2</a:t>
          </a:r>
          <a:r>
            <a:rPr kumimoji="1" lang="ja-JP" altLang="en-US" sz="1100" b="1"/>
            <a:t>①</a:t>
          </a:r>
          <a:r>
            <a:rPr kumimoji="1" lang="ja-JP" altLang="en-US" sz="1100"/>
            <a:t>を記入</a:t>
          </a:r>
        </a:p>
      </xdr:txBody>
    </xdr:sp>
    <xdr:clientData/>
  </xdr:twoCellAnchor>
  <xdr:twoCellAnchor>
    <xdr:from>
      <xdr:col>4</xdr:col>
      <xdr:colOff>501650</xdr:colOff>
      <xdr:row>20</xdr:row>
      <xdr:rowOff>120650</xdr:rowOff>
    </xdr:from>
    <xdr:to>
      <xdr:col>7</xdr:col>
      <xdr:colOff>177800</xdr:colOff>
      <xdr:row>25</xdr:row>
      <xdr:rowOff>19050</xdr:rowOff>
    </xdr:to>
    <xdr:sp macro="" textlink="">
      <xdr:nvSpPr>
        <xdr:cNvPr id="4" name="フローチャート: 処理 3">
          <a:extLst>
            <a:ext uri="{FF2B5EF4-FFF2-40B4-BE49-F238E27FC236}">
              <a16:creationId xmlns:a16="http://schemas.microsoft.com/office/drawing/2014/main" id="{5ECD4F53-FC6C-43A1-B996-E1FFAFC82AB5}"/>
            </a:ext>
          </a:extLst>
        </xdr:cNvPr>
        <xdr:cNvSpPr/>
      </xdr:nvSpPr>
      <xdr:spPr bwMode="auto">
        <a:xfrm>
          <a:off x="2736850" y="2863850"/>
          <a:ext cx="1352550" cy="66040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シート</a:t>
          </a:r>
          <a:r>
            <a:rPr kumimoji="1" lang="en-US" altLang="ja-JP" sz="1100" b="1"/>
            <a:t>2</a:t>
          </a:r>
          <a:r>
            <a:rPr kumimoji="1" lang="ja-JP" altLang="en-US" sz="1100" b="1"/>
            <a:t>②</a:t>
          </a:r>
          <a:r>
            <a:rPr kumimoji="1" lang="ja-JP" altLang="en-US" sz="1100"/>
            <a:t>を記入</a:t>
          </a:r>
        </a:p>
      </xdr:txBody>
    </xdr:sp>
    <xdr:clientData/>
  </xdr:twoCellAnchor>
  <xdr:twoCellAnchor>
    <xdr:from>
      <xdr:col>1</xdr:col>
      <xdr:colOff>501650</xdr:colOff>
      <xdr:row>27</xdr:row>
      <xdr:rowOff>149225</xdr:rowOff>
    </xdr:from>
    <xdr:to>
      <xdr:col>7</xdr:col>
      <xdr:colOff>31750</xdr:colOff>
      <xdr:row>36</xdr:row>
      <xdr:rowOff>73025</xdr:rowOff>
    </xdr:to>
    <xdr:sp macro="" textlink="">
      <xdr:nvSpPr>
        <xdr:cNvPr id="6" name="フローチャート: 判断 5">
          <a:extLst>
            <a:ext uri="{FF2B5EF4-FFF2-40B4-BE49-F238E27FC236}">
              <a16:creationId xmlns:a16="http://schemas.microsoft.com/office/drawing/2014/main" id="{1E7285B5-1ED5-4EF7-9CCB-11846D6DC374}"/>
            </a:ext>
          </a:extLst>
        </xdr:cNvPr>
        <xdr:cNvSpPr/>
      </xdr:nvSpPr>
      <xdr:spPr bwMode="auto">
        <a:xfrm>
          <a:off x="1057275" y="4117975"/>
          <a:ext cx="2863850" cy="1352550"/>
        </a:xfrm>
        <a:prstGeom prst="flowChartDecision">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大気・水域の排出の少ない媒体は排ガス・排水処理を行っていないか</a:t>
          </a:r>
        </a:p>
      </xdr:txBody>
    </xdr:sp>
    <xdr:clientData/>
  </xdr:twoCellAnchor>
  <xdr:twoCellAnchor>
    <xdr:from>
      <xdr:col>1</xdr:col>
      <xdr:colOff>431800</xdr:colOff>
      <xdr:row>39</xdr:row>
      <xdr:rowOff>66675</xdr:rowOff>
    </xdr:from>
    <xdr:to>
      <xdr:col>4</xdr:col>
      <xdr:colOff>107950</xdr:colOff>
      <xdr:row>43</xdr:row>
      <xdr:rowOff>117475</xdr:rowOff>
    </xdr:to>
    <xdr:sp macro="" textlink="">
      <xdr:nvSpPr>
        <xdr:cNvPr id="7" name="フローチャート: 処理 6">
          <a:extLst>
            <a:ext uri="{FF2B5EF4-FFF2-40B4-BE49-F238E27FC236}">
              <a16:creationId xmlns:a16="http://schemas.microsoft.com/office/drawing/2014/main" id="{64A8D457-5FEF-4CF6-904A-D8D495C18D00}"/>
            </a:ext>
          </a:extLst>
        </xdr:cNvPr>
        <xdr:cNvSpPr/>
      </xdr:nvSpPr>
      <xdr:spPr bwMode="auto">
        <a:xfrm>
          <a:off x="987425" y="5940425"/>
          <a:ext cx="1343025" cy="68580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シート</a:t>
          </a:r>
          <a:r>
            <a:rPr kumimoji="1" lang="en-US" altLang="ja-JP" sz="1100" b="1"/>
            <a:t>3</a:t>
          </a:r>
          <a:r>
            <a:rPr kumimoji="1" lang="ja-JP" altLang="en-US" sz="1100" b="1"/>
            <a:t>①</a:t>
          </a:r>
          <a:r>
            <a:rPr kumimoji="1" lang="ja-JP" altLang="en-US" sz="1100"/>
            <a:t>を記入</a:t>
          </a:r>
        </a:p>
      </xdr:txBody>
    </xdr:sp>
    <xdr:clientData/>
  </xdr:twoCellAnchor>
  <xdr:twoCellAnchor>
    <xdr:from>
      <xdr:col>4</xdr:col>
      <xdr:colOff>469900</xdr:colOff>
      <xdr:row>39</xdr:row>
      <xdr:rowOff>53975</xdr:rowOff>
    </xdr:from>
    <xdr:to>
      <xdr:col>7</xdr:col>
      <xdr:colOff>146050</xdr:colOff>
      <xdr:row>43</xdr:row>
      <xdr:rowOff>111125</xdr:rowOff>
    </xdr:to>
    <xdr:sp macro="" textlink="">
      <xdr:nvSpPr>
        <xdr:cNvPr id="8" name="フローチャート: 処理 7">
          <a:extLst>
            <a:ext uri="{FF2B5EF4-FFF2-40B4-BE49-F238E27FC236}">
              <a16:creationId xmlns:a16="http://schemas.microsoft.com/office/drawing/2014/main" id="{DA25ADA5-C705-4BBF-A59B-FE7118F5F069}"/>
            </a:ext>
          </a:extLst>
        </xdr:cNvPr>
        <xdr:cNvSpPr/>
      </xdr:nvSpPr>
      <xdr:spPr bwMode="auto">
        <a:xfrm>
          <a:off x="2692400" y="5927725"/>
          <a:ext cx="1343025" cy="69215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シート</a:t>
          </a:r>
          <a:r>
            <a:rPr kumimoji="1" lang="en-US" altLang="ja-JP" sz="1100" b="1"/>
            <a:t>3</a:t>
          </a:r>
          <a:r>
            <a:rPr kumimoji="1" lang="ja-JP" altLang="en-US" sz="1100" b="1"/>
            <a:t>②</a:t>
          </a:r>
          <a:r>
            <a:rPr kumimoji="1" lang="ja-JP" altLang="en-US" sz="1100"/>
            <a:t>を記入</a:t>
          </a:r>
        </a:p>
      </xdr:txBody>
    </xdr:sp>
    <xdr:clientData/>
  </xdr:twoCellAnchor>
  <xdr:twoCellAnchor>
    <xdr:from>
      <xdr:col>3</xdr:col>
      <xdr:colOff>146050</xdr:colOff>
      <xdr:row>46</xdr:row>
      <xdr:rowOff>130175</xdr:rowOff>
    </xdr:from>
    <xdr:to>
      <xdr:col>5</xdr:col>
      <xdr:colOff>381000</xdr:colOff>
      <xdr:row>51</xdr:row>
      <xdr:rowOff>22225</xdr:rowOff>
    </xdr:to>
    <xdr:sp macro="" textlink="">
      <xdr:nvSpPr>
        <xdr:cNvPr id="9" name="フローチャート: 処理 8">
          <a:extLst>
            <a:ext uri="{FF2B5EF4-FFF2-40B4-BE49-F238E27FC236}">
              <a16:creationId xmlns:a16="http://schemas.microsoft.com/office/drawing/2014/main" id="{A79CEFB1-02B0-47E7-B992-62BD385E543D}"/>
            </a:ext>
          </a:extLst>
        </xdr:cNvPr>
        <xdr:cNvSpPr/>
      </xdr:nvSpPr>
      <xdr:spPr bwMode="auto">
        <a:xfrm>
          <a:off x="1812925" y="7115175"/>
          <a:ext cx="1346200" cy="68580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シート</a:t>
          </a:r>
          <a:r>
            <a:rPr kumimoji="1" lang="en-US" altLang="ja-JP" sz="1100" b="1"/>
            <a:t>4</a:t>
          </a:r>
          <a:r>
            <a:rPr kumimoji="1" lang="ja-JP" altLang="en-US" sz="1100"/>
            <a:t>を記入</a:t>
          </a:r>
        </a:p>
      </xdr:txBody>
    </xdr:sp>
    <xdr:clientData/>
  </xdr:twoCellAnchor>
  <xdr:twoCellAnchor>
    <xdr:from>
      <xdr:col>1</xdr:col>
      <xdr:colOff>501650</xdr:colOff>
      <xdr:row>54</xdr:row>
      <xdr:rowOff>15875</xdr:rowOff>
    </xdr:from>
    <xdr:to>
      <xdr:col>7</xdr:col>
      <xdr:colOff>31750</xdr:colOff>
      <xdr:row>62</xdr:row>
      <xdr:rowOff>98425</xdr:rowOff>
    </xdr:to>
    <xdr:sp macro="" textlink="">
      <xdr:nvSpPr>
        <xdr:cNvPr id="11" name="フローチャート: 判断 10">
          <a:extLst>
            <a:ext uri="{FF2B5EF4-FFF2-40B4-BE49-F238E27FC236}">
              <a16:creationId xmlns:a16="http://schemas.microsoft.com/office/drawing/2014/main" id="{B841E79B-BA6E-4685-9494-6CD5AAEB9E29}"/>
            </a:ext>
          </a:extLst>
        </xdr:cNvPr>
        <xdr:cNvSpPr/>
      </xdr:nvSpPr>
      <xdr:spPr bwMode="auto">
        <a:xfrm>
          <a:off x="1057275" y="8270875"/>
          <a:ext cx="2863850" cy="1352550"/>
        </a:xfrm>
        <a:prstGeom prst="flowChartDecision">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特別要件施設の場合、排出される対象物質はダイオキシン類か</a:t>
          </a:r>
        </a:p>
      </xdr:txBody>
    </xdr:sp>
    <xdr:clientData/>
  </xdr:twoCellAnchor>
  <xdr:twoCellAnchor>
    <xdr:from>
      <xdr:col>2</xdr:col>
      <xdr:colOff>546100</xdr:colOff>
      <xdr:row>64</xdr:row>
      <xdr:rowOff>47625</xdr:rowOff>
    </xdr:from>
    <xdr:to>
      <xdr:col>2</xdr:col>
      <xdr:colOff>546100</xdr:colOff>
      <xdr:row>69</xdr:row>
      <xdr:rowOff>117475</xdr:rowOff>
    </xdr:to>
    <xdr:cxnSp macro="">
      <xdr:nvCxnSpPr>
        <xdr:cNvPr id="48" name="直線コネクタ 47">
          <a:extLst>
            <a:ext uri="{FF2B5EF4-FFF2-40B4-BE49-F238E27FC236}">
              <a16:creationId xmlns:a16="http://schemas.microsoft.com/office/drawing/2014/main" id="{A8A2D29F-2FD8-4972-A6BE-D64438A3A45D}"/>
            </a:ext>
          </a:extLst>
        </xdr:cNvPr>
        <xdr:cNvCxnSpPr/>
      </xdr:nvCxnSpPr>
      <xdr:spPr bwMode="auto">
        <a:xfrm>
          <a:off x="1657350" y="9890125"/>
          <a:ext cx="0" cy="8636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6</xdr:col>
      <xdr:colOff>25400</xdr:colOff>
      <xdr:row>64</xdr:row>
      <xdr:rowOff>53975</xdr:rowOff>
    </xdr:from>
    <xdr:to>
      <xdr:col>6</xdr:col>
      <xdr:colOff>25400</xdr:colOff>
      <xdr:row>69</xdr:row>
      <xdr:rowOff>73025</xdr:rowOff>
    </xdr:to>
    <xdr:cxnSp macro="">
      <xdr:nvCxnSpPr>
        <xdr:cNvPr id="50" name="直線コネクタ 49">
          <a:extLst>
            <a:ext uri="{FF2B5EF4-FFF2-40B4-BE49-F238E27FC236}">
              <a16:creationId xmlns:a16="http://schemas.microsoft.com/office/drawing/2014/main" id="{371B689A-3604-4D47-AA74-11163DFFD02B}"/>
            </a:ext>
          </a:extLst>
        </xdr:cNvPr>
        <xdr:cNvCxnSpPr/>
      </xdr:nvCxnSpPr>
      <xdr:spPr bwMode="auto">
        <a:xfrm>
          <a:off x="3359150" y="9896475"/>
          <a:ext cx="0" cy="8128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533400</xdr:colOff>
      <xdr:row>64</xdr:row>
      <xdr:rowOff>53975</xdr:rowOff>
    </xdr:from>
    <xdr:to>
      <xdr:col>6</xdr:col>
      <xdr:colOff>25400</xdr:colOff>
      <xdr:row>64</xdr:row>
      <xdr:rowOff>53975</xdr:rowOff>
    </xdr:to>
    <xdr:cxnSp macro="">
      <xdr:nvCxnSpPr>
        <xdr:cNvPr id="51" name="直線コネクタ 50">
          <a:extLst>
            <a:ext uri="{FF2B5EF4-FFF2-40B4-BE49-F238E27FC236}">
              <a16:creationId xmlns:a16="http://schemas.microsoft.com/office/drawing/2014/main" id="{15E9A082-C057-4986-A981-14A140E0F5B5}"/>
            </a:ext>
          </a:extLst>
        </xdr:cNvPr>
        <xdr:cNvCxnSpPr/>
      </xdr:nvCxnSpPr>
      <xdr:spPr bwMode="auto">
        <a:xfrm>
          <a:off x="1644650" y="9896475"/>
          <a:ext cx="171450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400050</xdr:colOff>
      <xdr:row>65</xdr:row>
      <xdr:rowOff>53975</xdr:rowOff>
    </xdr:from>
    <xdr:to>
      <xdr:col>4</xdr:col>
      <xdr:colOff>76200</xdr:colOff>
      <xdr:row>69</xdr:row>
      <xdr:rowOff>111125</xdr:rowOff>
    </xdr:to>
    <xdr:sp macro="" textlink="">
      <xdr:nvSpPr>
        <xdr:cNvPr id="12" name="フローチャート: 処理 11">
          <a:extLst>
            <a:ext uri="{FF2B5EF4-FFF2-40B4-BE49-F238E27FC236}">
              <a16:creationId xmlns:a16="http://schemas.microsoft.com/office/drawing/2014/main" id="{0ECA7E98-9AC1-470C-BFCE-081424CF5D16}"/>
            </a:ext>
          </a:extLst>
        </xdr:cNvPr>
        <xdr:cNvSpPr/>
      </xdr:nvSpPr>
      <xdr:spPr bwMode="auto">
        <a:xfrm>
          <a:off x="955675" y="10055225"/>
          <a:ext cx="1343025" cy="69215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シート</a:t>
          </a:r>
          <a:r>
            <a:rPr kumimoji="1" lang="en-US" altLang="ja-JP" sz="1100" b="1"/>
            <a:t>5</a:t>
          </a:r>
          <a:r>
            <a:rPr kumimoji="1" lang="ja-JP" altLang="en-US" sz="1100" b="1"/>
            <a:t>①</a:t>
          </a:r>
          <a:r>
            <a:rPr kumimoji="1" lang="ja-JP" altLang="en-US" sz="1100"/>
            <a:t>を記入</a:t>
          </a:r>
        </a:p>
      </xdr:txBody>
    </xdr:sp>
    <xdr:clientData/>
  </xdr:twoCellAnchor>
  <xdr:twoCellAnchor>
    <xdr:from>
      <xdr:col>4</xdr:col>
      <xdr:colOff>495300</xdr:colOff>
      <xdr:row>65</xdr:row>
      <xdr:rowOff>53975</xdr:rowOff>
    </xdr:from>
    <xdr:to>
      <xdr:col>7</xdr:col>
      <xdr:colOff>171450</xdr:colOff>
      <xdr:row>69</xdr:row>
      <xdr:rowOff>111125</xdr:rowOff>
    </xdr:to>
    <xdr:sp macro="" textlink="">
      <xdr:nvSpPr>
        <xdr:cNvPr id="13" name="フローチャート: 処理 12">
          <a:extLst>
            <a:ext uri="{FF2B5EF4-FFF2-40B4-BE49-F238E27FC236}">
              <a16:creationId xmlns:a16="http://schemas.microsoft.com/office/drawing/2014/main" id="{FABD6D3B-D62A-42A6-91D7-C86C43F0C1B5}"/>
            </a:ext>
          </a:extLst>
        </xdr:cNvPr>
        <xdr:cNvSpPr/>
      </xdr:nvSpPr>
      <xdr:spPr bwMode="auto">
        <a:xfrm>
          <a:off x="2717800" y="10055225"/>
          <a:ext cx="1343025" cy="69215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シート</a:t>
          </a:r>
          <a:r>
            <a:rPr kumimoji="1" lang="en-US" altLang="ja-JP" sz="1100" b="1"/>
            <a:t>5</a:t>
          </a:r>
          <a:r>
            <a:rPr kumimoji="1" lang="ja-JP" altLang="en-US" sz="1100" b="1"/>
            <a:t>②</a:t>
          </a:r>
          <a:r>
            <a:rPr kumimoji="1" lang="ja-JP" altLang="en-US" sz="1100"/>
            <a:t>を記入</a:t>
          </a:r>
        </a:p>
      </xdr:txBody>
    </xdr:sp>
    <xdr:clientData/>
  </xdr:twoCellAnchor>
  <xdr:twoCellAnchor>
    <xdr:from>
      <xdr:col>2</xdr:col>
      <xdr:colOff>514350</xdr:colOff>
      <xdr:row>45</xdr:row>
      <xdr:rowOff>3175</xdr:rowOff>
    </xdr:from>
    <xdr:to>
      <xdr:col>6</xdr:col>
      <xdr:colOff>57150</xdr:colOff>
      <xdr:row>45</xdr:row>
      <xdr:rowOff>3175</xdr:rowOff>
    </xdr:to>
    <xdr:cxnSp macro="">
      <xdr:nvCxnSpPr>
        <xdr:cNvPr id="54" name="直線コネクタ 53">
          <a:extLst>
            <a:ext uri="{FF2B5EF4-FFF2-40B4-BE49-F238E27FC236}">
              <a16:creationId xmlns:a16="http://schemas.microsoft.com/office/drawing/2014/main" id="{33F736DF-5115-47FB-A006-8A9C33198363}"/>
            </a:ext>
          </a:extLst>
        </xdr:cNvPr>
        <xdr:cNvCxnSpPr/>
      </xdr:nvCxnSpPr>
      <xdr:spPr bwMode="auto">
        <a:xfrm>
          <a:off x="1625600" y="6829425"/>
          <a:ext cx="176530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514350</xdr:colOff>
      <xdr:row>38</xdr:row>
      <xdr:rowOff>47625</xdr:rowOff>
    </xdr:from>
    <xdr:to>
      <xdr:col>6</xdr:col>
      <xdr:colOff>57150</xdr:colOff>
      <xdr:row>38</xdr:row>
      <xdr:rowOff>47625</xdr:rowOff>
    </xdr:to>
    <xdr:cxnSp macro="">
      <xdr:nvCxnSpPr>
        <xdr:cNvPr id="66" name="直線コネクタ 65">
          <a:extLst>
            <a:ext uri="{FF2B5EF4-FFF2-40B4-BE49-F238E27FC236}">
              <a16:creationId xmlns:a16="http://schemas.microsoft.com/office/drawing/2014/main" id="{B53B6F9F-A6E4-43FA-A729-E24F25E0B0C3}"/>
            </a:ext>
          </a:extLst>
        </xdr:cNvPr>
        <xdr:cNvCxnSpPr/>
      </xdr:nvCxnSpPr>
      <xdr:spPr bwMode="auto">
        <a:xfrm>
          <a:off x="1625600" y="5762625"/>
          <a:ext cx="176530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52295</xdr:colOff>
      <xdr:row>18</xdr:row>
      <xdr:rowOff>59765</xdr:rowOff>
    </xdr:from>
    <xdr:to>
      <xdr:col>2</xdr:col>
      <xdr:colOff>485589</xdr:colOff>
      <xdr:row>20</xdr:row>
      <xdr:rowOff>59765</xdr:rowOff>
    </xdr:to>
    <xdr:sp macro="" textlink="">
      <xdr:nvSpPr>
        <xdr:cNvPr id="74" name="テキスト ボックス 73">
          <a:extLst>
            <a:ext uri="{FF2B5EF4-FFF2-40B4-BE49-F238E27FC236}">
              <a16:creationId xmlns:a16="http://schemas.microsoft.com/office/drawing/2014/main" id="{D48662B3-9C43-6EA2-456D-F92641D13690}"/>
            </a:ext>
          </a:extLst>
        </xdr:cNvPr>
        <xdr:cNvSpPr txBox="1"/>
      </xdr:nvSpPr>
      <xdr:spPr>
        <a:xfrm>
          <a:off x="1172883" y="2450353"/>
          <a:ext cx="433294" cy="29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YES</a:t>
          </a:r>
          <a:endParaRPr kumimoji="1" lang="ja-JP" altLang="en-US" sz="1200" b="1">
            <a:solidFill>
              <a:srgbClr val="FF0000"/>
            </a:solidFill>
          </a:endParaRPr>
        </a:p>
      </xdr:txBody>
    </xdr:sp>
    <xdr:clientData/>
  </xdr:twoCellAnchor>
  <xdr:twoCellAnchor>
    <xdr:from>
      <xdr:col>6</xdr:col>
      <xdr:colOff>107577</xdr:colOff>
      <xdr:row>18</xdr:row>
      <xdr:rowOff>62753</xdr:rowOff>
    </xdr:from>
    <xdr:to>
      <xdr:col>6</xdr:col>
      <xdr:colOff>540871</xdr:colOff>
      <xdr:row>20</xdr:row>
      <xdr:rowOff>62753</xdr:rowOff>
    </xdr:to>
    <xdr:sp macro="" textlink="">
      <xdr:nvSpPr>
        <xdr:cNvPr id="75" name="テキスト ボックス 74">
          <a:extLst>
            <a:ext uri="{FF2B5EF4-FFF2-40B4-BE49-F238E27FC236}">
              <a16:creationId xmlns:a16="http://schemas.microsoft.com/office/drawing/2014/main" id="{F434F1A9-EE8F-4C7E-9D0E-2863243A5D0A}"/>
            </a:ext>
          </a:extLst>
        </xdr:cNvPr>
        <xdr:cNvSpPr txBox="1"/>
      </xdr:nvSpPr>
      <xdr:spPr>
        <a:xfrm>
          <a:off x="3469342" y="2453341"/>
          <a:ext cx="433294" cy="29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0070C0"/>
              </a:solidFill>
            </a:rPr>
            <a:t>NO</a:t>
          </a:r>
          <a:endParaRPr kumimoji="1" lang="ja-JP" altLang="en-US" sz="1200" b="1">
            <a:solidFill>
              <a:srgbClr val="0070C0"/>
            </a:solidFill>
          </a:endParaRPr>
        </a:p>
      </xdr:txBody>
    </xdr:sp>
    <xdr:clientData/>
  </xdr:twoCellAnchor>
  <xdr:twoCellAnchor>
    <xdr:from>
      <xdr:col>2</xdr:col>
      <xdr:colOff>55283</xdr:colOff>
      <xdr:row>37</xdr:row>
      <xdr:rowOff>25399</xdr:rowOff>
    </xdr:from>
    <xdr:to>
      <xdr:col>2</xdr:col>
      <xdr:colOff>488577</xdr:colOff>
      <xdr:row>39</xdr:row>
      <xdr:rowOff>25400</xdr:rowOff>
    </xdr:to>
    <xdr:sp macro="" textlink="">
      <xdr:nvSpPr>
        <xdr:cNvPr id="76" name="テキスト ボックス 75">
          <a:extLst>
            <a:ext uri="{FF2B5EF4-FFF2-40B4-BE49-F238E27FC236}">
              <a16:creationId xmlns:a16="http://schemas.microsoft.com/office/drawing/2014/main" id="{58234097-B97A-421A-A8C2-F42AC89579E0}"/>
            </a:ext>
          </a:extLst>
        </xdr:cNvPr>
        <xdr:cNvSpPr txBox="1"/>
      </xdr:nvSpPr>
      <xdr:spPr>
        <a:xfrm>
          <a:off x="1175871" y="5254811"/>
          <a:ext cx="433294" cy="29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YES</a:t>
          </a:r>
          <a:endParaRPr kumimoji="1" lang="ja-JP" altLang="en-US" sz="1200" b="1">
            <a:solidFill>
              <a:srgbClr val="FF0000"/>
            </a:solidFill>
          </a:endParaRPr>
        </a:p>
      </xdr:txBody>
    </xdr:sp>
    <xdr:clientData/>
  </xdr:twoCellAnchor>
  <xdr:twoCellAnchor>
    <xdr:from>
      <xdr:col>6</xdr:col>
      <xdr:colOff>110565</xdr:colOff>
      <xdr:row>37</xdr:row>
      <xdr:rowOff>28387</xdr:rowOff>
    </xdr:from>
    <xdr:to>
      <xdr:col>6</xdr:col>
      <xdr:colOff>543859</xdr:colOff>
      <xdr:row>39</xdr:row>
      <xdr:rowOff>28388</xdr:rowOff>
    </xdr:to>
    <xdr:sp macro="" textlink="">
      <xdr:nvSpPr>
        <xdr:cNvPr id="77" name="テキスト ボックス 76">
          <a:extLst>
            <a:ext uri="{FF2B5EF4-FFF2-40B4-BE49-F238E27FC236}">
              <a16:creationId xmlns:a16="http://schemas.microsoft.com/office/drawing/2014/main" id="{E44750FE-1D2A-43B2-953A-1ADB37760684}"/>
            </a:ext>
          </a:extLst>
        </xdr:cNvPr>
        <xdr:cNvSpPr txBox="1"/>
      </xdr:nvSpPr>
      <xdr:spPr>
        <a:xfrm>
          <a:off x="3472330" y="5257799"/>
          <a:ext cx="433294" cy="29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0070C0"/>
              </a:solidFill>
            </a:rPr>
            <a:t>NO</a:t>
          </a:r>
          <a:endParaRPr kumimoji="1" lang="ja-JP" altLang="en-US" sz="1200" b="1">
            <a:solidFill>
              <a:srgbClr val="0070C0"/>
            </a:solidFill>
          </a:endParaRPr>
        </a:p>
      </xdr:txBody>
    </xdr:sp>
    <xdr:clientData/>
  </xdr:twoCellAnchor>
  <xdr:twoCellAnchor>
    <xdr:from>
      <xdr:col>2</xdr:col>
      <xdr:colOff>80683</xdr:colOff>
      <xdr:row>63</xdr:row>
      <xdr:rowOff>73210</xdr:rowOff>
    </xdr:from>
    <xdr:to>
      <xdr:col>2</xdr:col>
      <xdr:colOff>513977</xdr:colOff>
      <xdr:row>65</xdr:row>
      <xdr:rowOff>73211</xdr:rowOff>
    </xdr:to>
    <xdr:sp macro="" textlink="">
      <xdr:nvSpPr>
        <xdr:cNvPr id="78" name="テキスト ボックス 77">
          <a:extLst>
            <a:ext uri="{FF2B5EF4-FFF2-40B4-BE49-F238E27FC236}">
              <a16:creationId xmlns:a16="http://schemas.microsoft.com/office/drawing/2014/main" id="{61325023-86DB-4E4A-B899-E74D3D58D900}"/>
            </a:ext>
          </a:extLst>
        </xdr:cNvPr>
        <xdr:cNvSpPr txBox="1"/>
      </xdr:nvSpPr>
      <xdr:spPr>
        <a:xfrm>
          <a:off x="1201271" y="9187328"/>
          <a:ext cx="433294" cy="29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YES</a:t>
          </a:r>
          <a:endParaRPr kumimoji="1" lang="ja-JP" altLang="en-US" sz="1200" b="1">
            <a:solidFill>
              <a:srgbClr val="FF0000"/>
            </a:solidFill>
          </a:endParaRPr>
        </a:p>
      </xdr:txBody>
    </xdr:sp>
    <xdr:clientData/>
  </xdr:twoCellAnchor>
  <xdr:twoCellAnchor>
    <xdr:from>
      <xdr:col>6</xdr:col>
      <xdr:colOff>135965</xdr:colOff>
      <xdr:row>63</xdr:row>
      <xdr:rowOff>76198</xdr:rowOff>
    </xdr:from>
    <xdr:to>
      <xdr:col>7</xdr:col>
      <xdr:colOff>8965</xdr:colOff>
      <xdr:row>65</xdr:row>
      <xdr:rowOff>76199</xdr:rowOff>
    </xdr:to>
    <xdr:sp macro="" textlink="">
      <xdr:nvSpPr>
        <xdr:cNvPr id="79" name="テキスト ボックス 78">
          <a:extLst>
            <a:ext uri="{FF2B5EF4-FFF2-40B4-BE49-F238E27FC236}">
              <a16:creationId xmlns:a16="http://schemas.microsoft.com/office/drawing/2014/main" id="{71BB677F-A3DE-4494-B612-B09D84270B29}"/>
            </a:ext>
          </a:extLst>
        </xdr:cNvPr>
        <xdr:cNvSpPr txBox="1"/>
      </xdr:nvSpPr>
      <xdr:spPr>
        <a:xfrm>
          <a:off x="3497730" y="9190316"/>
          <a:ext cx="433294" cy="29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0070C0"/>
              </a:solidFill>
            </a:rPr>
            <a:t>NO</a:t>
          </a:r>
          <a:endParaRPr kumimoji="1" lang="ja-JP" altLang="en-US" sz="1200" b="1">
            <a:solidFill>
              <a:srgbClr val="0070C0"/>
            </a:solidFill>
          </a:endParaRPr>
        </a:p>
      </xdr:txBody>
    </xdr:sp>
    <xdr:clientData/>
  </xdr:twoCellAnchor>
  <xdr:twoCellAnchor editAs="oneCell">
    <xdr:from>
      <xdr:col>1</xdr:col>
      <xdr:colOff>0</xdr:colOff>
      <xdr:row>78</xdr:row>
      <xdr:rowOff>0</xdr:rowOff>
    </xdr:from>
    <xdr:to>
      <xdr:col>18</xdr:col>
      <xdr:colOff>506225</xdr:colOff>
      <xdr:row>114</xdr:row>
      <xdr:rowOff>25781</xdr:rowOff>
    </xdr:to>
    <xdr:pic>
      <xdr:nvPicPr>
        <xdr:cNvPr id="80" name="図 79">
          <a:extLst>
            <a:ext uri="{FF2B5EF4-FFF2-40B4-BE49-F238E27FC236}">
              <a16:creationId xmlns:a16="http://schemas.microsoft.com/office/drawing/2014/main" id="{BEAB0E18-D8DD-9B9D-1D67-E6F42267190F}"/>
            </a:ext>
          </a:extLst>
        </xdr:cNvPr>
        <xdr:cNvPicPr>
          <a:picLocks noChangeAspect="1"/>
        </xdr:cNvPicPr>
      </xdr:nvPicPr>
      <xdr:blipFill>
        <a:blip xmlns:r="http://schemas.openxmlformats.org/officeDocument/2006/relationships" r:embed="rId1"/>
        <a:stretch>
          <a:fillRect/>
        </a:stretch>
      </xdr:blipFill>
      <xdr:spPr>
        <a:xfrm>
          <a:off x="560294" y="11146118"/>
          <a:ext cx="10031225" cy="5410955"/>
        </a:xfrm>
        <a:prstGeom prst="rect">
          <a:avLst/>
        </a:prstGeom>
      </xdr:spPr>
    </xdr:pic>
    <xdr:clientData/>
  </xdr:twoCellAnchor>
  <xdr:twoCellAnchor>
    <xdr:from>
      <xdr:col>0</xdr:col>
      <xdr:colOff>372409</xdr:colOff>
      <xdr:row>82</xdr:row>
      <xdr:rowOff>78441</xdr:rowOff>
    </xdr:from>
    <xdr:to>
      <xdr:col>3</xdr:col>
      <xdr:colOff>350558</xdr:colOff>
      <xdr:row>103</xdr:row>
      <xdr:rowOff>78440</xdr:rowOff>
    </xdr:to>
    <xdr:sp macro="" textlink="">
      <xdr:nvSpPr>
        <xdr:cNvPr id="81" name="正方形/長方形 80">
          <a:extLst>
            <a:ext uri="{FF2B5EF4-FFF2-40B4-BE49-F238E27FC236}">
              <a16:creationId xmlns:a16="http://schemas.microsoft.com/office/drawing/2014/main" id="{64DADB62-FF2E-0F4C-9392-9875BD08DE01}"/>
            </a:ext>
          </a:extLst>
        </xdr:cNvPr>
        <xdr:cNvSpPr/>
      </xdr:nvSpPr>
      <xdr:spPr bwMode="auto">
        <a:xfrm>
          <a:off x="372409" y="12808323"/>
          <a:ext cx="1659031" cy="3294529"/>
        </a:xfrm>
        <a:prstGeom prst="rect">
          <a:avLst/>
        </a:prstGeom>
        <a:noFill/>
        <a:ln w="28575"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74706</xdr:colOff>
      <xdr:row>82</xdr:row>
      <xdr:rowOff>44823</xdr:rowOff>
    </xdr:from>
    <xdr:to>
      <xdr:col>9</xdr:col>
      <xdr:colOff>242047</xdr:colOff>
      <xdr:row>103</xdr:row>
      <xdr:rowOff>112059</xdr:rowOff>
    </xdr:to>
    <xdr:sp macro="" textlink="">
      <xdr:nvSpPr>
        <xdr:cNvPr id="82" name="正方形/長方形 81">
          <a:extLst>
            <a:ext uri="{FF2B5EF4-FFF2-40B4-BE49-F238E27FC236}">
              <a16:creationId xmlns:a16="http://schemas.microsoft.com/office/drawing/2014/main" id="{0CDA19BA-B9BC-4151-B63B-D7BE4691852B}"/>
            </a:ext>
          </a:extLst>
        </xdr:cNvPr>
        <xdr:cNvSpPr/>
      </xdr:nvSpPr>
      <xdr:spPr bwMode="auto">
        <a:xfrm>
          <a:off x="3996765" y="11788588"/>
          <a:ext cx="1287929" cy="3204883"/>
        </a:xfrm>
        <a:prstGeom prst="rect">
          <a:avLst/>
        </a:prstGeom>
        <a:noFill/>
        <a:ln w="28575"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204695</xdr:colOff>
      <xdr:row>93</xdr:row>
      <xdr:rowOff>77695</xdr:rowOff>
    </xdr:from>
    <xdr:to>
      <xdr:col>18</xdr:col>
      <xdr:colOff>372036</xdr:colOff>
      <xdr:row>109</xdr:row>
      <xdr:rowOff>1</xdr:rowOff>
    </xdr:to>
    <xdr:sp macro="" textlink="">
      <xdr:nvSpPr>
        <xdr:cNvPr id="83" name="正方形/長方形 82">
          <a:extLst>
            <a:ext uri="{FF2B5EF4-FFF2-40B4-BE49-F238E27FC236}">
              <a16:creationId xmlns:a16="http://schemas.microsoft.com/office/drawing/2014/main" id="{173BFDB5-FF30-489C-A88F-AFB417CD2E03}"/>
            </a:ext>
          </a:extLst>
        </xdr:cNvPr>
        <xdr:cNvSpPr/>
      </xdr:nvSpPr>
      <xdr:spPr bwMode="auto">
        <a:xfrm>
          <a:off x="9169401" y="13464989"/>
          <a:ext cx="1287929" cy="2312894"/>
        </a:xfrm>
        <a:prstGeom prst="rect">
          <a:avLst/>
        </a:prstGeom>
        <a:noFill/>
        <a:ln w="28575"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81337</xdr:colOff>
      <xdr:row>77</xdr:row>
      <xdr:rowOff>29882</xdr:rowOff>
    </xdr:from>
    <xdr:to>
      <xdr:col>4</xdr:col>
      <xdr:colOff>552824</xdr:colOff>
      <xdr:row>82</xdr:row>
      <xdr:rowOff>78441</xdr:rowOff>
    </xdr:to>
    <xdr:cxnSp macro="">
      <xdr:nvCxnSpPr>
        <xdr:cNvPr id="85" name="直線コネクタ 84">
          <a:extLst>
            <a:ext uri="{FF2B5EF4-FFF2-40B4-BE49-F238E27FC236}">
              <a16:creationId xmlns:a16="http://schemas.microsoft.com/office/drawing/2014/main" id="{2BEA742B-B79C-4934-73F0-A89901FEBC95}"/>
            </a:ext>
          </a:extLst>
        </xdr:cNvPr>
        <xdr:cNvCxnSpPr>
          <a:stCxn id="81" idx="0"/>
        </xdr:cNvCxnSpPr>
      </xdr:nvCxnSpPr>
      <xdr:spPr bwMode="auto">
        <a:xfrm flipV="1">
          <a:off x="1201925" y="11975353"/>
          <a:ext cx="1592075" cy="832970"/>
        </a:xfrm>
        <a:prstGeom prst="line">
          <a:avLst/>
        </a:prstGeom>
        <a:solidFill>
          <a:srgbClr val="FFFFFF"/>
        </a:solidFill>
        <a:ln w="28575" cap="flat" cmpd="sng" algn="ctr">
          <a:solidFill>
            <a:srgbClr val="00B050"/>
          </a:solidFill>
          <a:prstDash val="solid"/>
          <a:round/>
          <a:headEnd type="none" w="med" len="med"/>
          <a:tailEnd type="none" w="med" len="med"/>
        </a:ln>
        <a:effectLst/>
      </xdr:spPr>
    </xdr:cxnSp>
    <xdr:clientData/>
  </xdr:twoCellAnchor>
  <xdr:twoCellAnchor>
    <xdr:from>
      <xdr:col>9</xdr:col>
      <xdr:colOff>239059</xdr:colOff>
      <xdr:row>76</xdr:row>
      <xdr:rowOff>134471</xdr:rowOff>
    </xdr:from>
    <xdr:to>
      <xdr:col>14</xdr:col>
      <xdr:colOff>358588</xdr:colOff>
      <xdr:row>83</xdr:row>
      <xdr:rowOff>119529</xdr:rowOff>
    </xdr:to>
    <xdr:cxnSp macro="">
      <xdr:nvCxnSpPr>
        <xdr:cNvPr id="86" name="直線コネクタ 85">
          <a:extLst>
            <a:ext uri="{FF2B5EF4-FFF2-40B4-BE49-F238E27FC236}">
              <a16:creationId xmlns:a16="http://schemas.microsoft.com/office/drawing/2014/main" id="{F4FBAA3E-9922-4B64-907C-44DB2AFB5D17}"/>
            </a:ext>
          </a:extLst>
        </xdr:cNvPr>
        <xdr:cNvCxnSpPr/>
      </xdr:nvCxnSpPr>
      <xdr:spPr bwMode="auto">
        <a:xfrm flipV="1">
          <a:off x="5281706" y="11310471"/>
          <a:ext cx="2921000" cy="1060823"/>
        </a:xfrm>
        <a:prstGeom prst="line">
          <a:avLst/>
        </a:prstGeom>
        <a:solidFill>
          <a:srgbClr val="FFFFFF"/>
        </a:solidFill>
        <a:ln w="28575" cap="flat" cmpd="sng" algn="ctr">
          <a:solidFill>
            <a:srgbClr val="00B050"/>
          </a:solidFill>
          <a:prstDash val="solid"/>
          <a:round/>
          <a:headEnd type="none" w="med" len="med"/>
          <a:tailEnd type="none" w="med" len="med"/>
        </a:ln>
        <a:effectLst/>
      </xdr:spPr>
    </xdr:cxnSp>
    <xdr:clientData/>
  </xdr:twoCellAnchor>
  <xdr:twoCellAnchor>
    <xdr:from>
      <xdr:col>18</xdr:col>
      <xdr:colOff>354106</xdr:colOff>
      <xdr:row>96</xdr:row>
      <xdr:rowOff>25400</xdr:rowOff>
    </xdr:from>
    <xdr:to>
      <xdr:col>19</xdr:col>
      <xdr:colOff>328706</xdr:colOff>
      <xdr:row>98</xdr:row>
      <xdr:rowOff>7471</xdr:rowOff>
    </xdr:to>
    <xdr:cxnSp macro="">
      <xdr:nvCxnSpPr>
        <xdr:cNvPr id="88" name="直線コネクタ 87">
          <a:extLst>
            <a:ext uri="{FF2B5EF4-FFF2-40B4-BE49-F238E27FC236}">
              <a16:creationId xmlns:a16="http://schemas.microsoft.com/office/drawing/2014/main" id="{13D6673C-B7B0-4646-A46F-A6BEA98D304D}"/>
            </a:ext>
          </a:extLst>
        </xdr:cNvPr>
        <xdr:cNvCxnSpPr/>
      </xdr:nvCxnSpPr>
      <xdr:spPr bwMode="auto">
        <a:xfrm>
          <a:off x="10439400" y="14219518"/>
          <a:ext cx="534894" cy="280894"/>
        </a:xfrm>
        <a:prstGeom prst="line">
          <a:avLst/>
        </a:prstGeom>
        <a:solidFill>
          <a:srgbClr val="FFFFFF"/>
        </a:solidFill>
        <a:ln w="28575" cap="flat" cmpd="sng" algn="ctr">
          <a:solidFill>
            <a:srgbClr val="00B050"/>
          </a:solidFill>
          <a:prstDash val="solid"/>
          <a:round/>
          <a:headEnd type="none" w="med" len="med"/>
          <a:tailEnd type="none" w="med" len="med"/>
        </a:ln>
        <a:effectLst/>
      </xdr:spPr>
    </xdr:cxnSp>
    <xdr:clientData/>
  </xdr:twoCellAnchor>
  <xdr:twoCellAnchor>
    <xdr:from>
      <xdr:col>5</xdr:col>
      <xdr:colOff>0</xdr:colOff>
      <xdr:row>76</xdr:row>
      <xdr:rowOff>2</xdr:rowOff>
    </xdr:from>
    <xdr:to>
      <xdr:col>9</xdr:col>
      <xdr:colOff>463177</xdr:colOff>
      <xdr:row>77</xdr:row>
      <xdr:rowOff>149411</xdr:rowOff>
    </xdr:to>
    <xdr:sp macro="" textlink="">
      <xdr:nvSpPr>
        <xdr:cNvPr id="90" name="テキスト ボックス 89">
          <a:extLst>
            <a:ext uri="{FF2B5EF4-FFF2-40B4-BE49-F238E27FC236}">
              <a16:creationId xmlns:a16="http://schemas.microsoft.com/office/drawing/2014/main" id="{7B81E7E7-B33D-27D3-6755-E39B6A6B2CAB}"/>
            </a:ext>
          </a:extLst>
        </xdr:cNvPr>
        <xdr:cNvSpPr txBox="1"/>
      </xdr:nvSpPr>
      <xdr:spPr>
        <a:xfrm>
          <a:off x="2801471" y="11176002"/>
          <a:ext cx="2704353" cy="32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オレンジ色セル：プルダウン選択</a:t>
          </a:r>
        </a:p>
      </xdr:txBody>
    </xdr:sp>
    <xdr:clientData/>
  </xdr:twoCellAnchor>
  <xdr:twoCellAnchor>
    <xdr:from>
      <xdr:col>14</xdr:col>
      <xdr:colOff>413870</xdr:colOff>
      <xdr:row>75</xdr:row>
      <xdr:rowOff>32872</xdr:rowOff>
    </xdr:from>
    <xdr:to>
      <xdr:col>19</xdr:col>
      <xdr:colOff>537883</xdr:colOff>
      <xdr:row>77</xdr:row>
      <xdr:rowOff>2987</xdr:rowOff>
    </xdr:to>
    <xdr:sp macro="" textlink="">
      <xdr:nvSpPr>
        <xdr:cNvPr id="91" name="テキスト ボックス 90">
          <a:extLst>
            <a:ext uri="{FF2B5EF4-FFF2-40B4-BE49-F238E27FC236}">
              <a16:creationId xmlns:a16="http://schemas.microsoft.com/office/drawing/2014/main" id="{52A7CE1A-AA62-44CA-98C0-6D3231EC894E}"/>
            </a:ext>
          </a:extLst>
        </xdr:cNvPr>
        <xdr:cNvSpPr txBox="1"/>
      </xdr:nvSpPr>
      <xdr:spPr>
        <a:xfrm>
          <a:off x="8257988" y="11029578"/>
          <a:ext cx="2925483" cy="32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黄色セル：使用者が入力（数値など）</a:t>
          </a:r>
        </a:p>
      </xdr:txBody>
    </xdr:sp>
    <xdr:clientData/>
  </xdr:twoCellAnchor>
  <xdr:twoCellAnchor>
    <xdr:from>
      <xdr:col>19</xdr:col>
      <xdr:colOff>155388</xdr:colOff>
      <xdr:row>98</xdr:row>
      <xdr:rowOff>35861</xdr:rowOff>
    </xdr:from>
    <xdr:to>
      <xdr:col>24</xdr:col>
      <xdr:colOff>279400</xdr:colOff>
      <xdr:row>103</xdr:row>
      <xdr:rowOff>37353</xdr:rowOff>
    </xdr:to>
    <xdr:sp macro="" textlink="">
      <xdr:nvSpPr>
        <xdr:cNvPr id="92" name="テキスト ボックス 91">
          <a:extLst>
            <a:ext uri="{FF2B5EF4-FFF2-40B4-BE49-F238E27FC236}">
              <a16:creationId xmlns:a16="http://schemas.microsoft.com/office/drawing/2014/main" id="{3948513C-1281-49C7-B34C-293C7C2AD479}"/>
            </a:ext>
          </a:extLst>
        </xdr:cNvPr>
        <xdr:cNvSpPr txBox="1"/>
      </xdr:nvSpPr>
      <xdr:spPr>
        <a:xfrm>
          <a:off x="10800976" y="14528802"/>
          <a:ext cx="2925483" cy="748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白色セル：関数による自動入力</a:t>
          </a:r>
          <a:endParaRPr kumimoji="1" lang="en-US" altLang="ja-JP" sz="1400" b="1"/>
        </a:p>
        <a:p>
          <a:r>
            <a:rPr kumimoji="1" lang="ja-JP" altLang="en-US" sz="1400" b="1"/>
            <a:t>　　　　　　　（使用者は入力不要）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276225</xdr:colOff>
      <xdr:row>6</xdr:row>
      <xdr:rowOff>76200</xdr:rowOff>
    </xdr:from>
    <xdr:to>
      <xdr:col>2</xdr:col>
      <xdr:colOff>552450</xdr:colOff>
      <xdr:row>6</xdr:row>
      <xdr:rowOff>238125</xdr:rowOff>
    </xdr:to>
    <xdr:sp macro="" textlink="">
      <xdr:nvSpPr>
        <xdr:cNvPr id="27663" name="Line 1">
          <a:extLst>
            <a:ext uri="{FF2B5EF4-FFF2-40B4-BE49-F238E27FC236}">
              <a16:creationId xmlns:a16="http://schemas.microsoft.com/office/drawing/2014/main" id="{00000000-0008-0000-0000-00000F6C0000}"/>
            </a:ext>
          </a:extLst>
        </xdr:cNvPr>
        <xdr:cNvSpPr>
          <a:spLocks noChangeShapeType="1"/>
        </xdr:cNvSpPr>
      </xdr:nvSpPr>
      <xdr:spPr bwMode="auto">
        <a:xfrm flipH="1">
          <a:off x="1352550" y="1381125"/>
          <a:ext cx="276225" cy="161925"/>
        </a:xfrm>
        <a:prstGeom prst="line">
          <a:avLst/>
        </a:prstGeom>
        <a:noFill/>
        <a:ln w="9525">
          <a:solidFill>
            <a:srgbClr val="000000"/>
          </a:solidFill>
          <a:round/>
          <a:headEnd/>
          <a:tailEnd type="triangle" w="med" len="med"/>
        </a:ln>
      </xdr:spPr>
    </xdr:sp>
    <xdr:clientData/>
  </xdr:twoCellAnchor>
  <xdr:oneCellAnchor>
    <xdr:from>
      <xdr:col>3</xdr:col>
      <xdr:colOff>0</xdr:colOff>
      <xdr:row>5</xdr:row>
      <xdr:rowOff>123825</xdr:rowOff>
    </xdr:from>
    <xdr:ext cx="5429884" cy="218586"/>
    <xdr:sp macro="" textlink="">
      <xdr:nvSpPr>
        <xdr:cNvPr id="27650" name="Text Box 2">
          <a:extLst>
            <a:ext uri="{FF2B5EF4-FFF2-40B4-BE49-F238E27FC236}">
              <a16:creationId xmlns:a16="http://schemas.microsoft.com/office/drawing/2014/main" id="{00000000-0008-0000-0000-0000026C0000}"/>
            </a:ext>
          </a:extLst>
        </xdr:cNvPr>
        <xdr:cNvSpPr txBox="1">
          <a:spLocks noChangeArrowheads="1"/>
        </xdr:cNvSpPr>
      </xdr:nvSpPr>
      <xdr:spPr bwMode="auto">
        <a:xfrm>
          <a:off x="1591235" y="1229472"/>
          <a:ext cx="5429884"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原材料等を購入せずに、貯蔵施設等に受入のみしている場合などは、搬入量を記載</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7</xdr:row>
      <xdr:rowOff>247650</xdr:rowOff>
    </xdr:from>
    <xdr:to>
      <xdr:col>12</xdr:col>
      <xdr:colOff>9525</xdr:colOff>
      <xdr:row>7</xdr:row>
      <xdr:rowOff>247650</xdr:rowOff>
    </xdr:to>
    <xdr:sp macro="" textlink="">
      <xdr:nvSpPr>
        <xdr:cNvPr id="15397" name="Line 1">
          <a:extLst>
            <a:ext uri="{FF2B5EF4-FFF2-40B4-BE49-F238E27FC236}">
              <a16:creationId xmlns:a16="http://schemas.microsoft.com/office/drawing/2014/main" id="{00000000-0008-0000-0100-0000253C0000}"/>
            </a:ext>
          </a:extLst>
        </xdr:cNvPr>
        <xdr:cNvSpPr>
          <a:spLocks noChangeShapeType="1"/>
        </xdr:cNvSpPr>
      </xdr:nvSpPr>
      <xdr:spPr bwMode="auto">
        <a:xfrm>
          <a:off x="9839325" y="1876425"/>
          <a:ext cx="266700" cy="0"/>
        </a:xfrm>
        <a:prstGeom prst="line">
          <a:avLst/>
        </a:prstGeom>
        <a:noFill/>
        <a:ln w="9525">
          <a:solidFill>
            <a:srgbClr val="FF0000"/>
          </a:solidFill>
          <a:round/>
          <a:headEnd/>
          <a:tailEnd type="triangle" w="med" len="med"/>
        </a:ln>
      </xdr:spPr>
    </xdr:sp>
    <xdr:clientData/>
  </xdr:twoCellAnchor>
  <xdr:twoCellAnchor>
    <xdr:from>
      <xdr:col>11</xdr:col>
      <xdr:colOff>190500</xdr:colOff>
      <xdr:row>7</xdr:row>
      <xdr:rowOff>247650</xdr:rowOff>
    </xdr:from>
    <xdr:to>
      <xdr:col>11</xdr:col>
      <xdr:colOff>190500</xdr:colOff>
      <xdr:row>24</xdr:row>
      <xdr:rowOff>533400</xdr:rowOff>
    </xdr:to>
    <xdr:sp macro="" textlink="">
      <xdr:nvSpPr>
        <xdr:cNvPr id="15398" name="Line 2">
          <a:extLst>
            <a:ext uri="{FF2B5EF4-FFF2-40B4-BE49-F238E27FC236}">
              <a16:creationId xmlns:a16="http://schemas.microsoft.com/office/drawing/2014/main" id="{00000000-0008-0000-0100-0000263C0000}"/>
            </a:ext>
          </a:extLst>
        </xdr:cNvPr>
        <xdr:cNvSpPr>
          <a:spLocks noChangeShapeType="1"/>
        </xdr:cNvSpPr>
      </xdr:nvSpPr>
      <xdr:spPr bwMode="auto">
        <a:xfrm>
          <a:off x="9820275" y="1876425"/>
          <a:ext cx="0" cy="6238875"/>
        </a:xfrm>
        <a:prstGeom prst="line">
          <a:avLst/>
        </a:prstGeom>
        <a:noFill/>
        <a:ln w="9525">
          <a:solidFill>
            <a:schemeClr val="tx1"/>
          </a:solidFill>
          <a:round/>
          <a:headEnd/>
          <a:tailEnd/>
        </a:ln>
      </xdr:spPr>
    </xdr:sp>
    <xdr:clientData/>
  </xdr:twoCellAnchor>
  <xdr:twoCellAnchor>
    <xdr:from>
      <xdr:col>11</xdr:col>
      <xdr:colOff>180975</xdr:colOff>
      <xdr:row>24</xdr:row>
      <xdr:rowOff>520700</xdr:rowOff>
    </xdr:from>
    <xdr:to>
      <xdr:col>12</xdr:col>
      <xdr:colOff>9525</xdr:colOff>
      <xdr:row>24</xdr:row>
      <xdr:rowOff>520700</xdr:rowOff>
    </xdr:to>
    <xdr:sp macro="" textlink="">
      <xdr:nvSpPr>
        <xdr:cNvPr id="15399" name="Line 3">
          <a:extLst>
            <a:ext uri="{FF2B5EF4-FFF2-40B4-BE49-F238E27FC236}">
              <a16:creationId xmlns:a16="http://schemas.microsoft.com/office/drawing/2014/main" id="{00000000-0008-0000-0100-0000273C0000}"/>
            </a:ext>
          </a:extLst>
        </xdr:cNvPr>
        <xdr:cNvSpPr>
          <a:spLocks noChangeShapeType="1"/>
        </xdr:cNvSpPr>
      </xdr:nvSpPr>
      <xdr:spPr bwMode="auto">
        <a:xfrm>
          <a:off x="9426575" y="7620000"/>
          <a:ext cx="273050" cy="0"/>
        </a:xfrm>
        <a:prstGeom prst="line">
          <a:avLst/>
        </a:prstGeom>
        <a:noFill/>
        <a:ln w="9525">
          <a:solidFill>
            <a:schemeClr val="bg1">
              <a:lumMod val="75000"/>
            </a:schemeClr>
          </a:solidFill>
          <a:round/>
          <a:headEnd/>
          <a:tailEnd type="triangle" w="med" len="med"/>
        </a:ln>
      </xdr:spPr>
    </xdr:sp>
    <xdr:clientData/>
  </xdr:twoCellAnchor>
  <xdr:twoCellAnchor>
    <xdr:from>
      <xdr:col>16</xdr:col>
      <xdr:colOff>19050</xdr:colOff>
      <xdr:row>7</xdr:row>
      <xdr:rowOff>323850</xdr:rowOff>
    </xdr:from>
    <xdr:to>
      <xdr:col>17</xdr:col>
      <xdr:colOff>0</xdr:colOff>
      <xdr:row>7</xdr:row>
      <xdr:rowOff>323850</xdr:rowOff>
    </xdr:to>
    <xdr:sp macro="" textlink="">
      <xdr:nvSpPr>
        <xdr:cNvPr id="15400" name="Line 4">
          <a:extLst>
            <a:ext uri="{FF2B5EF4-FFF2-40B4-BE49-F238E27FC236}">
              <a16:creationId xmlns:a16="http://schemas.microsoft.com/office/drawing/2014/main" id="{00000000-0008-0000-0100-0000283C0000}"/>
            </a:ext>
          </a:extLst>
        </xdr:cNvPr>
        <xdr:cNvSpPr>
          <a:spLocks noChangeShapeType="1"/>
        </xdr:cNvSpPr>
      </xdr:nvSpPr>
      <xdr:spPr bwMode="auto">
        <a:xfrm>
          <a:off x="13115925" y="1952625"/>
          <a:ext cx="476250" cy="0"/>
        </a:xfrm>
        <a:prstGeom prst="line">
          <a:avLst/>
        </a:prstGeom>
        <a:noFill/>
        <a:ln w="9525">
          <a:solidFill>
            <a:srgbClr val="FF0000"/>
          </a:solidFill>
          <a:round/>
          <a:headEnd/>
          <a:tailEnd type="triangle" w="med" len="med"/>
        </a:ln>
      </xdr:spPr>
    </xdr:sp>
    <xdr:clientData/>
  </xdr:twoCellAnchor>
  <xdr:twoCellAnchor>
    <xdr:from>
      <xdr:col>18</xdr:col>
      <xdr:colOff>209550</xdr:colOff>
      <xdr:row>7</xdr:row>
      <xdr:rowOff>285750</xdr:rowOff>
    </xdr:from>
    <xdr:to>
      <xdr:col>19</xdr:col>
      <xdr:colOff>9525</xdr:colOff>
      <xdr:row>7</xdr:row>
      <xdr:rowOff>285750</xdr:rowOff>
    </xdr:to>
    <xdr:sp macro="" textlink="">
      <xdr:nvSpPr>
        <xdr:cNvPr id="15405" name="Line 9">
          <a:extLst>
            <a:ext uri="{FF2B5EF4-FFF2-40B4-BE49-F238E27FC236}">
              <a16:creationId xmlns:a16="http://schemas.microsoft.com/office/drawing/2014/main" id="{00000000-0008-0000-0100-00002D3C0000}"/>
            </a:ext>
          </a:extLst>
        </xdr:cNvPr>
        <xdr:cNvSpPr>
          <a:spLocks noChangeShapeType="1"/>
        </xdr:cNvSpPr>
      </xdr:nvSpPr>
      <xdr:spPr bwMode="auto">
        <a:xfrm>
          <a:off x="14573250" y="1914525"/>
          <a:ext cx="266700" cy="0"/>
        </a:xfrm>
        <a:prstGeom prst="line">
          <a:avLst/>
        </a:prstGeom>
        <a:noFill/>
        <a:ln w="9525">
          <a:solidFill>
            <a:srgbClr val="FF0000"/>
          </a:solidFill>
          <a:round/>
          <a:headEnd/>
          <a:tailEnd type="triangle" w="med" len="med"/>
        </a:ln>
      </xdr:spPr>
    </xdr:sp>
    <xdr:clientData/>
  </xdr:twoCellAnchor>
  <xdr:twoCellAnchor>
    <xdr:from>
      <xdr:col>18</xdr:col>
      <xdr:colOff>222437</xdr:colOff>
      <xdr:row>7</xdr:row>
      <xdr:rowOff>285749</xdr:rowOff>
    </xdr:from>
    <xdr:to>
      <xdr:col>18</xdr:col>
      <xdr:colOff>222437</xdr:colOff>
      <xdr:row>24</xdr:row>
      <xdr:rowOff>539750</xdr:rowOff>
    </xdr:to>
    <xdr:sp macro="" textlink="">
      <xdr:nvSpPr>
        <xdr:cNvPr id="15406" name="Line 10">
          <a:extLst>
            <a:ext uri="{FF2B5EF4-FFF2-40B4-BE49-F238E27FC236}">
              <a16:creationId xmlns:a16="http://schemas.microsoft.com/office/drawing/2014/main" id="{00000000-0008-0000-0100-00002E3C0000}"/>
            </a:ext>
          </a:extLst>
        </xdr:cNvPr>
        <xdr:cNvSpPr>
          <a:spLocks noChangeShapeType="1"/>
        </xdr:cNvSpPr>
      </xdr:nvSpPr>
      <xdr:spPr bwMode="auto">
        <a:xfrm>
          <a:off x="14313087" y="1892299"/>
          <a:ext cx="0" cy="5746751"/>
        </a:xfrm>
        <a:prstGeom prst="line">
          <a:avLst/>
        </a:prstGeom>
        <a:noFill/>
        <a:ln w="9525">
          <a:solidFill>
            <a:srgbClr val="FF0000"/>
          </a:solidFill>
          <a:round/>
          <a:headEnd/>
          <a:tailEnd/>
        </a:ln>
      </xdr:spPr>
    </xdr:sp>
    <xdr:clientData/>
  </xdr:twoCellAnchor>
  <xdr:twoCellAnchor>
    <xdr:from>
      <xdr:col>18</xdr:col>
      <xdr:colOff>222250</xdr:colOff>
      <xdr:row>24</xdr:row>
      <xdr:rowOff>552450</xdr:rowOff>
    </xdr:from>
    <xdr:to>
      <xdr:col>19</xdr:col>
      <xdr:colOff>0</xdr:colOff>
      <xdr:row>24</xdr:row>
      <xdr:rowOff>552450</xdr:rowOff>
    </xdr:to>
    <xdr:sp macro="" textlink="">
      <xdr:nvSpPr>
        <xdr:cNvPr id="15407" name="Line 11">
          <a:extLst>
            <a:ext uri="{FF2B5EF4-FFF2-40B4-BE49-F238E27FC236}">
              <a16:creationId xmlns:a16="http://schemas.microsoft.com/office/drawing/2014/main" id="{00000000-0008-0000-0100-00002F3C0000}"/>
            </a:ext>
          </a:extLst>
        </xdr:cNvPr>
        <xdr:cNvSpPr>
          <a:spLocks noChangeShapeType="1"/>
        </xdr:cNvSpPr>
      </xdr:nvSpPr>
      <xdr:spPr bwMode="auto">
        <a:xfrm>
          <a:off x="14312900" y="7651750"/>
          <a:ext cx="222250" cy="0"/>
        </a:xfrm>
        <a:prstGeom prst="line">
          <a:avLst/>
        </a:prstGeom>
        <a:noFill/>
        <a:ln w="9525">
          <a:solidFill>
            <a:srgbClr val="FF0000"/>
          </a:solidFill>
          <a:round/>
          <a:headEnd/>
          <a:tailEnd type="triangle" w="med" len="med"/>
        </a:ln>
      </xdr:spPr>
    </xdr:sp>
    <xdr:clientData/>
  </xdr:twoCellAnchor>
  <xdr:twoCellAnchor>
    <xdr:from>
      <xdr:col>24</xdr:col>
      <xdr:colOff>28575</xdr:colOff>
      <xdr:row>7</xdr:row>
      <xdr:rowOff>361950</xdr:rowOff>
    </xdr:from>
    <xdr:to>
      <xdr:col>25</xdr:col>
      <xdr:colOff>0</xdr:colOff>
      <xdr:row>7</xdr:row>
      <xdr:rowOff>361950</xdr:rowOff>
    </xdr:to>
    <xdr:sp macro="" textlink="">
      <xdr:nvSpPr>
        <xdr:cNvPr id="15408" name="Line 12">
          <a:extLst>
            <a:ext uri="{FF2B5EF4-FFF2-40B4-BE49-F238E27FC236}">
              <a16:creationId xmlns:a16="http://schemas.microsoft.com/office/drawing/2014/main" id="{00000000-0008-0000-0100-0000303C0000}"/>
            </a:ext>
          </a:extLst>
        </xdr:cNvPr>
        <xdr:cNvSpPr>
          <a:spLocks noChangeShapeType="1"/>
        </xdr:cNvSpPr>
      </xdr:nvSpPr>
      <xdr:spPr bwMode="auto">
        <a:xfrm>
          <a:off x="18630900" y="1990725"/>
          <a:ext cx="457200" cy="0"/>
        </a:xfrm>
        <a:prstGeom prst="line">
          <a:avLst/>
        </a:prstGeom>
        <a:noFill/>
        <a:ln w="9525">
          <a:solidFill>
            <a:srgbClr val="FF0000"/>
          </a:solidFill>
          <a:round/>
          <a:headEnd/>
          <a:tailEnd type="triangle" w="med" len="med"/>
        </a:ln>
      </xdr:spPr>
    </xdr:sp>
    <xdr:clientData/>
  </xdr:twoCellAnchor>
  <xdr:twoCellAnchor>
    <xdr:from>
      <xdr:col>24</xdr:col>
      <xdr:colOff>257175</xdr:colOff>
      <xdr:row>7</xdr:row>
      <xdr:rowOff>361950</xdr:rowOff>
    </xdr:from>
    <xdr:to>
      <xdr:col>24</xdr:col>
      <xdr:colOff>257175</xdr:colOff>
      <xdr:row>24</xdr:row>
      <xdr:rowOff>638175</xdr:rowOff>
    </xdr:to>
    <xdr:sp macro="" textlink="">
      <xdr:nvSpPr>
        <xdr:cNvPr id="15409" name="Line 13">
          <a:extLst>
            <a:ext uri="{FF2B5EF4-FFF2-40B4-BE49-F238E27FC236}">
              <a16:creationId xmlns:a16="http://schemas.microsoft.com/office/drawing/2014/main" id="{00000000-0008-0000-0100-0000313C0000}"/>
            </a:ext>
          </a:extLst>
        </xdr:cNvPr>
        <xdr:cNvSpPr>
          <a:spLocks noChangeShapeType="1"/>
        </xdr:cNvSpPr>
      </xdr:nvSpPr>
      <xdr:spPr bwMode="auto">
        <a:xfrm>
          <a:off x="18859500" y="1990725"/>
          <a:ext cx="0" cy="6229350"/>
        </a:xfrm>
        <a:prstGeom prst="line">
          <a:avLst/>
        </a:prstGeom>
        <a:noFill/>
        <a:ln w="9525">
          <a:solidFill>
            <a:srgbClr val="FF0000"/>
          </a:solidFill>
          <a:round/>
          <a:headEnd/>
          <a:tailEnd/>
        </a:ln>
      </xdr:spPr>
    </xdr:sp>
    <xdr:clientData/>
  </xdr:twoCellAnchor>
  <xdr:twoCellAnchor>
    <xdr:from>
      <xdr:col>24</xdr:col>
      <xdr:colOff>19050</xdr:colOff>
      <xdr:row>24</xdr:row>
      <xdr:rowOff>628650</xdr:rowOff>
    </xdr:from>
    <xdr:to>
      <xdr:col>24</xdr:col>
      <xdr:colOff>276225</xdr:colOff>
      <xdr:row>24</xdr:row>
      <xdr:rowOff>628650</xdr:rowOff>
    </xdr:to>
    <xdr:sp macro="" textlink="">
      <xdr:nvSpPr>
        <xdr:cNvPr id="15410" name="Line 14">
          <a:extLst>
            <a:ext uri="{FF2B5EF4-FFF2-40B4-BE49-F238E27FC236}">
              <a16:creationId xmlns:a16="http://schemas.microsoft.com/office/drawing/2014/main" id="{00000000-0008-0000-0100-0000323C0000}"/>
            </a:ext>
          </a:extLst>
        </xdr:cNvPr>
        <xdr:cNvSpPr>
          <a:spLocks noChangeShapeType="1"/>
        </xdr:cNvSpPr>
      </xdr:nvSpPr>
      <xdr:spPr bwMode="auto">
        <a:xfrm>
          <a:off x="18621375" y="8210550"/>
          <a:ext cx="257175" cy="0"/>
        </a:xfrm>
        <a:prstGeom prst="line">
          <a:avLst/>
        </a:prstGeom>
        <a:noFill/>
        <a:ln w="9525">
          <a:solidFill>
            <a:srgbClr val="FF0000"/>
          </a:solidFill>
          <a:round/>
          <a:headEnd/>
          <a:tailEnd type="triangle" w="med" len="med"/>
        </a:ln>
      </xdr:spPr>
    </xdr:sp>
    <xdr:clientData/>
  </xdr:twoCellAnchor>
  <xdr:oneCellAnchor>
    <xdr:from>
      <xdr:col>24</xdr:col>
      <xdr:colOff>219075</xdr:colOff>
      <xdr:row>29</xdr:row>
      <xdr:rowOff>104775</xdr:rowOff>
    </xdr:from>
    <xdr:ext cx="1099019" cy="752001"/>
    <xdr:sp macro="" textlink="">
      <xdr:nvSpPr>
        <xdr:cNvPr id="15377" name="Text Box 17">
          <a:extLst>
            <a:ext uri="{FF2B5EF4-FFF2-40B4-BE49-F238E27FC236}">
              <a16:creationId xmlns:a16="http://schemas.microsoft.com/office/drawing/2014/main" id="{00000000-0008-0000-0100-0000113C0000}"/>
            </a:ext>
          </a:extLst>
        </xdr:cNvPr>
        <xdr:cNvSpPr txBox="1">
          <a:spLocks noChangeArrowheads="1"/>
        </xdr:cNvSpPr>
      </xdr:nvSpPr>
      <xdr:spPr bwMode="auto">
        <a:xfrm>
          <a:off x="18036428" y="9652187"/>
          <a:ext cx="1099019" cy="752001"/>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移動等の分類ごと</a:t>
          </a:r>
        </a:p>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に作業シート３</a:t>
          </a:r>
        </a:p>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AX</a:t>
          </a:r>
          <a:r>
            <a:rPr lang="ja-JP" altLang="en-GB"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p>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AY</a:t>
          </a:r>
          <a:r>
            <a:rPr lang="ja-JP" altLang="en-GB"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twoCellAnchor>
    <xdr:from>
      <xdr:col>24</xdr:col>
      <xdr:colOff>57150</xdr:colOff>
      <xdr:row>11</xdr:row>
      <xdr:rowOff>114300</xdr:rowOff>
    </xdr:from>
    <xdr:to>
      <xdr:col>24</xdr:col>
      <xdr:colOff>209550</xdr:colOff>
      <xdr:row>39</xdr:row>
      <xdr:rowOff>0</xdr:rowOff>
    </xdr:to>
    <xdr:sp macro="" textlink="">
      <xdr:nvSpPr>
        <xdr:cNvPr id="15414" name="AutoShape 18">
          <a:extLst>
            <a:ext uri="{FF2B5EF4-FFF2-40B4-BE49-F238E27FC236}">
              <a16:creationId xmlns:a16="http://schemas.microsoft.com/office/drawing/2014/main" id="{00000000-0008-0000-0100-0000363C0000}"/>
            </a:ext>
          </a:extLst>
        </xdr:cNvPr>
        <xdr:cNvSpPr>
          <a:spLocks/>
        </xdr:cNvSpPr>
      </xdr:nvSpPr>
      <xdr:spPr bwMode="auto">
        <a:xfrm>
          <a:off x="18659475" y="3238500"/>
          <a:ext cx="152400" cy="9372600"/>
        </a:xfrm>
        <a:prstGeom prst="rightBrace">
          <a:avLst>
            <a:gd name="adj1" fmla="val 512500"/>
            <a:gd name="adj2" fmla="val 72153"/>
          </a:avLst>
        </a:prstGeom>
        <a:noFill/>
        <a:ln w="9525">
          <a:solidFill>
            <a:srgbClr val="969696"/>
          </a:solidFill>
          <a:round/>
          <a:headEnd/>
          <a:tailEnd/>
        </a:ln>
      </xdr:spPr>
    </xdr:sp>
    <xdr:clientData/>
  </xdr:twoCellAnchor>
  <xdr:twoCellAnchor>
    <xdr:from>
      <xdr:col>7</xdr:col>
      <xdr:colOff>476250</xdr:colOff>
      <xdr:row>3</xdr:row>
      <xdr:rowOff>38100</xdr:rowOff>
    </xdr:from>
    <xdr:to>
      <xdr:col>11</xdr:col>
      <xdr:colOff>323850</xdr:colOff>
      <xdr:row>4</xdr:row>
      <xdr:rowOff>282575</xdr:rowOff>
    </xdr:to>
    <xdr:sp macro="" textlink="">
      <xdr:nvSpPr>
        <xdr:cNvPr id="2" name="Line 1">
          <a:extLst>
            <a:ext uri="{FF2B5EF4-FFF2-40B4-BE49-F238E27FC236}">
              <a16:creationId xmlns:a16="http://schemas.microsoft.com/office/drawing/2014/main" id="{BCFA5788-E40D-4921-A499-AAE827AF5782}"/>
            </a:ext>
          </a:extLst>
        </xdr:cNvPr>
        <xdr:cNvSpPr>
          <a:spLocks noChangeShapeType="1"/>
        </xdr:cNvSpPr>
      </xdr:nvSpPr>
      <xdr:spPr bwMode="auto">
        <a:xfrm flipH="1">
          <a:off x="6705600" y="609600"/>
          <a:ext cx="2867025" cy="492125"/>
        </a:xfrm>
        <a:prstGeom prst="line">
          <a:avLst/>
        </a:prstGeom>
        <a:noFill/>
        <a:ln w="9525">
          <a:solidFill>
            <a:sysClr val="windowText" lastClr="000000"/>
          </a:solidFill>
          <a:round/>
          <a:headEnd/>
          <a:tailEnd type="triangle" w="med" len="med"/>
        </a:ln>
      </xdr:spPr>
    </xdr:sp>
    <xdr:clientData/>
  </xdr:twoCellAnchor>
  <xdr:oneCellAnchor>
    <xdr:from>
      <xdr:col>12</xdr:col>
      <xdr:colOff>57150</xdr:colOff>
      <xdr:row>2</xdr:row>
      <xdr:rowOff>34925</xdr:rowOff>
    </xdr:from>
    <xdr:ext cx="2918198" cy="466726"/>
    <xdr:sp macro="" textlink="">
      <xdr:nvSpPr>
        <xdr:cNvPr id="3" name="Text Box 118">
          <a:extLst>
            <a:ext uri="{FF2B5EF4-FFF2-40B4-BE49-F238E27FC236}">
              <a16:creationId xmlns:a16="http://schemas.microsoft.com/office/drawing/2014/main" id="{FA698D2B-5961-48E7-B423-671710DFCB0C}"/>
            </a:ext>
          </a:extLst>
        </xdr:cNvPr>
        <xdr:cNvSpPr txBox="1">
          <a:spLocks noChangeArrowheads="1"/>
        </xdr:cNvSpPr>
      </xdr:nvSpPr>
      <xdr:spPr bwMode="auto">
        <a:xfrm>
          <a:off x="9753600" y="425450"/>
          <a:ext cx="2918198" cy="466726"/>
        </a:xfrm>
        <a:prstGeom prst="rect">
          <a:avLst/>
        </a:prstGeom>
        <a:noFill/>
        <a:ln w="9525">
          <a:noFill/>
          <a:miter lim="800000"/>
          <a:headEnd/>
          <a:tailEnd/>
        </a:ln>
      </xdr:spPr>
      <xdr:txBody>
        <a:bodyPr wrap="none" lIns="18288" tIns="18288" rIns="0" bIns="0" anchor="t" upright="1">
          <a:no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換算の必要がない場合、「１」を入力してください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11</xdr:col>
      <xdr:colOff>209550</xdr:colOff>
      <xdr:row>7</xdr:row>
      <xdr:rowOff>247650</xdr:rowOff>
    </xdr:from>
    <xdr:to>
      <xdr:col>12</xdr:col>
      <xdr:colOff>9525</xdr:colOff>
      <xdr:row>7</xdr:row>
      <xdr:rowOff>247650</xdr:rowOff>
    </xdr:to>
    <xdr:sp macro="" textlink="">
      <xdr:nvSpPr>
        <xdr:cNvPr id="2" name="Line 1">
          <a:extLst>
            <a:ext uri="{FF2B5EF4-FFF2-40B4-BE49-F238E27FC236}">
              <a16:creationId xmlns:a16="http://schemas.microsoft.com/office/drawing/2014/main" id="{6C9BCBDE-2C05-4349-BFDE-E39E52F25291}"/>
            </a:ext>
          </a:extLst>
        </xdr:cNvPr>
        <xdr:cNvSpPr>
          <a:spLocks noChangeShapeType="1"/>
        </xdr:cNvSpPr>
      </xdr:nvSpPr>
      <xdr:spPr bwMode="auto">
        <a:xfrm>
          <a:off x="9455150" y="1854200"/>
          <a:ext cx="244475" cy="0"/>
        </a:xfrm>
        <a:prstGeom prst="line">
          <a:avLst/>
        </a:prstGeom>
        <a:noFill/>
        <a:ln w="9525">
          <a:solidFill>
            <a:schemeClr val="bg1">
              <a:lumMod val="75000"/>
            </a:schemeClr>
          </a:solidFill>
          <a:round/>
          <a:headEnd/>
          <a:tailEnd type="triangle" w="med" len="med"/>
        </a:ln>
      </xdr:spPr>
    </xdr:sp>
    <xdr:clientData/>
  </xdr:twoCellAnchor>
  <xdr:twoCellAnchor>
    <xdr:from>
      <xdr:col>11</xdr:col>
      <xdr:colOff>190500</xdr:colOff>
      <xdr:row>7</xdr:row>
      <xdr:rowOff>247650</xdr:rowOff>
    </xdr:from>
    <xdr:to>
      <xdr:col>11</xdr:col>
      <xdr:colOff>190500</xdr:colOff>
      <xdr:row>24</xdr:row>
      <xdr:rowOff>533400</xdr:rowOff>
    </xdr:to>
    <xdr:sp macro="" textlink="">
      <xdr:nvSpPr>
        <xdr:cNvPr id="3" name="Line 2">
          <a:extLst>
            <a:ext uri="{FF2B5EF4-FFF2-40B4-BE49-F238E27FC236}">
              <a16:creationId xmlns:a16="http://schemas.microsoft.com/office/drawing/2014/main" id="{85D7E6F6-6BCF-4BC4-9305-5D14983C84FA}"/>
            </a:ext>
          </a:extLst>
        </xdr:cNvPr>
        <xdr:cNvSpPr>
          <a:spLocks noChangeShapeType="1"/>
        </xdr:cNvSpPr>
      </xdr:nvSpPr>
      <xdr:spPr bwMode="auto">
        <a:xfrm>
          <a:off x="9436100" y="1854200"/>
          <a:ext cx="0" cy="5600700"/>
        </a:xfrm>
        <a:prstGeom prst="line">
          <a:avLst/>
        </a:prstGeom>
        <a:noFill/>
        <a:ln w="9525">
          <a:solidFill>
            <a:srgbClr val="000000"/>
          </a:solidFill>
          <a:round/>
          <a:headEnd/>
          <a:tailEnd/>
        </a:ln>
      </xdr:spPr>
    </xdr:sp>
    <xdr:clientData/>
  </xdr:twoCellAnchor>
  <xdr:twoCellAnchor>
    <xdr:from>
      <xdr:col>11</xdr:col>
      <xdr:colOff>180975</xdr:colOff>
      <xdr:row>24</xdr:row>
      <xdr:rowOff>514350</xdr:rowOff>
    </xdr:from>
    <xdr:to>
      <xdr:col>12</xdr:col>
      <xdr:colOff>9525</xdr:colOff>
      <xdr:row>24</xdr:row>
      <xdr:rowOff>514350</xdr:rowOff>
    </xdr:to>
    <xdr:sp macro="" textlink="">
      <xdr:nvSpPr>
        <xdr:cNvPr id="4" name="Line 3">
          <a:extLst>
            <a:ext uri="{FF2B5EF4-FFF2-40B4-BE49-F238E27FC236}">
              <a16:creationId xmlns:a16="http://schemas.microsoft.com/office/drawing/2014/main" id="{7124A594-6590-4E32-9D14-FC305F82C3FE}"/>
            </a:ext>
          </a:extLst>
        </xdr:cNvPr>
        <xdr:cNvSpPr>
          <a:spLocks noChangeShapeType="1"/>
        </xdr:cNvSpPr>
      </xdr:nvSpPr>
      <xdr:spPr bwMode="auto">
        <a:xfrm>
          <a:off x="9426575" y="7435850"/>
          <a:ext cx="273050" cy="0"/>
        </a:xfrm>
        <a:prstGeom prst="line">
          <a:avLst/>
        </a:prstGeom>
        <a:noFill/>
        <a:ln w="9525">
          <a:solidFill>
            <a:srgbClr val="FF0000"/>
          </a:solidFill>
          <a:round/>
          <a:headEnd/>
          <a:tailEnd type="triangle" w="med" len="med"/>
        </a:ln>
      </xdr:spPr>
    </xdr:sp>
    <xdr:clientData/>
  </xdr:twoCellAnchor>
  <xdr:twoCellAnchor>
    <xdr:from>
      <xdr:col>16</xdr:col>
      <xdr:colOff>260350</xdr:colOff>
      <xdr:row>7</xdr:row>
      <xdr:rowOff>323850</xdr:rowOff>
    </xdr:from>
    <xdr:to>
      <xdr:col>17</xdr:col>
      <xdr:colOff>0</xdr:colOff>
      <xdr:row>7</xdr:row>
      <xdr:rowOff>323850</xdr:rowOff>
    </xdr:to>
    <xdr:sp macro="" textlink="">
      <xdr:nvSpPr>
        <xdr:cNvPr id="5" name="Line 4">
          <a:extLst>
            <a:ext uri="{FF2B5EF4-FFF2-40B4-BE49-F238E27FC236}">
              <a16:creationId xmlns:a16="http://schemas.microsoft.com/office/drawing/2014/main" id="{7844FD2B-7600-4D58-9567-014C7BA23B23}"/>
            </a:ext>
          </a:extLst>
        </xdr:cNvPr>
        <xdr:cNvSpPr>
          <a:spLocks noChangeShapeType="1"/>
        </xdr:cNvSpPr>
      </xdr:nvSpPr>
      <xdr:spPr bwMode="auto">
        <a:xfrm>
          <a:off x="13144500" y="1930400"/>
          <a:ext cx="209550" cy="0"/>
        </a:xfrm>
        <a:prstGeom prst="line">
          <a:avLst/>
        </a:prstGeom>
        <a:noFill/>
        <a:ln w="9525">
          <a:solidFill>
            <a:srgbClr val="FF0000"/>
          </a:solidFill>
          <a:round/>
          <a:headEnd/>
          <a:tailEnd type="triangle" w="med" len="med"/>
        </a:ln>
      </xdr:spPr>
    </xdr:sp>
    <xdr:clientData/>
  </xdr:twoCellAnchor>
  <xdr:twoCellAnchor>
    <xdr:from>
      <xdr:col>16</xdr:col>
      <xdr:colOff>254000</xdr:colOff>
      <xdr:row>7</xdr:row>
      <xdr:rowOff>330201</xdr:rowOff>
    </xdr:from>
    <xdr:to>
      <xdr:col>16</xdr:col>
      <xdr:colOff>254000</xdr:colOff>
      <xdr:row>24</xdr:row>
      <xdr:rowOff>615951</xdr:rowOff>
    </xdr:to>
    <xdr:sp macro="" textlink="">
      <xdr:nvSpPr>
        <xdr:cNvPr id="6" name="Line 5">
          <a:extLst>
            <a:ext uri="{FF2B5EF4-FFF2-40B4-BE49-F238E27FC236}">
              <a16:creationId xmlns:a16="http://schemas.microsoft.com/office/drawing/2014/main" id="{1C38E518-89BE-481C-906E-9AB4E248D1AB}"/>
            </a:ext>
          </a:extLst>
        </xdr:cNvPr>
        <xdr:cNvSpPr>
          <a:spLocks noChangeShapeType="1"/>
        </xdr:cNvSpPr>
      </xdr:nvSpPr>
      <xdr:spPr bwMode="auto">
        <a:xfrm>
          <a:off x="13138150" y="1936751"/>
          <a:ext cx="0" cy="5778500"/>
        </a:xfrm>
        <a:prstGeom prst="line">
          <a:avLst/>
        </a:prstGeom>
        <a:noFill/>
        <a:ln w="9525">
          <a:solidFill>
            <a:srgbClr val="FF0000"/>
          </a:solidFill>
          <a:round/>
          <a:headEnd/>
          <a:tailEnd/>
        </a:ln>
      </xdr:spPr>
    </xdr:sp>
    <xdr:clientData/>
  </xdr:twoCellAnchor>
  <xdr:twoCellAnchor>
    <xdr:from>
      <xdr:col>16</xdr:col>
      <xdr:colOff>9525</xdr:colOff>
      <xdr:row>24</xdr:row>
      <xdr:rowOff>590550</xdr:rowOff>
    </xdr:from>
    <xdr:to>
      <xdr:col>16</xdr:col>
      <xdr:colOff>266700</xdr:colOff>
      <xdr:row>24</xdr:row>
      <xdr:rowOff>590550</xdr:rowOff>
    </xdr:to>
    <xdr:sp macro="" textlink="">
      <xdr:nvSpPr>
        <xdr:cNvPr id="7" name="Line 6">
          <a:extLst>
            <a:ext uri="{FF2B5EF4-FFF2-40B4-BE49-F238E27FC236}">
              <a16:creationId xmlns:a16="http://schemas.microsoft.com/office/drawing/2014/main" id="{F95DF632-8B9C-44FD-999A-681E4E5C3D7A}"/>
            </a:ext>
          </a:extLst>
        </xdr:cNvPr>
        <xdr:cNvSpPr>
          <a:spLocks noChangeShapeType="1"/>
        </xdr:cNvSpPr>
      </xdr:nvSpPr>
      <xdr:spPr bwMode="auto">
        <a:xfrm>
          <a:off x="12893675" y="7689850"/>
          <a:ext cx="257175" cy="0"/>
        </a:xfrm>
        <a:prstGeom prst="line">
          <a:avLst/>
        </a:prstGeom>
        <a:noFill/>
        <a:ln w="9525">
          <a:solidFill>
            <a:srgbClr val="FF0000"/>
          </a:solidFill>
          <a:round/>
          <a:headEnd/>
          <a:tailEnd type="triangle" w="med" len="med"/>
        </a:ln>
      </xdr:spPr>
    </xdr:sp>
    <xdr:clientData/>
  </xdr:twoCellAnchor>
  <xdr:twoCellAnchor>
    <xdr:from>
      <xdr:col>18</xdr:col>
      <xdr:colOff>209550</xdr:colOff>
      <xdr:row>7</xdr:row>
      <xdr:rowOff>285750</xdr:rowOff>
    </xdr:from>
    <xdr:to>
      <xdr:col>19</xdr:col>
      <xdr:colOff>9525</xdr:colOff>
      <xdr:row>7</xdr:row>
      <xdr:rowOff>285750</xdr:rowOff>
    </xdr:to>
    <xdr:sp macro="" textlink="">
      <xdr:nvSpPr>
        <xdr:cNvPr id="10" name="Line 9">
          <a:extLst>
            <a:ext uri="{FF2B5EF4-FFF2-40B4-BE49-F238E27FC236}">
              <a16:creationId xmlns:a16="http://schemas.microsoft.com/office/drawing/2014/main" id="{AFDBB2CB-6132-4D4C-B290-832035EA312A}"/>
            </a:ext>
          </a:extLst>
        </xdr:cNvPr>
        <xdr:cNvSpPr>
          <a:spLocks noChangeShapeType="1"/>
        </xdr:cNvSpPr>
      </xdr:nvSpPr>
      <xdr:spPr bwMode="auto">
        <a:xfrm>
          <a:off x="14300200" y="1892300"/>
          <a:ext cx="244475" cy="0"/>
        </a:xfrm>
        <a:prstGeom prst="line">
          <a:avLst/>
        </a:prstGeom>
        <a:noFill/>
        <a:ln w="9525">
          <a:solidFill>
            <a:srgbClr val="FF0000"/>
          </a:solidFill>
          <a:round/>
          <a:headEnd/>
          <a:tailEnd type="triangle" w="med" len="med"/>
        </a:ln>
      </xdr:spPr>
    </xdr:sp>
    <xdr:clientData/>
  </xdr:twoCellAnchor>
  <xdr:twoCellAnchor>
    <xdr:from>
      <xdr:col>18</xdr:col>
      <xdr:colOff>222437</xdr:colOff>
      <xdr:row>7</xdr:row>
      <xdr:rowOff>292100</xdr:rowOff>
    </xdr:from>
    <xdr:to>
      <xdr:col>18</xdr:col>
      <xdr:colOff>222437</xdr:colOff>
      <xdr:row>24</xdr:row>
      <xdr:rowOff>565149</xdr:rowOff>
    </xdr:to>
    <xdr:sp macro="" textlink="">
      <xdr:nvSpPr>
        <xdr:cNvPr id="11" name="Line 10">
          <a:extLst>
            <a:ext uri="{FF2B5EF4-FFF2-40B4-BE49-F238E27FC236}">
              <a16:creationId xmlns:a16="http://schemas.microsoft.com/office/drawing/2014/main" id="{C278AFB0-7852-4B7B-9051-E492AFDB9544}"/>
            </a:ext>
          </a:extLst>
        </xdr:cNvPr>
        <xdr:cNvSpPr>
          <a:spLocks noChangeShapeType="1"/>
        </xdr:cNvSpPr>
      </xdr:nvSpPr>
      <xdr:spPr bwMode="auto">
        <a:xfrm>
          <a:off x="14313087" y="1898650"/>
          <a:ext cx="0" cy="5765799"/>
        </a:xfrm>
        <a:prstGeom prst="line">
          <a:avLst/>
        </a:prstGeom>
        <a:noFill/>
        <a:ln w="9525">
          <a:solidFill>
            <a:srgbClr val="FF0000"/>
          </a:solidFill>
          <a:round/>
          <a:headEnd/>
          <a:tailEnd/>
        </a:ln>
      </xdr:spPr>
    </xdr:sp>
    <xdr:clientData/>
  </xdr:twoCellAnchor>
  <xdr:twoCellAnchor>
    <xdr:from>
      <xdr:col>18</xdr:col>
      <xdr:colOff>228600</xdr:colOff>
      <xdr:row>24</xdr:row>
      <xdr:rowOff>552450</xdr:rowOff>
    </xdr:from>
    <xdr:to>
      <xdr:col>19</xdr:col>
      <xdr:colOff>0</xdr:colOff>
      <xdr:row>24</xdr:row>
      <xdr:rowOff>552450</xdr:rowOff>
    </xdr:to>
    <xdr:sp macro="" textlink="">
      <xdr:nvSpPr>
        <xdr:cNvPr id="12" name="Line 11">
          <a:extLst>
            <a:ext uri="{FF2B5EF4-FFF2-40B4-BE49-F238E27FC236}">
              <a16:creationId xmlns:a16="http://schemas.microsoft.com/office/drawing/2014/main" id="{AB9BEE92-3A2A-40FD-9B61-57115D7C8267}"/>
            </a:ext>
          </a:extLst>
        </xdr:cNvPr>
        <xdr:cNvSpPr>
          <a:spLocks noChangeShapeType="1"/>
        </xdr:cNvSpPr>
      </xdr:nvSpPr>
      <xdr:spPr bwMode="auto">
        <a:xfrm>
          <a:off x="14319250" y="7651750"/>
          <a:ext cx="215900" cy="0"/>
        </a:xfrm>
        <a:prstGeom prst="line">
          <a:avLst/>
        </a:prstGeom>
        <a:noFill/>
        <a:ln w="9525">
          <a:solidFill>
            <a:srgbClr val="FF0000"/>
          </a:solidFill>
          <a:round/>
          <a:headEnd/>
          <a:tailEnd type="triangle" w="med" len="med"/>
        </a:ln>
      </xdr:spPr>
    </xdr:sp>
    <xdr:clientData/>
  </xdr:twoCellAnchor>
  <xdr:twoCellAnchor>
    <xdr:from>
      <xdr:col>24</xdr:col>
      <xdr:colOff>28575</xdr:colOff>
      <xdr:row>7</xdr:row>
      <xdr:rowOff>361950</xdr:rowOff>
    </xdr:from>
    <xdr:to>
      <xdr:col>25</xdr:col>
      <xdr:colOff>0</xdr:colOff>
      <xdr:row>7</xdr:row>
      <xdr:rowOff>361950</xdr:rowOff>
    </xdr:to>
    <xdr:sp macro="" textlink="">
      <xdr:nvSpPr>
        <xdr:cNvPr id="13" name="Line 12">
          <a:extLst>
            <a:ext uri="{FF2B5EF4-FFF2-40B4-BE49-F238E27FC236}">
              <a16:creationId xmlns:a16="http://schemas.microsoft.com/office/drawing/2014/main" id="{4D42366E-2050-4CAD-90C3-B4481896B036}"/>
            </a:ext>
          </a:extLst>
        </xdr:cNvPr>
        <xdr:cNvSpPr>
          <a:spLocks noChangeShapeType="1"/>
        </xdr:cNvSpPr>
      </xdr:nvSpPr>
      <xdr:spPr bwMode="auto">
        <a:xfrm>
          <a:off x="18157825" y="1968500"/>
          <a:ext cx="434975" cy="0"/>
        </a:xfrm>
        <a:prstGeom prst="line">
          <a:avLst/>
        </a:prstGeom>
        <a:noFill/>
        <a:ln w="9525">
          <a:solidFill>
            <a:srgbClr val="FF0000"/>
          </a:solidFill>
          <a:round/>
          <a:headEnd/>
          <a:tailEnd type="triangle" w="med" len="med"/>
        </a:ln>
      </xdr:spPr>
    </xdr:sp>
    <xdr:clientData/>
  </xdr:twoCellAnchor>
  <xdr:twoCellAnchor>
    <xdr:from>
      <xdr:col>24</xdr:col>
      <xdr:colOff>257175</xdr:colOff>
      <xdr:row>7</xdr:row>
      <xdr:rowOff>361950</xdr:rowOff>
    </xdr:from>
    <xdr:to>
      <xdr:col>24</xdr:col>
      <xdr:colOff>257175</xdr:colOff>
      <xdr:row>24</xdr:row>
      <xdr:rowOff>638175</xdr:rowOff>
    </xdr:to>
    <xdr:sp macro="" textlink="">
      <xdr:nvSpPr>
        <xdr:cNvPr id="14" name="Line 13">
          <a:extLst>
            <a:ext uri="{FF2B5EF4-FFF2-40B4-BE49-F238E27FC236}">
              <a16:creationId xmlns:a16="http://schemas.microsoft.com/office/drawing/2014/main" id="{74A394BD-120D-4CC1-8AE1-372EFB42D04B}"/>
            </a:ext>
          </a:extLst>
        </xdr:cNvPr>
        <xdr:cNvSpPr>
          <a:spLocks noChangeShapeType="1"/>
        </xdr:cNvSpPr>
      </xdr:nvSpPr>
      <xdr:spPr bwMode="auto">
        <a:xfrm>
          <a:off x="18386425" y="1968500"/>
          <a:ext cx="0" cy="5591175"/>
        </a:xfrm>
        <a:prstGeom prst="line">
          <a:avLst/>
        </a:prstGeom>
        <a:noFill/>
        <a:ln w="9525">
          <a:solidFill>
            <a:srgbClr val="FF0000"/>
          </a:solidFill>
          <a:round/>
          <a:headEnd/>
          <a:tailEnd/>
        </a:ln>
      </xdr:spPr>
    </xdr:sp>
    <xdr:clientData/>
  </xdr:twoCellAnchor>
  <xdr:twoCellAnchor>
    <xdr:from>
      <xdr:col>24</xdr:col>
      <xdr:colOff>19050</xdr:colOff>
      <xdr:row>24</xdr:row>
      <xdr:rowOff>628650</xdr:rowOff>
    </xdr:from>
    <xdr:to>
      <xdr:col>24</xdr:col>
      <xdr:colOff>276225</xdr:colOff>
      <xdr:row>24</xdr:row>
      <xdr:rowOff>628650</xdr:rowOff>
    </xdr:to>
    <xdr:sp macro="" textlink="">
      <xdr:nvSpPr>
        <xdr:cNvPr id="15" name="Line 14">
          <a:extLst>
            <a:ext uri="{FF2B5EF4-FFF2-40B4-BE49-F238E27FC236}">
              <a16:creationId xmlns:a16="http://schemas.microsoft.com/office/drawing/2014/main" id="{E71DDFCA-0293-45A3-9676-BF708053519D}"/>
            </a:ext>
          </a:extLst>
        </xdr:cNvPr>
        <xdr:cNvSpPr>
          <a:spLocks noChangeShapeType="1"/>
        </xdr:cNvSpPr>
      </xdr:nvSpPr>
      <xdr:spPr bwMode="auto">
        <a:xfrm>
          <a:off x="18148300" y="7550150"/>
          <a:ext cx="257175" cy="0"/>
        </a:xfrm>
        <a:prstGeom prst="line">
          <a:avLst/>
        </a:prstGeom>
        <a:noFill/>
        <a:ln w="9525">
          <a:solidFill>
            <a:srgbClr val="FF0000"/>
          </a:solidFill>
          <a:round/>
          <a:headEnd/>
          <a:tailEnd type="triangle" w="med" len="med"/>
        </a:ln>
      </xdr:spPr>
    </xdr:sp>
    <xdr:clientData/>
  </xdr:twoCellAnchor>
  <xdr:oneCellAnchor>
    <xdr:from>
      <xdr:col>18</xdr:col>
      <xdr:colOff>171450</xdr:colOff>
      <xdr:row>7</xdr:row>
      <xdr:rowOff>57150</xdr:rowOff>
    </xdr:from>
    <xdr:ext cx="171450" cy="200025"/>
    <xdr:sp macro="" textlink="">
      <xdr:nvSpPr>
        <xdr:cNvPr id="16" name="Text Box 15">
          <a:extLst>
            <a:ext uri="{FF2B5EF4-FFF2-40B4-BE49-F238E27FC236}">
              <a16:creationId xmlns:a16="http://schemas.microsoft.com/office/drawing/2014/main" id="{F8E484E8-0D38-4215-98B5-40A805E3D4B8}"/>
            </a:ext>
          </a:extLst>
        </xdr:cNvPr>
        <xdr:cNvSpPr txBox="1">
          <a:spLocks noChangeArrowheads="1"/>
        </xdr:cNvSpPr>
      </xdr:nvSpPr>
      <xdr:spPr bwMode="auto">
        <a:xfrm>
          <a:off x="14262100" y="1663700"/>
          <a:ext cx="171450" cy="20002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明朝"/>
              <a:ea typeface="ＭＳ Ｐ明朝"/>
            </a:rPr>
            <a:t>①</a:t>
          </a:r>
        </a:p>
      </xdr:txBody>
    </xdr:sp>
    <xdr:clientData/>
  </xdr:oneCellAnchor>
  <xdr:twoCellAnchor>
    <xdr:from>
      <xdr:col>18</xdr:col>
      <xdr:colOff>190500</xdr:colOff>
      <xdr:row>24</xdr:row>
      <xdr:rowOff>638175</xdr:rowOff>
    </xdr:from>
    <xdr:to>
      <xdr:col>19</xdr:col>
      <xdr:colOff>38100</xdr:colOff>
      <xdr:row>25</xdr:row>
      <xdr:rowOff>95250</xdr:rowOff>
    </xdr:to>
    <xdr:sp macro="" textlink="">
      <xdr:nvSpPr>
        <xdr:cNvPr id="17" name="Text Box 16">
          <a:extLst>
            <a:ext uri="{FF2B5EF4-FFF2-40B4-BE49-F238E27FC236}">
              <a16:creationId xmlns:a16="http://schemas.microsoft.com/office/drawing/2014/main" id="{ECE58377-3528-499A-BB8E-74C9438898B7}"/>
            </a:ext>
          </a:extLst>
        </xdr:cNvPr>
        <xdr:cNvSpPr txBox="1">
          <a:spLocks noChangeArrowheads="1"/>
        </xdr:cNvSpPr>
      </xdr:nvSpPr>
      <xdr:spPr bwMode="auto">
        <a:xfrm>
          <a:off x="14281150" y="7559675"/>
          <a:ext cx="292100" cy="390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②</a:t>
          </a:r>
        </a:p>
      </xdr:txBody>
    </xdr:sp>
    <xdr:clientData/>
  </xdr:twoCellAnchor>
  <xdr:oneCellAnchor>
    <xdr:from>
      <xdr:col>24</xdr:col>
      <xdr:colOff>219075</xdr:colOff>
      <xdr:row>29</xdr:row>
      <xdr:rowOff>104775</xdr:rowOff>
    </xdr:from>
    <xdr:ext cx="1099019" cy="752001"/>
    <xdr:sp macro="" textlink="">
      <xdr:nvSpPr>
        <xdr:cNvPr id="18" name="Text Box 17">
          <a:extLst>
            <a:ext uri="{FF2B5EF4-FFF2-40B4-BE49-F238E27FC236}">
              <a16:creationId xmlns:a16="http://schemas.microsoft.com/office/drawing/2014/main" id="{15C46EC1-6265-499D-A71D-C9588810F17B}"/>
            </a:ext>
          </a:extLst>
        </xdr:cNvPr>
        <xdr:cNvSpPr txBox="1">
          <a:spLocks noChangeArrowheads="1"/>
        </xdr:cNvSpPr>
      </xdr:nvSpPr>
      <xdr:spPr bwMode="auto">
        <a:xfrm>
          <a:off x="18348325" y="9178925"/>
          <a:ext cx="1099019" cy="752001"/>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移動等の分類ごと</a:t>
          </a:r>
        </a:p>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に作業シート３</a:t>
          </a:r>
        </a:p>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AX</a:t>
          </a:r>
          <a:r>
            <a:rPr lang="ja-JP" altLang="en-GB"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p>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AY</a:t>
          </a:r>
          <a:r>
            <a:rPr lang="ja-JP" altLang="en-GB"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twoCellAnchor>
    <xdr:from>
      <xdr:col>24</xdr:col>
      <xdr:colOff>57150</xdr:colOff>
      <xdr:row>11</xdr:row>
      <xdr:rowOff>114300</xdr:rowOff>
    </xdr:from>
    <xdr:to>
      <xdr:col>24</xdr:col>
      <xdr:colOff>209550</xdr:colOff>
      <xdr:row>39</xdr:row>
      <xdr:rowOff>0</xdr:rowOff>
    </xdr:to>
    <xdr:sp macro="" textlink="">
      <xdr:nvSpPr>
        <xdr:cNvPr id="19" name="AutoShape 18">
          <a:extLst>
            <a:ext uri="{FF2B5EF4-FFF2-40B4-BE49-F238E27FC236}">
              <a16:creationId xmlns:a16="http://schemas.microsoft.com/office/drawing/2014/main" id="{43D8CC02-AE2E-4398-9DBC-00870A1D67C8}"/>
            </a:ext>
          </a:extLst>
        </xdr:cNvPr>
        <xdr:cNvSpPr>
          <a:spLocks/>
        </xdr:cNvSpPr>
      </xdr:nvSpPr>
      <xdr:spPr bwMode="auto">
        <a:xfrm>
          <a:off x="18186400" y="3194050"/>
          <a:ext cx="152400" cy="8928100"/>
        </a:xfrm>
        <a:prstGeom prst="rightBrace">
          <a:avLst>
            <a:gd name="adj1" fmla="val 512500"/>
            <a:gd name="adj2" fmla="val 72153"/>
          </a:avLst>
        </a:prstGeom>
        <a:noFill/>
        <a:ln w="9525">
          <a:solidFill>
            <a:srgbClr val="969696"/>
          </a:solidFill>
          <a:round/>
          <a:headEnd/>
          <a:tailEnd/>
        </a:ln>
      </xdr:spPr>
    </xdr:sp>
    <xdr:clientData/>
  </xdr:twoCellAnchor>
  <xdr:twoCellAnchor>
    <xdr:from>
      <xdr:col>7</xdr:col>
      <xdr:colOff>466725</xdr:colOff>
      <xdr:row>3</xdr:row>
      <xdr:rowOff>19050</xdr:rowOff>
    </xdr:from>
    <xdr:to>
      <xdr:col>11</xdr:col>
      <xdr:colOff>314325</xdr:colOff>
      <xdr:row>4</xdr:row>
      <xdr:rowOff>263525</xdr:rowOff>
    </xdr:to>
    <xdr:sp macro="" textlink="">
      <xdr:nvSpPr>
        <xdr:cNvPr id="8" name="Line 1">
          <a:extLst>
            <a:ext uri="{FF2B5EF4-FFF2-40B4-BE49-F238E27FC236}">
              <a16:creationId xmlns:a16="http://schemas.microsoft.com/office/drawing/2014/main" id="{369AA2AB-E7A9-4994-9A99-F697A6CA8922}"/>
            </a:ext>
          </a:extLst>
        </xdr:cNvPr>
        <xdr:cNvSpPr>
          <a:spLocks noChangeShapeType="1"/>
        </xdr:cNvSpPr>
      </xdr:nvSpPr>
      <xdr:spPr bwMode="auto">
        <a:xfrm flipH="1">
          <a:off x="6696075" y="590550"/>
          <a:ext cx="2867025" cy="492125"/>
        </a:xfrm>
        <a:prstGeom prst="line">
          <a:avLst/>
        </a:prstGeom>
        <a:noFill/>
        <a:ln w="9525">
          <a:solidFill>
            <a:sysClr val="windowText" lastClr="000000"/>
          </a:solidFill>
          <a:round/>
          <a:headEnd/>
          <a:tailEnd type="triangle" w="med" len="med"/>
        </a:ln>
      </xdr:spPr>
    </xdr:sp>
    <xdr:clientData/>
  </xdr:twoCellAnchor>
  <xdr:oneCellAnchor>
    <xdr:from>
      <xdr:col>12</xdr:col>
      <xdr:colOff>44450</xdr:colOff>
      <xdr:row>2</xdr:row>
      <xdr:rowOff>19050</xdr:rowOff>
    </xdr:from>
    <xdr:ext cx="2918198" cy="466726"/>
    <xdr:sp macro="" textlink="">
      <xdr:nvSpPr>
        <xdr:cNvPr id="9" name="Text Box 118">
          <a:extLst>
            <a:ext uri="{FF2B5EF4-FFF2-40B4-BE49-F238E27FC236}">
              <a16:creationId xmlns:a16="http://schemas.microsoft.com/office/drawing/2014/main" id="{839AD658-D541-4EC4-9548-439B4E1C53AA}"/>
            </a:ext>
          </a:extLst>
        </xdr:cNvPr>
        <xdr:cNvSpPr txBox="1">
          <a:spLocks noChangeArrowheads="1"/>
        </xdr:cNvSpPr>
      </xdr:nvSpPr>
      <xdr:spPr bwMode="auto">
        <a:xfrm>
          <a:off x="9740900" y="409575"/>
          <a:ext cx="2918198" cy="466726"/>
        </a:xfrm>
        <a:prstGeom prst="rect">
          <a:avLst/>
        </a:prstGeom>
        <a:noFill/>
        <a:ln w="9525">
          <a:noFill/>
          <a:miter lim="800000"/>
          <a:headEnd/>
          <a:tailEnd/>
        </a:ln>
      </xdr:spPr>
      <xdr:txBody>
        <a:bodyPr wrap="none" lIns="18288" tIns="18288" rIns="0" bIns="0" anchor="t" upright="1">
          <a:no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換算の必要がない場合、「１」を入力してください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228600</xdr:colOff>
      <xdr:row>15</xdr:row>
      <xdr:rowOff>171450</xdr:rowOff>
    </xdr:from>
    <xdr:to>
      <xdr:col>2</xdr:col>
      <xdr:colOff>0</xdr:colOff>
      <xdr:row>15</xdr:row>
      <xdr:rowOff>171450</xdr:rowOff>
    </xdr:to>
    <xdr:sp macro="" textlink="">
      <xdr:nvSpPr>
        <xdr:cNvPr id="23798" name="Line 1">
          <a:extLst>
            <a:ext uri="{FF2B5EF4-FFF2-40B4-BE49-F238E27FC236}">
              <a16:creationId xmlns:a16="http://schemas.microsoft.com/office/drawing/2014/main" id="{00000000-0008-0000-0200-0000F65C0000}"/>
            </a:ext>
          </a:extLst>
        </xdr:cNvPr>
        <xdr:cNvSpPr>
          <a:spLocks noChangeShapeType="1"/>
        </xdr:cNvSpPr>
      </xdr:nvSpPr>
      <xdr:spPr bwMode="auto">
        <a:xfrm>
          <a:off x="1333500" y="4191000"/>
          <a:ext cx="200025" cy="0"/>
        </a:xfrm>
        <a:prstGeom prst="line">
          <a:avLst/>
        </a:prstGeom>
        <a:noFill/>
        <a:ln w="9525">
          <a:solidFill>
            <a:srgbClr val="FF0000"/>
          </a:solidFill>
          <a:round/>
          <a:headEnd/>
          <a:tailEnd type="triangle" w="med" len="med"/>
        </a:ln>
      </xdr:spPr>
    </xdr:sp>
    <xdr:clientData/>
  </xdr:twoCellAnchor>
  <xdr:twoCellAnchor>
    <xdr:from>
      <xdr:col>1</xdr:col>
      <xdr:colOff>228600</xdr:colOff>
      <xdr:row>15</xdr:row>
      <xdr:rowOff>180975</xdr:rowOff>
    </xdr:from>
    <xdr:to>
      <xdr:col>1</xdr:col>
      <xdr:colOff>228600</xdr:colOff>
      <xdr:row>32</xdr:row>
      <xdr:rowOff>323850</xdr:rowOff>
    </xdr:to>
    <xdr:sp macro="" textlink="">
      <xdr:nvSpPr>
        <xdr:cNvPr id="23799" name="Line 2">
          <a:extLst>
            <a:ext uri="{FF2B5EF4-FFF2-40B4-BE49-F238E27FC236}">
              <a16:creationId xmlns:a16="http://schemas.microsoft.com/office/drawing/2014/main" id="{00000000-0008-0000-0200-0000F75C0000}"/>
            </a:ext>
          </a:extLst>
        </xdr:cNvPr>
        <xdr:cNvSpPr>
          <a:spLocks noChangeShapeType="1"/>
        </xdr:cNvSpPr>
      </xdr:nvSpPr>
      <xdr:spPr bwMode="auto">
        <a:xfrm>
          <a:off x="1333500" y="4200525"/>
          <a:ext cx="0" cy="5657850"/>
        </a:xfrm>
        <a:prstGeom prst="line">
          <a:avLst/>
        </a:prstGeom>
        <a:noFill/>
        <a:ln w="9525">
          <a:solidFill>
            <a:srgbClr val="FF0000"/>
          </a:solidFill>
          <a:round/>
          <a:headEnd/>
          <a:tailEnd/>
        </a:ln>
      </xdr:spPr>
    </xdr:sp>
    <xdr:clientData/>
  </xdr:twoCellAnchor>
  <xdr:twoCellAnchor>
    <xdr:from>
      <xdr:col>1</xdr:col>
      <xdr:colOff>228600</xdr:colOff>
      <xdr:row>32</xdr:row>
      <xdr:rowOff>342900</xdr:rowOff>
    </xdr:from>
    <xdr:to>
      <xdr:col>2</xdr:col>
      <xdr:colOff>0</xdr:colOff>
      <xdr:row>32</xdr:row>
      <xdr:rowOff>342900</xdr:rowOff>
    </xdr:to>
    <xdr:sp macro="" textlink="">
      <xdr:nvSpPr>
        <xdr:cNvPr id="23800" name="Line 3">
          <a:extLst>
            <a:ext uri="{FF2B5EF4-FFF2-40B4-BE49-F238E27FC236}">
              <a16:creationId xmlns:a16="http://schemas.microsoft.com/office/drawing/2014/main" id="{00000000-0008-0000-0200-0000F85C0000}"/>
            </a:ext>
          </a:extLst>
        </xdr:cNvPr>
        <xdr:cNvSpPr>
          <a:spLocks noChangeShapeType="1"/>
        </xdr:cNvSpPr>
      </xdr:nvSpPr>
      <xdr:spPr bwMode="auto">
        <a:xfrm>
          <a:off x="1333500" y="9877425"/>
          <a:ext cx="200025" cy="0"/>
        </a:xfrm>
        <a:prstGeom prst="line">
          <a:avLst/>
        </a:prstGeom>
        <a:noFill/>
        <a:ln w="9525">
          <a:solidFill>
            <a:srgbClr val="FF0000"/>
          </a:solidFill>
          <a:round/>
          <a:headEnd/>
          <a:tailEnd type="triangle" w="med" len="med"/>
        </a:ln>
      </xdr:spPr>
    </xdr:sp>
    <xdr:clientData/>
  </xdr:twoCellAnchor>
  <xdr:twoCellAnchor>
    <xdr:from>
      <xdr:col>5</xdr:col>
      <xdr:colOff>200025</xdr:colOff>
      <xdr:row>14</xdr:row>
      <xdr:rowOff>295275</xdr:rowOff>
    </xdr:from>
    <xdr:to>
      <xdr:col>6</xdr:col>
      <xdr:colOff>9525</xdr:colOff>
      <xdr:row>14</xdr:row>
      <xdr:rowOff>295275</xdr:rowOff>
    </xdr:to>
    <xdr:sp macro="" textlink="">
      <xdr:nvSpPr>
        <xdr:cNvPr id="23801" name="Line 4">
          <a:extLst>
            <a:ext uri="{FF2B5EF4-FFF2-40B4-BE49-F238E27FC236}">
              <a16:creationId xmlns:a16="http://schemas.microsoft.com/office/drawing/2014/main" id="{00000000-0008-0000-0200-0000F95C0000}"/>
            </a:ext>
          </a:extLst>
        </xdr:cNvPr>
        <xdr:cNvSpPr>
          <a:spLocks noChangeShapeType="1"/>
        </xdr:cNvSpPr>
      </xdr:nvSpPr>
      <xdr:spPr bwMode="auto">
        <a:xfrm>
          <a:off x="3971925" y="3648075"/>
          <a:ext cx="400050" cy="0"/>
        </a:xfrm>
        <a:prstGeom prst="line">
          <a:avLst/>
        </a:prstGeom>
        <a:noFill/>
        <a:ln w="9525">
          <a:solidFill>
            <a:srgbClr val="FF0000"/>
          </a:solidFill>
          <a:round/>
          <a:headEnd/>
          <a:tailEnd type="triangle" w="med" len="med"/>
        </a:ln>
      </xdr:spPr>
    </xdr:sp>
    <xdr:clientData/>
  </xdr:twoCellAnchor>
  <xdr:twoCellAnchor>
    <xdr:from>
      <xdr:col>5</xdr:col>
      <xdr:colOff>209550</xdr:colOff>
      <xdr:row>14</xdr:row>
      <xdr:rowOff>295276</xdr:rowOff>
    </xdr:from>
    <xdr:to>
      <xdr:col>5</xdr:col>
      <xdr:colOff>209550</xdr:colOff>
      <xdr:row>19</xdr:row>
      <xdr:rowOff>219507</xdr:rowOff>
    </xdr:to>
    <xdr:sp macro="" textlink="">
      <xdr:nvSpPr>
        <xdr:cNvPr id="23802" name="Line 5">
          <a:extLst>
            <a:ext uri="{FF2B5EF4-FFF2-40B4-BE49-F238E27FC236}">
              <a16:creationId xmlns:a16="http://schemas.microsoft.com/office/drawing/2014/main" id="{00000000-0008-0000-0200-0000FA5C0000}"/>
            </a:ext>
          </a:extLst>
        </xdr:cNvPr>
        <xdr:cNvSpPr>
          <a:spLocks noChangeShapeType="1"/>
        </xdr:cNvSpPr>
      </xdr:nvSpPr>
      <xdr:spPr bwMode="auto">
        <a:xfrm>
          <a:off x="3807883" y="3611387"/>
          <a:ext cx="0" cy="1813552"/>
        </a:xfrm>
        <a:prstGeom prst="line">
          <a:avLst/>
        </a:prstGeom>
        <a:noFill/>
        <a:ln w="9525">
          <a:solidFill>
            <a:srgbClr val="FF0000"/>
          </a:solidFill>
          <a:round/>
          <a:headEnd/>
          <a:tailEnd/>
        </a:ln>
      </xdr:spPr>
    </xdr:sp>
    <xdr:clientData/>
  </xdr:twoCellAnchor>
  <xdr:twoCellAnchor>
    <xdr:from>
      <xdr:col>5</xdr:col>
      <xdr:colOff>209550</xdr:colOff>
      <xdr:row>22</xdr:row>
      <xdr:rowOff>219075</xdr:rowOff>
    </xdr:from>
    <xdr:to>
      <xdr:col>6</xdr:col>
      <xdr:colOff>0</xdr:colOff>
      <xdr:row>22</xdr:row>
      <xdr:rowOff>219075</xdr:rowOff>
    </xdr:to>
    <xdr:sp macro="" textlink="">
      <xdr:nvSpPr>
        <xdr:cNvPr id="23803" name="Line 6">
          <a:extLst>
            <a:ext uri="{FF2B5EF4-FFF2-40B4-BE49-F238E27FC236}">
              <a16:creationId xmlns:a16="http://schemas.microsoft.com/office/drawing/2014/main" id="{00000000-0008-0000-0200-0000FB5C0000}"/>
            </a:ext>
          </a:extLst>
        </xdr:cNvPr>
        <xdr:cNvSpPr>
          <a:spLocks noChangeShapeType="1"/>
        </xdr:cNvSpPr>
      </xdr:nvSpPr>
      <xdr:spPr bwMode="auto">
        <a:xfrm>
          <a:off x="3981450" y="6486525"/>
          <a:ext cx="38100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0</xdr:colOff>
      <xdr:row>22</xdr:row>
      <xdr:rowOff>342900</xdr:rowOff>
    </xdr:from>
    <xdr:to>
      <xdr:col>11</xdr:col>
      <xdr:colOff>19050</xdr:colOff>
      <xdr:row>22</xdr:row>
      <xdr:rowOff>342900</xdr:rowOff>
    </xdr:to>
    <xdr:sp macro="" textlink="">
      <xdr:nvSpPr>
        <xdr:cNvPr id="23804" name="Line 7">
          <a:extLst>
            <a:ext uri="{FF2B5EF4-FFF2-40B4-BE49-F238E27FC236}">
              <a16:creationId xmlns:a16="http://schemas.microsoft.com/office/drawing/2014/main" id="{00000000-0008-0000-0200-0000FC5C0000}"/>
            </a:ext>
          </a:extLst>
        </xdr:cNvPr>
        <xdr:cNvSpPr>
          <a:spLocks noChangeShapeType="1"/>
        </xdr:cNvSpPr>
      </xdr:nvSpPr>
      <xdr:spPr bwMode="auto">
        <a:xfrm>
          <a:off x="8029575" y="6610350"/>
          <a:ext cx="714375"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371475</xdr:colOff>
      <xdr:row>22</xdr:row>
      <xdr:rowOff>352425</xdr:rowOff>
    </xdr:from>
    <xdr:to>
      <xdr:col>10</xdr:col>
      <xdr:colOff>371475</xdr:colOff>
      <xdr:row>29</xdr:row>
      <xdr:rowOff>219075</xdr:rowOff>
    </xdr:to>
    <xdr:sp macro="" textlink="">
      <xdr:nvSpPr>
        <xdr:cNvPr id="23805" name="Line 8">
          <a:extLst>
            <a:ext uri="{FF2B5EF4-FFF2-40B4-BE49-F238E27FC236}">
              <a16:creationId xmlns:a16="http://schemas.microsoft.com/office/drawing/2014/main" id="{00000000-0008-0000-0200-0000FD5C0000}"/>
            </a:ext>
          </a:extLst>
        </xdr:cNvPr>
        <xdr:cNvSpPr>
          <a:spLocks noChangeShapeType="1"/>
        </xdr:cNvSpPr>
      </xdr:nvSpPr>
      <xdr:spPr bwMode="auto">
        <a:xfrm>
          <a:off x="8401050" y="6619875"/>
          <a:ext cx="0" cy="2238375"/>
        </a:xfrm>
        <a:prstGeom prst="line">
          <a:avLst/>
        </a:prstGeom>
        <a:noFill/>
        <a:ln w="9525">
          <a:solidFill>
            <a:schemeClr val="bg1">
              <a:lumMod val="75000"/>
            </a:schemeClr>
          </a:solidFill>
          <a:round/>
          <a:headEnd/>
          <a:tailEnd/>
        </a:ln>
      </xdr:spPr>
    </xdr:sp>
    <xdr:clientData/>
  </xdr:twoCellAnchor>
  <xdr:twoCellAnchor>
    <xdr:from>
      <xdr:col>10</xdr:col>
      <xdr:colOff>371475</xdr:colOff>
      <xdr:row>29</xdr:row>
      <xdr:rowOff>219075</xdr:rowOff>
    </xdr:from>
    <xdr:to>
      <xdr:col>11</xdr:col>
      <xdr:colOff>9525</xdr:colOff>
      <xdr:row>29</xdr:row>
      <xdr:rowOff>219075</xdr:rowOff>
    </xdr:to>
    <xdr:sp macro="" textlink="">
      <xdr:nvSpPr>
        <xdr:cNvPr id="23806" name="Line 9">
          <a:extLst>
            <a:ext uri="{FF2B5EF4-FFF2-40B4-BE49-F238E27FC236}">
              <a16:creationId xmlns:a16="http://schemas.microsoft.com/office/drawing/2014/main" id="{00000000-0008-0000-0200-0000FE5C0000}"/>
            </a:ext>
          </a:extLst>
        </xdr:cNvPr>
        <xdr:cNvSpPr>
          <a:spLocks noChangeShapeType="1"/>
        </xdr:cNvSpPr>
      </xdr:nvSpPr>
      <xdr:spPr bwMode="auto">
        <a:xfrm>
          <a:off x="8401050" y="8858250"/>
          <a:ext cx="333375" cy="0"/>
        </a:xfrm>
        <a:prstGeom prst="line">
          <a:avLst/>
        </a:prstGeom>
        <a:noFill/>
        <a:ln w="9525">
          <a:solidFill>
            <a:schemeClr val="bg1">
              <a:lumMod val="75000"/>
            </a:schemeClr>
          </a:solidFill>
          <a:round/>
          <a:headEnd/>
          <a:tailEnd type="triangle" w="med" len="med"/>
        </a:ln>
      </xdr:spPr>
    </xdr:sp>
    <xdr:clientData/>
  </xdr:twoCellAnchor>
  <xdr:twoCellAnchor>
    <xdr:from>
      <xdr:col>14</xdr:col>
      <xdr:colOff>276225</xdr:colOff>
      <xdr:row>14</xdr:row>
      <xdr:rowOff>295275</xdr:rowOff>
    </xdr:from>
    <xdr:to>
      <xdr:col>14</xdr:col>
      <xdr:colOff>276225</xdr:colOff>
      <xdr:row>34</xdr:row>
      <xdr:rowOff>0</xdr:rowOff>
    </xdr:to>
    <xdr:sp macro="" textlink="">
      <xdr:nvSpPr>
        <xdr:cNvPr id="23808" name="Line 11">
          <a:extLst>
            <a:ext uri="{FF2B5EF4-FFF2-40B4-BE49-F238E27FC236}">
              <a16:creationId xmlns:a16="http://schemas.microsoft.com/office/drawing/2014/main" id="{00000000-0008-0000-0200-0000005D0000}"/>
            </a:ext>
          </a:extLst>
        </xdr:cNvPr>
        <xdr:cNvSpPr>
          <a:spLocks noChangeShapeType="1"/>
        </xdr:cNvSpPr>
      </xdr:nvSpPr>
      <xdr:spPr bwMode="auto">
        <a:xfrm>
          <a:off x="11331575" y="3597275"/>
          <a:ext cx="0" cy="6607175"/>
        </a:xfrm>
        <a:prstGeom prst="line">
          <a:avLst/>
        </a:prstGeom>
        <a:noFill/>
        <a:ln w="9525">
          <a:solidFill>
            <a:srgbClr val="FF0000"/>
          </a:solidFill>
          <a:round/>
          <a:headEnd/>
          <a:tailEnd/>
        </a:ln>
      </xdr:spPr>
    </xdr:sp>
    <xdr:clientData/>
  </xdr:twoCellAnchor>
  <xdr:twoCellAnchor>
    <xdr:from>
      <xdr:col>5</xdr:col>
      <xdr:colOff>0</xdr:colOff>
      <xdr:row>33</xdr:row>
      <xdr:rowOff>171450</xdr:rowOff>
    </xdr:from>
    <xdr:to>
      <xdr:col>6</xdr:col>
      <xdr:colOff>0</xdr:colOff>
      <xdr:row>33</xdr:row>
      <xdr:rowOff>171450</xdr:rowOff>
    </xdr:to>
    <xdr:sp macro="" textlink="">
      <xdr:nvSpPr>
        <xdr:cNvPr id="23809" name="Line 13">
          <a:extLst>
            <a:ext uri="{FF2B5EF4-FFF2-40B4-BE49-F238E27FC236}">
              <a16:creationId xmlns:a16="http://schemas.microsoft.com/office/drawing/2014/main" id="{00000000-0008-0000-0200-0000015D0000}"/>
            </a:ext>
          </a:extLst>
        </xdr:cNvPr>
        <xdr:cNvSpPr>
          <a:spLocks noChangeShapeType="1"/>
        </xdr:cNvSpPr>
      </xdr:nvSpPr>
      <xdr:spPr bwMode="auto">
        <a:xfrm>
          <a:off x="3771900" y="10258425"/>
          <a:ext cx="590550" cy="0"/>
        </a:xfrm>
        <a:prstGeom prst="line">
          <a:avLst/>
        </a:prstGeom>
        <a:noFill/>
        <a:ln w="9525">
          <a:solidFill>
            <a:srgbClr val="FF0000"/>
          </a:solidFill>
          <a:round/>
          <a:headEnd/>
          <a:tailEnd type="triangle" w="med" len="med"/>
        </a:ln>
      </xdr:spPr>
    </xdr:sp>
    <xdr:clientData/>
  </xdr:twoCellAnchor>
  <xdr:twoCellAnchor>
    <xdr:from>
      <xdr:col>5</xdr:col>
      <xdr:colOff>171450</xdr:colOff>
      <xdr:row>33</xdr:row>
      <xdr:rowOff>171450</xdr:rowOff>
    </xdr:from>
    <xdr:to>
      <xdr:col>5</xdr:col>
      <xdr:colOff>171450</xdr:colOff>
      <xdr:row>36</xdr:row>
      <xdr:rowOff>476250</xdr:rowOff>
    </xdr:to>
    <xdr:sp macro="" textlink="">
      <xdr:nvSpPr>
        <xdr:cNvPr id="23810" name="Line 14">
          <a:extLst>
            <a:ext uri="{FF2B5EF4-FFF2-40B4-BE49-F238E27FC236}">
              <a16:creationId xmlns:a16="http://schemas.microsoft.com/office/drawing/2014/main" id="{00000000-0008-0000-0200-0000025D0000}"/>
            </a:ext>
          </a:extLst>
        </xdr:cNvPr>
        <xdr:cNvSpPr>
          <a:spLocks noChangeShapeType="1"/>
        </xdr:cNvSpPr>
      </xdr:nvSpPr>
      <xdr:spPr bwMode="auto">
        <a:xfrm>
          <a:off x="3943350" y="10258425"/>
          <a:ext cx="0" cy="1095375"/>
        </a:xfrm>
        <a:prstGeom prst="line">
          <a:avLst/>
        </a:prstGeom>
        <a:noFill/>
        <a:ln w="9525">
          <a:solidFill>
            <a:schemeClr val="bg1">
              <a:lumMod val="75000"/>
            </a:schemeClr>
          </a:solidFill>
          <a:round/>
          <a:headEnd/>
          <a:tailEnd/>
        </a:ln>
      </xdr:spPr>
    </xdr:sp>
    <xdr:clientData/>
  </xdr:twoCellAnchor>
  <xdr:twoCellAnchor>
    <xdr:from>
      <xdr:col>5</xdr:col>
      <xdr:colOff>171450</xdr:colOff>
      <xdr:row>36</xdr:row>
      <xdr:rowOff>457200</xdr:rowOff>
    </xdr:from>
    <xdr:to>
      <xdr:col>6</xdr:col>
      <xdr:colOff>0</xdr:colOff>
      <xdr:row>36</xdr:row>
      <xdr:rowOff>457200</xdr:rowOff>
    </xdr:to>
    <xdr:sp macro="" textlink="">
      <xdr:nvSpPr>
        <xdr:cNvPr id="23811" name="Line 15">
          <a:extLst>
            <a:ext uri="{FF2B5EF4-FFF2-40B4-BE49-F238E27FC236}">
              <a16:creationId xmlns:a16="http://schemas.microsoft.com/office/drawing/2014/main" id="{00000000-0008-0000-0200-0000035D0000}"/>
            </a:ext>
          </a:extLst>
        </xdr:cNvPr>
        <xdr:cNvSpPr>
          <a:spLocks noChangeShapeType="1"/>
        </xdr:cNvSpPr>
      </xdr:nvSpPr>
      <xdr:spPr bwMode="auto">
        <a:xfrm>
          <a:off x="3943350" y="11334750"/>
          <a:ext cx="41910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28575</xdr:colOff>
      <xdr:row>40</xdr:row>
      <xdr:rowOff>171450</xdr:rowOff>
    </xdr:from>
    <xdr:to>
      <xdr:col>11</xdr:col>
      <xdr:colOff>0</xdr:colOff>
      <xdr:row>40</xdr:row>
      <xdr:rowOff>171450</xdr:rowOff>
    </xdr:to>
    <xdr:sp macro="" textlink="">
      <xdr:nvSpPr>
        <xdr:cNvPr id="23812" name="Line 16">
          <a:extLst>
            <a:ext uri="{FF2B5EF4-FFF2-40B4-BE49-F238E27FC236}">
              <a16:creationId xmlns:a16="http://schemas.microsoft.com/office/drawing/2014/main" id="{00000000-0008-0000-0200-0000045D0000}"/>
            </a:ext>
          </a:extLst>
        </xdr:cNvPr>
        <xdr:cNvSpPr>
          <a:spLocks noChangeShapeType="1"/>
        </xdr:cNvSpPr>
      </xdr:nvSpPr>
      <xdr:spPr bwMode="auto">
        <a:xfrm>
          <a:off x="8058150" y="12525375"/>
          <a:ext cx="6667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371475</xdr:colOff>
      <xdr:row>40</xdr:row>
      <xdr:rowOff>171450</xdr:rowOff>
    </xdr:from>
    <xdr:to>
      <xdr:col>10</xdr:col>
      <xdr:colOff>371475</xdr:colOff>
      <xdr:row>43</xdr:row>
      <xdr:rowOff>466725</xdr:rowOff>
    </xdr:to>
    <xdr:sp macro="" textlink="">
      <xdr:nvSpPr>
        <xdr:cNvPr id="23814" name="Line 18">
          <a:extLst>
            <a:ext uri="{FF2B5EF4-FFF2-40B4-BE49-F238E27FC236}">
              <a16:creationId xmlns:a16="http://schemas.microsoft.com/office/drawing/2014/main" id="{00000000-0008-0000-0200-0000065D0000}"/>
            </a:ext>
          </a:extLst>
        </xdr:cNvPr>
        <xdr:cNvSpPr>
          <a:spLocks noChangeShapeType="1"/>
        </xdr:cNvSpPr>
      </xdr:nvSpPr>
      <xdr:spPr bwMode="auto">
        <a:xfrm>
          <a:off x="8401050" y="12525375"/>
          <a:ext cx="0" cy="1343025"/>
        </a:xfrm>
        <a:prstGeom prst="line">
          <a:avLst/>
        </a:prstGeom>
        <a:noFill/>
        <a:ln w="9525">
          <a:solidFill>
            <a:schemeClr val="bg1">
              <a:lumMod val="75000"/>
            </a:schemeClr>
          </a:solidFill>
          <a:round/>
          <a:headEnd/>
          <a:tailEnd/>
        </a:ln>
      </xdr:spPr>
    </xdr:sp>
    <xdr:clientData/>
  </xdr:twoCellAnchor>
  <xdr:twoCellAnchor>
    <xdr:from>
      <xdr:col>10</xdr:col>
      <xdr:colOff>371475</xdr:colOff>
      <xdr:row>43</xdr:row>
      <xdr:rowOff>457200</xdr:rowOff>
    </xdr:from>
    <xdr:to>
      <xdr:col>11</xdr:col>
      <xdr:colOff>0</xdr:colOff>
      <xdr:row>43</xdr:row>
      <xdr:rowOff>457200</xdr:rowOff>
    </xdr:to>
    <xdr:sp macro="" textlink="">
      <xdr:nvSpPr>
        <xdr:cNvPr id="23815" name="Line 19">
          <a:extLst>
            <a:ext uri="{FF2B5EF4-FFF2-40B4-BE49-F238E27FC236}">
              <a16:creationId xmlns:a16="http://schemas.microsoft.com/office/drawing/2014/main" id="{00000000-0008-0000-0200-0000075D0000}"/>
            </a:ext>
          </a:extLst>
        </xdr:cNvPr>
        <xdr:cNvSpPr>
          <a:spLocks noChangeShapeType="1"/>
        </xdr:cNvSpPr>
      </xdr:nvSpPr>
      <xdr:spPr bwMode="auto">
        <a:xfrm>
          <a:off x="8401050" y="13858875"/>
          <a:ext cx="323850" cy="0"/>
        </a:xfrm>
        <a:prstGeom prst="line">
          <a:avLst/>
        </a:prstGeom>
        <a:noFill/>
        <a:ln w="9525">
          <a:solidFill>
            <a:schemeClr val="bg1">
              <a:lumMod val="75000"/>
            </a:schemeClr>
          </a:solidFill>
          <a:round/>
          <a:headEnd/>
          <a:tailEnd type="triangle" w="med" len="med"/>
        </a:ln>
      </xdr:spPr>
    </xdr:sp>
    <xdr:clientData/>
  </xdr:twoCellAnchor>
  <xdr:twoCellAnchor>
    <xdr:from>
      <xdr:col>17</xdr:col>
      <xdr:colOff>266700</xdr:colOff>
      <xdr:row>18</xdr:row>
      <xdr:rowOff>276225</xdr:rowOff>
    </xdr:from>
    <xdr:to>
      <xdr:col>18</xdr:col>
      <xdr:colOff>0</xdr:colOff>
      <xdr:row>18</xdr:row>
      <xdr:rowOff>276225</xdr:rowOff>
    </xdr:to>
    <xdr:sp macro="" textlink="">
      <xdr:nvSpPr>
        <xdr:cNvPr id="23816" name="Line 20">
          <a:extLst>
            <a:ext uri="{FF2B5EF4-FFF2-40B4-BE49-F238E27FC236}">
              <a16:creationId xmlns:a16="http://schemas.microsoft.com/office/drawing/2014/main" id="{00000000-0008-0000-0200-0000085D0000}"/>
            </a:ext>
          </a:extLst>
        </xdr:cNvPr>
        <xdr:cNvSpPr>
          <a:spLocks noChangeShapeType="1"/>
        </xdr:cNvSpPr>
      </xdr:nvSpPr>
      <xdr:spPr bwMode="auto">
        <a:xfrm>
          <a:off x="14344650" y="4991100"/>
          <a:ext cx="323850" cy="0"/>
        </a:xfrm>
        <a:prstGeom prst="line">
          <a:avLst/>
        </a:prstGeom>
        <a:noFill/>
        <a:ln w="9525">
          <a:solidFill>
            <a:srgbClr val="FF0000"/>
          </a:solidFill>
          <a:round/>
          <a:headEnd/>
          <a:tailEnd type="triangle" w="med" len="med"/>
        </a:ln>
      </xdr:spPr>
    </xdr:sp>
    <xdr:clientData/>
  </xdr:twoCellAnchor>
  <xdr:twoCellAnchor>
    <xdr:from>
      <xdr:col>22</xdr:col>
      <xdr:colOff>228600</xdr:colOff>
      <xdr:row>25</xdr:row>
      <xdr:rowOff>447675</xdr:rowOff>
    </xdr:from>
    <xdr:to>
      <xdr:col>23</xdr:col>
      <xdr:colOff>0</xdr:colOff>
      <xdr:row>25</xdr:row>
      <xdr:rowOff>447675</xdr:rowOff>
    </xdr:to>
    <xdr:sp macro="" textlink="">
      <xdr:nvSpPr>
        <xdr:cNvPr id="23817" name="Line 21">
          <a:extLst>
            <a:ext uri="{FF2B5EF4-FFF2-40B4-BE49-F238E27FC236}">
              <a16:creationId xmlns:a16="http://schemas.microsoft.com/office/drawing/2014/main" id="{00000000-0008-0000-0200-0000095D0000}"/>
            </a:ext>
          </a:extLst>
        </xdr:cNvPr>
        <xdr:cNvSpPr>
          <a:spLocks noChangeShapeType="1"/>
        </xdr:cNvSpPr>
      </xdr:nvSpPr>
      <xdr:spPr bwMode="auto">
        <a:xfrm>
          <a:off x="19469100" y="7610475"/>
          <a:ext cx="333375" cy="0"/>
        </a:xfrm>
        <a:prstGeom prst="line">
          <a:avLst/>
        </a:prstGeom>
        <a:noFill/>
        <a:ln w="9525">
          <a:solidFill>
            <a:srgbClr val="FF0000"/>
          </a:solidFill>
          <a:round/>
          <a:headEnd/>
          <a:tailEnd type="triangle" w="med" len="med"/>
        </a:ln>
      </xdr:spPr>
    </xdr:sp>
    <xdr:clientData/>
  </xdr:twoCellAnchor>
  <xdr:twoCellAnchor>
    <xdr:from>
      <xdr:col>22</xdr:col>
      <xdr:colOff>228600</xdr:colOff>
      <xdr:row>25</xdr:row>
      <xdr:rowOff>447675</xdr:rowOff>
    </xdr:from>
    <xdr:to>
      <xdr:col>22</xdr:col>
      <xdr:colOff>228600</xdr:colOff>
      <xdr:row>33</xdr:row>
      <xdr:rowOff>142875</xdr:rowOff>
    </xdr:to>
    <xdr:sp macro="" textlink="">
      <xdr:nvSpPr>
        <xdr:cNvPr id="23818" name="Line 22">
          <a:extLst>
            <a:ext uri="{FF2B5EF4-FFF2-40B4-BE49-F238E27FC236}">
              <a16:creationId xmlns:a16="http://schemas.microsoft.com/office/drawing/2014/main" id="{00000000-0008-0000-0200-00000A5D0000}"/>
            </a:ext>
          </a:extLst>
        </xdr:cNvPr>
        <xdr:cNvSpPr>
          <a:spLocks noChangeShapeType="1"/>
        </xdr:cNvSpPr>
      </xdr:nvSpPr>
      <xdr:spPr bwMode="auto">
        <a:xfrm>
          <a:off x="19469100" y="7610475"/>
          <a:ext cx="0" cy="2619375"/>
        </a:xfrm>
        <a:prstGeom prst="line">
          <a:avLst/>
        </a:prstGeom>
        <a:noFill/>
        <a:ln w="9525">
          <a:solidFill>
            <a:srgbClr val="FF0000"/>
          </a:solidFill>
          <a:round/>
          <a:headEnd/>
          <a:tailEnd/>
        </a:ln>
      </xdr:spPr>
    </xdr:sp>
    <xdr:clientData/>
  </xdr:twoCellAnchor>
  <xdr:twoCellAnchor>
    <xdr:from>
      <xdr:col>22</xdr:col>
      <xdr:colOff>228600</xdr:colOff>
      <xdr:row>33</xdr:row>
      <xdr:rowOff>142875</xdr:rowOff>
    </xdr:from>
    <xdr:to>
      <xdr:col>23</xdr:col>
      <xdr:colOff>9525</xdr:colOff>
      <xdr:row>33</xdr:row>
      <xdr:rowOff>142875</xdr:rowOff>
    </xdr:to>
    <xdr:sp macro="" textlink="">
      <xdr:nvSpPr>
        <xdr:cNvPr id="23819" name="Line 23">
          <a:extLst>
            <a:ext uri="{FF2B5EF4-FFF2-40B4-BE49-F238E27FC236}">
              <a16:creationId xmlns:a16="http://schemas.microsoft.com/office/drawing/2014/main" id="{00000000-0008-0000-0200-00000B5D0000}"/>
            </a:ext>
          </a:extLst>
        </xdr:cNvPr>
        <xdr:cNvSpPr>
          <a:spLocks noChangeShapeType="1"/>
        </xdr:cNvSpPr>
      </xdr:nvSpPr>
      <xdr:spPr bwMode="auto">
        <a:xfrm>
          <a:off x="19469100" y="10229850"/>
          <a:ext cx="342900" cy="0"/>
        </a:xfrm>
        <a:prstGeom prst="line">
          <a:avLst/>
        </a:prstGeom>
        <a:noFill/>
        <a:ln w="9525">
          <a:solidFill>
            <a:srgbClr val="FF0000"/>
          </a:solidFill>
          <a:round/>
          <a:headEnd/>
          <a:tailEnd type="triangle" w="med" len="med"/>
        </a:ln>
      </xdr:spPr>
    </xdr:sp>
    <xdr:clientData/>
  </xdr:twoCellAnchor>
  <xdr:twoCellAnchor>
    <xdr:from>
      <xdr:col>17</xdr:col>
      <xdr:colOff>266700</xdr:colOff>
      <xdr:row>18</xdr:row>
      <xdr:rowOff>276225</xdr:rowOff>
    </xdr:from>
    <xdr:to>
      <xdr:col>17</xdr:col>
      <xdr:colOff>266700</xdr:colOff>
      <xdr:row>27</xdr:row>
      <xdr:rowOff>0</xdr:rowOff>
    </xdr:to>
    <xdr:sp macro="" textlink="">
      <xdr:nvSpPr>
        <xdr:cNvPr id="23820" name="Line 24">
          <a:extLst>
            <a:ext uri="{FF2B5EF4-FFF2-40B4-BE49-F238E27FC236}">
              <a16:creationId xmlns:a16="http://schemas.microsoft.com/office/drawing/2014/main" id="{00000000-0008-0000-0200-00000C5D0000}"/>
            </a:ext>
          </a:extLst>
        </xdr:cNvPr>
        <xdr:cNvSpPr>
          <a:spLocks noChangeShapeType="1"/>
        </xdr:cNvSpPr>
      </xdr:nvSpPr>
      <xdr:spPr bwMode="auto">
        <a:xfrm>
          <a:off x="14344650" y="4991100"/>
          <a:ext cx="0" cy="3028950"/>
        </a:xfrm>
        <a:prstGeom prst="line">
          <a:avLst/>
        </a:prstGeom>
        <a:noFill/>
        <a:ln w="9525">
          <a:solidFill>
            <a:srgbClr val="FF0000"/>
          </a:solidFill>
          <a:round/>
          <a:headEnd/>
          <a:tailEnd/>
        </a:ln>
      </xdr:spPr>
    </xdr:sp>
    <xdr:clientData/>
  </xdr:twoCellAnchor>
  <xdr:twoCellAnchor>
    <xdr:from>
      <xdr:col>17</xdr:col>
      <xdr:colOff>266700</xdr:colOff>
      <xdr:row>26</xdr:row>
      <xdr:rowOff>228600</xdr:rowOff>
    </xdr:from>
    <xdr:to>
      <xdr:col>18</xdr:col>
      <xdr:colOff>0</xdr:colOff>
      <xdr:row>26</xdr:row>
      <xdr:rowOff>228600</xdr:rowOff>
    </xdr:to>
    <xdr:sp macro="" textlink="">
      <xdr:nvSpPr>
        <xdr:cNvPr id="23821" name="Line 25">
          <a:extLst>
            <a:ext uri="{FF2B5EF4-FFF2-40B4-BE49-F238E27FC236}">
              <a16:creationId xmlns:a16="http://schemas.microsoft.com/office/drawing/2014/main" id="{00000000-0008-0000-0200-00000D5D0000}"/>
            </a:ext>
          </a:extLst>
        </xdr:cNvPr>
        <xdr:cNvSpPr>
          <a:spLocks noChangeShapeType="1"/>
        </xdr:cNvSpPr>
      </xdr:nvSpPr>
      <xdr:spPr bwMode="auto">
        <a:xfrm>
          <a:off x="14344650" y="8010525"/>
          <a:ext cx="323850" cy="0"/>
        </a:xfrm>
        <a:prstGeom prst="line">
          <a:avLst/>
        </a:prstGeom>
        <a:noFill/>
        <a:ln w="9525">
          <a:solidFill>
            <a:srgbClr val="FF0000"/>
          </a:solidFill>
          <a:round/>
          <a:headEnd/>
          <a:tailEnd type="triangle" w="med" len="med"/>
        </a:ln>
      </xdr:spPr>
    </xdr:sp>
    <xdr:clientData/>
  </xdr:twoCellAnchor>
  <xdr:twoCellAnchor>
    <xdr:from>
      <xdr:col>8</xdr:col>
      <xdr:colOff>841375</xdr:colOff>
      <xdr:row>14</xdr:row>
      <xdr:rowOff>276225</xdr:rowOff>
    </xdr:from>
    <xdr:to>
      <xdr:col>15</xdr:col>
      <xdr:colOff>28575</xdr:colOff>
      <xdr:row>14</xdr:row>
      <xdr:rowOff>276225</xdr:rowOff>
    </xdr:to>
    <xdr:sp macro="" textlink="">
      <xdr:nvSpPr>
        <xdr:cNvPr id="23822" name="Line 26">
          <a:extLst>
            <a:ext uri="{FF2B5EF4-FFF2-40B4-BE49-F238E27FC236}">
              <a16:creationId xmlns:a16="http://schemas.microsoft.com/office/drawing/2014/main" id="{00000000-0008-0000-0200-00000E5D0000}"/>
            </a:ext>
          </a:extLst>
        </xdr:cNvPr>
        <xdr:cNvSpPr>
          <a:spLocks noChangeShapeType="1"/>
        </xdr:cNvSpPr>
      </xdr:nvSpPr>
      <xdr:spPr bwMode="auto">
        <a:xfrm>
          <a:off x="6873875" y="3578225"/>
          <a:ext cx="4629150" cy="0"/>
        </a:xfrm>
        <a:prstGeom prst="line">
          <a:avLst/>
        </a:prstGeom>
        <a:noFill/>
        <a:ln w="9525">
          <a:solidFill>
            <a:srgbClr val="FF0000"/>
          </a:solidFill>
          <a:round/>
          <a:headEnd/>
          <a:tailEnd type="triangle" w="med" len="med"/>
        </a:ln>
      </xdr:spPr>
    </xdr:sp>
    <xdr:clientData/>
  </xdr:twoCellAnchor>
  <xdr:twoCellAnchor>
    <xdr:from>
      <xdr:col>8</xdr:col>
      <xdr:colOff>876300</xdr:colOff>
      <xdr:row>33</xdr:row>
      <xdr:rowOff>219075</xdr:rowOff>
    </xdr:from>
    <xdr:to>
      <xdr:col>14</xdr:col>
      <xdr:colOff>266700</xdr:colOff>
      <xdr:row>33</xdr:row>
      <xdr:rowOff>219075</xdr:rowOff>
    </xdr:to>
    <xdr:sp macro="" textlink="">
      <xdr:nvSpPr>
        <xdr:cNvPr id="23824" name="Line 28">
          <a:extLst>
            <a:ext uri="{FF2B5EF4-FFF2-40B4-BE49-F238E27FC236}">
              <a16:creationId xmlns:a16="http://schemas.microsoft.com/office/drawing/2014/main" id="{00000000-0008-0000-0200-0000105D0000}"/>
            </a:ext>
          </a:extLst>
        </xdr:cNvPr>
        <xdr:cNvSpPr>
          <a:spLocks noChangeShapeType="1"/>
        </xdr:cNvSpPr>
      </xdr:nvSpPr>
      <xdr:spPr bwMode="auto">
        <a:xfrm>
          <a:off x="7210425" y="10306050"/>
          <a:ext cx="4667250" cy="0"/>
        </a:xfrm>
        <a:prstGeom prst="line">
          <a:avLst/>
        </a:prstGeom>
        <a:noFill/>
        <a:ln w="9525">
          <a:solidFill>
            <a:srgbClr val="FF0000"/>
          </a:solidFill>
          <a:round/>
          <a:headEnd/>
          <a:tailEnd type="triangle" w="med" len="med"/>
        </a:ln>
      </xdr:spPr>
    </xdr:sp>
    <xdr:clientData/>
  </xdr:twoCellAnchor>
  <xdr:oneCellAnchor>
    <xdr:from>
      <xdr:col>1</xdr:col>
      <xdr:colOff>152400</xdr:colOff>
      <xdr:row>14</xdr:row>
      <xdr:rowOff>533400</xdr:rowOff>
    </xdr:from>
    <xdr:ext cx="172355" cy="218586"/>
    <xdr:sp macro="" textlink="">
      <xdr:nvSpPr>
        <xdr:cNvPr id="23582" name="Text Box 30">
          <a:extLst>
            <a:ext uri="{FF2B5EF4-FFF2-40B4-BE49-F238E27FC236}">
              <a16:creationId xmlns:a16="http://schemas.microsoft.com/office/drawing/2014/main" id="{00000000-0008-0000-0200-00001E5C0000}"/>
            </a:ext>
          </a:extLst>
        </xdr:cNvPr>
        <xdr:cNvSpPr txBox="1">
          <a:spLocks noChangeArrowheads="1"/>
        </xdr:cNvSpPr>
      </xdr:nvSpPr>
      <xdr:spPr bwMode="auto">
        <a:xfrm>
          <a:off x="1205753" y="3842871"/>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p>
      </xdr:txBody>
    </xdr:sp>
    <xdr:clientData/>
  </xdr:oneCellAnchor>
  <xdr:oneCellAnchor>
    <xdr:from>
      <xdr:col>1</xdr:col>
      <xdr:colOff>66675</xdr:colOff>
      <xdr:row>33</xdr:row>
      <xdr:rowOff>0</xdr:rowOff>
    </xdr:from>
    <xdr:ext cx="172355" cy="218586"/>
    <xdr:sp macro="" textlink="">
      <xdr:nvSpPr>
        <xdr:cNvPr id="23583" name="Text Box 31">
          <a:extLst>
            <a:ext uri="{FF2B5EF4-FFF2-40B4-BE49-F238E27FC236}">
              <a16:creationId xmlns:a16="http://schemas.microsoft.com/office/drawing/2014/main" id="{00000000-0008-0000-0200-00001F5C0000}"/>
            </a:ext>
          </a:extLst>
        </xdr:cNvPr>
        <xdr:cNvSpPr txBox="1">
          <a:spLocks noChangeArrowheads="1"/>
        </xdr:cNvSpPr>
      </xdr:nvSpPr>
      <xdr:spPr bwMode="auto">
        <a:xfrm>
          <a:off x="1120028" y="997323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p>
      </xdr:txBody>
    </xdr:sp>
    <xdr:clientData/>
  </xdr:oneCellAnchor>
  <xdr:oneCellAnchor>
    <xdr:from>
      <xdr:col>5</xdr:col>
      <xdr:colOff>257175</xdr:colOff>
      <xdr:row>14</xdr:row>
      <xdr:rowOff>66675</xdr:rowOff>
    </xdr:from>
    <xdr:ext cx="326243" cy="218586"/>
    <xdr:sp macro="" textlink="">
      <xdr:nvSpPr>
        <xdr:cNvPr id="23584" name="Text Box 32">
          <a:extLst>
            <a:ext uri="{FF2B5EF4-FFF2-40B4-BE49-F238E27FC236}">
              <a16:creationId xmlns:a16="http://schemas.microsoft.com/office/drawing/2014/main" id="{00000000-0008-0000-0200-0000205C0000}"/>
            </a:ext>
          </a:extLst>
        </xdr:cNvPr>
        <xdr:cNvSpPr txBox="1">
          <a:spLocks noChangeArrowheads="1"/>
        </xdr:cNvSpPr>
      </xdr:nvSpPr>
      <xdr:spPr bwMode="auto">
        <a:xfrm>
          <a:off x="3843057" y="3376146"/>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a:t>
          </a:r>
        </a:p>
      </xdr:txBody>
    </xdr:sp>
    <xdr:clientData/>
  </xdr:oneCellAnchor>
  <xdr:oneCellAnchor>
    <xdr:from>
      <xdr:col>5</xdr:col>
      <xdr:colOff>219075</xdr:colOff>
      <xdr:row>22</xdr:row>
      <xdr:rowOff>276225</xdr:rowOff>
    </xdr:from>
    <xdr:ext cx="326243" cy="218586"/>
    <xdr:sp macro="" textlink="">
      <xdr:nvSpPr>
        <xdr:cNvPr id="23585" name="Text Box 33">
          <a:extLst>
            <a:ext uri="{FF2B5EF4-FFF2-40B4-BE49-F238E27FC236}">
              <a16:creationId xmlns:a16="http://schemas.microsoft.com/office/drawing/2014/main" id="{00000000-0008-0000-0200-0000215C0000}"/>
            </a:ext>
          </a:extLst>
        </xdr:cNvPr>
        <xdr:cNvSpPr txBox="1">
          <a:spLocks noChangeArrowheads="1"/>
        </xdr:cNvSpPr>
      </xdr:nvSpPr>
      <xdr:spPr bwMode="auto">
        <a:xfrm>
          <a:off x="3804957" y="6476813"/>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a:t>
          </a:r>
        </a:p>
      </xdr:txBody>
    </xdr:sp>
    <xdr:clientData/>
  </xdr:oneCellAnchor>
  <xdr:oneCellAnchor>
    <xdr:from>
      <xdr:col>22</xdr:col>
      <xdr:colOff>85725</xdr:colOff>
      <xdr:row>25</xdr:row>
      <xdr:rowOff>219075</xdr:rowOff>
    </xdr:from>
    <xdr:ext cx="326243" cy="218586"/>
    <xdr:sp macro="" textlink="">
      <xdr:nvSpPr>
        <xdr:cNvPr id="23586" name="Text Box 34">
          <a:extLst>
            <a:ext uri="{FF2B5EF4-FFF2-40B4-BE49-F238E27FC236}">
              <a16:creationId xmlns:a16="http://schemas.microsoft.com/office/drawing/2014/main" id="{00000000-0008-0000-0200-0000225C0000}"/>
            </a:ext>
          </a:extLst>
        </xdr:cNvPr>
        <xdr:cNvSpPr txBox="1">
          <a:spLocks noChangeArrowheads="1"/>
        </xdr:cNvSpPr>
      </xdr:nvSpPr>
      <xdr:spPr bwMode="auto">
        <a:xfrm>
          <a:off x="18426019" y="7308663"/>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a:t>
          </a:r>
        </a:p>
      </xdr:txBody>
    </xdr:sp>
    <xdr:clientData/>
  </xdr:oneCellAnchor>
  <xdr:oneCellAnchor>
    <xdr:from>
      <xdr:col>22</xdr:col>
      <xdr:colOff>180975</xdr:colOff>
      <xdr:row>33</xdr:row>
      <xdr:rowOff>180975</xdr:rowOff>
    </xdr:from>
    <xdr:ext cx="326243" cy="218586"/>
    <xdr:sp macro="" textlink="">
      <xdr:nvSpPr>
        <xdr:cNvPr id="23587" name="Text Box 35">
          <a:extLst>
            <a:ext uri="{FF2B5EF4-FFF2-40B4-BE49-F238E27FC236}">
              <a16:creationId xmlns:a16="http://schemas.microsoft.com/office/drawing/2014/main" id="{00000000-0008-0000-0200-0000235C0000}"/>
            </a:ext>
          </a:extLst>
        </xdr:cNvPr>
        <xdr:cNvSpPr txBox="1">
          <a:spLocks noChangeArrowheads="1"/>
        </xdr:cNvSpPr>
      </xdr:nvSpPr>
      <xdr:spPr bwMode="auto">
        <a:xfrm>
          <a:off x="18521269" y="10154210"/>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a:t>
          </a:r>
        </a:p>
      </xdr:txBody>
    </xdr:sp>
    <xdr:clientData/>
  </xdr:oneCellAnchor>
  <xdr:oneCellAnchor>
    <xdr:from>
      <xdr:col>10</xdr:col>
      <xdr:colOff>28575</xdr:colOff>
      <xdr:row>22</xdr:row>
      <xdr:rowOff>66675</xdr:rowOff>
    </xdr:from>
    <xdr:ext cx="480131" cy="218586"/>
    <xdr:sp macro="" textlink="">
      <xdr:nvSpPr>
        <xdr:cNvPr id="23588" name="Text Box 36">
          <a:extLst>
            <a:ext uri="{FF2B5EF4-FFF2-40B4-BE49-F238E27FC236}">
              <a16:creationId xmlns:a16="http://schemas.microsoft.com/office/drawing/2014/main" id="{00000000-0008-0000-0200-0000245C0000}"/>
            </a:ext>
          </a:extLst>
        </xdr:cNvPr>
        <xdr:cNvSpPr txBox="1">
          <a:spLocks noChangeArrowheads="1"/>
        </xdr:cNvSpPr>
      </xdr:nvSpPr>
      <xdr:spPr bwMode="auto">
        <a:xfrm>
          <a:off x="7670987" y="6267263"/>
          <a:ext cx="48013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-2-1</a:t>
          </a:r>
        </a:p>
      </xdr:txBody>
    </xdr:sp>
    <xdr:clientData/>
  </xdr:oneCellAnchor>
  <xdr:oneCellAnchor>
    <xdr:from>
      <xdr:col>10</xdr:col>
      <xdr:colOff>123825</xdr:colOff>
      <xdr:row>30</xdr:row>
      <xdr:rowOff>28575</xdr:rowOff>
    </xdr:from>
    <xdr:ext cx="480131" cy="218586"/>
    <xdr:sp macro="" textlink="">
      <xdr:nvSpPr>
        <xdr:cNvPr id="23589" name="Text Box 37">
          <a:extLst>
            <a:ext uri="{FF2B5EF4-FFF2-40B4-BE49-F238E27FC236}">
              <a16:creationId xmlns:a16="http://schemas.microsoft.com/office/drawing/2014/main" id="{00000000-0008-0000-0200-0000255C0000}"/>
            </a:ext>
          </a:extLst>
        </xdr:cNvPr>
        <xdr:cNvSpPr txBox="1">
          <a:spLocks noChangeArrowheads="1"/>
        </xdr:cNvSpPr>
      </xdr:nvSpPr>
      <xdr:spPr bwMode="auto">
        <a:xfrm>
          <a:off x="7766237" y="8828928"/>
          <a:ext cx="48013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-2-2</a:t>
          </a:r>
        </a:p>
      </xdr:txBody>
    </xdr:sp>
    <xdr:clientData/>
  </xdr:oneCellAnchor>
  <xdr:oneCellAnchor>
    <xdr:from>
      <xdr:col>10</xdr:col>
      <xdr:colOff>104775</xdr:colOff>
      <xdr:row>39</xdr:row>
      <xdr:rowOff>447675</xdr:rowOff>
    </xdr:from>
    <xdr:ext cx="480131" cy="218586"/>
    <xdr:sp macro="" textlink="">
      <xdr:nvSpPr>
        <xdr:cNvPr id="23590" name="Text Box 38">
          <a:extLst>
            <a:ext uri="{FF2B5EF4-FFF2-40B4-BE49-F238E27FC236}">
              <a16:creationId xmlns:a16="http://schemas.microsoft.com/office/drawing/2014/main" id="{00000000-0008-0000-0200-0000265C0000}"/>
            </a:ext>
          </a:extLst>
        </xdr:cNvPr>
        <xdr:cNvSpPr txBox="1">
          <a:spLocks noChangeArrowheads="1"/>
        </xdr:cNvSpPr>
      </xdr:nvSpPr>
      <xdr:spPr bwMode="auto">
        <a:xfrm>
          <a:off x="7747187" y="12094322"/>
          <a:ext cx="48013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-2-1</a:t>
          </a:r>
        </a:p>
      </xdr:txBody>
    </xdr:sp>
    <xdr:clientData/>
  </xdr:oneCellAnchor>
  <xdr:oneCellAnchor>
    <xdr:from>
      <xdr:col>10</xdr:col>
      <xdr:colOff>104775</xdr:colOff>
      <xdr:row>44</xdr:row>
      <xdr:rowOff>47625</xdr:rowOff>
    </xdr:from>
    <xdr:ext cx="480131" cy="218586"/>
    <xdr:sp macro="" textlink="">
      <xdr:nvSpPr>
        <xdr:cNvPr id="23591" name="Text Box 39">
          <a:extLst>
            <a:ext uri="{FF2B5EF4-FFF2-40B4-BE49-F238E27FC236}">
              <a16:creationId xmlns:a16="http://schemas.microsoft.com/office/drawing/2014/main" id="{00000000-0008-0000-0200-0000275C0000}"/>
            </a:ext>
          </a:extLst>
        </xdr:cNvPr>
        <xdr:cNvSpPr txBox="1">
          <a:spLocks noChangeArrowheads="1"/>
        </xdr:cNvSpPr>
      </xdr:nvSpPr>
      <xdr:spPr bwMode="auto">
        <a:xfrm>
          <a:off x="7747187" y="13830860"/>
          <a:ext cx="48013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-2-2</a:t>
          </a:r>
        </a:p>
      </xdr:txBody>
    </xdr:sp>
    <xdr:clientData/>
  </xdr:oneCellAnchor>
  <xdr:oneCellAnchor>
    <xdr:from>
      <xdr:col>5</xdr:col>
      <xdr:colOff>161925</xdr:colOff>
      <xdr:row>32</xdr:row>
      <xdr:rowOff>457200</xdr:rowOff>
    </xdr:from>
    <xdr:ext cx="326243" cy="218586"/>
    <xdr:sp macro="" textlink="">
      <xdr:nvSpPr>
        <xdr:cNvPr id="23592" name="Text Box 40">
          <a:extLst>
            <a:ext uri="{FF2B5EF4-FFF2-40B4-BE49-F238E27FC236}">
              <a16:creationId xmlns:a16="http://schemas.microsoft.com/office/drawing/2014/main" id="{00000000-0008-0000-0200-0000285C0000}"/>
            </a:ext>
          </a:extLst>
        </xdr:cNvPr>
        <xdr:cNvSpPr txBox="1">
          <a:spLocks noChangeArrowheads="1"/>
        </xdr:cNvSpPr>
      </xdr:nvSpPr>
      <xdr:spPr bwMode="auto">
        <a:xfrm>
          <a:off x="3747807" y="9892553"/>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a:t>
          </a:r>
        </a:p>
      </xdr:txBody>
    </xdr:sp>
    <xdr:clientData/>
  </xdr:oneCellAnchor>
  <xdr:oneCellAnchor>
    <xdr:from>
      <xdr:col>5</xdr:col>
      <xdr:colOff>180975</xdr:colOff>
      <xdr:row>36</xdr:row>
      <xdr:rowOff>504825</xdr:rowOff>
    </xdr:from>
    <xdr:ext cx="326243" cy="218586"/>
    <xdr:sp macro="" textlink="">
      <xdr:nvSpPr>
        <xdr:cNvPr id="23593" name="Text Box 41">
          <a:extLst>
            <a:ext uri="{FF2B5EF4-FFF2-40B4-BE49-F238E27FC236}">
              <a16:creationId xmlns:a16="http://schemas.microsoft.com/office/drawing/2014/main" id="{00000000-0008-0000-0200-0000295C0000}"/>
            </a:ext>
          </a:extLst>
        </xdr:cNvPr>
        <xdr:cNvSpPr txBox="1">
          <a:spLocks noChangeArrowheads="1"/>
        </xdr:cNvSpPr>
      </xdr:nvSpPr>
      <xdr:spPr bwMode="auto">
        <a:xfrm>
          <a:off x="3766857" y="11255001"/>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a:t>
          </a:r>
        </a:p>
      </xdr:txBody>
    </xdr:sp>
    <xdr:clientData/>
  </xdr:oneCellAnchor>
  <xdr:oneCellAnchor>
    <xdr:from>
      <xdr:col>17</xdr:col>
      <xdr:colOff>257175</xdr:colOff>
      <xdr:row>18</xdr:row>
      <xdr:rowOff>76200</xdr:rowOff>
    </xdr:from>
    <xdr:ext cx="172355" cy="218586"/>
    <xdr:sp macro="" textlink="">
      <xdr:nvSpPr>
        <xdr:cNvPr id="23594" name="Text Box 42">
          <a:extLst>
            <a:ext uri="{FF2B5EF4-FFF2-40B4-BE49-F238E27FC236}">
              <a16:creationId xmlns:a16="http://schemas.microsoft.com/office/drawing/2014/main" id="{00000000-0008-0000-0200-00002A5C0000}"/>
            </a:ext>
          </a:extLst>
        </xdr:cNvPr>
        <xdr:cNvSpPr txBox="1">
          <a:spLocks noChangeArrowheads="1"/>
        </xdr:cNvSpPr>
      </xdr:nvSpPr>
      <xdr:spPr bwMode="auto">
        <a:xfrm>
          <a:off x="13659410" y="4737847"/>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p>
      </xdr:txBody>
    </xdr:sp>
    <xdr:clientData/>
  </xdr:oneCellAnchor>
  <xdr:oneCellAnchor>
    <xdr:from>
      <xdr:col>17</xdr:col>
      <xdr:colOff>295275</xdr:colOff>
      <xdr:row>27</xdr:row>
      <xdr:rowOff>47625</xdr:rowOff>
    </xdr:from>
    <xdr:ext cx="172355" cy="218586"/>
    <xdr:sp macro="" textlink="">
      <xdr:nvSpPr>
        <xdr:cNvPr id="23595" name="Text Box 43">
          <a:extLst>
            <a:ext uri="{FF2B5EF4-FFF2-40B4-BE49-F238E27FC236}">
              <a16:creationId xmlns:a16="http://schemas.microsoft.com/office/drawing/2014/main" id="{00000000-0008-0000-0200-00002B5C0000}"/>
            </a:ext>
          </a:extLst>
        </xdr:cNvPr>
        <xdr:cNvSpPr txBox="1">
          <a:spLocks noChangeArrowheads="1"/>
        </xdr:cNvSpPr>
      </xdr:nvSpPr>
      <xdr:spPr bwMode="auto">
        <a:xfrm>
          <a:off x="13697510" y="798139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p>
      </xdr:txBody>
    </xdr:sp>
    <xdr:clientData/>
  </xdr:oneCellAnchor>
  <xdr:oneCellAnchor>
    <xdr:from>
      <xdr:col>6</xdr:col>
      <xdr:colOff>114300</xdr:colOff>
      <xdr:row>14</xdr:row>
      <xdr:rowOff>142875</xdr:rowOff>
    </xdr:from>
    <xdr:ext cx="1540550" cy="218586"/>
    <xdr:sp macro="" textlink="">
      <xdr:nvSpPr>
        <xdr:cNvPr id="23596" name="Text Box 44">
          <a:extLst>
            <a:ext uri="{FF2B5EF4-FFF2-40B4-BE49-F238E27FC236}">
              <a16:creationId xmlns:a16="http://schemas.microsoft.com/office/drawing/2014/main" id="{00000000-0008-0000-0200-00002C5C0000}"/>
            </a:ext>
          </a:extLst>
        </xdr:cNvPr>
        <xdr:cNvSpPr txBox="1">
          <a:spLocks noChangeArrowheads="1"/>
        </xdr:cNvSpPr>
      </xdr:nvSpPr>
      <xdr:spPr bwMode="auto">
        <a:xfrm>
          <a:off x="4267947" y="3452346"/>
          <a:ext cx="1540550"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少ない方の排出量＝</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J</a:t>
          </a:r>
        </a:p>
      </xdr:txBody>
    </xdr:sp>
    <xdr:clientData/>
  </xdr:oneCellAnchor>
  <xdr:oneCellAnchor>
    <xdr:from>
      <xdr:col>24</xdr:col>
      <xdr:colOff>292100</xdr:colOff>
      <xdr:row>25</xdr:row>
      <xdr:rowOff>123825</xdr:rowOff>
    </xdr:from>
    <xdr:ext cx="480131" cy="418704"/>
    <xdr:sp macro="" textlink="">
      <xdr:nvSpPr>
        <xdr:cNvPr id="23597" name="Text Box 45">
          <a:extLst>
            <a:ext uri="{FF2B5EF4-FFF2-40B4-BE49-F238E27FC236}">
              <a16:creationId xmlns:a16="http://schemas.microsoft.com/office/drawing/2014/main" id="{00000000-0008-0000-0200-00002D5C0000}"/>
            </a:ext>
          </a:extLst>
        </xdr:cNvPr>
        <xdr:cNvSpPr txBox="1">
          <a:spLocks noChangeArrowheads="1"/>
        </xdr:cNvSpPr>
      </xdr:nvSpPr>
      <xdr:spPr bwMode="auto">
        <a:xfrm>
          <a:off x="20199350" y="7204075"/>
          <a:ext cx="48013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3J'(</a:t>
          </a:r>
          <a:r>
            <a:rPr lang="el-GR"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α)</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へ記入</a:t>
          </a:r>
        </a:p>
      </xdr:txBody>
    </xdr:sp>
    <xdr:clientData/>
  </xdr:oneCellAnchor>
  <xdr:oneCellAnchor>
    <xdr:from>
      <xdr:col>6</xdr:col>
      <xdr:colOff>228600</xdr:colOff>
      <xdr:row>33</xdr:row>
      <xdr:rowOff>104775</xdr:rowOff>
    </xdr:from>
    <xdr:ext cx="1547796" cy="218586"/>
    <xdr:sp macro="" textlink="">
      <xdr:nvSpPr>
        <xdr:cNvPr id="23599" name="Text Box 47">
          <a:extLst>
            <a:ext uri="{FF2B5EF4-FFF2-40B4-BE49-F238E27FC236}">
              <a16:creationId xmlns:a16="http://schemas.microsoft.com/office/drawing/2014/main" id="{00000000-0008-0000-0200-00002F5C0000}"/>
            </a:ext>
          </a:extLst>
        </xdr:cNvPr>
        <xdr:cNvSpPr txBox="1">
          <a:spLocks noChangeArrowheads="1"/>
        </xdr:cNvSpPr>
      </xdr:nvSpPr>
      <xdr:spPr bwMode="auto">
        <a:xfrm>
          <a:off x="4382247" y="10078010"/>
          <a:ext cx="1547796"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少ない方の排出量＝</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Y</a:t>
          </a:r>
        </a:p>
      </xdr:txBody>
    </xdr:sp>
    <xdr:clientData/>
  </xdr:oneCellAnchor>
  <xdr:oneCellAnchor>
    <xdr:from>
      <xdr:col>18</xdr:col>
      <xdr:colOff>447675</xdr:colOff>
      <xdr:row>18</xdr:row>
      <xdr:rowOff>161925</xdr:rowOff>
    </xdr:from>
    <xdr:ext cx="1453411" cy="218586"/>
    <xdr:sp macro="" textlink="">
      <xdr:nvSpPr>
        <xdr:cNvPr id="23601" name="Text Box 49">
          <a:extLst>
            <a:ext uri="{FF2B5EF4-FFF2-40B4-BE49-F238E27FC236}">
              <a16:creationId xmlns:a16="http://schemas.microsoft.com/office/drawing/2014/main" id="{00000000-0008-0000-0200-0000315C0000}"/>
            </a:ext>
          </a:extLst>
        </xdr:cNvPr>
        <xdr:cNvSpPr txBox="1">
          <a:spLocks noChangeArrowheads="1"/>
        </xdr:cNvSpPr>
      </xdr:nvSpPr>
      <xdr:spPr bwMode="auto">
        <a:xfrm>
          <a:off x="14417675" y="4816475"/>
          <a:ext cx="145341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多い方の排出量＝</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AI</a:t>
          </a:r>
        </a:p>
      </xdr:txBody>
    </xdr:sp>
    <xdr:clientData/>
  </xdr:oneCellAnchor>
  <xdr:twoCellAnchor>
    <xdr:from>
      <xdr:col>17</xdr:col>
      <xdr:colOff>9525</xdr:colOff>
      <xdr:row>13</xdr:row>
      <xdr:rowOff>152400</xdr:rowOff>
    </xdr:from>
    <xdr:to>
      <xdr:col>18</xdr:col>
      <xdr:colOff>0</xdr:colOff>
      <xdr:row>17</xdr:row>
      <xdr:rowOff>152400</xdr:rowOff>
    </xdr:to>
    <xdr:cxnSp macro="">
      <xdr:nvCxnSpPr>
        <xdr:cNvPr id="23844" name="AutoShape 50">
          <a:extLst>
            <a:ext uri="{FF2B5EF4-FFF2-40B4-BE49-F238E27FC236}">
              <a16:creationId xmlns:a16="http://schemas.microsoft.com/office/drawing/2014/main" id="{00000000-0008-0000-0200-0000245D0000}"/>
            </a:ext>
          </a:extLst>
        </xdr:cNvPr>
        <xdr:cNvCxnSpPr>
          <a:cxnSpLocks noChangeShapeType="1"/>
          <a:stCxn id="23846" idx="3"/>
          <a:endCxn id="23845" idx="1"/>
        </xdr:cNvCxnSpPr>
      </xdr:nvCxnSpPr>
      <xdr:spPr bwMode="auto">
        <a:xfrm flipV="1">
          <a:off x="14087475" y="3276600"/>
          <a:ext cx="581025" cy="1295400"/>
        </a:xfrm>
        <a:prstGeom prst="bentConnector3">
          <a:avLst>
            <a:gd name="adj1" fmla="val 49093"/>
          </a:avLst>
        </a:prstGeom>
        <a:noFill/>
        <a:ln w="9525">
          <a:solidFill>
            <a:srgbClr val="000000"/>
          </a:solidFill>
          <a:prstDash val="dash"/>
          <a:miter lim="800000"/>
          <a:headEnd/>
          <a:tailEnd type="triangle" w="med" len="med"/>
        </a:ln>
      </xdr:spPr>
    </xdr:cxnSp>
    <xdr:clientData/>
  </xdr:twoCellAnchor>
  <xdr:twoCellAnchor>
    <xdr:from>
      <xdr:col>18</xdr:col>
      <xdr:colOff>0</xdr:colOff>
      <xdr:row>13</xdr:row>
      <xdr:rowOff>0</xdr:rowOff>
    </xdr:from>
    <xdr:to>
      <xdr:col>18</xdr:col>
      <xdr:colOff>609600</xdr:colOff>
      <xdr:row>14</xdr:row>
      <xdr:rowOff>66675</xdr:rowOff>
    </xdr:to>
    <xdr:sp macro="" textlink="">
      <xdr:nvSpPr>
        <xdr:cNvPr id="23845" name="Rectangle 51">
          <a:extLst>
            <a:ext uri="{FF2B5EF4-FFF2-40B4-BE49-F238E27FC236}">
              <a16:creationId xmlns:a16="http://schemas.microsoft.com/office/drawing/2014/main" id="{00000000-0008-0000-0200-0000255D0000}"/>
            </a:ext>
          </a:extLst>
        </xdr:cNvPr>
        <xdr:cNvSpPr>
          <a:spLocks noChangeArrowheads="1"/>
        </xdr:cNvSpPr>
      </xdr:nvSpPr>
      <xdr:spPr bwMode="auto">
        <a:xfrm>
          <a:off x="14668500" y="3124200"/>
          <a:ext cx="609600" cy="295275"/>
        </a:xfrm>
        <a:prstGeom prst="rect">
          <a:avLst/>
        </a:prstGeom>
        <a:noFill/>
        <a:ln w="9525">
          <a:noFill/>
          <a:miter lim="800000"/>
          <a:headEnd/>
          <a:tailEnd/>
        </a:ln>
      </xdr:spPr>
    </xdr:sp>
    <xdr:clientData/>
  </xdr:twoCellAnchor>
  <xdr:twoCellAnchor>
    <xdr:from>
      <xdr:col>16</xdr:col>
      <xdr:colOff>695325</xdr:colOff>
      <xdr:row>16</xdr:row>
      <xdr:rowOff>161925</xdr:rowOff>
    </xdr:from>
    <xdr:to>
      <xdr:col>17</xdr:col>
      <xdr:colOff>9525</xdr:colOff>
      <xdr:row>17</xdr:row>
      <xdr:rowOff>323850</xdr:rowOff>
    </xdr:to>
    <xdr:sp macro="" textlink="">
      <xdr:nvSpPr>
        <xdr:cNvPr id="23846" name="Rectangle 52">
          <a:extLst>
            <a:ext uri="{FF2B5EF4-FFF2-40B4-BE49-F238E27FC236}">
              <a16:creationId xmlns:a16="http://schemas.microsoft.com/office/drawing/2014/main" id="{00000000-0008-0000-0200-0000265D0000}"/>
            </a:ext>
          </a:extLst>
        </xdr:cNvPr>
        <xdr:cNvSpPr>
          <a:spLocks noChangeArrowheads="1"/>
        </xdr:cNvSpPr>
      </xdr:nvSpPr>
      <xdr:spPr bwMode="auto">
        <a:xfrm>
          <a:off x="14039850" y="4391025"/>
          <a:ext cx="47625" cy="323850"/>
        </a:xfrm>
        <a:prstGeom prst="rect">
          <a:avLst/>
        </a:prstGeom>
        <a:noFill/>
        <a:ln w="9525">
          <a:noFill/>
          <a:miter lim="800000"/>
          <a:headEnd/>
          <a:tailEnd/>
        </a:ln>
      </xdr:spPr>
    </xdr:sp>
    <xdr:clientData/>
  </xdr:twoCellAnchor>
  <xdr:twoCellAnchor>
    <xdr:from>
      <xdr:col>1</xdr:col>
      <xdr:colOff>0</xdr:colOff>
      <xdr:row>20</xdr:row>
      <xdr:rowOff>0</xdr:rowOff>
    </xdr:from>
    <xdr:to>
      <xdr:col>1</xdr:col>
      <xdr:colOff>228600</xdr:colOff>
      <xdr:row>20</xdr:row>
      <xdr:rowOff>0</xdr:rowOff>
    </xdr:to>
    <xdr:sp macro="" textlink="">
      <xdr:nvSpPr>
        <xdr:cNvPr id="23847" name="Line 53">
          <a:extLst>
            <a:ext uri="{FF2B5EF4-FFF2-40B4-BE49-F238E27FC236}">
              <a16:creationId xmlns:a16="http://schemas.microsoft.com/office/drawing/2014/main" id="{00000000-0008-0000-0200-0000275D0000}"/>
            </a:ext>
          </a:extLst>
        </xdr:cNvPr>
        <xdr:cNvSpPr>
          <a:spLocks noChangeShapeType="1"/>
        </xdr:cNvSpPr>
      </xdr:nvSpPr>
      <xdr:spPr bwMode="auto">
        <a:xfrm>
          <a:off x="1104900" y="5495925"/>
          <a:ext cx="228600" cy="0"/>
        </a:xfrm>
        <a:prstGeom prst="line">
          <a:avLst/>
        </a:prstGeom>
        <a:noFill/>
        <a:ln w="9525">
          <a:solidFill>
            <a:srgbClr val="FF0000"/>
          </a:solidFill>
          <a:round/>
          <a:headEnd/>
          <a:tailEnd/>
        </a:ln>
      </xdr:spPr>
    </xdr:sp>
    <xdr:clientData/>
  </xdr:twoCellAnchor>
  <xdr:twoCellAnchor>
    <xdr:from>
      <xdr:col>24</xdr:col>
      <xdr:colOff>60325</xdr:colOff>
      <xdr:row>25</xdr:row>
      <xdr:rowOff>219075</xdr:rowOff>
    </xdr:from>
    <xdr:to>
      <xdr:col>24</xdr:col>
      <xdr:colOff>244475</xdr:colOff>
      <xdr:row>25</xdr:row>
      <xdr:rowOff>219075</xdr:rowOff>
    </xdr:to>
    <xdr:sp macro="" textlink="">
      <xdr:nvSpPr>
        <xdr:cNvPr id="23851" name="Line 60">
          <a:extLst>
            <a:ext uri="{FF2B5EF4-FFF2-40B4-BE49-F238E27FC236}">
              <a16:creationId xmlns:a16="http://schemas.microsoft.com/office/drawing/2014/main" id="{00000000-0008-0000-0200-00002B5D0000}"/>
            </a:ext>
          </a:extLst>
        </xdr:cNvPr>
        <xdr:cNvSpPr>
          <a:spLocks noChangeShapeType="1"/>
        </xdr:cNvSpPr>
      </xdr:nvSpPr>
      <xdr:spPr bwMode="auto">
        <a:xfrm>
          <a:off x="19967575" y="7299325"/>
          <a:ext cx="184150" cy="0"/>
        </a:xfrm>
        <a:prstGeom prst="line">
          <a:avLst/>
        </a:prstGeom>
        <a:noFill/>
        <a:ln w="9525">
          <a:solidFill>
            <a:srgbClr val="000000"/>
          </a:solidFill>
          <a:round/>
          <a:headEnd/>
          <a:tailEnd type="triangle" w="med" len="med"/>
        </a:ln>
      </xdr:spPr>
    </xdr:sp>
    <xdr:clientData/>
  </xdr:twoCellAnchor>
  <xdr:twoCellAnchor editAs="oneCell">
    <xdr:from>
      <xdr:col>1</xdr:col>
      <xdr:colOff>298451</xdr:colOff>
      <xdr:row>21</xdr:row>
      <xdr:rowOff>396874</xdr:rowOff>
    </xdr:from>
    <xdr:to>
      <xdr:col>3</xdr:col>
      <xdr:colOff>590551</xdr:colOff>
      <xdr:row>25</xdr:row>
      <xdr:rowOff>485774</xdr:rowOff>
    </xdr:to>
    <xdr:sp macro="" textlink="">
      <xdr:nvSpPr>
        <xdr:cNvPr id="23613" name="Text Box 61">
          <a:extLst>
            <a:ext uri="{FF2B5EF4-FFF2-40B4-BE49-F238E27FC236}">
              <a16:creationId xmlns:a16="http://schemas.microsoft.com/office/drawing/2014/main" id="{00000000-0008-0000-0200-00003D5C0000}"/>
            </a:ext>
          </a:extLst>
        </xdr:cNvPr>
        <xdr:cNvSpPr txBox="1">
          <a:spLocks noChangeArrowheads="1"/>
        </xdr:cNvSpPr>
      </xdr:nvSpPr>
      <xdr:spPr bwMode="auto">
        <a:xfrm>
          <a:off x="1352551" y="6048374"/>
          <a:ext cx="1498600" cy="15144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多い方の排ガス・排水</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処理により少ない方と</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同じ媒体に排出される</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場合の記入欄</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これ以降の欄も同様</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p>
      </xdr:txBody>
    </xdr:sp>
    <xdr:clientData/>
  </xdr:twoCellAnchor>
  <xdr:oneCellAnchor>
    <xdr:from>
      <xdr:col>2</xdr:col>
      <xdr:colOff>638175</xdr:colOff>
      <xdr:row>21</xdr:row>
      <xdr:rowOff>28575</xdr:rowOff>
    </xdr:from>
    <xdr:ext cx="643253" cy="423193"/>
    <xdr:sp macro="" textlink="">
      <xdr:nvSpPr>
        <xdr:cNvPr id="23614" name="Text Box 62">
          <a:extLst>
            <a:ext uri="{FF2B5EF4-FFF2-40B4-BE49-F238E27FC236}">
              <a16:creationId xmlns:a16="http://schemas.microsoft.com/office/drawing/2014/main" id="{00000000-0008-0000-0200-00003E5C0000}"/>
            </a:ext>
          </a:extLst>
        </xdr:cNvPr>
        <xdr:cNvSpPr txBox="1">
          <a:spLocks noChangeArrowheads="1"/>
        </xdr:cNvSpPr>
      </xdr:nvSpPr>
      <xdr:spPr bwMode="auto">
        <a:xfrm>
          <a:off x="2094940" y="5691281"/>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ＭＳ Ｐゴシック" panose="020B0600070205080204" pitchFamily="50" charset="-128"/>
              <a:ea typeface="ＭＳ Ｐゴシック" panose="020B0600070205080204" pitchFamily="50" charset="-128"/>
            </a:rPr>
            <a:t>α→</a:t>
          </a:r>
        </a:p>
      </xdr:txBody>
    </xdr:sp>
    <xdr:clientData/>
  </xdr:oneCellAnchor>
  <xdr:oneCellAnchor>
    <xdr:from>
      <xdr:col>6</xdr:col>
      <xdr:colOff>0</xdr:colOff>
      <xdr:row>15</xdr:row>
      <xdr:rowOff>28575</xdr:rowOff>
    </xdr:from>
    <xdr:ext cx="1867691" cy="385234"/>
    <xdr:sp macro="" textlink="">
      <xdr:nvSpPr>
        <xdr:cNvPr id="23615" name="Text Box 63">
          <a:extLst>
            <a:ext uri="{FF2B5EF4-FFF2-40B4-BE49-F238E27FC236}">
              <a16:creationId xmlns:a16="http://schemas.microsoft.com/office/drawing/2014/main" id="{00000000-0008-0000-0200-00003F5C0000}"/>
            </a:ext>
          </a:extLst>
        </xdr:cNvPr>
        <xdr:cNvSpPr txBox="1">
          <a:spLocks noChangeArrowheads="1"/>
        </xdr:cNvSpPr>
      </xdr:nvSpPr>
      <xdr:spPr bwMode="auto">
        <a:xfrm>
          <a:off x="4153647" y="4002928"/>
          <a:ext cx="1867691"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多い方の処理により少ない方と</a:t>
          </a:r>
        </a:p>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同じ媒体へ排出される量 ＝</a:t>
          </a: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J'</a:t>
          </a:r>
        </a:p>
      </xdr:txBody>
    </xdr:sp>
    <xdr:clientData/>
  </xdr:oneCellAnchor>
  <xdr:oneCellAnchor>
    <xdr:from>
      <xdr:col>21</xdr:col>
      <xdr:colOff>619125</xdr:colOff>
      <xdr:row>17</xdr:row>
      <xdr:rowOff>9525</xdr:rowOff>
    </xdr:from>
    <xdr:ext cx="3016467" cy="818942"/>
    <xdr:sp macro="" textlink="">
      <xdr:nvSpPr>
        <xdr:cNvPr id="23616" name="Text Box 64">
          <a:extLst>
            <a:ext uri="{FF2B5EF4-FFF2-40B4-BE49-F238E27FC236}">
              <a16:creationId xmlns:a16="http://schemas.microsoft.com/office/drawing/2014/main" id="{00000000-0008-0000-0200-0000405C0000}"/>
            </a:ext>
          </a:extLst>
        </xdr:cNvPr>
        <xdr:cNvSpPr txBox="1">
          <a:spLocks noChangeArrowheads="1"/>
        </xdr:cNvSpPr>
      </xdr:nvSpPr>
      <xdr:spPr bwMode="auto">
        <a:xfrm>
          <a:off x="18048007" y="4379819"/>
          <a:ext cx="3016467" cy="818942"/>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多い方が大気の場合は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水域の場合は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AU</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AV</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排ガス・排水処理なしの場合：</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AI</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3AI')</a:t>
          </a:r>
        </a:p>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排ガス・排水処理ありの場合：</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AL</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3AL')</a:t>
          </a:r>
        </a:p>
      </xdr:txBody>
    </xdr:sp>
    <xdr:clientData/>
  </xdr:oneCellAnchor>
  <xdr:twoCellAnchor>
    <xdr:from>
      <xdr:col>9</xdr:col>
      <xdr:colOff>304800</xdr:colOff>
      <xdr:row>15</xdr:row>
      <xdr:rowOff>38100</xdr:rowOff>
    </xdr:from>
    <xdr:to>
      <xdr:col>9</xdr:col>
      <xdr:colOff>809625</xdr:colOff>
      <xdr:row>15</xdr:row>
      <xdr:rowOff>38100</xdr:rowOff>
    </xdr:to>
    <xdr:sp macro="" textlink="">
      <xdr:nvSpPr>
        <xdr:cNvPr id="23856" name="Line 65">
          <a:extLst>
            <a:ext uri="{FF2B5EF4-FFF2-40B4-BE49-F238E27FC236}">
              <a16:creationId xmlns:a16="http://schemas.microsoft.com/office/drawing/2014/main" id="{00000000-0008-0000-0200-0000305D0000}"/>
            </a:ext>
          </a:extLst>
        </xdr:cNvPr>
        <xdr:cNvSpPr>
          <a:spLocks noChangeShapeType="1"/>
        </xdr:cNvSpPr>
      </xdr:nvSpPr>
      <xdr:spPr bwMode="auto">
        <a:xfrm>
          <a:off x="7524750" y="4057650"/>
          <a:ext cx="504825" cy="0"/>
        </a:xfrm>
        <a:prstGeom prst="line">
          <a:avLst/>
        </a:prstGeom>
        <a:noFill/>
        <a:ln w="9525">
          <a:solidFill>
            <a:srgbClr val="000000"/>
          </a:solidFill>
          <a:round/>
          <a:headEnd/>
          <a:tailEnd type="triangle" w="med" len="med"/>
        </a:ln>
      </xdr:spPr>
    </xdr:sp>
    <xdr:clientData/>
  </xdr:twoCellAnchor>
  <xdr:oneCellAnchor>
    <xdr:from>
      <xdr:col>12</xdr:col>
      <xdr:colOff>390525</xdr:colOff>
      <xdr:row>22</xdr:row>
      <xdr:rowOff>66675</xdr:rowOff>
    </xdr:from>
    <xdr:ext cx="509627" cy="418704"/>
    <xdr:sp macro="" textlink="">
      <xdr:nvSpPr>
        <xdr:cNvPr id="23618" name="Text Box 66">
          <a:extLst>
            <a:ext uri="{FF2B5EF4-FFF2-40B4-BE49-F238E27FC236}">
              <a16:creationId xmlns:a16="http://schemas.microsoft.com/office/drawing/2014/main" id="{00000000-0008-0000-0200-0000425C0000}"/>
            </a:ext>
          </a:extLst>
        </xdr:cNvPr>
        <xdr:cNvSpPr txBox="1">
          <a:spLocks noChangeArrowheads="1"/>
        </xdr:cNvSpPr>
      </xdr:nvSpPr>
      <xdr:spPr bwMode="auto">
        <a:xfrm>
          <a:off x="9833349" y="6267263"/>
          <a:ext cx="50962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3AI'(</a:t>
          </a:r>
          <a:r>
            <a:rPr lang="el-GR"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β)</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へ記入</a:t>
          </a:r>
        </a:p>
      </xdr:txBody>
    </xdr:sp>
    <xdr:clientData/>
  </xdr:oneCellAnchor>
  <xdr:twoCellAnchor>
    <xdr:from>
      <xdr:col>12</xdr:col>
      <xdr:colOff>123825</xdr:colOff>
      <xdr:row>22</xdr:row>
      <xdr:rowOff>180975</xdr:rowOff>
    </xdr:from>
    <xdr:to>
      <xdr:col>12</xdr:col>
      <xdr:colOff>361950</xdr:colOff>
      <xdr:row>22</xdr:row>
      <xdr:rowOff>180975</xdr:rowOff>
    </xdr:to>
    <xdr:sp macro="" textlink="">
      <xdr:nvSpPr>
        <xdr:cNvPr id="23858" name="Line 67">
          <a:extLst>
            <a:ext uri="{FF2B5EF4-FFF2-40B4-BE49-F238E27FC236}">
              <a16:creationId xmlns:a16="http://schemas.microsoft.com/office/drawing/2014/main" id="{00000000-0008-0000-0200-0000325D0000}"/>
            </a:ext>
          </a:extLst>
        </xdr:cNvPr>
        <xdr:cNvSpPr>
          <a:spLocks noChangeShapeType="1"/>
        </xdr:cNvSpPr>
      </xdr:nvSpPr>
      <xdr:spPr bwMode="auto">
        <a:xfrm>
          <a:off x="10048875" y="6448425"/>
          <a:ext cx="238125" cy="0"/>
        </a:xfrm>
        <a:prstGeom prst="line">
          <a:avLst/>
        </a:prstGeom>
        <a:noFill/>
        <a:ln w="9525">
          <a:solidFill>
            <a:srgbClr val="000000"/>
          </a:solidFill>
          <a:round/>
          <a:headEnd/>
          <a:tailEnd type="triangle" w="med" len="med"/>
        </a:ln>
      </xdr:spPr>
    </xdr:sp>
    <xdr:clientData/>
  </xdr:twoCellAnchor>
  <xdr:oneCellAnchor>
    <xdr:from>
      <xdr:col>12</xdr:col>
      <xdr:colOff>381000</xdr:colOff>
      <xdr:row>40</xdr:row>
      <xdr:rowOff>66675</xdr:rowOff>
    </xdr:from>
    <xdr:ext cx="509627" cy="418704"/>
    <xdr:sp macro="" textlink="">
      <xdr:nvSpPr>
        <xdr:cNvPr id="23622" name="Text Box 70">
          <a:extLst>
            <a:ext uri="{FF2B5EF4-FFF2-40B4-BE49-F238E27FC236}">
              <a16:creationId xmlns:a16="http://schemas.microsoft.com/office/drawing/2014/main" id="{00000000-0008-0000-0200-0000465C0000}"/>
            </a:ext>
          </a:extLst>
        </xdr:cNvPr>
        <xdr:cNvSpPr txBox="1">
          <a:spLocks noChangeArrowheads="1"/>
        </xdr:cNvSpPr>
      </xdr:nvSpPr>
      <xdr:spPr bwMode="auto">
        <a:xfrm>
          <a:off x="9823824" y="12273616"/>
          <a:ext cx="50962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3AI'(</a:t>
          </a:r>
          <a:r>
            <a:rPr lang="el-GR"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β)</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へ記入</a:t>
          </a:r>
        </a:p>
      </xdr:txBody>
    </xdr:sp>
    <xdr:clientData/>
  </xdr:oneCellAnchor>
  <xdr:twoCellAnchor>
    <xdr:from>
      <xdr:col>12</xdr:col>
      <xdr:colOff>114300</xdr:colOff>
      <xdr:row>40</xdr:row>
      <xdr:rowOff>219075</xdr:rowOff>
    </xdr:from>
    <xdr:to>
      <xdr:col>12</xdr:col>
      <xdr:colOff>352425</xdr:colOff>
      <xdr:row>40</xdr:row>
      <xdr:rowOff>219075</xdr:rowOff>
    </xdr:to>
    <xdr:sp macro="" textlink="">
      <xdr:nvSpPr>
        <xdr:cNvPr id="23860" name="Line 71">
          <a:extLst>
            <a:ext uri="{FF2B5EF4-FFF2-40B4-BE49-F238E27FC236}">
              <a16:creationId xmlns:a16="http://schemas.microsoft.com/office/drawing/2014/main" id="{00000000-0008-0000-0200-0000345D0000}"/>
            </a:ext>
          </a:extLst>
        </xdr:cNvPr>
        <xdr:cNvSpPr>
          <a:spLocks noChangeShapeType="1"/>
        </xdr:cNvSpPr>
      </xdr:nvSpPr>
      <xdr:spPr bwMode="auto">
        <a:xfrm>
          <a:off x="10039350" y="12573000"/>
          <a:ext cx="238125" cy="0"/>
        </a:xfrm>
        <a:prstGeom prst="line">
          <a:avLst/>
        </a:prstGeom>
        <a:noFill/>
        <a:ln w="9525">
          <a:solidFill>
            <a:srgbClr val="000000"/>
          </a:solidFill>
          <a:round/>
          <a:headEnd/>
          <a:tailEnd type="triangle" w="med" len="med"/>
        </a:ln>
      </xdr:spPr>
    </xdr:sp>
    <xdr:clientData/>
  </xdr:twoCellAnchor>
  <xdr:twoCellAnchor editAs="oneCell">
    <xdr:from>
      <xdr:col>15</xdr:col>
      <xdr:colOff>28575</xdr:colOff>
      <xdr:row>21</xdr:row>
      <xdr:rowOff>447675</xdr:rowOff>
    </xdr:from>
    <xdr:to>
      <xdr:col>16</xdr:col>
      <xdr:colOff>63500</xdr:colOff>
      <xdr:row>26</xdr:row>
      <xdr:rowOff>123825</xdr:rowOff>
    </xdr:to>
    <xdr:sp macro="" textlink="">
      <xdr:nvSpPr>
        <xdr:cNvPr id="23626" name="Text Box 74">
          <a:extLst>
            <a:ext uri="{FF2B5EF4-FFF2-40B4-BE49-F238E27FC236}">
              <a16:creationId xmlns:a16="http://schemas.microsoft.com/office/drawing/2014/main" id="{00000000-0008-0000-0200-00004A5C0000}"/>
            </a:ext>
          </a:extLst>
        </xdr:cNvPr>
        <xdr:cNvSpPr txBox="1">
          <a:spLocks noChangeArrowheads="1"/>
        </xdr:cNvSpPr>
      </xdr:nvSpPr>
      <xdr:spPr bwMode="auto">
        <a:xfrm>
          <a:off x="12118975" y="6162675"/>
          <a:ext cx="1333500" cy="17494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少ない方の排ガス</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・排水処理により</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多い方と同じ媒体</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に排出される</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場合の記入欄</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これ以降の欄も</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同様</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p>
      </xdr:txBody>
    </xdr:sp>
    <xdr:clientData/>
  </xdr:twoCellAnchor>
  <xdr:oneCellAnchor>
    <xdr:from>
      <xdr:col>15</xdr:col>
      <xdr:colOff>419100</xdr:colOff>
      <xdr:row>21</xdr:row>
      <xdr:rowOff>66675</xdr:rowOff>
    </xdr:from>
    <xdr:ext cx="643253" cy="423193"/>
    <xdr:sp macro="" textlink="">
      <xdr:nvSpPr>
        <xdr:cNvPr id="23627" name="Text Box 75">
          <a:extLst>
            <a:ext uri="{FF2B5EF4-FFF2-40B4-BE49-F238E27FC236}">
              <a16:creationId xmlns:a16="http://schemas.microsoft.com/office/drawing/2014/main" id="{00000000-0008-0000-0200-00004B5C0000}"/>
            </a:ext>
          </a:extLst>
        </xdr:cNvPr>
        <xdr:cNvSpPr txBox="1">
          <a:spLocks noChangeArrowheads="1"/>
        </xdr:cNvSpPr>
      </xdr:nvSpPr>
      <xdr:spPr bwMode="auto">
        <a:xfrm>
          <a:off x="11886453" y="5729381"/>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ＭＳ Ｐゴシック" panose="020B0600070205080204" pitchFamily="50" charset="-128"/>
              <a:ea typeface="ＭＳ Ｐゴシック" panose="020B0600070205080204" pitchFamily="50" charset="-128"/>
            </a:rPr>
            <a:t>β→</a:t>
          </a:r>
        </a:p>
      </xdr:txBody>
    </xdr:sp>
    <xdr:clientData/>
  </xdr:oneCellAnchor>
  <xdr:oneCellAnchor>
    <xdr:from>
      <xdr:col>18</xdr:col>
      <xdr:colOff>47625</xdr:colOff>
      <xdr:row>19</xdr:row>
      <xdr:rowOff>38100</xdr:rowOff>
    </xdr:from>
    <xdr:ext cx="2219967" cy="418704"/>
    <xdr:sp macro="" textlink="">
      <xdr:nvSpPr>
        <xdr:cNvPr id="23628" name="Text Box 76">
          <a:extLst>
            <a:ext uri="{FF2B5EF4-FFF2-40B4-BE49-F238E27FC236}">
              <a16:creationId xmlns:a16="http://schemas.microsoft.com/office/drawing/2014/main" id="{00000000-0008-0000-0200-00004C5C0000}"/>
            </a:ext>
          </a:extLst>
        </xdr:cNvPr>
        <xdr:cNvSpPr txBox="1">
          <a:spLocks noChangeArrowheads="1"/>
        </xdr:cNvSpPr>
      </xdr:nvSpPr>
      <xdr:spPr bwMode="auto">
        <a:xfrm>
          <a:off x="14017625" y="5232400"/>
          <a:ext cx="221996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少ない方の処理により多い方と</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同じ媒体へ排出される量　　＝</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AI'</a:t>
          </a:r>
        </a:p>
      </xdr:txBody>
    </xdr:sp>
    <xdr:clientData/>
  </xdr:oneCellAnchor>
  <xdr:twoCellAnchor>
    <xdr:from>
      <xdr:col>21</xdr:col>
      <xdr:colOff>180975</xdr:colOff>
      <xdr:row>18</xdr:row>
      <xdr:rowOff>276225</xdr:rowOff>
    </xdr:from>
    <xdr:to>
      <xdr:col>21</xdr:col>
      <xdr:colOff>457200</xdr:colOff>
      <xdr:row>18</xdr:row>
      <xdr:rowOff>466725</xdr:rowOff>
    </xdr:to>
    <xdr:sp macro="" textlink="">
      <xdr:nvSpPr>
        <xdr:cNvPr id="23864" name="Line 78">
          <a:extLst>
            <a:ext uri="{FF2B5EF4-FFF2-40B4-BE49-F238E27FC236}">
              <a16:creationId xmlns:a16="http://schemas.microsoft.com/office/drawing/2014/main" id="{00000000-0008-0000-0200-0000385D0000}"/>
            </a:ext>
          </a:extLst>
        </xdr:cNvPr>
        <xdr:cNvSpPr>
          <a:spLocks noChangeShapeType="1"/>
        </xdr:cNvSpPr>
      </xdr:nvSpPr>
      <xdr:spPr bwMode="auto">
        <a:xfrm flipV="1">
          <a:off x="18468975" y="4991100"/>
          <a:ext cx="276225" cy="190500"/>
        </a:xfrm>
        <a:prstGeom prst="line">
          <a:avLst/>
        </a:prstGeom>
        <a:noFill/>
        <a:ln w="9525">
          <a:solidFill>
            <a:srgbClr val="000000"/>
          </a:solidFill>
          <a:round/>
          <a:headEnd/>
          <a:tailEnd type="triangle" w="med" len="med"/>
        </a:ln>
      </xdr:spPr>
    </xdr:sp>
    <xdr:clientData/>
  </xdr:twoCellAnchor>
  <xdr:twoCellAnchor>
    <xdr:from>
      <xdr:col>20</xdr:col>
      <xdr:colOff>676275</xdr:colOff>
      <xdr:row>19</xdr:row>
      <xdr:rowOff>28575</xdr:rowOff>
    </xdr:from>
    <xdr:to>
      <xdr:col>21</xdr:col>
      <xdr:colOff>1038225</xdr:colOff>
      <xdr:row>22</xdr:row>
      <xdr:rowOff>0</xdr:rowOff>
    </xdr:to>
    <xdr:sp macro="" textlink="">
      <xdr:nvSpPr>
        <xdr:cNvPr id="23868" name="Line 90">
          <a:extLst>
            <a:ext uri="{FF2B5EF4-FFF2-40B4-BE49-F238E27FC236}">
              <a16:creationId xmlns:a16="http://schemas.microsoft.com/office/drawing/2014/main" id="{00000000-0008-0000-0200-00003C5D0000}"/>
            </a:ext>
          </a:extLst>
        </xdr:cNvPr>
        <xdr:cNvSpPr>
          <a:spLocks noChangeShapeType="1"/>
        </xdr:cNvSpPr>
      </xdr:nvSpPr>
      <xdr:spPr bwMode="auto">
        <a:xfrm flipV="1">
          <a:off x="17907000" y="5295900"/>
          <a:ext cx="1333500" cy="971550"/>
        </a:xfrm>
        <a:prstGeom prst="line">
          <a:avLst/>
        </a:prstGeom>
        <a:noFill/>
        <a:ln w="9525">
          <a:solidFill>
            <a:srgbClr val="000000"/>
          </a:solidFill>
          <a:round/>
          <a:headEnd/>
          <a:tailEnd type="triangle" w="med" len="med"/>
        </a:ln>
      </xdr:spPr>
    </xdr:sp>
    <xdr:clientData/>
  </xdr:twoCellAnchor>
  <xdr:twoCellAnchor>
    <xdr:from>
      <xdr:col>21</xdr:col>
      <xdr:colOff>809625</xdr:colOff>
      <xdr:row>31</xdr:row>
      <xdr:rowOff>152400</xdr:rowOff>
    </xdr:from>
    <xdr:to>
      <xdr:col>21</xdr:col>
      <xdr:colOff>904875</xdr:colOff>
      <xdr:row>36</xdr:row>
      <xdr:rowOff>447675</xdr:rowOff>
    </xdr:to>
    <xdr:sp macro="" textlink="">
      <xdr:nvSpPr>
        <xdr:cNvPr id="23870" name="AutoShape 92">
          <a:extLst>
            <a:ext uri="{FF2B5EF4-FFF2-40B4-BE49-F238E27FC236}">
              <a16:creationId xmlns:a16="http://schemas.microsoft.com/office/drawing/2014/main" id="{00000000-0008-0000-0200-00003E5D0000}"/>
            </a:ext>
          </a:extLst>
        </xdr:cNvPr>
        <xdr:cNvSpPr>
          <a:spLocks/>
        </xdr:cNvSpPr>
      </xdr:nvSpPr>
      <xdr:spPr bwMode="auto">
        <a:xfrm>
          <a:off x="19097625" y="9277350"/>
          <a:ext cx="95250" cy="2047875"/>
        </a:xfrm>
        <a:prstGeom prst="leftBrace">
          <a:avLst>
            <a:gd name="adj1" fmla="val 179167"/>
            <a:gd name="adj2" fmla="val 50000"/>
          </a:avLst>
        </a:prstGeom>
        <a:noFill/>
        <a:ln w="9525">
          <a:solidFill>
            <a:srgbClr val="000000"/>
          </a:solidFill>
          <a:round/>
          <a:headEnd/>
          <a:tailEnd/>
        </a:ln>
      </xdr:spPr>
    </xdr:sp>
    <xdr:clientData/>
  </xdr:twoCellAnchor>
  <xdr:oneCellAnchor>
    <xdr:from>
      <xdr:col>20</xdr:col>
      <xdr:colOff>619125</xdr:colOff>
      <xdr:row>32</xdr:row>
      <xdr:rowOff>304800</xdr:rowOff>
    </xdr:from>
    <xdr:ext cx="983411" cy="618824"/>
    <xdr:sp macro="" textlink="">
      <xdr:nvSpPr>
        <xdr:cNvPr id="23645" name="Text Box 93">
          <a:extLst>
            <a:ext uri="{FF2B5EF4-FFF2-40B4-BE49-F238E27FC236}">
              <a16:creationId xmlns:a16="http://schemas.microsoft.com/office/drawing/2014/main" id="{00000000-0008-0000-0200-00005D5C0000}"/>
            </a:ext>
          </a:extLst>
        </xdr:cNvPr>
        <xdr:cNvSpPr txBox="1">
          <a:spLocks noChangeArrowheads="1"/>
        </xdr:cNvSpPr>
      </xdr:nvSpPr>
      <xdr:spPr bwMode="auto">
        <a:xfrm>
          <a:off x="17033875" y="9740900"/>
          <a:ext cx="983411" cy="61882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3AP</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3AP'</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を</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AX</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AY</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twoCellAnchor>
    <xdr:from>
      <xdr:col>5</xdr:col>
      <xdr:colOff>0</xdr:colOff>
      <xdr:row>22</xdr:row>
      <xdr:rowOff>219075</xdr:rowOff>
    </xdr:from>
    <xdr:to>
      <xdr:col>5</xdr:col>
      <xdr:colOff>104775</xdr:colOff>
      <xdr:row>22</xdr:row>
      <xdr:rowOff>219075</xdr:rowOff>
    </xdr:to>
    <xdr:sp macro="" textlink="">
      <xdr:nvSpPr>
        <xdr:cNvPr id="23874" name="Line 97">
          <a:extLst>
            <a:ext uri="{FF2B5EF4-FFF2-40B4-BE49-F238E27FC236}">
              <a16:creationId xmlns:a16="http://schemas.microsoft.com/office/drawing/2014/main" id="{00000000-0008-0000-0200-0000425D0000}"/>
            </a:ext>
          </a:extLst>
        </xdr:cNvPr>
        <xdr:cNvSpPr>
          <a:spLocks noChangeShapeType="1"/>
        </xdr:cNvSpPr>
      </xdr:nvSpPr>
      <xdr:spPr bwMode="auto">
        <a:xfrm>
          <a:off x="3771900" y="6486525"/>
          <a:ext cx="104775" cy="0"/>
        </a:xfrm>
        <a:prstGeom prst="line">
          <a:avLst/>
        </a:prstGeom>
        <a:noFill/>
        <a:ln w="9525">
          <a:solidFill>
            <a:srgbClr val="FF0000"/>
          </a:solidFill>
          <a:prstDash val="dash"/>
          <a:round/>
          <a:headEnd/>
          <a:tailEnd/>
        </a:ln>
      </xdr:spPr>
    </xdr:sp>
    <xdr:clientData/>
  </xdr:twoCellAnchor>
  <xdr:twoCellAnchor>
    <xdr:from>
      <xdr:col>5</xdr:col>
      <xdr:colOff>123825</xdr:colOff>
      <xdr:row>15</xdr:row>
      <xdr:rowOff>200025</xdr:rowOff>
    </xdr:from>
    <xdr:to>
      <xdr:col>5</xdr:col>
      <xdr:colOff>123825</xdr:colOff>
      <xdr:row>22</xdr:row>
      <xdr:rowOff>231913</xdr:rowOff>
    </xdr:to>
    <xdr:sp macro="" textlink="">
      <xdr:nvSpPr>
        <xdr:cNvPr id="23875" name="Line 98">
          <a:extLst>
            <a:ext uri="{FF2B5EF4-FFF2-40B4-BE49-F238E27FC236}">
              <a16:creationId xmlns:a16="http://schemas.microsoft.com/office/drawing/2014/main" id="{00000000-0008-0000-0200-0000435D0000}"/>
            </a:ext>
          </a:extLst>
        </xdr:cNvPr>
        <xdr:cNvSpPr>
          <a:spLocks noChangeShapeType="1"/>
        </xdr:cNvSpPr>
      </xdr:nvSpPr>
      <xdr:spPr bwMode="auto">
        <a:xfrm>
          <a:off x="3723999" y="4164634"/>
          <a:ext cx="0" cy="2251627"/>
        </a:xfrm>
        <a:prstGeom prst="line">
          <a:avLst/>
        </a:prstGeom>
        <a:noFill/>
        <a:ln w="9525">
          <a:solidFill>
            <a:srgbClr val="FF0000"/>
          </a:solidFill>
          <a:prstDash val="dash"/>
          <a:round/>
          <a:headEnd/>
          <a:tailEnd/>
        </a:ln>
      </xdr:spPr>
      <xdr:txBody>
        <a:bodyPr/>
        <a:lstStyle/>
        <a:p>
          <a:endParaRPr lang="ja-JP" altLang="en-US"/>
        </a:p>
      </xdr:txBody>
    </xdr:sp>
    <xdr:clientData/>
  </xdr:twoCellAnchor>
  <xdr:twoCellAnchor>
    <xdr:from>
      <xdr:col>5</xdr:col>
      <xdr:colOff>114300</xdr:colOff>
      <xdr:row>25</xdr:row>
      <xdr:rowOff>304800</xdr:rowOff>
    </xdr:from>
    <xdr:to>
      <xdr:col>6</xdr:col>
      <xdr:colOff>0</xdr:colOff>
      <xdr:row>25</xdr:row>
      <xdr:rowOff>304800</xdr:rowOff>
    </xdr:to>
    <xdr:sp macro="" textlink="">
      <xdr:nvSpPr>
        <xdr:cNvPr id="23876" name="Line 99">
          <a:extLst>
            <a:ext uri="{FF2B5EF4-FFF2-40B4-BE49-F238E27FC236}">
              <a16:creationId xmlns:a16="http://schemas.microsoft.com/office/drawing/2014/main" id="{00000000-0008-0000-0200-0000445D0000}"/>
            </a:ext>
          </a:extLst>
        </xdr:cNvPr>
        <xdr:cNvSpPr>
          <a:spLocks noChangeShapeType="1"/>
        </xdr:cNvSpPr>
      </xdr:nvSpPr>
      <xdr:spPr bwMode="auto">
        <a:xfrm>
          <a:off x="3886200" y="7467600"/>
          <a:ext cx="47625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5</xdr:col>
      <xdr:colOff>142875</xdr:colOff>
      <xdr:row>16</xdr:row>
      <xdr:rowOff>0</xdr:rowOff>
    </xdr:from>
    <xdr:to>
      <xdr:col>6</xdr:col>
      <xdr:colOff>28575</xdr:colOff>
      <xdr:row>16</xdr:row>
      <xdr:rowOff>0</xdr:rowOff>
    </xdr:to>
    <xdr:sp macro="" textlink="">
      <xdr:nvSpPr>
        <xdr:cNvPr id="23877" name="Line 100">
          <a:extLst>
            <a:ext uri="{FF2B5EF4-FFF2-40B4-BE49-F238E27FC236}">
              <a16:creationId xmlns:a16="http://schemas.microsoft.com/office/drawing/2014/main" id="{00000000-0008-0000-0200-0000455D0000}"/>
            </a:ext>
          </a:extLst>
        </xdr:cNvPr>
        <xdr:cNvSpPr>
          <a:spLocks noChangeShapeType="1"/>
        </xdr:cNvSpPr>
      </xdr:nvSpPr>
      <xdr:spPr bwMode="auto">
        <a:xfrm>
          <a:off x="3914775" y="4229100"/>
          <a:ext cx="476250" cy="0"/>
        </a:xfrm>
        <a:prstGeom prst="line">
          <a:avLst/>
        </a:prstGeom>
        <a:noFill/>
        <a:ln w="9525">
          <a:solidFill>
            <a:srgbClr val="FF0000"/>
          </a:solidFill>
          <a:prstDash val="dash"/>
          <a:round/>
          <a:headEnd/>
          <a:tailEnd type="triangle" w="med" len="med"/>
        </a:ln>
      </xdr:spPr>
    </xdr:sp>
    <xdr:clientData/>
  </xdr:twoCellAnchor>
  <xdr:twoCellAnchor>
    <xdr:from>
      <xdr:col>10</xdr:col>
      <xdr:colOff>0</xdr:colOff>
      <xdr:row>25</xdr:row>
      <xdr:rowOff>276225</xdr:rowOff>
    </xdr:from>
    <xdr:to>
      <xdr:col>10</xdr:col>
      <xdr:colOff>142875</xdr:colOff>
      <xdr:row>25</xdr:row>
      <xdr:rowOff>276225</xdr:rowOff>
    </xdr:to>
    <xdr:sp macro="" textlink="">
      <xdr:nvSpPr>
        <xdr:cNvPr id="23878" name="Line 101">
          <a:extLst>
            <a:ext uri="{FF2B5EF4-FFF2-40B4-BE49-F238E27FC236}">
              <a16:creationId xmlns:a16="http://schemas.microsoft.com/office/drawing/2014/main" id="{00000000-0008-0000-0200-0000465D0000}"/>
            </a:ext>
          </a:extLst>
        </xdr:cNvPr>
        <xdr:cNvSpPr>
          <a:spLocks noChangeShapeType="1"/>
        </xdr:cNvSpPr>
      </xdr:nvSpPr>
      <xdr:spPr bwMode="auto">
        <a:xfrm>
          <a:off x="8029575" y="7439025"/>
          <a:ext cx="142875" cy="0"/>
        </a:xfrm>
        <a:prstGeom prst="line">
          <a:avLst/>
        </a:prstGeom>
        <a:noFill/>
        <a:ln w="9525">
          <a:solidFill>
            <a:srgbClr val="C0C0C0"/>
          </a:solidFill>
          <a:prstDash val="dash"/>
          <a:round/>
          <a:headEnd/>
          <a:tailEnd/>
        </a:ln>
      </xdr:spPr>
    </xdr:sp>
    <xdr:clientData/>
  </xdr:twoCellAnchor>
  <xdr:twoCellAnchor>
    <xdr:from>
      <xdr:col>10</xdr:col>
      <xdr:colOff>114300</xdr:colOff>
      <xdr:row>25</xdr:row>
      <xdr:rowOff>276225</xdr:rowOff>
    </xdr:from>
    <xdr:to>
      <xdr:col>10</xdr:col>
      <xdr:colOff>114300</xdr:colOff>
      <xdr:row>32</xdr:row>
      <xdr:rowOff>276225</xdr:rowOff>
    </xdr:to>
    <xdr:sp macro="" textlink="">
      <xdr:nvSpPr>
        <xdr:cNvPr id="23879" name="Line 102">
          <a:extLst>
            <a:ext uri="{FF2B5EF4-FFF2-40B4-BE49-F238E27FC236}">
              <a16:creationId xmlns:a16="http://schemas.microsoft.com/office/drawing/2014/main" id="{00000000-0008-0000-0200-0000475D0000}"/>
            </a:ext>
          </a:extLst>
        </xdr:cNvPr>
        <xdr:cNvSpPr>
          <a:spLocks noChangeShapeType="1"/>
        </xdr:cNvSpPr>
      </xdr:nvSpPr>
      <xdr:spPr bwMode="auto">
        <a:xfrm>
          <a:off x="8143875" y="7439025"/>
          <a:ext cx="0" cy="2371725"/>
        </a:xfrm>
        <a:prstGeom prst="line">
          <a:avLst/>
        </a:prstGeom>
        <a:noFill/>
        <a:ln w="9525">
          <a:solidFill>
            <a:srgbClr val="C0C0C0"/>
          </a:solidFill>
          <a:prstDash val="dash"/>
          <a:round/>
          <a:headEnd/>
          <a:tailEnd/>
        </a:ln>
      </xdr:spPr>
    </xdr:sp>
    <xdr:clientData/>
  </xdr:twoCellAnchor>
  <xdr:twoCellAnchor>
    <xdr:from>
      <xdr:col>10</xdr:col>
      <xdr:colOff>114300</xdr:colOff>
      <xdr:row>32</xdr:row>
      <xdr:rowOff>276225</xdr:rowOff>
    </xdr:from>
    <xdr:to>
      <xdr:col>11</xdr:col>
      <xdr:colOff>9525</xdr:colOff>
      <xdr:row>32</xdr:row>
      <xdr:rowOff>276225</xdr:rowOff>
    </xdr:to>
    <xdr:sp macro="" textlink="">
      <xdr:nvSpPr>
        <xdr:cNvPr id="23880" name="Line 103">
          <a:extLst>
            <a:ext uri="{FF2B5EF4-FFF2-40B4-BE49-F238E27FC236}">
              <a16:creationId xmlns:a16="http://schemas.microsoft.com/office/drawing/2014/main" id="{00000000-0008-0000-0200-0000485D0000}"/>
            </a:ext>
          </a:extLst>
        </xdr:cNvPr>
        <xdr:cNvSpPr>
          <a:spLocks noChangeShapeType="1"/>
        </xdr:cNvSpPr>
      </xdr:nvSpPr>
      <xdr:spPr bwMode="auto">
        <a:xfrm>
          <a:off x="8143875" y="9810750"/>
          <a:ext cx="590550" cy="0"/>
        </a:xfrm>
        <a:prstGeom prst="line">
          <a:avLst/>
        </a:prstGeom>
        <a:noFill/>
        <a:ln w="9525">
          <a:solidFill>
            <a:srgbClr val="C0C0C0"/>
          </a:solidFill>
          <a:prstDash val="dash"/>
          <a:round/>
          <a:headEnd/>
          <a:tailEnd type="triangle" w="med" len="med"/>
        </a:ln>
      </xdr:spPr>
    </xdr:sp>
    <xdr:clientData/>
  </xdr:twoCellAnchor>
  <xdr:twoCellAnchor>
    <xdr:from>
      <xdr:col>22</xdr:col>
      <xdr:colOff>0</xdr:colOff>
      <xdr:row>29</xdr:row>
      <xdr:rowOff>238125</xdr:rowOff>
    </xdr:from>
    <xdr:to>
      <xdr:col>22</xdr:col>
      <xdr:colOff>142875</xdr:colOff>
      <xdr:row>29</xdr:row>
      <xdr:rowOff>238125</xdr:rowOff>
    </xdr:to>
    <xdr:sp macro="" textlink="">
      <xdr:nvSpPr>
        <xdr:cNvPr id="23881" name="Line 104">
          <a:extLst>
            <a:ext uri="{FF2B5EF4-FFF2-40B4-BE49-F238E27FC236}">
              <a16:creationId xmlns:a16="http://schemas.microsoft.com/office/drawing/2014/main" id="{00000000-0008-0000-0200-0000495D0000}"/>
            </a:ext>
          </a:extLst>
        </xdr:cNvPr>
        <xdr:cNvSpPr>
          <a:spLocks noChangeShapeType="1"/>
        </xdr:cNvSpPr>
      </xdr:nvSpPr>
      <xdr:spPr bwMode="auto">
        <a:xfrm>
          <a:off x="19240500" y="8877300"/>
          <a:ext cx="142875" cy="0"/>
        </a:xfrm>
        <a:prstGeom prst="line">
          <a:avLst/>
        </a:prstGeom>
        <a:noFill/>
        <a:ln w="9525">
          <a:solidFill>
            <a:srgbClr val="FF0000"/>
          </a:solidFill>
          <a:prstDash val="dash"/>
          <a:round/>
          <a:headEnd/>
          <a:tailEnd/>
        </a:ln>
      </xdr:spPr>
    </xdr:sp>
    <xdr:clientData/>
  </xdr:twoCellAnchor>
  <xdr:twoCellAnchor>
    <xdr:from>
      <xdr:col>22</xdr:col>
      <xdr:colOff>142875</xdr:colOff>
      <xdr:row>29</xdr:row>
      <xdr:rowOff>238125</xdr:rowOff>
    </xdr:from>
    <xdr:to>
      <xdr:col>22</xdr:col>
      <xdr:colOff>142875</xdr:colOff>
      <xdr:row>36</xdr:row>
      <xdr:rowOff>295275</xdr:rowOff>
    </xdr:to>
    <xdr:sp macro="" textlink="">
      <xdr:nvSpPr>
        <xdr:cNvPr id="23882" name="Line 105">
          <a:extLst>
            <a:ext uri="{FF2B5EF4-FFF2-40B4-BE49-F238E27FC236}">
              <a16:creationId xmlns:a16="http://schemas.microsoft.com/office/drawing/2014/main" id="{00000000-0008-0000-0200-00004A5D0000}"/>
            </a:ext>
          </a:extLst>
        </xdr:cNvPr>
        <xdr:cNvSpPr>
          <a:spLocks noChangeShapeType="1"/>
        </xdr:cNvSpPr>
      </xdr:nvSpPr>
      <xdr:spPr bwMode="auto">
        <a:xfrm>
          <a:off x="19383375" y="8877300"/>
          <a:ext cx="0" cy="2295525"/>
        </a:xfrm>
        <a:prstGeom prst="line">
          <a:avLst/>
        </a:prstGeom>
        <a:noFill/>
        <a:ln w="9525">
          <a:solidFill>
            <a:srgbClr val="FF0000"/>
          </a:solidFill>
          <a:prstDash val="dash"/>
          <a:round/>
          <a:headEnd/>
          <a:tailEnd/>
        </a:ln>
      </xdr:spPr>
    </xdr:sp>
    <xdr:clientData/>
  </xdr:twoCellAnchor>
  <xdr:twoCellAnchor>
    <xdr:from>
      <xdr:col>22</xdr:col>
      <xdr:colOff>142875</xdr:colOff>
      <xdr:row>36</xdr:row>
      <xdr:rowOff>295275</xdr:rowOff>
    </xdr:from>
    <xdr:to>
      <xdr:col>23</xdr:col>
      <xdr:colOff>0</xdr:colOff>
      <xdr:row>36</xdr:row>
      <xdr:rowOff>295275</xdr:rowOff>
    </xdr:to>
    <xdr:sp macro="" textlink="">
      <xdr:nvSpPr>
        <xdr:cNvPr id="23883" name="Line 106">
          <a:extLst>
            <a:ext uri="{FF2B5EF4-FFF2-40B4-BE49-F238E27FC236}">
              <a16:creationId xmlns:a16="http://schemas.microsoft.com/office/drawing/2014/main" id="{00000000-0008-0000-0200-00004B5D0000}"/>
            </a:ext>
          </a:extLst>
        </xdr:cNvPr>
        <xdr:cNvSpPr>
          <a:spLocks noChangeShapeType="1"/>
        </xdr:cNvSpPr>
      </xdr:nvSpPr>
      <xdr:spPr bwMode="auto">
        <a:xfrm>
          <a:off x="19383375" y="11172825"/>
          <a:ext cx="419100" cy="0"/>
        </a:xfrm>
        <a:prstGeom prst="line">
          <a:avLst/>
        </a:prstGeom>
        <a:noFill/>
        <a:ln w="9525">
          <a:solidFill>
            <a:srgbClr val="FF0000"/>
          </a:solidFill>
          <a:prstDash val="dash"/>
          <a:round/>
          <a:headEnd/>
          <a:tailEnd type="triangle" w="med" len="med"/>
        </a:ln>
      </xdr:spPr>
    </xdr:sp>
    <xdr:clientData/>
  </xdr:twoCellAnchor>
  <xdr:twoCellAnchor>
    <xdr:from>
      <xdr:col>17</xdr:col>
      <xdr:colOff>9525</xdr:colOff>
      <xdr:row>22</xdr:row>
      <xdr:rowOff>257175</xdr:rowOff>
    </xdr:from>
    <xdr:to>
      <xdr:col>17</xdr:col>
      <xdr:colOff>114300</xdr:colOff>
      <xdr:row>22</xdr:row>
      <xdr:rowOff>257175</xdr:rowOff>
    </xdr:to>
    <xdr:sp macro="" textlink="">
      <xdr:nvSpPr>
        <xdr:cNvPr id="23884" name="Line 107">
          <a:extLst>
            <a:ext uri="{FF2B5EF4-FFF2-40B4-BE49-F238E27FC236}">
              <a16:creationId xmlns:a16="http://schemas.microsoft.com/office/drawing/2014/main" id="{00000000-0008-0000-0200-00004C5D0000}"/>
            </a:ext>
          </a:extLst>
        </xdr:cNvPr>
        <xdr:cNvSpPr>
          <a:spLocks noChangeShapeType="1"/>
        </xdr:cNvSpPr>
      </xdr:nvSpPr>
      <xdr:spPr bwMode="auto">
        <a:xfrm>
          <a:off x="14087475" y="6524625"/>
          <a:ext cx="104775" cy="0"/>
        </a:xfrm>
        <a:prstGeom prst="line">
          <a:avLst/>
        </a:prstGeom>
        <a:noFill/>
        <a:ln w="9525">
          <a:solidFill>
            <a:srgbClr val="FF0000"/>
          </a:solidFill>
          <a:prstDash val="dash"/>
          <a:round/>
          <a:headEnd/>
          <a:tailEnd/>
        </a:ln>
      </xdr:spPr>
    </xdr:sp>
    <xdr:clientData/>
  </xdr:twoCellAnchor>
  <xdr:twoCellAnchor>
    <xdr:from>
      <xdr:col>17</xdr:col>
      <xdr:colOff>123825</xdr:colOff>
      <xdr:row>20</xdr:row>
      <xdr:rowOff>66675</xdr:rowOff>
    </xdr:from>
    <xdr:to>
      <xdr:col>17</xdr:col>
      <xdr:colOff>123825</xdr:colOff>
      <xdr:row>30</xdr:row>
      <xdr:rowOff>38100</xdr:rowOff>
    </xdr:to>
    <xdr:sp macro="" textlink="">
      <xdr:nvSpPr>
        <xdr:cNvPr id="23885" name="Line 108">
          <a:extLst>
            <a:ext uri="{FF2B5EF4-FFF2-40B4-BE49-F238E27FC236}">
              <a16:creationId xmlns:a16="http://schemas.microsoft.com/office/drawing/2014/main" id="{00000000-0008-0000-0200-00004D5D0000}"/>
            </a:ext>
          </a:extLst>
        </xdr:cNvPr>
        <xdr:cNvSpPr>
          <a:spLocks noChangeShapeType="1"/>
        </xdr:cNvSpPr>
      </xdr:nvSpPr>
      <xdr:spPr bwMode="auto">
        <a:xfrm>
          <a:off x="14201775" y="5562600"/>
          <a:ext cx="0" cy="3362325"/>
        </a:xfrm>
        <a:prstGeom prst="line">
          <a:avLst/>
        </a:prstGeom>
        <a:noFill/>
        <a:ln w="9525">
          <a:solidFill>
            <a:srgbClr val="FF0000"/>
          </a:solidFill>
          <a:prstDash val="dash"/>
          <a:round/>
          <a:headEnd/>
          <a:tailEnd/>
        </a:ln>
      </xdr:spPr>
    </xdr:sp>
    <xdr:clientData/>
  </xdr:twoCellAnchor>
  <xdr:twoCellAnchor>
    <xdr:from>
      <xdr:col>17</xdr:col>
      <xdr:colOff>123825</xdr:colOff>
      <xdr:row>30</xdr:row>
      <xdr:rowOff>38100</xdr:rowOff>
    </xdr:from>
    <xdr:to>
      <xdr:col>17</xdr:col>
      <xdr:colOff>581025</xdr:colOff>
      <xdr:row>30</xdr:row>
      <xdr:rowOff>38100</xdr:rowOff>
    </xdr:to>
    <xdr:sp macro="" textlink="">
      <xdr:nvSpPr>
        <xdr:cNvPr id="23886" name="Line 109">
          <a:extLst>
            <a:ext uri="{FF2B5EF4-FFF2-40B4-BE49-F238E27FC236}">
              <a16:creationId xmlns:a16="http://schemas.microsoft.com/office/drawing/2014/main" id="{00000000-0008-0000-0200-00004E5D0000}"/>
            </a:ext>
          </a:extLst>
        </xdr:cNvPr>
        <xdr:cNvSpPr>
          <a:spLocks noChangeShapeType="1"/>
        </xdr:cNvSpPr>
      </xdr:nvSpPr>
      <xdr:spPr bwMode="auto">
        <a:xfrm>
          <a:off x="14201775" y="8924925"/>
          <a:ext cx="457200" cy="0"/>
        </a:xfrm>
        <a:prstGeom prst="line">
          <a:avLst/>
        </a:prstGeom>
        <a:noFill/>
        <a:ln w="9525">
          <a:solidFill>
            <a:srgbClr val="FF0000"/>
          </a:solidFill>
          <a:prstDash val="dash"/>
          <a:round/>
          <a:headEnd/>
          <a:tailEnd type="triangle" w="med" len="med"/>
        </a:ln>
      </xdr:spPr>
    </xdr:sp>
    <xdr:clientData/>
  </xdr:twoCellAnchor>
  <xdr:twoCellAnchor>
    <xdr:from>
      <xdr:col>17</xdr:col>
      <xdr:colOff>123825</xdr:colOff>
      <xdr:row>20</xdr:row>
      <xdr:rowOff>66675</xdr:rowOff>
    </xdr:from>
    <xdr:to>
      <xdr:col>18</xdr:col>
      <xdr:colOff>28575</xdr:colOff>
      <xdr:row>20</xdr:row>
      <xdr:rowOff>66675</xdr:rowOff>
    </xdr:to>
    <xdr:sp macro="" textlink="">
      <xdr:nvSpPr>
        <xdr:cNvPr id="23887" name="Line 110">
          <a:extLst>
            <a:ext uri="{FF2B5EF4-FFF2-40B4-BE49-F238E27FC236}">
              <a16:creationId xmlns:a16="http://schemas.microsoft.com/office/drawing/2014/main" id="{00000000-0008-0000-0200-00004F5D0000}"/>
            </a:ext>
          </a:extLst>
        </xdr:cNvPr>
        <xdr:cNvSpPr>
          <a:spLocks noChangeShapeType="1"/>
        </xdr:cNvSpPr>
      </xdr:nvSpPr>
      <xdr:spPr bwMode="auto">
        <a:xfrm>
          <a:off x="14201775" y="5562600"/>
          <a:ext cx="495300" cy="0"/>
        </a:xfrm>
        <a:prstGeom prst="line">
          <a:avLst/>
        </a:prstGeom>
        <a:noFill/>
        <a:ln w="9525">
          <a:solidFill>
            <a:srgbClr val="FF0000"/>
          </a:solidFill>
          <a:prstDash val="dash"/>
          <a:round/>
          <a:headEnd/>
          <a:tailEnd type="triangle" w="med" len="med"/>
        </a:ln>
      </xdr:spPr>
    </xdr:sp>
    <xdr:clientData/>
  </xdr:twoCellAnchor>
  <xdr:twoCellAnchor>
    <xdr:from>
      <xdr:col>4</xdr:col>
      <xdr:colOff>733425</xdr:colOff>
      <xdr:row>20</xdr:row>
      <xdr:rowOff>0</xdr:rowOff>
    </xdr:from>
    <xdr:to>
      <xdr:col>5</xdr:col>
      <xdr:colOff>219075</xdr:colOff>
      <xdr:row>20</xdr:row>
      <xdr:rowOff>0</xdr:rowOff>
    </xdr:to>
    <xdr:sp macro="" textlink="">
      <xdr:nvSpPr>
        <xdr:cNvPr id="23888" name="Line 111">
          <a:extLst>
            <a:ext uri="{FF2B5EF4-FFF2-40B4-BE49-F238E27FC236}">
              <a16:creationId xmlns:a16="http://schemas.microsoft.com/office/drawing/2014/main" id="{00000000-0008-0000-0200-0000505D0000}"/>
            </a:ext>
          </a:extLst>
        </xdr:cNvPr>
        <xdr:cNvSpPr>
          <a:spLocks noChangeShapeType="1"/>
        </xdr:cNvSpPr>
      </xdr:nvSpPr>
      <xdr:spPr bwMode="auto">
        <a:xfrm>
          <a:off x="3752850" y="5495925"/>
          <a:ext cx="238125" cy="0"/>
        </a:xfrm>
        <a:prstGeom prst="line">
          <a:avLst/>
        </a:prstGeom>
        <a:noFill/>
        <a:ln w="9525">
          <a:solidFill>
            <a:srgbClr val="FF0000"/>
          </a:solidFill>
          <a:round/>
          <a:headEnd/>
          <a:tailEnd/>
        </a:ln>
      </xdr:spPr>
    </xdr:sp>
    <xdr:clientData/>
  </xdr:twoCellAnchor>
  <xdr:twoCellAnchor>
    <xdr:from>
      <xdr:col>22</xdr:col>
      <xdr:colOff>0</xdr:colOff>
      <xdr:row>27</xdr:row>
      <xdr:rowOff>0</xdr:rowOff>
    </xdr:from>
    <xdr:to>
      <xdr:col>22</xdr:col>
      <xdr:colOff>228600</xdr:colOff>
      <xdr:row>27</xdr:row>
      <xdr:rowOff>0</xdr:rowOff>
    </xdr:to>
    <xdr:sp macro="" textlink="">
      <xdr:nvSpPr>
        <xdr:cNvPr id="23889" name="Line 112">
          <a:extLst>
            <a:ext uri="{FF2B5EF4-FFF2-40B4-BE49-F238E27FC236}">
              <a16:creationId xmlns:a16="http://schemas.microsoft.com/office/drawing/2014/main" id="{00000000-0008-0000-0200-0000515D0000}"/>
            </a:ext>
          </a:extLst>
        </xdr:cNvPr>
        <xdr:cNvSpPr>
          <a:spLocks noChangeShapeType="1"/>
        </xdr:cNvSpPr>
      </xdr:nvSpPr>
      <xdr:spPr bwMode="auto">
        <a:xfrm>
          <a:off x="19240500" y="8020050"/>
          <a:ext cx="228600" cy="0"/>
        </a:xfrm>
        <a:prstGeom prst="line">
          <a:avLst/>
        </a:prstGeom>
        <a:noFill/>
        <a:ln w="9525">
          <a:solidFill>
            <a:srgbClr val="FF0000"/>
          </a:solidFill>
          <a:round/>
          <a:headEnd/>
          <a:tailEnd/>
        </a:ln>
      </xdr:spPr>
    </xdr:sp>
    <xdr:clientData/>
  </xdr:twoCellAnchor>
  <xdr:twoCellAnchor>
    <xdr:from>
      <xdr:col>21</xdr:col>
      <xdr:colOff>66675</xdr:colOff>
      <xdr:row>17</xdr:row>
      <xdr:rowOff>200025</xdr:rowOff>
    </xdr:from>
    <xdr:to>
      <xdr:col>21</xdr:col>
      <xdr:colOff>142875</xdr:colOff>
      <xdr:row>21</xdr:row>
      <xdr:rowOff>38100</xdr:rowOff>
    </xdr:to>
    <xdr:sp macro="" textlink="">
      <xdr:nvSpPr>
        <xdr:cNvPr id="23890" name="AutoShape 113">
          <a:extLst>
            <a:ext uri="{FF2B5EF4-FFF2-40B4-BE49-F238E27FC236}">
              <a16:creationId xmlns:a16="http://schemas.microsoft.com/office/drawing/2014/main" id="{00000000-0008-0000-0200-0000525D0000}"/>
            </a:ext>
          </a:extLst>
        </xdr:cNvPr>
        <xdr:cNvSpPr>
          <a:spLocks/>
        </xdr:cNvSpPr>
      </xdr:nvSpPr>
      <xdr:spPr bwMode="auto">
        <a:xfrm>
          <a:off x="18354675" y="4619625"/>
          <a:ext cx="76200" cy="1143000"/>
        </a:xfrm>
        <a:prstGeom prst="rightBrace">
          <a:avLst>
            <a:gd name="adj1" fmla="val 125000"/>
            <a:gd name="adj2" fmla="val 50000"/>
          </a:avLst>
        </a:prstGeom>
        <a:noFill/>
        <a:ln w="9525">
          <a:solidFill>
            <a:srgbClr val="000000"/>
          </a:solidFill>
          <a:round/>
          <a:headEnd/>
          <a:tailEnd/>
        </a:ln>
      </xdr:spPr>
    </xdr:sp>
    <xdr:clientData/>
  </xdr:twoCellAnchor>
  <xdr:twoCellAnchor>
    <xdr:from>
      <xdr:col>9</xdr:col>
      <xdr:colOff>76200</xdr:colOff>
      <xdr:row>14</xdr:row>
      <xdr:rowOff>371475</xdr:rowOff>
    </xdr:from>
    <xdr:to>
      <xdr:col>9</xdr:col>
      <xdr:colOff>180975</xdr:colOff>
      <xdr:row>17</xdr:row>
      <xdr:rowOff>28575</xdr:rowOff>
    </xdr:to>
    <xdr:sp macro="" textlink="">
      <xdr:nvSpPr>
        <xdr:cNvPr id="23891" name="AutoShape 114">
          <a:extLst>
            <a:ext uri="{FF2B5EF4-FFF2-40B4-BE49-F238E27FC236}">
              <a16:creationId xmlns:a16="http://schemas.microsoft.com/office/drawing/2014/main" id="{00000000-0008-0000-0200-0000535D0000}"/>
            </a:ext>
          </a:extLst>
        </xdr:cNvPr>
        <xdr:cNvSpPr>
          <a:spLocks/>
        </xdr:cNvSpPr>
      </xdr:nvSpPr>
      <xdr:spPr bwMode="auto">
        <a:xfrm>
          <a:off x="7296150" y="3724275"/>
          <a:ext cx="104775" cy="723900"/>
        </a:xfrm>
        <a:prstGeom prst="rightBrace">
          <a:avLst>
            <a:gd name="adj1" fmla="val 57576"/>
            <a:gd name="adj2" fmla="val 50000"/>
          </a:avLst>
        </a:prstGeom>
        <a:noFill/>
        <a:ln w="9525">
          <a:solidFill>
            <a:srgbClr val="000000"/>
          </a:solidFill>
          <a:round/>
          <a:headEnd/>
          <a:tailEnd/>
        </a:ln>
      </xdr:spPr>
    </xdr:sp>
    <xdr:clientData/>
  </xdr:twoCellAnchor>
  <xdr:twoCellAnchor>
    <xdr:from>
      <xdr:col>8</xdr:col>
      <xdr:colOff>285749</xdr:colOff>
      <xdr:row>32</xdr:row>
      <xdr:rowOff>139700</xdr:rowOff>
    </xdr:from>
    <xdr:to>
      <xdr:col>8</xdr:col>
      <xdr:colOff>415924</xdr:colOff>
      <xdr:row>32</xdr:row>
      <xdr:rowOff>380999</xdr:rowOff>
    </xdr:to>
    <xdr:sp macro="" textlink="">
      <xdr:nvSpPr>
        <xdr:cNvPr id="23892" name="Line 116">
          <a:extLst>
            <a:ext uri="{FF2B5EF4-FFF2-40B4-BE49-F238E27FC236}">
              <a16:creationId xmlns:a16="http://schemas.microsoft.com/office/drawing/2014/main" id="{00000000-0008-0000-0200-0000545D0000}"/>
            </a:ext>
          </a:extLst>
        </xdr:cNvPr>
        <xdr:cNvSpPr>
          <a:spLocks noChangeShapeType="1"/>
        </xdr:cNvSpPr>
      </xdr:nvSpPr>
      <xdr:spPr bwMode="auto">
        <a:xfrm flipH="1" flipV="1">
          <a:off x="6318249" y="9575800"/>
          <a:ext cx="130175" cy="241299"/>
        </a:xfrm>
        <a:prstGeom prst="line">
          <a:avLst/>
        </a:prstGeom>
        <a:noFill/>
        <a:ln w="9525">
          <a:solidFill>
            <a:srgbClr val="000000"/>
          </a:solidFill>
          <a:round/>
          <a:headEnd/>
          <a:tailEnd type="triangle" w="med" len="med"/>
        </a:ln>
      </xdr:spPr>
    </xdr:sp>
    <xdr:clientData/>
  </xdr:twoCellAnchor>
  <xdr:oneCellAnchor>
    <xdr:from>
      <xdr:col>10</xdr:col>
      <xdr:colOff>47625</xdr:colOff>
      <xdr:row>14</xdr:row>
      <xdr:rowOff>466725</xdr:rowOff>
    </xdr:from>
    <xdr:ext cx="2918198" cy="714376"/>
    <xdr:sp macro="" textlink="">
      <xdr:nvSpPr>
        <xdr:cNvPr id="23670" name="Text Box 118">
          <a:extLst>
            <a:ext uri="{FF2B5EF4-FFF2-40B4-BE49-F238E27FC236}">
              <a16:creationId xmlns:a16="http://schemas.microsoft.com/office/drawing/2014/main" id="{00000000-0008-0000-0200-0000765C0000}"/>
            </a:ext>
          </a:extLst>
        </xdr:cNvPr>
        <xdr:cNvSpPr txBox="1">
          <a:spLocks noChangeArrowheads="1"/>
        </xdr:cNvSpPr>
      </xdr:nvSpPr>
      <xdr:spPr bwMode="auto">
        <a:xfrm>
          <a:off x="7693025" y="3768725"/>
          <a:ext cx="2918198" cy="714376"/>
        </a:xfrm>
        <a:prstGeom prst="rect">
          <a:avLst/>
        </a:prstGeom>
        <a:noFill/>
        <a:ln w="9525">
          <a:noFill/>
          <a:miter lim="800000"/>
          <a:headEnd/>
          <a:tailEnd/>
        </a:ln>
      </xdr:spPr>
      <xdr:txBody>
        <a:bodyPr wrap="none" lIns="18288" tIns="18288" rIns="0" bIns="0" anchor="t" upright="1">
          <a:no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少ない方が大気の場合は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水域の場合は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AU</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AV</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oneCellAnchor>
    <xdr:from>
      <xdr:col>6</xdr:col>
      <xdr:colOff>222250</xdr:colOff>
      <xdr:row>31</xdr:row>
      <xdr:rowOff>53975</xdr:rowOff>
    </xdr:from>
    <xdr:ext cx="2371996" cy="418704"/>
    <xdr:sp macro="" textlink="">
      <xdr:nvSpPr>
        <xdr:cNvPr id="23679" name="Text Box 127">
          <a:extLst>
            <a:ext uri="{FF2B5EF4-FFF2-40B4-BE49-F238E27FC236}">
              <a16:creationId xmlns:a16="http://schemas.microsoft.com/office/drawing/2014/main" id="{00000000-0008-0000-0200-00007F5C0000}"/>
            </a:ext>
          </a:extLst>
        </xdr:cNvPr>
        <xdr:cNvSpPr txBox="1">
          <a:spLocks noChangeArrowheads="1"/>
        </xdr:cNvSpPr>
      </xdr:nvSpPr>
      <xdr:spPr bwMode="auto">
        <a:xfrm>
          <a:off x="4381500" y="9083675"/>
          <a:ext cx="2371996"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少ない方が大気の場合は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水域の場合は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AU</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AV</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twoCellAnchor>
    <xdr:from>
      <xdr:col>5</xdr:col>
      <xdr:colOff>204029</xdr:colOff>
      <xdr:row>19</xdr:row>
      <xdr:rowOff>221039</xdr:rowOff>
    </xdr:from>
    <xdr:to>
      <xdr:col>5</xdr:col>
      <xdr:colOff>204029</xdr:colOff>
      <xdr:row>22</xdr:row>
      <xdr:rowOff>231913</xdr:rowOff>
    </xdr:to>
    <xdr:sp macro="" textlink="">
      <xdr:nvSpPr>
        <xdr:cNvPr id="2" name="Line 5">
          <a:extLst>
            <a:ext uri="{FF2B5EF4-FFF2-40B4-BE49-F238E27FC236}">
              <a16:creationId xmlns:a16="http://schemas.microsoft.com/office/drawing/2014/main" id="{7247E2E1-7466-4BCA-927D-86832A77C71B}"/>
            </a:ext>
          </a:extLst>
        </xdr:cNvPr>
        <xdr:cNvSpPr>
          <a:spLocks noChangeShapeType="1"/>
        </xdr:cNvSpPr>
      </xdr:nvSpPr>
      <xdr:spPr bwMode="auto">
        <a:xfrm>
          <a:off x="3804203" y="5411474"/>
          <a:ext cx="0" cy="1004787"/>
        </a:xfrm>
        <a:prstGeom prst="line">
          <a:avLst/>
        </a:prstGeom>
        <a:noFill/>
        <a:ln w="9525">
          <a:solidFill>
            <a:schemeClr val="bg1">
              <a:lumMod val="75000"/>
            </a:schemeClr>
          </a:solidFill>
          <a:round/>
          <a:headEnd/>
          <a:tailEnd/>
        </a:ln>
      </xdr:spPr>
    </xdr:sp>
    <xdr:clientData/>
  </xdr:twoCellAnchor>
  <xdr:twoCellAnchor>
    <xdr:from>
      <xdr:col>5</xdr:col>
      <xdr:colOff>123826</xdr:colOff>
      <xdr:row>22</xdr:row>
      <xdr:rowOff>247268</xdr:rowOff>
    </xdr:from>
    <xdr:to>
      <xdr:col>5</xdr:col>
      <xdr:colOff>123826</xdr:colOff>
      <xdr:row>25</xdr:row>
      <xdr:rowOff>320262</xdr:rowOff>
    </xdr:to>
    <xdr:sp macro="" textlink="">
      <xdr:nvSpPr>
        <xdr:cNvPr id="3" name="Line 98">
          <a:extLst>
            <a:ext uri="{FF2B5EF4-FFF2-40B4-BE49-F238E27FC236}">
              <a16:creationId xmlns:a16="http://schemas.microsoft.com/office/drawing/2014/main" id="{32696512-A5A0-4E5E-B1C5-0FDDC90A3B26}"/>
            </a:ext>
          </a:extLst>
        </xdr:cNvPr>
        <xdr:cNvSpPr>
          <a:spLocks noChangeShapeType="1"/>
        </xdr:cNvSpPr>
      </xdr:nvSpPr>
      <xdr:spPr bwMode="auto">
        <a:xfrm>
          <a:off x="3724000" y="6431616"/>
          <a:ext cx="0" cy="961994"/>
        </a:xfrm>
        <a:prstGeom prst="line">
          <a:avLst/>
        </a:prstGeom>
        <a:noFill/>
        <a:ln w="9525">
          <a:solidFill>
            <a:schemeClr val="bg1">
              <a:lumMod val="75000"/>
            </a:schemeClr>
          </a:solidFill>
          <a:prstDash val="dash"/>
          <a:round/>
          <a:headEnd/>
          <a:tailEnd/>
        </a:ln>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228600</xdr:colOff>
      <xdr:row>15</xdr:row>
      <xdr:rowOff>171450</xdr:rowOff>
    </xdr:from>
    <xdr:to>
      <xdr:col>2</xdr:col>
      <xdr:colOff>0</xdr:colOff>
      <xdr:row>15</xdr:row>
      <xdr:rowOff>171450</xdr:rowOff>
    </xdr:to>
    <xdr:sp macro="" textlink="">
      <xdr:nvSpPr>
        <xdr:cNvPr id="2" name="Line 1">
          <a:extLst>
            <a:ext uri="{FF2B5EF4-FFF2-40B4-BE49-F238E27FC236}">
              <a16:creationId xmlns:a16="http://schemas.microsoft.com/office/drawing/2014/main" id="{925D391A-C376-497B-B7D3-F0DE8466BA45}"/>
            </a:ext>
          </a:extLst>
        </xdr:cNvPr>
        <xdr:cNvSpPr>
          <a:spLocks noChangeShapeType="1"/>
        </xdr:cNvSpPr>
      </xdr:nvSpPr>
      <xdr:spPr bwMode="auto">
        <a:xfrm>
          <a:off x="1282700" y="4140200"/>
          <a:ext cx="177800" cy="0"/>
        </a:xfrm>
        <a:prstGeom prst="line">
          <a:avLst/>
        </a:prstGeom>
        <a:noFill/>
        <a:ln w="9525">
          <a:solidFill>
            <a:srgbClr val="FF0000"/>
          </a:solidFill>
          <a:round/>
          <a:headEnd/>
          <a:tailEnd type="triangle" w="med" len="med"/>
        </a:ln>
      </xdr:spPr>
    </xdr:sp>
    <xdr:clientData/>
  </xdr:twoCellAnchor>
  <xdr:twoCellAnchor>
    <xdr:from>
      <xdr:col>1</xdr:col>
      <xdr:colOff>228600</xdr:colOff>
      <xdr:row>15</xdr:row>
      <xdr:rowOff>180975</xdr:rowOff>
    </xdr:from>
    <xdr:to>
      <xdr:col>1</xdr:col>
      <xdr:colOff>228600</xdr:colOff>
      <xdr:row>32</xdr:row>
      <xdr:rowOff>323850</xdr:rowOff>
    </xdr:to>
    <xdr:sp macro="" textlink="">
      <xdr:nvSpPr>
        <xdr:cNvPr id="3" name="Line 2">
          <a:extLst>
            <a:ext uri="{FF2B5EF4-FFF2-40B4-BE49-F238E27FC236}">
              <a16:creationId xmlns:a16="http://schemas.microsoft.com/office/drawing/2014/main" id="{D2818078-0B4E-4D11-AFA3-E33B057446EF}"/>
            </a:ext>
          </a:extLst>
        </xdr:cNvPr>
        <xdr:cNvSpPr>
          <a:spLocks noChangeShapeType="1"/>
        </xdr:cNvSpPr>
      </xdr:nvSpPr>
      <xdr:spPr bwMode="auto">
        <a:xfrm>
          <a:off x="1282700" y="4149725"/>
          <a:ext cx="0" cy="5610225"/>
        </a:xfrm>
        <a:prstGeom prst="line">
          <a:avLst/>
        </a:prstGeom>
        <a:noFill/>
        <a:ln w="9525">
          <a:solidFill>
            <a:srgbClr val="FF0000"/>
          </a:solidFill>
          <a:round/>
          <a:headEnd/>
          <a:tailEnd/>
        </a:ln>
      </xdr:spPr>
    </xdr:sp>
    <xdr:clientData/>
  </xdr:twoCellAnchor>
  <xdr:twoCellAnchor>
    <xdr:from>
      <xdr:col>1</xdr:col>
      <xdr:colOff>228600</xdr:colOff>
      <xdr:row>32</xdr:row>
      <xdr:rowOff>342900</xdr:rowOff>
    </xdr:from>
    <xdr:to>
      <xdr:col>2</xdr:col>
      <xdr:colOff>0</xdr:colOff>
      <xdr:row>32</xdr:row>
      <xdr:rowOff>342900</xdr:rowOff>
    </xdr:to>
    <xdr:sp macro="" textlink="">
      <xdr:nvSpPr>
        <xdr:cNvPr id="4" name="Line 3">
          <a:extLst>
            <a:ext uri="{FF2B5EF4-FFF2-40B4-BE49-F238E27FC236}">
              <a16:creationId xmlns:a16="http://schemas.microsoft.com/office/drawing/2014/main" id="{DAFD9EA1-ECF2-4B70-B643-21CECEE905CA}"/>
            </a:ext>
          </a:extLst>
        </xdr:cNvPr>
        <xdr:cNvSpPr>
          <a:spLocks noChangeShapeType="1"/>
        </xdr:cNvSpPr>
      </xdr:nvSpPr>
      <xdr:spPr bwMode="auto">
        <a:xfrm>
          <a:off x="1282700" y="9779000"/>
          <a:ext cx="177800" cy="0"/>
        </a:xfrm>
        <a:prstGeom prst="line">
          <a:avLst/>
        </a:prstGeom>
        <a:noFill/>
        <a:ln w="9525">
          <a:solidFill>
            <a:srgbClr val="FF0000"/>
          </a:solidFill>
          <a:round/>
          <a:headEnd/>
          <a:tailEnd type="triangle" w="med" len="med"/>
        </a:ln>
      </xdr:spPr>
    </xdr:sp>
    <xdr:clientData/>
  </xdr:twoCellAnchor>
  <xdr:twoCellAnchor>
    <xdr:from>
      <xdr:col>5</xdr:col>
      <xdr:colOff>200025</xdr:colOff>
      <xdr:row>14</xdr:row>
      <xdr:rowOff>295275</xdr:rowOff>
    </xdr:from>
    <xdr:to>
      <xdr:col>6</xdr:col>
      <xdr:colOff>9525</xdr:colOff>
      <xdr:row>14</xdr:row>
      <xdr:rowOff>295275</xdr:rowOff>
    </xdr:to>
    <xdr:sp macro="" textlink="">
      <xdr:nvSpPr>
        <xdr:cNvPr id="5" name="Line 4">
          <a:extLst>
            <a:ext uri="{FF2B5EF4-FFF2-40B4-BE49-F238E27FC236}">
              <a16:creationId xmlns:a16="http://schemas.microsoft.com/office/drawing/2014/main" id="{D224E73E-7D00-4751-868D-7E7E3FAB6A33}"/>
            </a:ext>
          </a:extLst>
        </xdr:cNvPr>
        <xdr:cNvSpPr>
          <a:spLocks noChangeShapeType="1"/>
        </xdr:cNvSpPr>
      </xdr:nvSpPr>
      <xdr:spPr bwMode="auto">
        <a:xfrm>
          <a:off x="3794125" y="3597275"/>
          <a:ext cx="374650" cy="0"/>
        </a:xfrm>
        <a:prstGeom prst="line">
          <a:avLst/>
        </a:prstGeom>
        <a:noFill/>
        <a:ln w="9525">
          <a:solidFill>
            <a:schemeClr val="bg1">
              <a:lumMod val="75000"/>
            </a:schemeClr>
          </a:solidFill>
          <a:round/>
          <a:headEnd/>
          <a:tailEnd type="triangle" w="med" len="med"/>
        </a:ln>
      </xdr:spPr>
    </xdr:sp>
    <xdr:clientData/>
  </xdr:twoCellAnchor>
  <xdr:twoCellAnchor>
    <xdr:from>
      <xdr:col>5</xdr:col>
      <xdr:colOff>209550</xdr:colOff>
      <xdr:row>14</xdr:row>
      <xdr:rowOff>295275</xdr:rowOff>
    </xdr:from>
    <xdr:to>
      <xdr:col>5</xdr:col>
      <xdr:colOff>209550</xdr:colOff>
      <xdr:row>20</xdr:row>
      <xdr:rowOff>37353</xdr:rowOff>
    </xdr:to>
    <xdr:sp macro="" textlink="">
      <xdr:nvSpPr>
        <xdr:cNvPr id="6" name="Line 5">
          <a:extLst>
            <a:ext uri="{FF2B5EF4-FFF2-40B4-BE49-F238E27FC236}">
              <a16:creationId xmlns:a16="http://schemas.microsoft.com/office/drawing/2014/main" id="{98DDB5B8-A9B6-4F99-940A-1D20FFB26AC1}"/>
            </a:ext>
          </a:extLst>
        </xdr:cNvPr>
        <xdr:cNvSpPr>
          <a:spLocks noChangeShapeType="1"/>
        </xdr:cNvSpPr>
      </xdr:nvSpPr>
      <xdr:spPr bwMode="auto">
        <a:xfrm>
          <a:off x="3795432" y="3604746"/>
          <a:ext cx="0" cy="1863725"/>
        </a:xfrm>
        <a:prstGeom prst="line">
          <a:avLst/>
        </a:prstGeom>
        <a:noFill/>
        <a:ln w="9525">
          <a:solidFill>
            <a:schemeClr val="bg1">
              <a:lumMod val="75000"/>
            </a:schemeClr>
          </a:solidFill>
          <a:round/>
          <a:headEnd/>
          <a:tailEnd/>
        </a:ln>
      </xdr:spPr>
    </xdr:sp>
    <xdr:clientData/>
  </xdr:twoCellAnchor>
  <xdr:twoCellAnchor>
    <xdr:from>
      <xdr:col>5</xdr:col>
      <xdr:colOff>209550</xdr:colOff>
      <xdr:row>22</xdr:row>
      <xdr:rowOff>219075</xdr:rowOff>
    </xdr:from>
    <xdr:to>
      <xdr:col>6</xdr:col>
      <xdr:colOff>0</xdr:colOff>
      <xdr:row>22</xdr:row>
      <xdr:rowOff>219075</xdr:rowOff>
    </xdr:to>
    <xdr:sp macro="" textlink="">
      <xdr:nvSpPr>
        <xdr:cNvPr id="7" name="Line 6">
          <a:extLst>
            <a:ext uri="{FF2B5EF4-FFF2-40B4-BE49-F238E27FC236}">
              <a16:creationId xmlns:a16="http://schemas.microsoft.com/office/drawing/2014/main" id="{8F488BA7-B65E-4DDB-BE7D-2D3C23E92557}"/>
            </a:ext>
          </a:extLst>
        </xdr:cNvPr>
        <xdr:cNvSpPr>
          <a:spLocks noChangeShapeType="1"/>
        </xdr:cNvSpPr>
      </xdr:nvSpPr>
      <xdr:spPr bwMode="auto">
        <a:xfrm>
          <a:off x="3803650" y="6410325"/>
          <a:ext cx="355600" cy="0"/>
        </a:xfrm>
        <a:prstGeom prst="line">
          <a:avLst/>
        </a:prstGeom>
        <a:noFill/>
        <a:ln w="9525">
          <a:solidFill>
            <a:srgbClr val="FF0000"/>
          </a:solidFill>
          <a:round/>
          <a:headEnd/>
          <a:tailEnd type="triangle" w="med" len="med"/>
        </a:ln>
      </xdr:spPr>
    </xdr:sp>
    <xdr:clientData/>
  </xdr:twoCellAnchor>
  <xdr:twoCellAnchor>
    <xdr:from>
      <xdr:col>10</xdr:col>
      <xdr:colOff>0</xdr:colOff>
      <xdr:row>22</xdr:row>
      <xdr:rowOff>342900</xdr:rowOff>
    </xdr:from>
    <xdr:to>
      <xdr:col>11</xdr:col>
      <xdr:colOff>19050</xdr:colOff>
      <xdr:row>22</xdr:row>
      <xdr:rowOff>342900</xdr:rowOff>
    </xdr:to>
    <xdr:sp macro="" textlink="">
      <xdr:nvSpPr>
        <xdr:cNvPr id="8" name="Line 7">
          <a:extLst>
            <a:ext uri="{FF2B5EF4-FFF2-40B4-BE49-F238E27FC236}">
              <a16:creationId xmlns:a16="http://schemas.microsoft.com/office/drawing/2014/main" id="{292B69C3-8115-44EC-AE0A-9D5AB628E985}"/>
            </a:ext>
          </a:extLst>
        </xdr:cNvPr>
        <xdr:cNvSpPr>
          <a:spLocks noChangeShapeType="1"/>
        </xdr:cNvSpPr>
      </xdr:nvSpPr>
      <xdr:spPr bwMode="auto">
        <a:xfrm>
          <a:off x="7645400" y="6534150"/>
          <a:ext cx="679450" cy="0"/>
        </a:xfrm>
        <a:prstGeom prst="line">
          <a:avLst/>
        </a:prstGeom>
        <a:noFill/>
        <a:ln w="9525">
          <a:solidFill>
            <a:srgbClr val="FF0000"/>
          </a:solidFill>
          <a:round/>
          <a:headEnd/>
          <a:tailEnd type="triangle" w="med" len="med"/>
        </a:ln>
      </xdr:spPr>
    </xdr:sp>
    <xdr:clientData/>
  </xdr:twoCellAnchor>
  <xdr:twoCellAnchor>
    <xdr:from>
      <xdr:col>10</xdr:col>
      <xdr:colOff>371475</xdr:colOff>
      <xdr:row>22</xdr:row>
      <xdr:rowOff>352425</xdr:rowOff>
    </xdr:from>
    <xdr:to>
      <xdr:col>10</xdr:col>
      <xdr:colOff>371475</xdr:colOff>
      <xdr:row>29</xdr:row>
      <xdr:rowOff>219075</xdr:rowOff>
    </xdr:to>
    <xdr:sp macro="" textlink="">
      <xdr:nvSpPr>
        <xdr:cNvPr id="9" name="Line 8">
          <a:extLst>
            <a:ext uri="{FF2B5EF4-FFF2-40B4-BE49-F238E27FC236}">
              <a16:creationId xmlns:a16="http://schemas.microsoft.com/office/drawing/2014/main" id="{0BEC5DD1-4D83-496A-9535-B1010CF073B3}"/>
            </a:ext>
          </a:extLst>
        </xdr:cNvPr>
        <xdr:cNvSpPr>
          <a:spLocks noChangeShapeType="1"/>
        </xdr:cNvSpPr>
      </xdr:nvSpPr>
      <xdr:spPr bwMode="auto">
        <a:xfrm>
          <a:off x="8016875" y="6543675"/>
          <a:ext cx="0" cy="2222500"/>
        </a:xfrm>
        <a:prstGeom prst="line">
          <a:avLst/>
        </a:prstGeom>
        <a:noFill/>
        <a:ln w="9525">
          <a:solidFill>
            <a:srgbClr val="FF0000"/>
          </a:solidFill>
          <a:round/>
          <a:headEnd/>
          <a:tailEnd/>
        </a:ln>
      </xdr:spPr>
    </xdr:sp>
    <xdr:clientData/>
  </xdr:twoCellAnchor>
  <xdr:twoCellAnchor>
    <xdr:from>
      <xdr:col>10</xdr:col>
      <xdr:colOff>371475</xdr:colOff>
      <xdr:row>29</xdr:row>
      <xdr:rowOff>219075</xdr:rowOff>
    </xdr:from>
    <xdr:to>
      <xdr:col>11</xdr:col>
      <xdr:colOff>9525</xdr:colOff>
      <xdr:row>29</xdr:row>
      <xdr:rowOff>219075</xdr:rowOff>
    </xdr:to>
    <xdr:sp macro="" textlink="">
      <xdr:nvSpPr>
        <xdr:cNvPr id="10" name="Line 9">
          <a:extLst>
            <a:ext uri="{FF2B5EF4-FFF2-40B4-BE49-F238E27FC236}">
              <a16:creationId xmlns:a16="http://schemas.microsoft.com/office/drawing/2014/main" id="{CBCA8671-C14A-420B-98D7-2C3C6DD11BC7}"/>
            </a:ext>
          </a:extLst>
        </xdr:cNvPr>
        <xdr:cNvSpPr>
          <a:spLocks noChangeShapeType="1"/>
        </xdr:cNvSpPr>
      </xdr:nvSpPr>
      <xdr:spPr bwMode="auto">
        <a:xfrm>
          <a:off x="8016875" y="8766175"/>
          <a:ext cx="298450" cy="0"/>
        </a:xfrm>
        <a:prstGeom prst="line">
          <a:avLst/>
        </a:prstGeom>
        <a:noFill/>
        <a:ln w="9525">
          <a:solidFill>
            <a:srgbClr val="FF0000"/>
          </a:solidFill>
          <a:round/>
          <a:headEnd/>
          <a:tailEnd type="triangle" w="med" len="med"/>
        </a:ln>
      </xdr:spPr>
    </xdr:sp>
    <xdr:clientData/>
  </xdr:twoCellAnchor>
  <xdr:twoCellAnchor>
    <xdr:from>
      <xdr:col>14</xdr:col>
      <xdr:colOff>0</xdr:colOff>
      <xdr:row>30</xdr:row>
      <xdr:rowOff>0</xdr:rowOff>
    </xdr:from>
    <xdr:to>
      <xdr:col>14</xdr:col>
      <xdr:colOff>266700</xdr:colOff>
      <xdr:row>30</xdr:row>
      <xdr:rowOff>0</xdr:rowOff>
    </xdr:to>
    <xdr:sp macro="" textlink="">
      <xdr:nvSpPr>
        <xdr:cNvPr id="11" name="Line 10">
          <a:extLst>
            <a:ext uri="{FF2B5EF4-FFF2-40B4-BE49-F238E27FC236}">
              <a16:creationId xmlns:a16="http://schemas.microsoft.com/office/drawing/2014/main" id="{E0BB5C6D-264F-4464-BF3B-F14C3B8E4AF2}"/>
            </a:ext>
          </a:extLst>
        </xdr:cNvPr>
        <xdr:cNvSpPr>
          <a:spLocks noChangeShapeType="1"/>
        </xdr:cNvSpPr>
      </xdr:nvSpPr>
      <xdr:spPr bwMode="auto">
        <a:xfrm>
          <a:off x="11055350" y="8794750"/>
          <a:ext cx="266700" cy="0"/>
        </a:xfrm>
        <a:prstGeom prst="line">
          <a:avLst/>
        </a:prstGeom>
        <a:noFill/>
        <a:ln w="9525">
          <a:solidFill>
            <a:srgbClr val="FF0000"/>
          </a:solidFill>
          <a:round/>
          <a:headEnd/>
          <a:tailEnd type="triangle" w="med" len="med"/>
        </a:ln>
      </xdr:spPr>
    </xdr:sp>
    <xdr:clientData/>
  </xdr:twoCellAnchor>
  <xdr:twoCellAnchor>
    <xdr:from>
      <xdr:col>14</xdr:col>
      <xdr:colOff>276225</xdr:colOff>
      <xdr:row>14</xdr:row>
      <xdr:rowOff>247651</xdr:rowOff>
    </xdr:from>
    <xdr:to>
      <xdr:col>14</xdr:col>
      <xdr:colOff>276225</xdr:colOff>
      <xdr:row>48</xdr:row>
      <xdr:rowOff>171451</xdr:rowOff>
    </xdr:to>
    <xdr:sp macro="" textlink="">
      <xdr:nvSpPr>
        <xdr:cNvPr id="12" name="Line 11">
          <a:extLst>
            <a:ext uri="{FF2B5EF4-FFF2-40B4-BE49-F238E27FC236}">
              <a16:creationId xmlns:a16="http://schemas.microsoft.com/office/drawing/2014/main" id="{34EEDF68-420B-42B4-98EA-D1FDC1695D34}"/>
            </a:ext>
          </a:extLst>
        </xdr:cNvPr>
        <xdr:cNvSpPr>
          <a:spLocks noChangeShapeType="1"/>
        </xdr:cNvSpPr>
      </xdr:nvSpPr>
      <xdr:spPr bwMode="auto">
        <a:xfrm>
          <a:off x="11331575" y="3549651"/>
          <a:ext cx="0" cy="11169650"/>
        </a:xfrm>
        <a:prstGeom prst="line">
          <a:avLst/>
        </a:prstGeom>
        <a:noFill/>
        <a:ln w="9525">
          <a:solidFill>
            <a:srgbClr val="FF0000"/>
          </a:solidFill>
          <a:round/>
          <a:headEnd/>
          <a:tailEnd/>
        </a:ln>
      </xdr:spPr>
    </xdr:sp>
    <xdr:clientData/>
  </xdr:twoCellAnchor>
  <xdr:twoCellAnchor>
    <xdr:from>
      <xdr:col>5</xdr:col>
      <xdr:colOff>171824</xdr:colOff>
      <xdr:row>33</xdr:row>
      <xdr:rowOff>171450</xdr:rowOff>
    </xdr:from>
    <xdr:to>
      <xdr:col>6</xdr:col>
      <xdr:colOff>0</xdr:colOff>
      <xdr:row>33</xdr:row>
      <xdr:rowOff>171450</xdr:rowOff>
    </xdr:to>
    <xdr:sp macro="" textlink="">
      <xdr:nvSpPr>
        <xdr:cNvPr id="13" name="Line 13">
          <a:extLst>
            <a:ext uri="{FF2B5EF4-FFF2-40B4-BE49-F238E27FC236}">
              <a16:creationId xmlns:a16="http://schemas.microsoft.com/office/drawing/2014/main" id="{FAF884E3-3454-44FB-BB80-9B2E33642C35}"/>
            </a:ext>
          </a:extLst>
        </xdr:cNvPr>
        <xdr:cNvSpPr>
          <a:spLocks noChangeShapeType="1"/>
        </xdr:cNvSpPr>
      </xdr:nvSpPr>
      <xdr:spPr bwMode="auto">
        <a:xfrm>
          <a:off x="3757706" y="10144685"/>
          <a:ext cx="395941" cy="0"/>
        </a:xfrm>
        <a:prstGeom prst="line">
          <a:avLst/>
        </a:prstGeom>
        <a:noFill/>
        <a:ln w="9525">
          <a:solidFill>
            <a:schemeClr val="bg1">
              <a:lumMod val="75000"/>
            </a:schemeClr>
          </a:solidFill>
          <a:round/>
          <a:headEnd/>
          <a:tailEnd type="triangle" w="med" len="med"/>
        </a:ln>
      </xdr:spPr>
    </xdr:sp>
    <xdr:clientData/>
  </xdr:twoCellAnchor>
  <xdr:twoCellAnchor>
    <xdr:from>
      <xdr:col>5</xdr:col>
      <xdr:colOff>171450</xdr:colOff>
      <xdr:row>33</xdr:row>
      <xdr:rowOff>171450</xdr:rowOff>
    </xdr:from>
    <xdr:to>
      <xdr:col>5</xdr:col>
      <xdr:colOff>171450</xdr:colOff>
      <xdr:row>36</xdr:row>
      <xdr:rowOff>476250</xdr:rowOff>
    </xdr:to>
    <xdr:sp macro="" textlink="">
      <xdr:nvSpPr>
        <xdr:cNvPr id="14" name="Line 14">
          <a:extLst>
            <a:ext uri="{FF2B5EF4-FFF2-40B4-BE49-F238E27FC236}">
              <a16:creationId xmlns:a16="http://schemas.microsoft.com/office/drawing/2014/main" id="{30CAB16E-3A9B-4815-983B-2427035C544E}"/>
            </a:ext>
          </a:extLst>
        </xdr:cNvPr>
        <xdr:cNvSpPr>
          <a:spLocks noChangeShapeType="1"/>
        </xdr:cNvSpPr>
      </xdr:nvSpPr>
      <xdr:spPr bwMode="auto">
        <a:xfrm>
          <a:off x="3765550" y="10147300"/>
          <a:ext cx="0" cy="1079500"/>
        </a:xfrm>
        <a:prstGeom prst="line">
          <a:avLst/>
        </a:prstGeom>
        <a:noFill/>
        <a:ln w="9525">
          <a:solidFill>
            <a:srgbClr val="FF0000"/>
          </a:solidFill>
          <a:round/>
          <a:headEnd/>
          <a:tailEnd/>
        </a:ln>
      </xdr:spPr>
    </xdr:sp>
    <xdr:clientData/>
  </xdr:twoCellAnchor>
  <xdr:twoCellAnchor>
    <xdr:from>
      <xdr:col>5</xdr:col>
      <xdr:colOff>171450</xdr:colOff>
      <xdr:row>36</xdr:row>
      <xdr:rowOff>457200</xdr:rowOff>
    </xdr:from>
    <xdr:to>
      <xdr:col>6</xdr:col>
      <xdr:colOff>0</xdr:colOff>
      <xdr:row>36</xdr:row>
      <xdr:rowOff>457200</xdr:rowOff>
    </xdr:to>
    <xdr:sp macro="" textlink="">
      <xdr:nvSpPr>
        <xdr:cNvPr id="15" name="Line 15">
          <a:extLst>
            <a:ext uri="{FF2B5EF4-FFF2-40B4-BE49-F238E27FC236}">
              <a16:creationId xmlns:a16="http://schemas.microsoft.com/office/drawing/2014/main" id="{4DA91B2C-9B6F-4E48-BDB8-1607D20B4F4A}"/>
            </a:ext>
          </a:extLst>
        </xdr:cNvPr>
        <xdr:cNvSpPr>
          <a:spLocks noChangeShapeType="1"/>
        </xdr:cNvSpPr>
      </xdr:nvSpPr>
      <xdr:spPr bwMode="auto">
        <a:xfrm>
          <a:off x="3765550" y="11207750"/>
          <a:ext cx="393700" cy="0"/>
        </a:xfrm>
        <a:prstGeom prst="line">
          <a:avLst/>
        </a:prstGeom>
        <a:noFill/>
        <a:ln w="9525">
          <a:solidFill>
            <a:srgbClr val="FF0000"/>
          </a:solidFill>
          <a:round/>
          <a:headEnd/>
          <a:tailEnd type="triangle" w="med" len="med"/>
        </a:ln>
      </xdr:spPr>
    </xdr:sp>
    <xdr:clientData/>
  </xdr:twoCellAnchor>
  <xdr:twoCellAnchor>
    <xdr:from>
      <xdr:col>10</xdr:col>
      <xdr:colOff>28575</xdr:colOff>
      <xdr:row>40</xdr:row>
      <xdr:rowOff>171450</xdr:rowOff>
    </xdr:from>
    <xdr:to>
      <xdr:col>11</xdr:col>
      <xdr:colOff>0</xdr:colOff>
      <xdr:row>40</xdr:row>
      <xdr:rowOff>171450</xdr:rowOff>
    </xdr:to>
    <xdr:sp macro="" textlink="">
      <xdr:nvSpPr>
        <xdr:cNvPr id="16" name="Line 16">
          <a:extLst>
            <a:ext uri="{FF2B5EF4-FFF2-40B4-BE49-F238E27FC236}">
              <a16:creationId xmlns:a16="http://schemas.microsoft.com/office/drawing/2014/main" id="{55997858-ECC4-4E40-8BB0-714F33F52202}"/>
            </a:ext>
          </a:extLst>
        </xdr:cNvPr>
        <xdr:cNvSpPr>
          <a:spLocks noChangeShapeType="1"/>
        </xdr:cNvSpPr>
      </xdr:nvSpPr>
      <xdr:spPr bwMode="auto">
        <a:xfrm>
          <a:off x="7673975" y="12376150"/>
          <a:ext cx="631825" cy="0"/>
        </a:xfrm>
        <a:prstGeom prst="line">
          <a:avLst/>
        </a:prstGeom>
        <a:noFill/>
        <a:ln w="9525">
          <a:solidFill>
            <a:srgbClr val="FF0000"/>
          </a:solidFill>
          <a:round/>
          <a:headEnd/>
          <a:tailEnd type="triangle" w="med" len="med"/>
        </a:ln>
      </xdr:spPr>
    </xdr:sp>
    <xdr:clientData/>
  </xdr:twoCellAnchor>
  <xdr:twoCellAnchor>
    <xdr:from>
      <xdr:col>14</xdr:col>
      <xdr:colOff>9525</xdr:colOff>
      <xdr:row>48</xdr:row>
      <xdr:rowOff>171450</xdr:rowOff>
    </xdr:from>
    <xdr:to>
      <xdr:col>14</xdr:col>
      <xdr:colOff>276225</xdr:colOff>
      <xdr:row>48</xdr:row>
      <xdr:rowOff>171450</xdr:rowOff>
    </xdr:to>
    <xdr:sp macro="" textlink="">
      <xdr:nvSpPr>
        <xdr:cNvPr id="17" name="Line 17">
          <a:extLst>
            <a:ext uri="{FF2B5EF4-FFF2-40B4-BE49-F238E27FC236}">
              <a16:creationId xmlns:a16="http://schemas.microsoft.com/office/drawing/2014/main" id="{F79E966F-6847-445E-92CD-B7A50F660A41}"/>
            </a:ext>
          </a:extLst>
        </xdr:cNvPr>
        <xdr:cNvSpPr>
          <a:spLocks noChangeShapeType="1"/>
        </xdr:cNvSpPr>
      </xdr:nvSpPr>
      <xdr:spPr bwMode="auto">
        <a:xfrm>
          <a:off x="11064875" y="14719300"/>
          <a:ext cx="266700" cy="0"/>
        </a:xfrm>
        <a:prstGeom prst="line">
          <a:avLst/>
        </a:prstGeom>
        <a:noFill/>
        <a:ln w="9525">
          <a:solidFill>
            <a:srgbClr val="FF0000"/>
          </a:solidFill>
          <a:round/>
          <a:headEnd/>
          <a:tailEnd type="triangle" w="med" len="med"/>
        </a:ln>
      </xdr:spPr>
    </xdr:sp>
    <xdr:clientData/>
  </xdr:twoCellAnchor>
  <xdr:twoCellAnchor>
    <xdr:from>
      <xdr:col>10</xdr:col>
      <xdr:colOff>371475</xdr:colOff>
      <xdr:row>40</xdr:row>
      <xdr:rowOff>171450</xdr:rowOff>
    </xdr:from>
    <xdr:to>
      <xdr:col>10</xdr:col>
      <xdr:colOff>371475</xdr:colOff>
      <xdr:row>43</xdr:row>
      <xdr:rowOff>466725</xdr:rowOff>
    </xdr:to>
    <xdr:sp macro="" textlink="">
      <xdr:nvSpPr>
        <xdr:cNvPr id="18" name="Line 18">
          <a:extLst>
            <a:ext uri="{FF2B5EF4-FFF2-40B4-BE49-F238E27FC236}">
              <a16:creationId xmlns:a16="http://schemas.microsoft.com/office/drawing/2014/main" id="{7D7308B1-2483-4C90-864E-4AE797018281}"/>
            </a:ext>
          </a:extLst>
        </xdr:cNvPr>
        <xdr:cNvSpPr>
          <a:spLocks noChangeShapeType="1"/>
        </xdr:cNvSpPr>
      </xdr:nvSpPr>
      <xdr:spPr bwMode="auto">
        <a:xfrm>
          <a:off x="8016875" y="12376150"/>
          <a:ext cx="0" cy="1336675"/>
        </a:xfrm>
        <a:prstGeom prst="line">
          <a:avLst/>
        </a:prstGeom>
        <a:noFill/>
        <a:ln w="9525">
          <a:solidFill>
            <a:srgbClr val="FF0000"/>
          </a:solidFill>
          <a:round/>
          <a:headEnd/>
          <a:tailEnd/>
        </a:ln>
      </xdr:spPr>
    </xdr:sp>
    <xdr:clientData/>
  </xdr:twoCellAnchor>
  <xdr:twoCellAnchor>
    <xdr:from>
      <xdr:col>10</xdr:col>
      <xdr:colOff>371475</xdr:colOff>
      <xdr:row>43</xdr:row>
      <xdr:rowOff>457200</xdr:rowOff>
    </xdr:from>
    <xdr:to>
      <xdr:col>11</xdr:col>
      <xdr:colOff>0</xdr:colOff>
      <xdr:row>43</xdr:row>
      <xdr:rowOff>457200</xdr:rowOff>
    </xdr:to>
    <xdr:sp macro="" textlink="">
      <xdr:nvSpPr>
        <xdr:cNvPr id="19" name="Line 19">
          <a:extLst>
            <a:ext uri="{FF2B5EF4-FFF2-40B4-BE49-F238E27FC236}">
              <a16:creationId xmlns:a16="http://schemas.microsoft.com/office/drawing/2014/main" id="{F8EC5125-CB48-48AC-AD6D-4F604986381C}"/>
            </a:ext>
          </a:extLst>
        </xdr:cNvPr>
        <xdr:cNvSpPr>
          <a:spLocks noChangeShapeType="1"/>
        </xdr:cNvSpPr>
      </xdr:nvSpPr>
      <xdr:spPr bwMode="auto">
        <a:xfrm>
          <a:off x="8016875" y="13703300"/>
          <a:ext cx="288925" cy="0"/>
        </a:xfrm>
        <a:prstGeom prst="line">
          <a:avLst/>
        </a:prstGeom>
        <a:noFill/>
        <a:ln w="9525">
          <a:solidFill>
            <a:srgbClr val="FF0000"/>
          </a:solidFill>
          <a:round/>
          <a:headEnd/>
          <a:tailEnd type="triangle" w="med" len="med"/>
        </a:ln>
      </xdr:spPr>
    </xdr:sp>
    <xdr:clientData/>
  </xdr:twoCellAnchor>
  <xdr:twoCellAnchor>
    <xdr:from>
      <xdr:col>17</xdr:col>
      <xdr:colOff>266700</xdr:colOff>
      <xdr:row>18</xdr:row>
      <xdr:rowOff>276225</xdr:rowOff>
    </xdr:from>
    <xdr:to>
      <xdr:col>18</xdr:col>
      <xdr:colOff>0</xdr:colOff>
      <xdr:row>18</xdr:row>
      <xdr:rowOff>276225</xdr:rowOff>
    </xdr:to>
    <xdr:sp macro="" textlink="">
      <xdr:nvSpPr>
        <xdr:cNvPr id="20" name="Line 20">
          <a:extLst>
            <a:ext uri="{FF2B5EF4-FFF2-40B4-BE49-F238E27FC236}">
              <a16:creationId xmlns:a16="http://schemas.microsoft.com/office/drawing/2014/main" id="{CFFC4BD2-88D6-4D54-913A-0ECB57CC1EC2}"/>
            </a:ext>
          </a:extLst>
        </xdr:cNvPr>
        <xdr:cNvSpPr>
          <a:spLocks noChangeShapeType="1"/>
        </xdr:cNvSpPr>
      </xdr:nvSpPr>
      <xdr:spPr bwMode="auto">
        <a:xfrm>
          <a:off x="13671550" y="4930775"/>
          <a:ext cx="298450" cy="0"/>
        </a:xfrm>
        <a:prstGeom prst="line">
          <a:avLst/>
        </a:prstGeom>
        <a:noFill/>
        <a:ln w="9525">
          <a:solidFill>
            <a:srgbClr val="FF0000"/>
          </a:solidFill>
          <a:round/>
          <a:headEnd/>
          <a:tailEnd type="triangle" w="med" len="med"/>
        </a:ln>
      </xdr:spPr>
    </xdr:sp>
    <xdr:clientData/>
  </xdr:twoCellAnchor>
  <xdr:twoCellAnchor>
    <xdr:from>
      <xdr:col>22</xdr:col>
      <xdr:colOff>228600</xdr:colOff>
      <xdr:row>25</xdr:row>
      <xdr:rowOff>447675</xdr:rowOff>
    </xdr:from>
    <xdr:to>
      <xdr:col>23</xdr:col>
      <xdr:colOff>0</xdr:colOff>
      <xdr:row>25</xdr:row>
      <xdr:rowOff>447675</xdr:rowOff>
    </xdr:to>
    <xdr:sp macro="" textlink="">
      <xdr:nvSpPr>
        <xdr:cNvPr id="21" name="Line 21">
          <a:extLst>
            <a:ext uri="{FF2B5EF4-FFF2-40B4-BE49-F238E27FC236}">
              <a16:creationId xmlns:a16="http://schemas.microsoft.com/office/drawing/2014/main" id="{0E66856D-0411-4B07-87A0-860F41D92018}"/>
            </a:ext>
          </a:extLst>
        </xdr:cNvPr>
        <xdr:cNvSpPr>
          <a:spLocks noChangeShapeType="1"/>
        </xdr:cNvSpPr>
      </xdr:nvSpPr>
      <xdr:spPr bwMode="auto">
        <a:xfrm>
          <a:off x="18561050" y="7527925"/>
          <a:ext cx="444500" cy="0"/>
        </a:xfrm>
        <a:prstGeom prst="line">
          <a:avLst/>
        </a:prstGeom>
        <a:noFill/>
        <a:ln w="9525">
          <a:solidFill>
            <a:srgbClr val="FF0000"/>
          </a:solidFill>
          <a:round/>
          <a:headEnd/>
          <a:tailEnd type="triangle" w="med" len="med"/>
        </a:ln>
      </xdr:spPr>
    </xdr:sp>
    <xdr:clientData/>
  </xdr:twoCellAnchor>
  <xdr:twoCellAnchor>
    <xdr:from>
      <xdr:col>22</xdr:col>
      <xdr:colOff>228600</xdr:colOff>
      <xdr:row>25</xdr:row>
      <xdr:rowOff>447675</xdr:rowOff>
    </xdr:from>
    <xdr:to>
      <xdr:col>22</xdr:col>
      <xdr:colOff>228600</xdr:colOff>
      <xdr:row>33</xdr:row>
      <xdr:rowOff>142875</xdr:rowOff>
    </xdr:to>
    <xdr:sp macro="" textlink="">
      <xdr:nvSpPr>
        <xdr:cNvPr id="22" name="Line 22">
          <a:extLst>
            <a:ext uri="{FF2B5EF4-FFF2-40B4-BE49-F238E27FC236}">
              <a16:creationId xmlns:a16="http://schemas.microsoft.com/office/drawing/2014/main" id="{1352AE98-8AEE-47D9-9DF1-74DD4E42E0B8}"/>
            </a:ext>
          </a:extLst>
        </xdr:cNvPr>
        <xdr:cNvSpPr>
          <a:spLocks noChangeShapeType="1"/>
        </xdr:cNvSpPr>
      </xdr:nvSpPr>
      <xdr:spPr bwMode="auto">
        <a:xfrm>
          <a:off x="18561050" y="7527925"/>
          <a:ext cx="0" cy="2590800"/>
        </a:xfrm>
        <a:prstGeom prst="line">
          <a:avLst/>
        </a:prstGeom>
        <a:noFill/>
        <a:ln w="9525">
          <a:solidFill>
            <a:srgbClr val="FF0000"/>
          </a:solidFill>
          <a:round/>
          <a:headEnd/>
          <a:tailEnd/>
        </a:ln>
      </xdr:spPr>
    </xdr:sp>
    <xdr:clientData/>
  </xdr:twoCellAnchor>
  <xdr:twoCellAnchor>
    <xdr:from>
      <xdr:col>22</xdr:col>
      <xdr:colOff>228600</xdr:colOff>
      <xdr:row>33</xdr:row>
      <xdr:rowOff>142875</xdr:rowOff>
    </xdr:from>
    <xdr:to>
      <xdr:col>23</xdr:col>
      <xdr:colOff>9525</xdr:colOff>
      <xdr:row>33</xdr:row>
      <xdr:rowOff>142875</xdr:rowOff>
    </xdr:to>
    <xdr:sp macro="" textlink="">
      <xdr:nvSpPr>
        <xdr:cNvPr id="23" name="Line 23">
          <a:extLst>
            <a:ext uri="{FF2B5EF4-FFF2-40B4-BE49-F238E27FC236}">
              <a16:creationId xmlns:a16="http://schemas.microsoft.com/office/drawing/2014/main" id="{ED998DFC-A1D2-4772-9992-894F9A172A16}"/>
            </a:ext>
          </a:extLst>
        </xdr:cNvPr>
        <xdr:cNvSpPr>
          <a:spLocks noChangeShapeType="1"/>
        </xdr:cNvSpPr>
      </xdr:nvSpPr>
      <xdr:spPr bwMode="auto">
        <a:xfrm>
          <a:off x="18561050" y="10118725"/>
          <a:ext cx="454025" cy="0"/>
        </a:xfrm>
        <a:prstGeom prst="line">
          <a:avLst/>
        </a:prstGeom>
        <a:noFill/>
        <a:ln w="9525">
          <a:solidFill>
            <a:srgbClr val="FF0000"/>
          </a:solidFill>
          <a:round/>
          <a:headEnd/>
          <a:tailEnd type="triangle" w="med" len="med"/>
        </a:ln>
      </xdr:spPr>
    </xdr:sp>
    <xdr:clientData/>
  </xdr:twoCellAnchor>
  <xdr:twoCellAnchor>
    <xdr:from>
      <xdr:col>17</xdr:col>
      <xdr:colOff>266700</xdr:colOff>
      <xdr:row>18</xdr:row>
      <xdr:rowOff>276225</xdr:rowOff>
    </xdr:from>
    <xdr:to>
      <xdr:col>17</xdr:col>
      <xdr:colOff>266700</xdr:colOff>
      <xdr:row>27</xdr:row>
      <xdr:rowOff>0</xdr:rowOff>
    </xdr:to>
    <xdr:sp macro="" textlink="">
      <xdr:nvSpPr>
        <xdr:cNvPr id="24" name="Line 24">
          <a:extLst>
            <a:ext uri="{FF2B5EF4-FFF2-40B4-BE49-F238E27FC236}">
              <a16:creationId xmlns:a16="http://schemas.microsoft.com/office/drawing/2014/main" id="{6C27CF54-F703-4CAE-80CC-DD4C4338B877}"/>
            </a:ext>
          </a:extLst>
        </xdr:cNvPr>
        <xdr:cNvSpPr>
          <a:spLocks noChangeShapeType="1"/>
        </xdr:cNvSpPr>
      </xdr:nvSpPr>
      <xdr:spPr bwMode="auto">
        <a:xfrm>
          <a:off x="13671550" y="4930775"/>
          <a:ext cx="0" cy="3000375"/>
        </a:xfrm>
        <a:prstGeom prst="line">
          <a:avLst/>
        </a:prstGeom>
        <a:noFill/>
        <a:ln w="9525">
          <a:solidFill>
            <a:srgbClr val="FF0000"/>
          </a:solidFill>
          <a:round/>
          <a:headEnd/>
          <a:tailEnd/>
        </a:ln>
      </xdr:spPr>
    </xdr:sp>
    <xdr:clientData/>
  </xdr:twoCellAnchor>
  <xdr:twoCellAnchor>
    <xdr:from>
      <xdr:col>17</xdr:col>
      <xdr:colOff>266700</xdr:colOff>
      <xdr:row>26</xdr:row>
      <xdr:rowOff>228600</xdr:rowOff>
    </xdr:from>
    <xdr:to>
      <xdr:col>18</xdr:col>
      <xdr:colOff>0</xdr:colOff>
      <xdr:row>26</xdr:row>
      <xdr:rowOff>228600</xdr:rowOff>
    </xdr:to>
    <xdr:sp macro="" textlink="">
      <xdr:nvSpPr>
        <xdr:cNvPr id="25" name="Line 25">
          <a:extLst>
            <a:ext uri="{FF2B5EF4-FFF2-40B4-BE49-F238E27FC236}">
              <a16:creationId xmlns:a16="http://schemas.microsoft.com/office/drawing/2014/main" id="{2288BB7A-F84F-411C-BFFA-AB81256B8080}"/>
            </a:ext>
          </a:extLst>
        </xdr:cNvPr>
        <xdr:cNvSpPr>
          <a:spLocks noChangeShapeType="1"/>
        </xdr:cNvSpPr>
      </xdr:nvSpPr>
      <xdr:spPr bwMode="auto">
        <a:xfrm>
          <a:off x="13671550" y="7924800"/>
          <a:ext cx="298450" cy="0"/>
        </a:xfrm>
        <a:prstGeom prst="line">
          <a:avLst/>
        </a:prstGeom>
        <a:noFill/>
        <a:ln w="9525">
          <a:solidFill>
            <a:srgbClr val="FF0000"/>
          </a:solidFill>
          <a:round/>
          <a:headEnd/>
          <a:tailEnd type="triangle" w="med" len="med"/>
        </a:ln>
      </xdr:spPr>
    </xdr:sp>
    <xdr:clientData/>
  </xdr:twoCellAnchor>
  <xdr:twoCellAnchor>
    <xdr:from>
      <xdr:col>14</xdr:col>
      <xdr:colOff>266700</xdr:colOff>
      <xdr:row>14</xdr:row>
      <xdr:rowOff>244475</xdr:rowOff>
    </xdr:from>
    <xdr:to>
      <xdr:col>15</xdr:col>
      <xdr:colOff>27600</xdr:colOff>
      <xdr:row>14</xdr:row>
      <xdr:rowOff>244475</xdr:rowOff>
    </xdr:to>
    <xdr:sp macro="" textlink="">
      <xdr:nvSpPr>
        <xdr:cNvPr id="26" name="Line 26">
          <a:extLst>
            <a:ext uri="{FF2B5EF4-FFF2-40B4-BE49-F238E27FC236}">
              <a16:creationId xmlns:a16="http://schemas.microsoft.com/office/drawing/2014/main" id="{B73FEA82-7D0C-493E-A7B4-22630DFC75D0}"/>
            </a:ext>
          </a:extLst>
        </xdr:cNvPr>
        <xdr:cNvSpPr>
          <a:spLocks noChangeShapeType="1"/>
        </xdr:cNvSpPr>
      </xdr:nvSpPr>
      <xdr:spPr bwMode="auto">
        <a:xfrm>
          <a:off x="11322050" y="3546475"/>
          <a:ext cx="180000" cy="0"/>
        </a:xfrm>
        <a:prstGeom prst="line">
          <a:avLst/>
        </a:prstGeom>
        <a:noFill/>
        <a:ln w="9525">
          <a:solidFill>
            <a:srgbClr val="FF0000"/>
          </a:solidFill>
          <a:round/>
          <a:headEnd/>
          <a:tailEnd type="triangle" w="med" len="med"/>
        </a:ln>
      </xdr:spPr>
    </xdr:sp>
    <xdr:clientData/>
  </xdr:twoCellAnchor>
  <xdr:twoCellAnchor>
    <xdr:from>
      <xdr:col>13</xdr:col>
      <xdr:colOff>28575</xdr:colOff>
      <xdr:row>22</xdr:row>
      <xdr:rowOff>238125</xdr:rowOff>
    </xdr:from>
    <xdr:to>
      <xdr:col>14</xdr:col>
      <xdr:colOff>266700</xdr:colOff>
      <xdr:row>22</xdr:row>
      <xdr:rowOff>238125</xdr:rowOff>
    </xdr:to>
    <xdr:sp macro="" textlink="">
      <xdr:nvSpPr>
        <xdr:cNvPr id="27" name="Line 27">
          <a:extLst>
            <a:ext uri="{FF2B5EF4-FFF2-40B4-BE49-F238E27FC236}">
              <a16:creationId xmlns:a16="http://schemas.microsoft.com/office/drawing/2014/main" id="{8E4C31BE-3397-47DC-AF90-A20322D39CAE}"/>
            </a:ext>
          </a:extLst>
        </xdr:cNvPr>
        <xdr:cNvSpPr>
          <a:spLocks noChangeShapeType="1"/>
        </xdr:cNvSpPr>
      </xdr:nvSpPr>
      <xdr:spPr bwMode="auto">
        <a:xfrm>
          <a:off x="10487025" y="6429375"/>
          <a:ext cx="835025" cy="0"/>
        </a:xfrm>
        <a:prstGeom prst="line">
          <a:avLst/>
        </a:prstGeom>
        <a:noFill/>
        <a:ln w="9525">
          <a:solidFill>
            <a:srgbClr val="FF0000"/>
          </a:solidFill>
          <a:round/>
          <a:headEnd/>
          <a:tailEnd type="triangle" w="med" len="med"/>
        </a:ln>
      </xdr:spPr>
    </xdr:sp>
    <xdr:clientData/>
  </xdr:twoCellAnchor>
  <xdr:twoCellAnchor>
    <xdr:from>
      <xdr:col>13</xdr:col>
      <xdr:colOff>0</xdr:colOff>
      <xdr:row>41</xdr:row>
      <xdr:rowOff>0</xdr:rowOff>
    </xdr:from>
    <xdr:to>
      <xdr:col>14</xdr:col>
      <xdr:colOff>276225</xdr:colOff>
      <xdr:row>41</xdr:row>
      <xdr:rowOff>0</xdr:rowOff>
    </xdr:to>
    <xdr:sp macro="" textlink="">
      <xdr:nvSpPr>
        <xdr:cNvPr id="29" name="Line 29">
          <a:extLst>
            <a:ext uri="{FF2B5EF4-FFF2-40B4-BE49-F238E27FC236}">
              <a16:creationId xmlns:a16="http://schemas.microsoft.com/office/drawing/2014/main" id="{324BDF8E-48EE-4B45-95A0-EF346002A971}"/>
            </a:ext>
          </a:extLst>
        </xdr:cNvPr>
        <xdr:cNvSpPr>
          <a:spLocks noChangeShapeType="1"/>
        </xdr:cNvSpPr>
      </xdr:nvSpPr>
      <xdr:spPr bwMode="auto">
        <a:xfrm>
          <a:off x="10458450" y="12433300"/>
          <a:ext cx="873125" cy="0"/>
        </a:xfrm>
        <a:prstGeom prst="line">
          <a:avLst/>
        </a:prstGeom>
        <a:noFill/>
        <a:ln w="9525">
          <a:solidFill>
            <a:srgbClr val="FF0000"/>
          </a:solidFill>
          <a:round/>
          <a:headEnd/>
          <a:tailEnd type="triangle" w="med" len="med"/>
        </a:ln>
      </xdr:spPr>
    </xdr:sp>
    <xdr:clientData/>
  </xdr:twoCellAnchor>
  <xdr:oneCellAnchor>
    <xdr:from>
      <xdr:col>1</xdr:col>
      <xdr:colOff>152400</xdr:colOff>
      <xdr:row>14</xdr:row>
      <xdr:rowOff>533400</xdr:rowOff>
    </xdr:from>
    <xdr:ext cx="172355" cy="218586"/>
    <xdr:sp macro="" textlink="">
      <xdr:nvSpPr>
        <xdr:cNvPr id="30" name="Text Box 30">
          <a:extLst>
            <a:ext uri="{FF2B5EF4-FFF2-40B4-BE49-F238E27FC236}">
              <a16:creationId xmlns:a16="http://schemas.microsoft.com/office/drawing/2014/main" id="{F6FDC5ED-E547-4BD0-932C-7251206A396F}"/>
            </a:ext>
          </a:extLst>
        </xdr:cNvPr>
        <xdr:cNvSpPr txBox="1">
          <a:spLocks noChangeArrowheads="1"/>
        </xdr:cNvSpPr>
      </xdr:nvSpPr>
      <xdr:spPr bwMode="auto">
        <a:xfrm>
          <a:off x="1206500" y="383540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p>
      </xdr:txBody>
    </xdr:sp>
    <xdr:clientData/>
  </xdr:oneCellAnchor>
  <xdr:oneCellAnchor>
    <xdr:from>
      <xdr:col>1</xdr:col>
      <xdr:colOff>66675</xdr:colOff>
      <xdr:row>33</xdr:row>
      <xdr:rowOff>0</xdr:rowOff>
    </xdr:from>
    <xdr:ext cx="172355" cy="218586"/>
    <xdr:sp macro="" textlink="">
      <xdr:nvSpPr>
        <xdr:cNvPr id="31" name="Text Box 31">
          <a:extLst>
            <a:ext uri="{FF2B5EF4-FFF2-40B4-BE49-F238E27FC236}">
              <a16:creationId xmlns:a16="http://schemas.microsoft.com/office/drawing/2014/main" id="{188100F3-3A3C-413D-A1BC-5006FB7D451E}"/>
            </a:ext>
          </a:extLst>
        </xdr:cNvPr>
        <xdr:cNvSpPr txBox="1">
          <a:spLocks noChangeArrowheads="1"/>
        </xdr:cNvSpPr>
      </xdr:nvSpPr>
      <xdr:spPr bwMode="auto">
        <a:xfrm>
          <a:off x="1120775" y="99758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p>
      </xdr:txBody>
    </xdr:sp>
    <xdr:clientData/>
  </xdr:oneCellAnchor>
  <xdr:oneCellAnchor>
    <xdr:from>
      <xdr:col>5</xdr:col>
      <xdr:colOff>257175</xdr:colOff>
      <xdr:row>14</xdr:row>
      <xdr:rowOff>66675</xdr:rowOff>
    </xdr:from>
    <xdr:ext cx="326243" cy="218586"/>
    <xdr:sp macro="" textlink="">
      <xdr:nvSpPr>
        <xdr:cNvPr id="32" name="Text Box 32">
          <a:extLst>
            <a:ext uri="{FF2B5EF4-FFF2-40B4-BE49-F238E27FC236}">
              <a16:creationId xmlns:a16="http://schemas.microsoft.com/office/drawing/2014/main" id="{E4BE3F0F-F8EF-4D80-8951-024E2CD511C1}"/>
            </a:ext>
          </a:extLst>
        </xdr:cNvPr>
        <xdr:cNvSpPr txBox="1">
          <a:spLocks noChangeArrowheads="1"/>
        </xdr:cNvSpPr>
      </xdr:nvSpPr>
      <xdr:spPr bwMode="auto">
        <a:xfrm>
          <a:off x="3851275" y="33686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a:t>
          </a:r>
        </a:p>
      </xdr:txBody>
    </xdr:sp>
    <xdr:clientData/>
  </xdr:oneCellAnchor>
  <xdr:oneCellAnchor>
    <xdr:from>
      <xdr:col>5</xdr:col>
      <xdr:colOff>219075</xdr:colOff>
      <xdr:row>22</xdr:row>
      <xdr:rowOff>276225</xdr:rowOff>
    </xdr:from>
    <xdr:ext cx="326243" cy="218586"/>
    <xdr:sp macro="" textlink="">
      <xdr:nvSpPr>
        <xdr:cNvPr id="33" name="Text Box 33">
          <a:extLst>
            <a:ext uri="{FF2B5EF4-FFF2-40B4-BE49-F238E27FC236}">
              <a16:creationId xmlns:a16="http://schemas.microsoft.com/office/drawing/2014/main" id="{4283B919-0439-42DC-B218-EA7993A27E14}"/>
            </a:ext>
          </a:extLst>
        </xdr:cNvPr>
        <xdr:cNvSpPr txBox="1">
          <a:spLocks noChangeArrowheads="1"/>
        </xdr:cNvSpPr>
      </xdr:nvSpPr>
      <xdr:spPr bwMode="auto">
        <a:xfrm>
          <a:off x="3813175" y="64674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a:t>
          </a:r>
        </a:p>
      </xdr:txBody>
    </xdr:sp>
    <xdr:clientData/>
  </xdr:oneCellAnchor>
  <xdr:oneCellAnchor>
    <xdr:from>
      <xdr:col>22</xdr:col>
      <xdr:colOff>85725</xdr:colOff>
      <xdr:row>25</xdr:row>
      <xdr:rowOff>219075</xdr:rowOff>
    </xdr:from>
    <xdr:ext cx="326243" cy="218586"/>
    <xdr:sp macro="" textlink="">
      <xdr:nvSpPr>
        <xdr:cNvPr id="34" name="Text Box 34">
          <a:extLst>
            <a:ext uri="{FF2B5EF4-FFF2-40B4-BE49-F238E27FC236}">
              <a16:creationId xmlns:a16="http://schemas.microsoft.com/office/drawing/2014/main" id="{D526D8DF-30C6-4F90-8F9C-1627F644DC14}"/>
            </a:ext>
          </a:extLst>
        </xdr:cNvPr>
        <xdr:cNvSpPr txBox="1">
          <a:spLocks noChangeArrowheads="1"/>
        </xdr:cNvSpPr>
      </xdr:nvSpPr>
      <xdr:spPr bwMode="auto">
        <a:xfrm>
          <a:off x="18418175" y="72993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a:t>
          </a:r>
        </a:p>
      </xdr:txBody>
    </xdr:sp>
    <xdr:clientData/>
  </xdr:oneCellAnchor>
  <xdr:oneCellAnchor>
    <xdr:from>
      <xdr:col>22</xdr:col>
      <xdr:colOff>180975</xdr:colOff>
      <xdr:row>33</xdr:row>
      <xdr:rowOff>180975</xdr:rowOff>
    </xdr:from>
    <xdr:ext cx="326243" cy="218586"/>
    <xdr:sp macro="" textlink="">
      <xdr:nvSpPr>
        <xdr:cNvPr id="35" name="Text Box 35">
          <a:extLst>
            <a:ext uri="{FF2B5EF4-FFF2-40B4-BE49-F238E27FC236}">
              <a16:creationId xmlns:a16="http://schemas.microsoft.com/office/drawing/2014/main" id="{099528FB-01E9-41A2-9FFC-33705B908E2F}"/>
            </a:ext>
          </a:extLst>
        </xdr:cNvPr>
        <xdr:cNvSpPr txBox="1">
          <a:spLocks noChangeArrowheads="1"/>
        </xdr:cNvSpPr>
      </xdr:nvSpPr>
      <xdr:spPr bwMode="auto">
        <a:xfrm>
          <a:off x="18513425" y="101568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a:t>
          </a:r>
        </a:p>
      </xdr:txBody>
    </xdr:sp>
    <xdr:clientData/>
  </xdr:oneCellAnchor>
  <xdr:oneCellAnchor>
    <xdr:from>
      <xdr:col>10</xdr:col>
      <xdr:colOff>28575</xdr:colOff>
      <xdr:row>22</xdr:row>
      <xdr:rowOff>66675</xdr:rowOff>
    </xdr:from>
    <xdr:ext cx="480131" cy="218586"/>
    <xdr:sp macro="" textlink="">
      <xdr:nvSpPr>
        <xdr:cNvPr id="36" name="Text Box 36">
          <a:extLst>
            <a:ext uri="{FF2B5EF4-FFF2-40B4-BE49-F238E27FC236}">
              <a16:creationId xmlns:a16="http://schemas.microsoft.com/office/drawing/2014/main" id="{F9BC38C2-4ADE-4922-803F-405CA9E027A3}"/>
            </a:ext>
          </a:extLst>
        </xdr:cNvPr>
        <xdr:cNvSpPr txBox="1">
          <a:spLocks noChangeArrowheads="1"/>
        </xdr:cNvSpPr>
      </xdr:nvSpPr>
      <xdr:spPr bwMode="auto">
        <a:xfrm>
          <a:off x="7673975" y="6257925"/>
          <a:ext cx="48013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-2-1</a:t>
          </a:r>
        </a:p>
      </xdr:txBody>
    </xdr:sp>
    <xdr:clientData/>
  </xdr:oneCellAnchor>
  <xdr:oneCellAnchor>
    <xdr:from>
      <xdr:col>10</xdr:col>
      <xdr:colOff>123825</xdr:colOff>
      <xdr:row>30</xdr:row>
      <xdr:rowOff>28575</xdr:rowOff>
    </xdr:from>
    <xdr:ext cx="480131" cy="218586"/>
    <xdr:sp macro="" textlink="">
      <xdr:nvSpPr>
        <xdr:cNvPr id="37" name="Text Box 37">
          <a:extLst>
            <a:ext uri="{FF2B5EF4-FFF2-40B4-BE49-F238E27FC236}">
              <a16:creationId xmlns:a16="http://schemas.microsoft.com/office/drawing/2014/main" id="{BCE79A07-ACF3-4771-B2E5-37C6A225871B}"/>
            </a:ext>
          </a:extLst>
        </xdr:cNvPr>
        <xdr:cNvSpPr txBox="1">
          <a:spLocks noChangeArrowheads="1"/>
        </xdr:cNvSpPr>
      </xdr:nvSpPr>
      <xdr:spPr bwMode="auto">
        <a:xfrm>
          <a:off x="7769225" y="8823325"/>
          <a:ext cx="48013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-2-2</a:t>
          </a:r>
        </a:p>
      </xdr:txBody>
    </xdr:sp>
    <xdr:clientData/>
  </xdr:oneCellAnchor>
  <xdr:oneCellAnchor>
    <xdr:from>
      <xdr:col>10</xdr:col>
      <xdr:colOff>104775</xdr:colOff>
      <xdr:row>39</xdr:row>
      <xdr:rowOff>447675</xdr:rowOff>
    </xdr:from>
    <xdr:ext cx="480131" cy="218586"/>
    <xdr:sp macro="" textlink="">
      <xdr:nvSpPr>
        <xdr:cNvPr id="38" name="Text Box 38">
          <a:extLst>
            <a:ext uri="{FF2B5EF4-FFF2-40B4-BE49-F238E27FC236}">
              <a16:creationId xmlns:a16="http://schemas.microsoft.com/office/drawing/2014/main" id="{8F90E515-34A0-4E95-930D-9E217B38AB1C}"/>
            </a:ext>
          </a:extLst>
        </xdr:cNvPr>
        <xdr:cNvSpPr txBox="1">
          <a:spLocks noChangeArrowheads="1"/>
        </xdr:cNvSpPr>
      </xdr:nvSpPr>
      <xdr:spPr bwMode="auto">
        <a:xfrm>
          <a:off x="7750175" y="12093575"/>
          <a:ext cx="48013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-2-1</a:t>
          </a:r>
        </a:p>
      </xdr:txBody>
    </xdr:sp>
    <xdr:clientData/>
  </xdr:oneCellAnchor>
  <xdr:oneCellAnchor>
    <xdr:from>
      <xdr:col>10</xdr:col>
      <xdr:colOff>104775</xdr:colOff>
      <xdr:row>44</xdr:row>
      <xdr:rowOff>47625</xdr:rowOff>
    </xdr:from>
    <xdr:ext cx="480131" cy="218586"/>
    <xdr:sp macro="" textlink="">
      <xdr:nvSpPr>
        <xdr:cNvPr id="39" name="Text Box 39">
          <a:extLst>
            <a:ext uri="{FF2B5EF4-FFF2-40B4-BE49-F238E27FC236}">
              <a16:creationId xmlns:a16="http://schemas.microsoft.com/office/drawing/2014/main" id="{82FF7079-9974-4A38-A08D-D2098D33EF0B}"/>
            </a:ext>
          </a:extLst>
        </xdr:cNvPr>
        <xdr:cNvSpPr txBox="1">
          <a:spLocks noChangeArrowheads="1"/>
        </xdr:cNvSpPr>
      </xdr:nvSpPr>
      <xdr:spPr bwMode="auto">
        <a:xfrm>
          <a:off x="7750175" y="13827125"/>
          <a:ext cx="48013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-2-2</a:t>
          </a:r>
        </a:p>
      </xdr:txBody>
    </xdr:sp>
    <xdr:clientData/>
  </xdr:oneCellAnchor>
  <xdr:oneCellAnchor>
    <xdr:from>
      <xdr:col>5</xdr:col>
      <xdr:colOff>161925</xdr:colOff>
      <xdr:row>32</xdr:row>
      <xdr:rowOff>457200</xdr:rowOff>
    </xdr:from>
    <xdr:ext cx="326243" cy="218586"/>
    <xdr:sp macro="" textlink="">
      <xdr:nvSpPr>
        <xdr:cNvPr id="40" name="Text Box 40">
          <a:extLst>
            <a:ext uri="{FF2B5EF4-FFF2-40B4-BE49-F238E27FC236}">
              <a16:creationId xmlns:a16="http://schemas.microsoft.com/office/drawing/2014/main" id="{F5C1C143-6974-4A63-965B-0E4702377E63}"/>
            </a:ext>
          </a:extLst>
        </xdr:cNvPr>
        <xdr:cNvSpPr txBox="1">
          <a:spLocks noChangeArrowheads="1"/>
        </xdr:cNvSpPr>
      </xdr:nvSpPr>
      <xdr:spPr bwMode="auto">
        <a:xfrm>
          <a:off x="3756025" y="9893300"/>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a:t>
          </a:r>
        </a:p>
      </xdr:txBody>
    </xdr:sp>
    <xdr:clientData/>
  </xdr:oneCellAnchor>
  <xdr:oneCellAnchor>
    <xdr:from>
      <xdr:col>5</xdr:col>
      <xdr:colOff>180975</xdr:colOff>
      <xdr:row>36</xdr:row>
      <xdr:rowOff>504825</xdr:rowOff>
    </xdr:from>
    <xdr:ext cx="326243" cy="218586"/>
    <xdr:sp macro="" textlink="">
      <xdr:nvSpPr>
        <xdr:cNvPr id="41" name="Text Box 41">
          <a:extLst>
            <a:ext uri="{FF2B5EF4-FFF2-40B4-BE49-F238E27FC236}">
              <a16:creationId xmlns:a16="http://schemas.microsoft.com/office/drawing/2014/main" id="{51937ED3-364E-48FB-9E6F-224B605D9719}"/>
            </a:ext>
          </a:extLst>
        </xdr:cNvPr>
        <xdr:cNvSpPr txBox="1">
          <a:spLocks noChangeArrowheads="1"/>
        </xdr:cNvSpPr>
      </xdr:nvSpPr>
      <xdr:spPr bwMode="auto">
        <a:xfrm>
          <a:off x="3775075" y="112553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a:t>
          </a:r>
        </a:p>
      </xdr:txBody>
    </xdr:sp>
    <xdr:clientData/>
  </xdr:oneCellAnchor>
  <xdr:oneCellAnchor>
    <xdr:from>
      <xdr:col>17</xdr:col>
      <xdr:colOff>257175</xdr:colOff>
      <xdr:row>18</xdr:row>
      <xdr:rowOff>76200</xdr:rowOff>
    </xdr:from>
    <xdr:ext cx="172355" cy="218586"/>
    <xdr:sp macro="" textlink="">
      <xdr:nvSpPr>
        <xdr:cNvPr id="42" name="Text Box 42">
          <a:extLst>
            <a:ext uri="{FF2B5EF4-FFF2-40B4-BE49-F238E27FC236}">
              <a16:creationId xmlns:a16="http://schemas.microsoft.com/office/drawing/2014/main" id="{078C6A1C-CD8B-4425-AD4D-77288C7AD8AA}"/>
            </a:ext>
          </a:extLst>
        </xdr:cNvPr>
        <xdr:cNvSpPr txBox="1">
          <a:spLocks noChangeArrowheads="1"/>
        </xdr:cNvSpPr>
      </xdr:nvSpPr>
      <xdr:spPr bwMode="auto">
        <a:xfrm>
          <a:off x="13662025" y="47307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①</a:t>
          </a:r>
        </a:p>
      </xdr:txBody>
    </xdr:sp>
    <xdr:clientData/>
  </xdr:oneCellAnchor>
  <xdr:oneCellAnchor>
    <xdr:from>
      <xdr:col>17</xdr:col>
      <xdr:colOff>295275</xdr:colOff>
      <xdr:row>27</xdr:row>
      <xdr:rowOff>47625</xdr:rowOff>
    </xdr:from>
    <xdr:ext cx="172355" cy="218586"/>
    <xdr:sp macro="" textlink="">
      <xdr:nvSpPr>
        <xdr:cNvPr id="43" name="Text Box 43">
          <a:extLst>
            <a:ext uri="{FF2B5EF4-FFF2-40B4-BE49-F238E27FC236}">
              <a16:creationId xmlns:a16="http://schemas.microsoft.com/office/drawing/2014/main" id="{B83DAC33-16BD-46D1-912B-3A27306BA865}"/>
            </a:ext>
          </a:extLst>
        </xdr:cNvPr>
        <xdr:cNvSpPr txBox="1">
          <a:spLocks noChangeArrowheads="1"/>
        </xdr:cNvSpPr>
      </xdr:nvSpPr>
      <xdr:spPr bwMode="auto">
        <a:xfrm>
          <a:off x="13700125" y="79787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②</a:t>
          </a:r>
        </a:p>
      </xdr:txBody>
    </xdr:sp>
    <xdr:clientData/>
  </xdr:oneCellAnchor>
  <xdr:oneCellAnchor>
    <xdr:from>
      <xdr:col>6</xdr:col>
      <xdr:colOff>114300</xdr:colOff>
      <xdr:row>14</xdr:row>
      <xdr:rowOff>142875</xdr:rowOff>
    </xdr:from>
    <xdr:ext cx="1540550" cy="218586"/>
    <xdr:sp macro="" textlink="">
      <xdr:nvSpPr>
        <xdr:cNvPr id="44" name="Text Box 44">
          <a:extLst>
            <a:ext uri="{FF2B5EF4-FFF2-40B4-BE49-F238E27FC236}">
              <a16:creationId xmlns:a16="http://schemas.microsoft.com/office/drawing/2014/main" id="{E310ACE1-7A87-4611-A601-EC1944BFC6B2}"/>
            </a:ext>
          </a:extLst>
        </xdr:cNvPr>
        <xdr:cNvSpPr txBox="1">
          <a:spLocks noChangeArrowheads="1"/>
        </xdr:cNvSpPr>
      </xdr:nvSpPr>
      <xdr:spPr bwMode="auto">
        <a:xfrm>
          <a:off x="4273550" y="3444875"/>
          <a:ext cx="1540550"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少ない方の排出量＝</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J</a:t>
          </a:r>
        </a:p>
      </xdr:txBody>
    </xdr:sp>
    <xdr:clientData/>
  </xdr:oneCellAnchor>
  <xdr:oneCellAnchor>
    <xdr:from>
      <xdr:col>24</xdr:col>
      <xdr:colOff>292100</xdr:colOff>
      <xdr:row>25</xdr:row>
      <xdr:rowOff>123825</xdr:rowOff>
    </xdr:from>
    <xdr:ext cx="480131" cy="418704"/>
    <xdr:sp macro="" textlink="">
      <xdr:nvSpPr>
        <xdr:cNvPr id="45" name="Text Box 45">
          <a:extLst>
            <a:ext uri="{FF2B5EF4-FFF2-40B4-BE49-F238E27FC236}">
              <a16:creationId xmlns:a16="http://schemas.microsoft.com/office/drawing/2014/main" id="{19009E0E-A4D1-4207-A6DD-642106EF3E8C}"/>
            </a:ext>
          </a:extLst>
        </xdr:cNvPr>
        <xdr:cNvSpPr txBox="1">
          <a:spLocks noChangeArrowheads="1"/>
        </xdr:cNvSpPr>
      </xdr:nvSpPr>
      <xdr:spPr bwMode="auto">
        <a:xfrm>
          <a:off x="20339050" y="7204075"/>
          <a:ext cx="48013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3J'(</a:t>
          </a:r>
          <a:r>
            <a:rPr lang="el-GR"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α)</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へ記入</a:t>
          </a:r>
        </a:p>
      </xdr:txBody>
    </xdr:sp>
    <xdr:clientData/>
  </xdr:oneCellAnchor>
  <xdr:oneCellAnchor>
    <xdr:from>
      <xdr:col>6</xdr:col>
      <xdr:colOff>228600</xdr:colOff>
      <xdr:row>33</xdr:row>
      <xdr:rowOff>104775</xdr:rowOff>
    </xdr:from>
    <xdr:ext cx="1547796" cy="218586"/>
    <xdr:sp macro="" textlink="">
      <xdr:nvSpPr>
        <xdr:cNvPr id="46" name="Text Box 47">
          <a:extLst>
            <a:ext uri="{FF2B5EF4-FFF2-40B4-BE49-F238E27FC236}">
              <a16:creationId xmlns:a16="http://schemas.microsoft.com/office/drawing/2014/main" id="{5B0EF9D5-CB8A-4F4A-AFE5-65B58F418251}"/>
            </a:ext>
          </a:extLst>
        </xdr:cNvPr>
        <xdr:cNvSpPr txBox="1">
          <a:spLocks noChangeArrowheads="1"/>
        </xdr:cNvSpPr>
      </xdr:nvSpPr>
      <xdr:spPr bwMode="auto">
        <a:xfrm>
          <a:off x="4387850" y="10080625"/>
          <a:ext cx="1547796"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少ない方の排出量＝</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Y</a:t>
          </a:r>
        </a:p>
      </xdr:txBody>
    </xdr:sp>
    <xdr:clientData/>
  </xdr:oneCellAnchor>
  <xdr:oneCellAnchor>
    <xdr:from>
      <xdr:col>18</xdr:col>
      <xdr:colOff>447675</xdr:colOff>
      <xdr:row>18</xdr:row>
      <xdr:rowOff>161925</xdr:rowOff>
    </xdr:from>
    <xdr:ext cx="1453411" cy="218586"/>
    <xdr:sp macro="" textlink="">
      <xdr:nvSpPr>
        <xdr:cNvPr id="47" name="Text Box 49">
          <a:extLst>
            <a:ext uri="{FF2B5EF4-FFF2-40B4-BE49-F238E27FC236}">
              <a16:creationId xmlns:a16="http://schemas.microsoft.com/office/drawing/2014/main" id="{D5376D58-47A0-4509-A8C3-9745CCF6E2B1}"/>
            </a:ext>
          </a:extLst>
        </xdr:cNvPr>
        <xdr:cNvSpPr txBox="1">
          <a:spLocks noChangeArrowheads="1"/>
        </xdr:cNvSpPr>
      </xdr:nvSpPr>
      <xdr:spPr bwMode="auto">
        <a:xfrm>
          <a:off x="14417675" y="4816475"/>
          <a:ext cx="145341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多い方の排出量＝</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AI</a:t>
          </a:r>
        </a:p>
      </xdr:txBody>
    </xdr:sp>
    <xdr:clientData/>
  </xdr:oneCellAnchor>
  <xdr:twoCellAnchor>
    <xdr:from>
      <xdr:col>17</xdr:col>
      <xdr:colOff>9525</xdr:colOff>
      <xdr:row>13</xdr:row>
      <xdr:rowOff>152400</xdr:rowOff>
    </xdr:from>
    <xdr:to>
      <xdr:col>18</xdr:col>
      <xdr:colOff>0</xdr:colOff>
      <xdr:row>17</xdr:row>
      <xdr:rowOff>152400</xdr:rowOff>
    </xdr:to>
    <xdr:cxnSp macro="">
      <xdr:nvCxnSpPr>
        <xdr:cNvPr id="48" name="AutoShape 50">
          <a:extLst>
            <a:ext uri="{FF2B5EF4-FFF2-40B4-BE49-F238E27FC236}">
              <a16:creationId xmlns:a16="http://schemas.microsoft.com/office/drawing/2014/main" id="{395460C8-E213-4050-A306-14B6A4966DC6}"/>
            </a:ext>
          </a:extLst>
        </xdr:cNvPr>
        <xdr:cNvCxnSpPr>
          <a:cxnSpLocks noChangeShapeType="1"/>
          <a:stCxn id="50" idx="3"/>
          <a:endCxn id="49" idx="1"/>
        </xdr:cNvCxnSpPr>
      </xdr:nvCxnSpPr>
      <xdr:spPr bwMode="auto">
        <a:xfrm flipV="1">
          <a:off x="13414375" y="3225800"/>
          <a:ext cx="555625" cy="1289050"/>
        </a:xfrm>
        <a:prstGeom prst="bentConnector3">
          <a:avLst>
            <a:gd name="adj1" fmla="val 49093"/>
          </a:avLst>
        </a:prstGeom>
        <a:noFill/>
        <a:ln w="9525">
          <a:solidFill>
            <a:srgbClr val="000000"/>
          </a:solidFill>
          <a:prstDash val="dash"/>
          <a:miter lim="800000"/>
          <a:headEnd/>
          <a:tailEnd type="triangle" w="med" len="med"/>
        </a:ln>
      </xdr:spPr>
    </xdr:cxnSp>
    <xdr:clientData/>
  </xdr:twoCellAnchor>
  <xdr:twoCellAnchor>
    <xdr:from>
      <xdr:col>18</xdr:col>
      <xdr:colOff>0</xdr:colOff>
      <xdr:row>13</xdr:row>
      <xdr:rowOff>0</xdr:rowOff>
    </xdr:from>
    <xdr:to>
      <xdr:col>18</xdr:col>
      <xdr:colOff>609600</xdr:colOff>
      <xdr:row>14</xdr:row>
      <xdr:rowOff>66675</xdr:rowOff>
    </xdr:to>
    <xdr:sp macro="" textlink="">
      <xdr:nvSpPr>
        <xdr:cNvPr id="49" name="Rectangle 51">
          <a:extLst>
            <a:ext uri="{FF2B5EF4-FFF2-40B4-BE49-F238E27FC236}">
              <a16:creationId xmlns:a16="http://schemas.microsoft.com/office/drawing/2014/main" id="{4FD8CB65-E580-42C3-904E-27FE8EC0F52D}"/>
            </a:ext>
          </a:extLst>
        </xdr:cNvPr>
        <xdr:cNvSpPr>
          <a:spLocks noChangeArrowheads="1"/>
        </xdr:cNvSpPr>
      </xdr:nvSpPr>
      <xdr:spPr bwMode="auto">
        <a:xfrm>
          <a:off x="13970000" y="3073400"/>
          <a:ext cx="609600" cy="295275"/>
        </a:xfrm>
        <a:prstGeom prst="rect">
          <a:avLst/>
        </a:prstGeom>
        <a:noFill/>
        <a:ln w="9525">
          <a:noFill/>
          <a:miter lim="800000"/>
          <a:headEnd/>
          <a:tailEnd/>
        </a:ln>
      </xdr:spPr>
    </xdr:sp>
    <xdr:clientData/>
  </xdr:twoCellAnchor>
  <xdr:twoCellAnchor>
    <xdr:from>
      <xdr:col>16</xdr:col>
      <xdr:colOff>695325</xdr:colOff>
      <xdr:row>16</xdr:row>
      <xdr:rowOff>161925</xdr:rowOff>
    </xdr:from>
    <xdr:to>
      <xdr:col>17</xdr:col>
      <xdr:colOff>9525</xdr:colOff>
      <xdr:row>17</xdr:row>
      <xdr:rowOff>323850</xdr:rowOff>
    </xdr:to>
    <xdr:sp macro="" textlink="">
      <xdr:nvSpPr>
        <xdr:cNvPr id="50" name="Rectangle 52">
          <a:extLst>
            <a:ext uri="{FF2B5EF4-FFF2-40B4-BE49-F238E27FC236}">
              <a16:creationId xmlns:a16="http://schemas.microsoft.com/office/drawing/2014/main" id="{12D2A7A1-71A4-466C-B056-CD74A7992155}"/>
            </a:ext>
          </a:extLst>
        </xdr:cNvPr>
        <xdr:cNvSpPr>
          <a:spLocks noChangeArrowheads="1"/>
        </xdr:cNvSpPr>
      </xdr:nvSpPr>
      <xdr:spPr bwMode="auto">
        <a:xfrm>
          <a:off x="13401675" y="4340225"/>
          <a:ext cx="12700" cy="314325"/>
        </a:xfrm>
        <a:prstGeom prst="rect">
          <a:avLst/>
        </a:prstGeom>
        <a:noFill/>
        <a:ln w="9525">
          <a:noFill/>
          <a:miter lim="800000"/>
          <a:headEnd/>
          <a:tailEnd/>
        </a:ln>
      </xdr:spPr>
    </xdr:sp>
    <xdr:clientData/>
  </xdr:twoCellAnchor>
  <xdr:twoCellAnchor>
    <xdr:from>
      <xdr:col>1</xdr:col>
      <xdr:colOff>0</xdr:colOff>
      <xdr:row>20</xdr:row>
      <xdr:rowOff>0</xdr:rowOff>
    </xdr:from>
    <xdr:to>
      <xdr:col>1</xdr:col>
      <xdr:colOff>228600</xdr:colOff>
      <xdr:row>20</xdr:row>
      <xdr:rowOff>0</xdr:rowOff>
    </xdr:to>
    <xdr:sp macro="" textlink="">
      <xdr:nvSpPr>
        <xdr:cNvPr id="51" name="Line 53">
          <a:extLst>
            <a:ext uri="{FF2B5EF4-FFF2-40B4-BE49-F238E27FC236}">
              <a16:creationId xmlns:a16="http://schemas.microsoft.com/office/drawing/2014/main" id="{206DBA7E-2F2C-475F-AE7C-F79E3766E189}"/>
            </a:ext>
          </a:extLst>
        </xdr:cNvPr>
        <xdr:cNvSpPr>
          <a:spLocks noChangeShapeType="1"/>
        </xdr:cNvSpPr>
      </xdr:nvSpPr>
      <xdr:spPr bwMode="auto">
        <a:xfrm>
          <a:off x="1054100" y="5422900"/>
          <a:ext cx="228600" cy="0"/>
        </a:xfrm>
        <a:prstGeom prst="line">
          <a:avLst/>
        </a:prstGeom>
        <a:noFill/>
        <a:ln w="9525">
          <a:solidFill>
            <a:srgbClr val="FF0000"/>
          </a:solidFill>
          <a:round/>
          <a:headEnd/>
          <a:tailEnd/>
        </a:ln>
      </xdr:spPr>
    </xdr:sp>
    <xdr:clientData/>
  </xdr:twoCellAnchor>
  <xdr:twoCellAnchor>
    <xdr:from>
      <xdr:col>24</xdr:col>
      <xdr:colOff>60325</xdr:colOff>
      <xdr:row>25</xdr:row>
      <xdr:rowOff>219075</xdr:rowOff>
    </xdr:from>
    <xdr:to>
      <xdr:col>24</xdr:col>
      <xdr:colOff>244475</xdr:colOff>
      <xdr:row>25</xdr:row>
      <xdr:rowOff>219075</xdr:rowOff>
    </xdr:to>
    <xdr:sp macro="" textlink="">
      <xdr:nvSpPr>
        <xdr:cNvPr id="55" name="Line 60">
          <a:extLst>
            <a:ext uri="{FF2B5EF4-FFF2-40B4-BE49-F238E27FC236}">
              <a16:creationId xmlns:a16="http://schemas.microsoft.com/office/drawing/2014/main" id="{2A2431D8-6535-42DB-B7A5-C3ED20ED3031}"/>
            </a:ext>
          </a:extLst>
        </xdr:cNvPr>
        <xdr:cNvSpPr>
          <a:spLocks noChangeShapeType="1"/>
        </xdr:cNvSpPr>
      </xdr:nvSpPr>
      <xdr:spPr bwMode="auto">
        <a:xfrm>
          <a:off x="20107275" y="7299325"/>
          <a:ext cx="184150" cy="0"/>
        </a:xfrm>
        <a:prstGeom prst="line">
          <a:avLst/>
        </a:prstGeom>
        <a:noFill/>
        <a:ln w="9525">
          <a:solidFill>
            <a:srgbClr val="000000"/>
          </a:solidFill>
          <a:round/>
          <a:headEnd/>
          <a:tailEnd type="triangle" w="med" len="med"/>
        </a:ln>
      </xdr:spPr>
    </xdr:sp>
    <xdr:clientData/>
  </xdr:twoCellAnchor>
  <xdr:twoCellAnchor editAs="oneCell">
    <xdr:from>
      <xdr:col>1</xdr:col>
      <xdr:colOff>298451</xdr:colOff>
      <xdr:row>21</xdr:row>
      <xdr:rowOff>396874</xdr:rowOff>
    </xdr:from>
    <xdr:to>
      <xdr:col>3</xdr:col>
      <xdr:colOff>590551</xdr:colOff>
      <xdr:row>25</xdr:row>
      <xdr:rowOff>482599</xdr:rowOff>
    </xdr:to>
    <xdr:sp macro="" textlink="">
      <xdr:nvSpPr>
        <xdr:cNvPr id="56" name="Text Box 61">
          <a:extLst>
            <a:ext uri="{FF2B5EF4-FFF2-40B4-BE49-F238E27FC236}">
              <a16:creationId xmlns:a16="http://schemas.microsoft.com/office/drawing/2014/main" id="{9BE6CF51-6DD6-469E-B206-CCF231996FE8}"/>
            </a:ext>
          </a:extLst>
        </xdr:cNvPr>
        <xdr:cNvSpPr txBox="1">
          <a:spLocks noChangeArrowheads="1"/>
        </xdr:cNvSpPr>
      </xdr:nvSpPr>
      <xdr:spPr bwMode="auto">
        <a:xfrm>
          <a:off x="1352551" y="6048374"/>
          <a:ext cx="1498600" cy="15144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多い方の排ガス・排水</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処理により少ない方と</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同じ媒体に排出される</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場合の記入欄</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これ以降の欄も同様</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p>
      </xdr:txBody>
    </xdr:sp>
    <xdr:clientData/>
  </xdr:twoCellAnchor>
  <xdr:oneCellAnchor>
    <xdr:from>
      <xdr:col>2</xdr:col>
      <xdr:colOff>638175</xdr:colOff>
      <xdr:row>21</xdr:row>
      <xdr:rowOff>28575</xdr:rowOff>
    </xdr:from>
    <xdr:ext cx="643253" cy="423193"/>
    <xdr:sp macro="" textlink="">
      <xdr:nvSpPr>
        <xdr:cNvPr id="57" name="Text Box 62">
          <a:extLst>
            <a:ext uri="{FF2B5EF4-FFF2-40B4-BE49-F238E27FC236}">
              <a16:creationId xmlns:a16="http://schemas.microsoft.com/office/drawing/2014/main" id="{381A9289-80DD-45AF-8A3F-EA793A45B49A}"/>
            </a:ext>
          </a:extLst>
        </xdr:cNvPr>
        <xdr:cNvSpPr txBox="1">
          <a:spLocks noChangeArrowheads="1"/>
        </xdr:cNvSpPr>
      </xdr:nvSpPr>
      <xdr:spPr bwMode="auto">
        <a:xfrm>
          <a:off x="2098675" y="5680075"/>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ＭＳ Ｐゴシック" panose="020B0600070205080204" pitchFamily="50" charset="-128"/>
              <a:ea typeface="ＭＳ Ｐゴシック" panose="020B0600070205080204" pitchFamily="50" charset="-128"/>
            </a:rPr>
            <a:t>α→</a:t>
          </a:r>
        </a:p>
      </xdr:txBody>
    </xdr:sp>
    <xdr:clientData/>
  </xdr:oneCellAnchor>
  <xdr:oneCellAnchor>
    <xdr:from>
      <xdr:col>6</xdr:col>
      <xdr:colOff>0</xdr:colOff>
      <xdr:row>15</xdr:row>
      <xdr:rowOff>28575</xdr:rowOff>
    </xdr:from>
    <xdr:ext cx="1867691" cy="385234"/>
    <xdr:sp macro="" textlink="">
      <xdr:nvSpPr>
        <xdr:cNvPr id="58" name="Text Box 63">
          <a:extLst>
            <a:ext uri="{FF2B5EF4-FFF2-40B4-BE49-F238E27FC236}">
              <a16:creationId xmlns:a16="http://schemas.microsoft.com/office/drawing/2014/main" id="{6B949B1E-2A72-4CAC-84D6-EDEC5A48C0AA}"/>
            </a:ext>
          </a:extLst>
        </xdr:cNvPr>
        <xdr:cNvSpPr txBox="1">
          <a:spLocks noChangeArrowheads="1"/>
        </xdr:cNvSpPr>
      </xdr:nvSpPr>
      <xdr:spPr bwMode="auto">
        <a:xfrm>
          <a:off x="4159250" y="3997325"/>
          <a:ext cx="1867691"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多い方の処理により少ない方と</a:t>
          </a:r>
        </a:p>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同じ媒体へ排出される量 ＝</a:t>
          </a: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J'</a:t>
          </a:r>
        </a:p>
      </xdr:txBody>
    </xdr:sp>
    <xdr:clientData/>
  </xdr:oneCellAnchor>
  <xdr:oneCellAnchor>
    <xdr:from>
      <xdr:col>21</xdr:col>
      <xdr:colOff>619125</xdr:colOff>
      <xdr:row>17</xdr:row>
      <xdr:rowOff>9525</xdr:rowOff>
    </xdr:from>
    <xdr:ext cx="3016467" cy="818942"/>
    <xdr:sp macro="" textlink="">
      <xdr:nvSpPr>
        <xdr:cNvPr id="59" name="Text Box 64">
          <a:extLst>
            <a:ext uri="{FF2B5EF4-FFF2-40B4-BE49-F238E27FC236}">
              <a16:creationId xmlns:a16="http://schemas.microsoft.com/office/drawing/2014/main" id="{D9DBE095-1E1F-4708-9B30-14B887767485}"/>
            </a:ext>
          </a:extLst>
        </xdr:cNvPr>
        <xdr:cNvSpPr txBox="1">
          <a:spLocks noChangeArrowheads="1"/>
        </xdr:cNvSpPr>
      </xdr:nvSpPr>
      <xdr:spPr bwMode="auto">
        <a:xfrm>
          <a:off x="18043525" y="4371975"/>
          <a:ext cx="3016467" cy="818942"/>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多い方が大気の場合は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水域の場合は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AU</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AV</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排ガス・排水処理なしの場合：</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AI</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3AI')</a:t>
          </a:r>
        </a:p>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排ガス・排水処理ありの場合：</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AL</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3AL')</a:t>
          </a:r>
        </a:p>
      </xdr:txBody>
    </xdr:sp>
    <xdr:clientData/>
  </xdr:oneCellAnchor>
  <xdr:oneCellAnchor>
    <xdr:from>
      <xdr:col>12</xdr:col>
      <xdr:colOff>390525</xdr:colOff>
      <xdr:row>22</xdr:row>
      <xdr:rowOff>66675</xdr:rowOff>
    </xdr:from>
    <xdr:ext cx="509627" cy="418704"/>
    <xdr:sp macro="" textlink="">
      <xdr:nvSpPr>
        <xdr:cNvPr id="61" name="Text Box 66">
          <a:extLst>
            <a:ext uri="{FF2B5EF4-FFF2-40B4-BE49-F238E27FC236}">
              <a16:creationId xmlns:a16="http://schemas.microsoft.com/office/drawing/2014/main" id="{AF0233EE-A33E-477A-A32B-A97ADCF1E0D9}"/>
            </a:ext>
          </a:extLst>
        </xdr:cNvPr>
        <xdr:cNvSpPr txBox="1">
          <a:spLocks noChangeArrowheads="1"/>
        </xdr:cNvSpPr>
      </xdr:nvSpPr>
      <xdr:spPr bwMode="auto">
        <a:xfrm>
          <a:off x="9839325" y="6257925"/>
          <a:ext cx="50962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3AI'(</a:t>
          </a:r>
          <a:r>
            <a:rPr lang="el-GR"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β)</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へ記入</a:t>
          </a:r>
        </a:p>
      </xdr:txBody>
    </xdr:sp>
    <xdr:clientData/>
  </xdr:oneCellAnchor>
  <xdr:twoCellAnchor>
    <xdr:from>
      <xdr:col>12</xdr:col>
      <xdr:colOff>123825</xdr:colOff>
      <xdr:row>22</xdr:row>
      <xdr:rowOff>180975</xdr:rowOff>
    </xdr:from>
    <xdr:to>
      <xdr:col>12</xdr:col>
      <xdr:colOff>361950</xdr:colOff>
      <xdr:row>22</xdr:row>
      <xdr:rowOff>180975</xdr:rowOff>
    </xdr:to>
    <xdr:sp macro="" textlink="">
      <xdr:nvSpPr>
        <xdr:cNvPr id="62" name="Line 67">
          <a:extLst>
            <a:ext uri="{FF2B5EF4-FFF2-40B4-BE49-F238E27FC236}">
              <a16:creationId xmlns:a16="http://schemas.microsoft.com/office/drawing/2014/main" id="{0D2B5C82-88BC-4154-B426-9A73EABC9072}"/>
            </a:ext>
          </a:extLst>
        </xdr:cNvPr>
        <xdr:cNvSpPr>
          <a:spLocks noChangeShapeType="1"/>
        </xdr:cNvSpPr>
      </xdr:nvSpPr>
      <xdr:spPr bwMode="auto">
        <a:xfrm>
          <a:off x="9572625" y="6372225"/>
          <a:ext cx="238125" cy="0"/>
        </a:xfrm>
        <a:prstGeom prst="line">
          <a:avLst/>
        </a:prstGeom>
        <a:noFill/>
        <a:ln w="9525">
          <a:solidFill>
            <a:srgbClr val="000000"/>
          </a:solidFill>
          <a:round/>
          <a:headEnd/>
          <a:tailEnd type="triangle" w="med" len="med"/>
        </a:ln>
      </xdr:spPr>
    </xdr:sp>
    <xdr:clientData/>
  </xdr:twoCellAnchor>
  <xdr:oneCellAnchor>
    <xdr:from>
      <xdr:col>12</xdr:col>
      <xdr:colOff>381000</xdr:colOff>
      <xdr:row>40</xdr:row>
      <xdr:rowOff>66675</xdr:rowOff>
    </xdr:from>
    <xdr:ext cx="509627" cy="418704"/>
    <xdr:sp macro="" textlink="">
      <xdr:nvSpPr>
        <xdr:cNvPr id="63" name="Text Box 70">
          <a:extLst>
            <a:ext uri="{FF2B5EF4-FFF2-40B4-BE49-F238E27FC236}">
              <a16:creationId xmlns:a16="http://schemas.microsoft.com/office/drawing/2014/main" id="{2C4CECF1-C858-44C7-BC9B-B82E52C6BF3E}"/>
            </a:ext>
          </a:extLst>
        </xdr:cNvPr>
        <xdr:cNvSpPr txBox="1">
          <a:spLocks noChangeArrowheads="1"/>
        </xdr:cNvSpPr>
      </xdr:nvSpPr>
      <xdr:spPr bwMode="auto">
        <a:xfrm>
          <a:off x="9829800" y="12271375"/>
          <a:ext cx="50962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3AI'(</a:t>
          </a:r>
          <a:r>
            <a:rPr lang="el-GR"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β)</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へ記入</a:t>
          </a:r>
        </a:p>
      </xdr:txBody>
    </xdr:sp>
    <xdr:clientData/>
  </xdr:oneCellAnchor>
  <xdr:twoCellAnchor>
    <xdr:from>
      <xdr:col>12</xdr:col>
      <xdr:colOff>114300</xdr:colOff>
      <xdr:row>40</xdr:row>
      <xdr:rowOff>219075</xdr:rowOff>
    </xdr:from>
    <xdr:to>
      <xdr:col>12</xdr:col>
      <xdr:colOff>352425</xdr:colOff>
      <xdr:row>40</xdr:row>
      <xdr:rowOff>219075</xdr:rowOff>
    </xdr:to>
    <xdr:sp macro="" textlink="">
      <xdr:nvSpPr>
        <xdr:cNvPr id="64" name="Line 71">
          <a:extLst>
            <a:ext uri="{FF2B5EF4-FFF2-40B4-BE49-F238E27FC236}">
              <a16:creationId xmlns:a16="http://schemas.microsoft.com/office/drawing/2014/main" id="{39C87E04-500E-433D-BADF-D16C3B114544}"/>
            </a:ext>
          </a:extLst>
        </xdr:cNvPr>
        <xdr:cNvSpPr>
          <a:spLocks noChangeShapeType="1"/>
        </xdr:cNvSpPr>
      </xdr:nvSpPr>
      <xdr:spPr bwMode="auto">
        <a:xfrm>
          <a:off x="9563100" y="12423775"/>
          <a:ext cx="238125" cy="0"/>
        </a:xfrm>
        <a:prstGeom prst="line">
          <a:avLst/>
        </a:prstGeom>
        <a:noFill/>
        <a:ln w="9525">
          <a:solidFill>
            <a:srgbClr val="000000"/>
          </a:solidFill>
          <a:round/>
          <a:headEnd/>
          <a:tailEnd type="triangle" w="med" len="med"/>
        </a:ln>
      </xdr:spPr>
      <xdr:txBody>
        <a:bodyPr/>
        <a:lstStyle/>
        <a:p>
          <a:endParaRPr lang="ja-JP" altLang="en-US"/>
        </a:p>
      </xdr:txBody>
    </xdr:sp>
    <xdr:clientData/>
  </xdr:twoCellAnchor>
  <xdr:twoCellAnchor editAs="oneCell">
    <xdr:from>
      <xdr:col>15</xdr:col>
      <xdr:colOff>28575</xdr:colOff>
      <xdr:row>21</xdr:row>
      <xdr:rowOff>447675</xdr:rowOff>
    </xdr:from>
    <xdr:to>
      <xdr:col>16</xdr:col>
      <xdr:colOff>66675</xdr:colOff>
      <xdr:row>26</xdr:row>
      <xdr:rowOff>127000</xdr:rowOff>
    </xdr:to>
    <xdr:sp macro="" textlink="">
      <xdr:nvSpPr>
        <xdr:cNvPr id="65" name="Text Box 74">
          <a:extLst>
            <a:ext uri="{FF2B5EF4-FFF2-40B4-BE49-F238E27FC236}">
              <a16:creationId xmlns:a16="http://schemas.microsoft.com/office/drawing/2014/main" id="{2995B7CA-BB56-4EF4-87B9-AEC1302AAE43}"/>
            </a:ext>
          </a:extLst>
        </xdr:cNvPr>
        <xdr:cNvSpPr txBox="1">
          <a:spLocks noChangeArrowheads="1"/>
        </xdr:cNvSpPr>
      </xdr:nvSpPr>
      <xdr:spPr bwMode="auto">
        <a:xfrm>
          <a:off x="11503025" y="6099175"/>
          <a:ext cx="1270000" cy="1724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少ない方の排ガス</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・排水処理により</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多い方と同じ媒体</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に排出される</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場合の記入欄</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これ以降の欄も</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同様</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
          </a:r>
        </a:p>
      </xdr:txBody>
    </xdr:sp>
    <xdr:clientData/>
  </xdr:twoCellAnchor>
  <xdr:oneCellAnchor>
    <xdr:from>
      <xdr:col>15</xdr:col>
      <xdr:colOff>419100</xdr:colOff>
      <xdr:row>21</xdr:row>
      <xdr:rowOff>66675</xdr:rowOff>
    </xdr:from>
    <xdr:ext cx="643253" cy="423193"/>
    <xdr:sp macro="" textlink="">
      <xdr:nvSpPr>
        <xdr:cNvPr id="66" name="Text Box 75">
          <a:extLst>
            <a:ext uri="{FF2B5EF4-FFF2-40B4-BE49-F238E27FC236}">
              <a16:creationId xmlns:a16="http://schemas.microsoft.com/office/drawing/2014/main" id="{69CF9B56-EBFA-45F7-B460-289628F42AE6}"/>
            </a:ext>
          </a:extLst>
        </xdr:cNvPr>
        <xdr:cNvSpPr txBox="1">
          <a:spLocks noChangeArrowheads="1"/>
        </xdr:cNvSpPr>
      </xdr:nvSpPr>
      <xdr:spPr bwMode="auto">
        <a:xfrm>
          <a:off x="11893550" y="5718175"/>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ＭＳ Ｐゴシック" panose="020B0600070205080204" pitchFamily="50" charset="-128"/>
              <a:ea typeface="ＭＳ Ｐゴシック" panose="020B0600070205080204" pitchFamily="50" charset="-128"/>
            </a:rPr>
            <a:t>β→</a:t>
          </a:r>
        </a:p>
      </xdr:txBody>
    </xdr:sp>
    <xdr:clientData/>
  </xdr:oneCellAnchor>
  <xdr:oneCellAnchor>
    <xdr:from>
      <xdr:col>18</xdr:col>
      <xdr:colOff>47625</xdr:colOff>
      <xdr:row>19</xdr:row>
      <xdr:rowOff>38100</xdr:rowOff>
    </xdr:from>
    <xdr:ext cx="2219967" cy="418704"/>
    <xdr:sp macro="" textlink="">
      <xdr:nvSpPr>
        <xdr:cNvPr id="67" name="Text Box 76">
          <a:extLst>
            <a:ext uri="{FF2B5EF4-FFF2-40B4-BE49-F238E27FC236}">
              <a16:creationId xmlns:a16="http://schemas.microsoft.com/office/drawing/2014/main" id="{E2C07B27-5E67-478E-AFB4-EAD7AF50B9D3}"/>
            </a:ext>
          </a:extLst>
        </xdr:cNvPr>
        <xdr:cNvSpPr txBox="1">
          <a:spLocks noChangeArrowheads="1"/>
        </xdr:cNvSpPr>
      </xdr:nvSpPr>
      <xdr:spPr bwMode="auto">
        <a:xfrm>
          <a:off x="14017625" y="5232400"/>
          <a:ext cx="221996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少ない方の処理により多い方と</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同じ媒体へ排出される量　　＝</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AI'</a:t>
          </a:r>
        </a:p>
      </xdr:txBody>
    </xdr:sp>
    <xdr:clientData/>
  </xdr:oneCellAnchor>
  <xdr:twoCellAnchor>
    <xdr:from>
      <xdr:col>21</xdr:col>
      <xdr:colOff>180975</xdr:colOff>
      <xdr:row>18</xdr:row>
      <xdr:rowOff>276225</xdr:rowOff>
    </xdr:from>
    <xdr:to>
      <xdr:col>21</xdr:col>
      <xdr:colOff>457200</xdr:colOff>
      <xdr:row>18</xdr:row>
      <xdr:rowOff>466725</xdr:rowOff>
    </xdr:to>
    <xdr:sp macro="" textlink="">
      <xdr:nvSpPr>
        <xdr:cNvPr id="68" name="Line 78">
          <a:extLst>
            <a:ext uri="{FF2B5EF4-FFF2-40B4-BE49-F238E27FC236}">
              <a16:creationId xmlns:a16="http://schemas.microsoft.com/office/drawing/2014/main" id="{1B5F88BA-18C9-485E-88CA-4CAB53D8862B}"/>
            </a:ext>
          </a:extLst>
        </xdr:cNvPr>
        <xdr:cNvSpPr>
          <a:spLocks noChangeShapeType="1"/>
        </xdr:cNvSpPr>
      </xdr:nvSpPr>
      <xdr:spPr bwMode="auto">
        <a:xfrm flipV="1">
          <a:off x="17605375" y="4930775"/>
          <a:ext cx="276225" cy="190500"/>
        </a:xfrm>
        <a:prstGeom prst="line">
          <a:avLst/>
        </a:prstGeom>
        <a:noFill/>
        <a:ln w="9525">
          <a:solidFill>
            <a:srgbClr val="000000"/>
          </a:solidFill>
          <a:round/>
          <a:headEnd/>
          <a:tailEnd type="triangle" w="med" len="med"/>
        </a:ln>
      </xdr:spPr>
    </xdr:sp>
    <xdr:clientData/>
  </xdr:twoCellAnchor>
  <xdr:twoCellAnchor>
    <xdr:from>
      <xdr:col>20</xdr:col>
      <xdr:colOff>676275</xdr:colOff>
      <xdr:row>19</xdr:row>
      <xdr:rowOff>28575</xdr:rowOff>
    </xdr:from>
    <xdr:to>
      <xdr:col>21</xdr:col>
      <xdr:colOff>1038225</xdr:colOff>
      <xdr:row>22</xdr:row>
      <xdr:rowOff>0</xdr:rowOff>
    </xdr:to>
    <xdr:sp macro="" textlink="">
      <xdr:nvSpPr>
        <xdr:cNvPr id="72" name="Line 90">
          <a:extLst>
            <a:ext uri="{FF2B5EF4-FFF2-40B4-BE49-F238E27FC236}">
              <a16:creationId xmlns:a16="http://schemas.microsoft.com/office/drawing/2014/main" id="{DA4B2E17-09D4-436C-9691-C53434DA704A}"/>
            </a:ext>
          </a:extLst>
        </xdr:cNvPr>
        <xdr:cNvSpPr>
          <a:spLocks noChangeShapeType="1"/>
        </xdr:cNvSpPr>
      </xdr:nvSpPr>
      <xdr:spPr bwMode="auto">
        <a:xfrm flipV="1">
          <a:off x="17091025" y="5222875"/>
          <a:ext cx="1238250" cy="968375"/>
        </a:xfrm>
        <a:prstGeom prst="line">
          <a:avLst/>
        </a:prstGeom>
        <a:noFill/>
        <a:ln w="9525">
          <a:solidFill>
            <a:srgbClr val="000000"/>
          </a:solidFill>
          <a:round/>
          <a:headEnd/>
          <a:tailEnd type="triangle" w="med" len="med"/>
        </a:ln>
      </xdr:spPr>
    </xdr:sp>
    <xdr:clientData/>
  </xdr:twoCellAnchor>
  <xdr:twoCellAnchor>
    <xdr:from>
      <xdr:col>8</xdr:col>
      <xdr:colOff>800100</xdr:colOff>
      <xdr:row>16</xdr:row>
      <xdr:rowOff>66675</xdr:rowOff>
    </xdr:from>
    <xdr:to>
      <xdr:col>9</xdr:col>
      <xdr:colOff>809625</xdr:colOff>
      <xdr:row>18</xdr:row>
      <xdr:rowOff>0</xdr:rowOff>
    </xdr:to>
    <xdr:sp macro="" textlink="">
      <xdr:nvSpPr>
        <xdr:cNvPr id="73" name="Line 91">
          <a:extLst>
            <a:ext uri="{FF2B5EF4-FFF2-40B4-BE49-F238E27FC236}">
              <a16:creationId xmlns:a16="http://schemas.microsoft.com/office/drawing/2014/main" id="{E40711F6-E589-45E4-8899-C2CA753C895F}"/>
            </a:ext>
          </a:extLst>
        </xdr:cNvPr>
        <xdr:cNvSpPr>
          <a:spLocks noChangeShapeType="1"/>
        </xdr:cNvSpPr>
      </xdr:nvSpPr>
      <xdr:spPr bwMode="auto">
        <a:xfrm flipV="1">
          <a:off x="6832600" y="4244975"/>
          <a:ext cx="809625" cy="409575"/>
        </a:xfrm>
        <a:prstGeom prst="line">
          <a:avLst/>
        </a:prstGeom>
        <a:noFill/>
        <a:ln w="9525">
          <a:solidFill>
            <a:srgbClr val="000000"/>
          </a:solidFill>
          <a:round/>
          <a:headEnd/>
          <a:tailEnd type="triangle" w="med" len="med"/>
        </a:ln>
      </xdr:spPr>
    </xdr:sp>
    <xdr:clientData/>
  </xdr:twoCellAnchor>
  <xdr:twoCellAnchor>
    <xdr:from>
      <xdr:col>21</xdr:col>
      <xdr:colOff>809625</xdr:colOff>
      <xdr:row>31</xdr:row>
      <xdr:rowOff>152400</xdr:rowOff>
    </xdr:from>
    <xdr:to>
      <xdr:col>21</xdr:col>
      <xdr:colOff>904875</xdr:colOff>
      <xdr:row>36</xdr:row>
      <xdr:rowOff>447675</xdr:rowOff>
    </xdr:to>
    <xdr:sp macro="" textlink="">
      <xdr:nvSpPr>
        <xdr:cNvPr id="74" name="AutoShape 92">
          <a:extLst>
            <a:ext uri="{FF2B5EF4-FFF2-40B4-BE49-F238E27FC236}">
              <a16:creationId xmlns:a16="http://schemas.microsoft.com/office/drawing/2014/main" id="{CF81EB5B-4805-4A52-B226-5074264A1E18}"/>
            </a:ext>
          </a:extLst>
        </xdr:cNvPr>
        <xdr:cNvSpPr>
          <a:spLocks/>
        </xdr:cNvSpPr>
      </xdr:nvSpPr>
      <xdr:spPr bwMode="auto">
        <a:xfrm>
          <a:off x="18234025" y="9182100"/>
          <a:ext cx="95250" cy="2016125"/>
        </a:xfrm>
        <a:prstGeom prst="leftBrace">
          <a:avLst>
            <a:gd name="adj1" fmla="val 179167"/>
            <a:gd name="adj2" fmla="val 50000"/>
          </a:avLst>
        </a:prstGeom>
        <a:noFill/>
        <a:ln w="9525">
          <a:solidFill>
            <a:srgbClr val="000000"/>
          </a:solidFill>
          <a:round/>
          <a:headEnd/>
          <a:tailEnd/>
        </a:ln>
      </xdr:spPr>
    </xdr:sp>
    <xdr:clientData/>
  </xdr:twoCellAnchor>
  <xdr:oneCellAnchor>
    <xdr:from>
      <xdr:col>20</xdr:col>
      <xdr:colOff>619125</xdr:colOff>
      <xdr:row>32</xdr:row>
      <xdr:rowOff>304800</xdr:rowOff>
    </xdr:from>
    <xdr:ext cx="983411" cy="618824"/>
    <xdr:sp macro="" textlink="">
      <xdr:nvSpPr>
        <xdr:cNvPr id="75" name="Text Box 93">
          <a:extLst>
            <a:ext uri="{FF2B5EF4-FFF2-40B4-BE49-F238E27FC236}">
              <a16:creationId xmlns:a16="http://schemas.microsoft.com/office/drawing/2014/main" id="{5F9ADC49-EA6E-496F-91E4-76EE96B8D37C}"/>
            </a:ext>
          </a:extLst>
        </xdr:cNvPr>
        <xdr:cNvSpPr txBox="1">
          <a:spLocks noChangeArrowheads="1"/>
        </xdr:cNvSpPr>
      </xdr:nvSpPr>
      <xdr:spPr bwMode="auto">
        <a:xfrm>
          <a:off x="17033875" y="9740900"/>
          <a:ext cx="983411" cy="61882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3AP</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3AP'</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を</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AX</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AY</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twoCellAnchor>
    <xdr:from>
      <xdr:col>9</xdr:col>
      <xdr:colOff>752475</xdr:colOff>
      <xdr:row>43</xdr:row>
      <xdr:rowOff>38100</xdr:rowOff>
    </xdr:from>
    <xdr:to>
      <xdr:col>10</xdr:col>
      <xdr:colOff>104775</xdr:colOff>
      <xdr:row>49</xdr:row>
      <xdr:rowOff>209550</xdr:rowOff>
    </xdr:to>
    <xdr:sp macro="" textlink="">
      <xdr:nvSpPr>
        <xdr:cNvPr id="76" name="AutoShape 95">
          <a:extLst>
            <a:ext uri="{FF2B5EF4-FFF2-40B4-BE49-F238E27FC236}">
              <a16:creationId xmlns:a16="http://schemas.microsoft.com/office/drawing/2014/main" id="{38D9647A-02C7-48D6-89B7-14624B203A86}"/>
            </a:ext>
          </a:extLst>
        </xdr:cNvPr>
        <xdr:cNvSpPr>
          <a:spLocks/>
        </xdr:cNvSpPr>
      </xdr:nvSpPr>
      <xdr:spPr bwMode="auto">
        <a:xfrm flipV="1">
          <a:off x="7629525" y="13284200"/>
          <a:ext cx="120650" cy="1701800"/>
        </a:xfrm>
        <a:prstGeom prst="leftBrace">
          <a:avLst>
            <a:gd name="adj1" fmla="val 88725"/>
            <a:gd name="adj2" fmla="val 50000"/>
          </a:avLst>
        </a:prstGeom>
        <a:noFill/>
        <a:ln w="9525">
          <a:solidFill>
            <a:srgbClr val="000000"/>
          </a:solidFill>
          <a:round/>
          <a:headEnd/>
          <a:tailEnd/>
        </a:ln>
      </xdr:spPr>
    </xdr:sp>
    <xdr:clientData/>
  </xdr:twoCellAnchor>
  <xdr:oneCellAnchor>
    <xdr:from>
      <xdr:col>8</xdr:col>
      <xdr:colOff>838200</xdr:colOff>
      <xdr:row>43</xdr:row>
      <xdr:rowOff>495300</xdr:rowOff>
    </xdr:from>
    <xdr:ext cx="736227" cy="618824"/>
    <xdr:sp macro="" textlink="">
      <xdr:nvSpPr>
        <xdr:cNvPr id="77" name="Text Box 96">
          <a:extLst>
            <a:ext uri="{FF2B5EF4-FFF2-40B4-BE49-F238E27FC236}">
              <a16:creationId xmlns:a16="http://schemas.microsoft.com/office/drawing/2014/main" id="{C03EAAFA-2C15-4E36-BC40-4CB17D9847E9}"/>
            </a:ext>
          </a:extLst>
        </xdr:cNvPr>
        <xdr:cNvSpPr txBox="1">
          <a:spLocks noChangeArrowheads="1"/>
        </xdr:cNvSpPr>
      </xdr:nvSpPr>
      <xdr:spPr bwMode="auto">
        <a:xfrm>
          <a:off x="6870700" y="13741400"/>
          <a:ext cx="736227" cy="61882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3AF</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を</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AX</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AY</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twoCellAnchor>
    <xdr:from>
      <xdr:col>5</xdr:col>
      <xdr:colOff>0</xdr:colOff>
      <xdr:row>22</xdr:row>
      <xdr:rowOff>219075</xdr:rowOff>
    </xdr:from>
    <xdr:to>
      <xdr:col>5</xdr:col>
      <xdr:colOff>104775</xdr:colOff>
      <xdr:row>22</xdr:row>
      <xdr:rowOff>219075</xdr:rowOff>
    </xdr:to>
    <xdr:sp macro="" textlink="">
      <xdr:nvSpPr>
        <xdr:cNvPr id="78" name="Line 97">
          <a:extLst>
            <a:ext uri="{FF2B5EF4-FFF2-40B4-BE49-F238E27FC236}">
              <a16:creationId xmlns:a16="http://schemas.microsoft.com/office/drawing/2014/main" id="{B7C41F91-F20F-4E59-9491-F0C26FF5B1EF}"/>
            </a:ext>
          </a:extLst>
        </xdr:cNvPr>
        <xdr:cNvSpPr>
          <a:spLocks noChangeShapeType="1"/>
        </xdr:cNvSpPr>
      </xdr:nvSpPr>
      <xdr:spPr bwMode="auto">
        <a:xfrm>
          <a:off x="3594100" y="6410325"/>
          <a:ext cx="104775" cy="0"/>
        </a:xfrm>
        <a:prstGeom prst="line">
          <a:avLst/>
        </a:prstGeom>
        <a:noFill/>
        <a:ln w="9525">
          <a:solidFill>
            <a:srgbClr val="FF0000"/>
          </a:solidFill>
          <a:prstDash val="dash"/>
          <a:round/>
          <a:headEnd/>
          <a:tailEnd/>
        </a:ln>
      </xdr:spPr>
    </xdr:sp>
    <xdr:clientData/>
  </xdr:twoCellAnchor>
  <xdr:twoCellAnchor>
    <xdr:from>
      <xdr:col>5</xdr:col>
      <xdr:colOff>123825</xdr:colOff>
      <xdr:row>15</xdr:row>
      <xdr:rowOff>200025</xdr:rowOff>
    </xdr:from>
    <xdr:to>
      <xdr:col>5</xdr:col>
      <xdr:colOff>123825</xdr:colOff>
      <xdr:row>22</xdr:row>
      <xdr:rowOff>209177</xdr:rowOff>
    </xdr:to>
    <xdr:sp macro="" textlink="">
      <xdr:nvSpPr>
        <xdr:cNvPr id="79" name="Line 98">
          <a:extLst>
            <a:ext uri="{FF2B5EF4-FFF2-40B4-BE49-F238E27FC236}">
              <a16:creationId xmlns:a16="http://schemas.microsoft.com/office/drawing/2014/main" id="{FA64BE06-A59A-45FC-B5EE-12C31D56DFEA}"/>
            </a:ext>
          </a:extLst>
        </xdr:cNvPr>
        <xdr:cNvSpPr>
          <a:spLocks noChangeShapeType="1"/>
        </xdr:cNvSpPr>
      </xdr:nvSpPr>
      <xdr:spPr bwMode="auto">
        <a:xfrm>
          <a:off x="3709707" y="4174378"/>
          <a:ext cx="0" cy="2235387"/>
        </a:xfrm>
        <a:prstGeom prst="line">
          <a:avLst/>
        </a:prstGeom>
        <a:noFill/>
        <a:ln w="9525">
          <a:solidFill>
            <a:schemeClr val="bg1">
              <a:lumMod val="75000"/>
            </a:schemeClr>
          </a:solidFill>
          <a:prstDash val="dash"/>
          <a:round/>
          <a:headEnd/>
          <a:tailEnd/>
        </a:ln>
      </xdr:spPr>
    </xdr:sp>
    <xdr:clientData/>
  </xdr:twoCellAnchor>
  <xdr:twoCellAnchor>
    <xdr:from>
      <xdr:col>5</xdr:col>
      <xdr:colOff>114300</xdr:colOff>
      <xdr:row>25</xdr:row>
      <xdr:rowOff>304800</xdr:rowOff>
    </xdr:from>
    <xdr:to>
      <xdr:col>6</xdr:col>
      <xdr:colOff>0</xdr:colOff>
      <xdr:row>25</xdr:row>
      <xdr:rowOff>304800</xdr:rowOff>
    </xdr:to>
    <xdr:sp macro="" textlink="">
      <xdr:nvSpPr>
        <xdr:cNvPr id="80" name="Line 99">
          <a:extLst>
            <a:ext uri="{FF2B5EF4-FFF2-40B4-BE49-F238E27FC236}">
              <a16:creationId xmlns:a16="http://schemas.microsoft.com/office/drawing/2014/main" id="{8C9DE48D-11CD-4AE1-9DC9-97EE43D6D962}"/>
            </a:ext>
          </a:extLst>
        </xdr:cNvPr>
        <xdr:cNvSpPr>
          <a:spLocks noChangeShapeType="1"/>
        </xdr:cNvSpPr>
      </xdr:nvSpPr>
      <xdr:spPr bwMode="auto">
        <a:xfrm>
          <a:off x="3708400" y="7385050"/>
          <a:ext cx="450850" cy="0"/>
        </a:xfrm>
        <a:prstGeom prst="line">
          <a:avLst/>
        </a:prstGeom>
        <a:noFill/>
        <a:ln w="9525">
          <a:solidFill>
            <a:srgbClr val="FF0000"/>
          </a:solidFill>
          <a:prstDash val="dash"/>
          <a:round/>
          <a:headEnd/>
          <a:tailEnd type="triangle" w="med" len="med"/>
        </a:ln>
      </xdr:spPr>
    </xdr:sp>
    <xdr:clientData/>
  </xdr:twoCellAnchor>
  <xdr:twoCellAnchor>
    <xdr:from>
      <xdr:col>5</xdr:col>
      <xdr:colOff>142875</xdr:colOff>
      <xdr:row>16</xdr:row>
      <xdr:rowOff>0</xdr:rowOff>
    </xdr:from>
    <xdr:to>
      <xdr:col>6</xdr:col>
      <xdr:colOff>28575</xdr:colOff>
      <xdr:row>16</xdr:row>
      <xdr:rowOff>0</xdr:rowOff>
    </xdr:to>
    <xdr:sp macro="" textlink="">
      <xdr:nvSpPr>
        <xdr:cNvPr id="81" name="Line 100">
          <a:extLst>
            <a:ext uri="{FF2B5EF4-FFF2-40B4-BE49-F238E27FC236}">
              <a16:creationId xmlns:a16="http://schemas.microsoft.com/office/drawing/2014/main" id="{97EE0986-FD48-4562-8B45-5A5CBACE93F0}"/>
            </a:ext>
          </a:extLst>
        </xdr:cNvPr>
        <xdr:cNvSpPr>
          <a:spLocks noChangeShapeType="1"/>
        </xdr:cNvSpPr>
      </xdr:nvSpPr>
      <xdr:spPr bwMode="auto">
        <a:xfrm>
          <a:off x="3736975" y="4178300"/>
          <a:ext cx="45085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10</xdr:col>
      <xdr:colOff>0</xdr:colOff>
      <xdr:row>25</xdr:row>
      <xdr:rowOff>276225</xdr:rowOff>
    </xdr:from>
    <xdr:to>
      <xdr:col>10</xdr:col>
      <xdr:colOff>142875</xdr:colOff>
      <xdr:row>25</xdr:row>
      <xdr:rowOff>276225</xdr:rowOff>
    </xdr:to>
    <xdr:sp macro="" textlink="">
      <xdr:nvSpPr>
        <xdr:cNvPr id="82" name="Line 101">
          <a:extLst>
            <a:ext uri="{FF2B5EF4-FFF2-40B4-BE49-F238E27FC236}">
              <a16:creationId xmlns:a16="http://schemas.microsoft.com/office/drawing/2014/main" id="{463810CC-B631-46A7-A446-35B545973E4C}"/>
            </a:ext>
          </a:extLst>
        </xdr:cNvPr>
        <xdr:cNvSpPr>
          <a:spLocks noChangeShapeType="1"/>
        </xdr:cNvSpPr>
      </xdr:nvSpPr>
      <xdr:spPr bwMode="auto">
        <a:xfrm>
          <a:off x="7645400" y="7356475"/>
          <a:ext cx="142875" cy="0"/>
        </a:xfrm>
        <a:prstGeom prst="line">
          <a:avLst/>
        </a:prstGeom>
        <a:noFill/>
        <a:ln w="9525">
          <a:solidFill>
            <a:srgbClr val="FF0000"/>
          </a:solidFill>
          <a:prstDash val="dash"/>
          <a:round/>
          <a:headEnd/>
          <a:tailEnd/>
        </a:ln>
      </xdr:spPr>
    </xdr:sp>
    <xdr:clientData/>
  </xdr:twoCellAnchor>
  <xdr:twoCellAnchor>
    <xdr:from>
      <xdr:col>10</xdr:col>
      <xdr:colOff>114300</xdr:colOff>
      <xdr:row>25</xdr:row>
      <xdr:rowOff>276225</xdr:rowOff>
    </xdr:from>
    <xdr:to>
      <xdr:col>10</xdr:col>
      <xdr:colOff>114300</xdr:colOff>
      <xdr:row>32</xdr:row>
      <xdr:rowOff>276225</xdr:rowOff>
    </xdr:to>
    <xdr:sp macro="" textlink="">
      <xdr:nvSpPr>
        <xdr:cNvPr id="83" name="Line 102">
          <a:extLst>
            <a:ext uri="{FF2B5EF4-FFF2-40B4-BE49-F238E27FC236}">
              <a16:creationId xmlns:a16="http://schemas.microsoft.com/office/drawing/2014/main" id="{4DA9DA0C-1AC8-48E6-8C11-6595E9E73B78}"/>
            </a:ext>
          </a:extLst>
        </xdr:cNvPr>
        <xdr:cNvSpPr>
          <a:spLocks noChangeShapeType="1"/>
        </xdr:cNvSpPr>
      </xdr:nvSpPr>
      <xdr:spPr bwMode="auto">
        <a:xfrm>
          <a:off x="7759700" y="7356475"/>
          <a:ext cx="0" cy="2355850"/>
        </a:xfrm>
        <a:prstGeom prst="line">
          <a:avLst/>
        </a:prstGeom>
        <a:noFill/>
        <a:ln w="9525">
          <a:solidFill>
            <a:srgbClr val="FF0000"/>
          </a:solidFill>
          <a:prstDash val="dash"/>
          <a:round/>
          <a:headEnd/>
          <a:tailEnd/>
        </a:ln>
      </xdr:spPr>
    </xdr:sp>
    <xdr:clientData/>
  </xdr:twoCellAnchor>
  <xdr:twoCellAnchor>
    <xdr:from>
      <xdr:col>10</xdr:col>
      <xdr:colOff>114300</xdr:colOff>
      <xdr:row>32</xdr:row>
      <xdr:rowOff>276225</xdr:rowOff>
    </xdr:from>
    <xdr:to>
      <xdr:col>11</xdr:col>
      <xdr:colOff>9525</xdr:colOff>
      <xdr:row>32</xdr:row>
      <xdr:rowOff>276225</xdr:rowOff>
    </xdr:to>
    <xdr:sp macro="" textlink="">
      <xdr:nvSpPr>
        <xdr:cNvPr id="84" name="Line 103">
          <a:extLst>
            <a:ext uri="{FF2B5EF4-FFF2-40B4-BE49-F238E27FC236}">
              <a16:creationId xmlns:a16="http://schemas.microsoft.com/office/drawing/2014/main" id="{3A64B1A1-1C45-4FF2-A7ED-14CE6EE196B6}"/>
            </a:ext>
          </a:extLst>
        </xdr:cNvPr>
        <xdr:cNvSpPr>
          <a:spLocks noChangeShapeType="1"/>
        </xdr:cNvSpPr>
      </xdr:nvSpPr>
      <xdr:spPr bwMode="auto">
        <a:xfrm>
          <a:off x="7759700" y="9712325"/>
          <a:ext cx="555625" cy="0"/>
        </a:xfrm>
        <a:prstGeom prst="line">
          <a:avLst/>
        </a:prstGeom>
        <a:noFill/>
        <a:ln w="9525">
          <a:solidFill>
            <a:srgbClr val="FF0000"/>
          </a:solidFill>
          <a:prstDash val="dash"/>
          <a:round/>
          <a:headEnd/>
          <a:tailEnd type="triangle" w="med" len="med"/>
        </a:ln>
      </xdr:spPr>
    </xdr:sp>
    <xdr:clientData/>
  </xdr:twoCellAnchor>
  <xdr:twoCellAnchor>
    <xdr:from>
      <xdr:col>22</xdr:col>
      <xdr:colOff>0</xdr:colOff>
      <xdr:row>29</xdr:row>
      <xdr:rowOff>238125</xdr:rowOff>
    </xdr:from>
    <xdr:to>
      <xdr:col>22</xdr:col>
      <xdr:colOff>142875</xdr:colOff>
      <xdr:row>29</xdr:row>
      <xdr:rowOff>238125</xdr:rowOff>
    </xdr:to>
    <xdr:sp macro="" textlink="">
      <xdr:nvSpPr>
        <xdr:cNvPr id="85" name="Line 104">
          <a:extLst>
            <a:ext uri="{FF2B5EF4-FFF2-40B4-BE49-F238E27FC236}">
              <a16:creationId xmlns:a16="http://schemas.microsoft.com/office/drawing/2014/main" id="{20E2967D-DD99-42F3-8A57-DF4A7F12D512}"/>
            </a:ext>
          </a:extLst>
        </xdr:cNvPr>
        <xdr:cNvSpPr>
          <a:spLocks noChangeShapeType="1"/>
        </xdr:cNvSpPr>
      </xdr:nvSpPr>
      <xdr:spPr bwMode="auto">
        <a:xfrm>
          <a:off x="18332450" y="8785225"/>
          <a:ext cx="142875" cy="0"/>
        </a:xfrm>
        <a:prstGeom prst="line">
          <a:avLst/>
        </a:prstGeom>
        <a:noFill/>
        <a:ln w="9525">
          <a:solidFill>
            <a:srgbClr val="FF0000"/>
          </a:solidFill>
          <a:prstDash val="dash"/>
          <a:round/>
          <a:headEnd/>
          <a:tailEnd/>
        </a:ln>
      </xdr:spPr>
    </xdr:sp>
    <xdr:clientData/>
  </xdr:twoCellAnchor>
  <xdr:twoCellAnchor>
    <xdr:from>
      <xdr:col>22</xdr:col>
      <xdr:colOff>142875</xdr:colOff>
      <xdr:row>29</xdr:row>
      <xdr:rowOff>238125</xdr:rowOff>
    </xdr:from>
    <xdr:to>
      <xdr:col>22</xdr:col>
      <xdr:colOff>142875</xdr:colOff>
      <xdr:row>36</xdr:row>
      <xdr:rowOff>295275</xdr:rowOff>
    </xdr:to>
    <xdr:sp macro="" textlink="">
      <xdr:nvSpPr>
        <xdr:cNvPr id="86" name="Line 105">
          <a:extLst>
            <a:ext uri="{FF2B5EF4-FFF2-40B4-BE49-F238E27FC236}">
              <a16:creationId xmlns:a16="http://schemas.microsoft.com/office/drawing/2014/main" id="{28101A70-7943-4FB3-BC90-9953F201A9BB}"/>
            </a:ext>
          </a:extLst>
        </xdr:cNvPr>
        <xdr:cNvSpPr>
          <a:spLocks noChangeShapeType="1"/>
        </xdr:cNvSpPr>
      </xdr:nvSpPr>
      <xdr:spPr bwMode="auto">
        <a:xfrm>
          <a:off x="18475325" y="8785225"/>
          <a:ext cx="0" cy="2260600"/>
        </a:xfrm>
        <a:prstGeom prst="line">
          <a:avLst/>
        </a:prstGeom>
        <a:noFill/>
        <a:ln w="9525">
          <a:solidFill>
            <a:srgbClr val="FF0000"/>
          </a:solidFill>
          <a:prstDash val="dash"/>
          <a:round/>
          <a:headEnd/>
          <a:tailEnd/>
        </a:ln>
      </xdr:spPr>
    </xdr:sp>
    <xdr:clientData/>
  </xdr:twoCellAnchor>
  <xdr:twoCellAnchor>
    <xdr:from>
      <xdr:col>22</xdr:col>
      <xdr:colOff>142875</xdr:colOff>
      <xdr:row>36</xdr:row>
      <xdr:rowOff>295275</xdr:rowOff>
    </xdr:from>
    <xdr:to>
      <xdr:col>23</xdr:col>
      <xdr:colOff>0</xdr:colOff>
      <xdr:row>36</xdr:row>
      <xdr:rowOff>295275</xdr:rowOff>
    </xdr:to>
    <xdr:sp macro="" textlink="">
      <xdr:nvSpPr>
        <xdr:cNvPr id="87" name="Line 106">
          <a:extLst>
            <a:ext uri="{FF2B5EF4-FFF2-40B4-BE49-F238E27FC236}">
              <a16:creationId xmlns:a16="http://schemas.microsoft.com/office/drawing/2014/main" id="{40DBDC62-5F8E-4A08-9071-0AE03FD911BE}"/>
            </a:ext>
          </a:extLst>
        </xdr:cNvPr>
        <xdr:cNvSpPr>
          <a:spLocks noChangeShapeType="1"/>
        </xdr:cNvSpPr>
      </xdr:nvSpPr>
      <xdr:spPr bwMode="auto">
        <a:xfrm>
          <a:off x="18475325" y="11045825"/>
          <a:ext cx="530225" cy="0"/>
        </a:xfrm>
        <a:prstGeom prst="line">
          <a:avLst/>
        </a:prstGeom>
        <a:noFill/>
        <a:ln w="9525">
          <a:solidFill>
            <a:srgbClr val="FF0000"/>
          </a:solidFill>
          <a:prstDash val="dash"/>
          <a:round/>
          <a:headEnd/>
          <a:tailEnd type="triangle" w="med" len="med"/>
        </a:ln>
      </xdr:spPr>
    </xdr:sp>
    <xdr:clientData/>
  </xdr:twoCellAnchor>
  <xdr:twoCellAnchor>
    <xdr:from>
      <xdr:col>17</xdr:col>
      <xdr:colOff>9525</xdr:colOff>
      <xdr:row>22</xdr:row>
      <xdr:rowOff>257175</xdr:rowOff>
    </xdr:from>
    <xdr:to>
      <xdr:col>17</xdr:col>
      <xdr:colOff>114300</xdr:colOff>
      <xdr:row>22</xdr:row>
      <xdr:rowOff>257175</xdr:rowOff>
    </xdr:to>
    <xdr:sp macro="" textlink="">
      <xdr:nvSpPr>
        <xdr:cNvPr id="88" name="Line 107">
          <a:extLst>
            <a:ext uri="{FF2B5EF4-FFF2-40B4-BE49-F238E27FC236}">
              <a16:creationId xmlns:a16="http://schemas.microsoft.com/office/drawing/2014/main" id="{9310E4BC-5DA7-4427-9FA4-C9FD89D4633E}"/>
            </a:ext>
          </a:extLst>
        </xdr:cNvPr>
        <xdr:cNvSpPr>
          <a:spLocks noChangeShapeType="1"/>
        </xdr:cNvSpPr>
      </xdr:nvSpPr>
      <xdr:spPr bwMode="auto">
        <a:xfrm>
          <a:off x="13414375" y="6448425"/>
          <a:ext cx="104775" cy="0"/>
        </a:xfrm>
        <a:prstGeom prst="line">
          <a:avLst/>
        </a:prstGeom>
        <a:noFill/>
        <a:ln w="9525">
          <a:solidFill>
            <a:srgbClr val="FF0000"/>
          </a:solidFill>
          <a:prstDash val="dash"/>
          <a:round/>
          <a:headEnd/>
          <a:tailEnd/>
        </a:ln>
      </xdr:spPr>
    </xdr:sp>
    <xdr:clientData/>
  </xdr:twoCellAnchor>
  <xdr:twoCellAnchor>
    <xdr:from>
      <xdr:col>17</xdr:col>
      <xdr:colOff>123825</xdr:colOff>
      <xdr:row>20</xdr:row>
      <xdr:rowOff>66675</xdr:rowOff>
    </xdr:from>
    <xdr:to>
      <xdr:col>17</xdr:col>
      <xdr:colOff>123825</xdr:colOff>
      <xdr:row>30</xdr:row>
      <xdr:rowOff>38100</xdr:rowOff>
    </xdr:to>
    <xdr:sp macro="" textlink="">
      <xdr:nvSpPr>
        <xdr:cNvPr id="89" name="Line 108">
          <a:extLst>
            <a:ext uri="{FF2B5EF4-FFF2-40B4-BE49-F238E27FC236}">
              <a16:creationId xmlns:a16="http://schemas.microsoft.com/office/drawing/2014/main" id="{498EF2E1-7A16-444F-9421-74BCB55DBC3B}"/>
            </a:ext>
          </a:extLst>
        </xdr:cNvPr>
        <xdr:cNvSpPr>
          <a:spLocks noChangeShapeType="1"/>
        </xdr:cNvSpPr>
      </xdr:nvSpPr>
      <xdr:spPr bwMode="auto">
        <a:xfrm>
          <a:off x="13528675" y="5489575"/>
          <a:ext cx="0" cy="3343275"/>
        </a:xfrm>
        <a:prstGeom prst="line">
          <a:avLst/>
        </a:prstGeom>
        <a:noFill/>
        <a:ln w="9525">
          <a:solidFill>
            <a:srgbClr val="FF0000"/>
          </a:solidFill>
          <a:prstDash val="dash"/>
          <a:round/>
          <a:headEnd/>
          <a:tailEnd/>
        </a:ln>
      </xdr:spPr>
    </xdr:sp>
    <xdr:clientData/>
  </xdr:twoCellAnchor>
  <xdr:twoCellAnchor>
    <xdr:from>
      <xdr:col>17</xdr:col>
      <xdr:colOff>123825</xdr:colOff>
      <xdr:row>30</xdr:row>
      <xdr:rowOff>38100</xdr:rowOff>
    </xdr:from>
    <xdr:to>
      <xdr:col>17</xdr:col>
      <xdr:colOff>581025</xdr:colOff>
      <xdr:row>30</xdr:row>
      <xdr:rowOff>38100</xdr:rowOff>
    </xdr:to>
    <xdr:sp macro="" textlink="">
      <xdr:nvSpPr>
        <xdr:cNvPr id="90" name="Line 109">
          <a:extLst>
            <a:ext uri="{FF2B5EF4-FFF2-40B4-BE49-F238E27FC236}">
              <a16:creationId xmlns:a16="http://schemas.microsoft.com/office/drawing/2014/main" id="{881242A4-66A2-44A3-BD79-7C4F535C7D6C}"/>
            </a:ext>
          </a:extLst>
        </xdr:cNvPr>
        <xdr:cNvSpPr>
          <a:spLocks noChangeShapeType="1"/>
        </xdr:cNvSpPr>
      </xdr:nvSpPr>
      <xdr:spPr bwMode="auto">
        <a:xfrm>
          <a:off x="13528675" y="8832850"/>
          <a:ext cx="438150" cy="0"/>
        </a:xfrm>
        <a:prstGeom prst="line">
          <a:avLst/>
        </a:prstGeom>
        <a:noFill/>
        <a:ln w="9525">
          <a:solidFill>
            <a:srgbClr val="FF0000"/>
          </a:solidFill>
          <a:prstDash val="dash"/>
          <a:round/>
          <a:headEnd/>
          <a:tailEnd type="triangle" w="med" len="med"/>
        </a:ln>
      </xdr:spPr>
    </xdr:sp>
    <xdr:clientData/>
  </xdr:twoCellAnchor>
  <xdr:twoCellAnchor>
    <xdr:from>
      <xdr:col>17</xdr:col>
      <xdr:colOff>123825</xdr:colOff>
      <xdr:row>20</xdr:row>
      <xdr:rowOff>66675</xdr:rowOff>
    </xdr:from>
    <xdr:to>
      <xdr:col>18</xdr:col>
      <xdr:colOff>28575</xdr:colOff>
      <xdr:row>20</xdr:row>
      <xdr:rowOff>66675</xdr:rowOff>
    </xdr:to>
    <xdr:sp macro="" textlink="">
      <xdr:nvSpPr>
        <xdr:cNvPr id="91" name="Line 110">
          <a:extLst>
            <a:ext uri="{FF2B5EF4-FFF2-40B4-BE49-F238E27FC236}">
              <a16:creationId xmlns:a16="http://schemas.microsoft.com/office/drawing/2014/main" id="{7434E9C5-86CB-419E-847B-6682762A76AF}"/>
            </a:ext>
          </a:extLst>
        </xdr:cNvPr>
        <xdr:cNvSpPr>
          <a:spLocks noChangeShapeType="1"/>
        </xdr:cNvSpPr>
      </xdr:nvSpPr>
      <xdr:spPr bwMode="auto">
        <a:xfrm>
          <a:off x="13528675" y="5489575"/>
          <a:ext cx="469900" cy="0"/>
        </a:xfrm>
        <a:prstGeom prst="line">
          <a:avLst/>
        </a:prstGeom>
        <a:noFill/>
        <a:ln w="9525">
          <a:solidFill>
            <a:srgbClr val="FF0000"/>
          </a:solidFill>
          <a:prstDash val="dash"/>
          <a:round/>
          <a:headEnd/>
          <a:tailEnd type="triangle" w="med" len="med"/>
        </a:ln>
      </xdr:spPr>
    </xdr:sp>
    <xdr:clientData/>
  </xdr:twoCellAnchor>
  <xdr:twoCellAnchor>
    <xdr:from>
      <xdr:col>4</xdr:col>
      <xdr:colOff>733425</xdr:colOff>
      <xdr:row>20</xdr:row>
      <xdr:rowOff>0</xdr:rowOff>
    </xdr:from>
    <xdr:to>
      <xdr:col>5</xdr:col>
      <xdr:colOff>219075</xdr:colOff>
      <xdr:row>20</xdr:row>
      <xdr:rowOff>0</xdr:rowOff>
    </xdr:to>
    <xdr:sp macro="" textlink="">
      <xdr:nvSpPr>
        <xdr:cNvPr id="92" name="Line 111">
          <a:extLst>
            <a:ext uri="{FF2B5EF4-FFF2-40B4-BE49-F238E27FC236}">
              <a16:creationId xmlns:a16="http://schemas.microsoft.com/office/drawing/2014/main" id="{CCC47AD8-90F9-461B-9D84-7D0E6FDC5D5A}"/>
            </a:ext>
          </a:extLst>
        </xdr:cNvPr>
        <xdr:cNvSpPr>
          <a:spLocks noChangeShapeType="1"/>
        </xdr:cNvSpPr>
      </xdr:nvSpPr>
      <xdr:spPr bwMode="auto">
        <a:xfrm>
          <a:off x="3590925" y="5422900"/>
          <a:ext cx="222250" cy="0"/>
        </a:xfrm>
        <a:prstGeom prst="line">
          <a:avLst/>
        </a:prstGeom>
        <a:noFill/>
        <a:ln w="9525">
          <a:solidFill>
            <a:srgbClr val="FF0000"/>
          </a:solidFill>
          <a:round/>
          <a:headEnd/>
          <a:tailEnd/>
        </a:ln>
      </xdr:spPr>
    </xdr:sp>
    <xdr:clientData/>
  </xdr:twoCellAnchor>
  <xdr:twoCellAnchor>
    <xdr:from>
      <xdr:col>22</xdr:col>
      <xdr:colOff>0</xdr:colOff>
      <xdr:row>27</xdr:row>
      <xdr:rowOff>0</xdr:rowOff>
    </xdr:from>
    <xdr:to>
      <xdr:col>22</xdr:col>
      <xdr:colOff>228600</xdr:colOff>
      <xdr:row>27</xdr:row>
      <xdr:rowOff>0</xdr:rowOff>
    </xdr:to>
    <xdr:sp macro="" textlink="">
      <xdr:nvSpPr>
        <xdr:cNvPr id="93" name="Line 112">
          <a:extLst>
            <a:ext uri="{FF2B5EF4-FFF2-40B4-BE49-F238E27FC236}">
              <a16:creationId xmlns:a16="http://schemas.microsoft.com/office/drawing/2014/main" id="{F9AFA617-9C12-4D63-ACD3-A24493C4C537}"/>
            </a:ext>
          </a:extLst>
        </xdr:cNvPr>
        <xdr:cNvSpPr>
          <a:spLocks noChangeShapeType="1"/>
        </xdr:cNvSpPr>
      </xdr:nvSpPr>
      <xdr:spPr bwMode="auto">
        <a:xfrm>
          <a:off x="18332450" y="7931150"/>
          <a:ext cx="228600" cy="0"/>
        </a:xfrm>
        <a:prstGeom prst="line">
          <a:avLst/>
        </a:prstGeom>
        <a:noFill/>
        <a:ln w="9525">
          <a:solidFill>
            <a:srgbClr val="FF0000"/>
          </a:solidFill>
          <a:round/>
          <a:headEnd/>
          <a:tailEnd/>
        </a:ln>
      </xdr:spPr>
    </xdr:sp>
    <xdr:clientData/>
  </xdr:twoCellAnchor>
  <xdr:twoCellAnchor>
    <xdr:from>
      <xdr:col>21</xdr:col>
      <xdr:colOff>66675</xdr:colOff>
      <xdr:row>17</xdr:row>
      <xdr:rowOff>200025</xdr:rowOff>
    </xdr:from>
    <xdr:to>
      <xdr:col>21</xdr:col>
      <xdr:colOff>142875</xdr:colOff>
      <xdr:row>21</xdr:row>
      <xdr:rowOff>38100</xdr:rowOff>
    </xdr:to>
    <xdr:sp macro="" textlink="">
      <xdr:nvSpPr>
        <xdr:cNvPr id="94" name="AutoShape 113">
          <a:extLst>
            <a:ext uri="{FF2B5EF4-FFF2-40B4-BE49-F238E27FC236}">
              <a16:creationId xmlns:a16="http://schemas.microsoft.com/office/drawing/2014/main" id="{A78B0340-B1EA-4F80-AFF6-D2A37A2BA8B6}"/>
            </a:ext>
          </a:extLst>
        </xdr:cNvPr>
        <xdr:cNvSpPr>
          <a:spLocks/>
        </xdr:cNvSpPr>
      </xdr:nvSpPr>
      <xdr:spPr bwMode="auto">
        <a:xfrm>
          <a:off x="17491075" y="4562475"/>
          <a:ext cx="76200" cy="1127125"/>
        </a:xfrm>
        <a:prstGeom prst="rightBrace">
          <a:avLst>
            <a:gd name="adj1" fmla="val 125000"/>
            <a:gd name="adj2" fmla="val 50000"/>
          </a:avLst>
        </a:prstGeom>
        <a:noFill/>
        <a:ln w="9525">
          <a:solidFill>
            <a:srgbClr val="000000"/>
          </a:solidFill>
          <a:round/>
          <a:headEnd/>
          <a:tailEnd/>
        </a:ln>
      </xdr:spPr>
    </xdr:sp>
    <xdr:clientData/>
  </xdr:twoCellAnchor>
  <xdr:oneCellAnchor>
    <xdr:from>
      <xdr:col>10</xdr:col>
      <xdr:colOff>47625</xdr:colOff>
      <xdr:row>15</xdr:row>
      <xdr:rowOff>31750</xdr:rowOff>
    </xdr:from>
    <xdr:ext cx="2918198" cy="750793"/>
    <xdr:sp macro="" textlink="">
      <xdr:nvSpPr>
        <xdr:cNvPr id="97" name="Text Box 118">
          <a:extLst>
            <a:ext uri="{FF2B5EF4-FFF2-40B4-BE49-F238E27FC236}">
              <a16:creationId xmlns:a16="http://schemas.microsoft.com/office/drawing/2014/main" id="{4A6346B8-3187-4B37-93CF-14E5CBDC6E46}"/>
            </a:ext>
          </a:extLst>
        </xdr:cNvPr>
        <xdr:cNvSpPr txBox="1">
          <a:spLocks noChangeArrowheads="1"/>
        </xdr:cNvSpPr>
      </xdr:nvSpPr>
      <xdr:spPr bwMode="auto">
        <a:xfrm>
          <a:off x="7693025" y="4000500"/>
          <a:ext cx="2918198" cy="750793"/>
        </a:xfrm>
        <a:prstGeom prst="rect">
          <a:avLst/>
        </a:prstGeom>
        <a:noFill/>
        <a:ln w="9525">
          <a:noFill/>
          <a:miter lim="800000"/>
          <a:headEnd/>
          <a:tailEnd/>
        </a:ln>
      </xdr:spPr>
      <xdr:txBody>
        <a:bodyPr wrap="none" lIns="18288" tIns="18288" rIns="0" bIns="0" anchor="t" upright="1">
          <a:no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少ない方が大気の場合は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水域の場合は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AU</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AV</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twoCellAnchor>
    <xdr:from>
      <xdr:col>9</xdr:col>
      <xdr:colOff>581025</xdr:colOff>
      <xdr:row>27</xdr:row>
      <xdr:rowOff>0</xdr:rowOff>
    </xdr:from>
    <xdr:to>
      <xdr:col>9</xdr:col>
      <xdr:colOff>762000</xdr:colOff>
      <xdr:row>32</xdr:row>
      <xdr:rowOff>390525</xdr:rowOff>
    </xdr:to>
    <xdr:sp macro="" textlink="">
      <xdr:nvSpPr>
        <xdr:cNvPr id="100" name="AutoShape 123">
          <a:extLst>
            <a:ext uri="{FF2B5EF4-FFF2-40B4-BE49-F238E27FC236}">
              <a16:creationId xmlns:a16="http://schemas.microsoft.com/office/drawing/2014/main" id="{B4A5B481-FF33-4358-BDCA-DC9694297CC8}"/>
            </a:ext>
          </a:extLst>
        </xdr:cNvPr>
        <xdr:cNvSpPr>
          <a:spLocks/>
        </xdr:cNvSpPr>
      </xdr:nvSpPr>
      <xdr:spPr bwMode="auto">
        <a:xfrm flipV="1">
          <a:off x="7458075" y="7931150"/>
          <a:ext cx="180975" cy="1895475"/>
        </a:xfrm>
        <a:prstGeom prst="leftBrace">
          <a:avLst>
            <a:gd name="adj1" fmla="val 87719"/>
            <a:gd name="adj2" fmla="val 50000"/>
          </a:avLst>
        </a:prstGeom>
        <a:noFill/>
        <a:ln w="9525">
          <a:solidFill>
            <a:srgbClr val="000000"/>
          </a:solidFill>
          <a:round/>
          <a:headEnd/>
          <a:tailEnd/>
        </a:ln>
      </xdr:spPr>
    </xdr:sp>
    <xdr:clientData/>
  </xdr:twoCellAnchor>
  <xdr:oneCellAnchor>
    <xdr:from>
      <xdr:col>7</xdr:col>
      <xdr:colOff>828675</xdr:colOff>
      <xdr:row>27</xdr:row>
      <xdr:rowOff>76200</xdr:rowOff>
    </xdr:from>
    <xdr:ext cx="1436034" cy="418704"/>
    <xdr:sp macro="" textlink="">
      <xdr:nvSpPr>
        <xdr:cNvPr id="101" name="Text Box 124">
          <a:extLst>
            <a:ext uri="{FF2B5EF4-FFF2-40B4-BE49-F238E27FC236}">
              <a16:creationId xmlns:a16="http://schemas.microsoft.com/office/drawing/2014/main" id="{4F55ED25-DD58-4FBC-96FC-E94664CDE0C1}"/>
            </a:ext>
          </a:extLst>
        </xdr:cNvPr>
        <xdr:cNvSpPr txBox="1">
          <a:spLocks noChangeArrowheads="1"/>
        </xdr:cNvSpPr>
      </xdr:nvSpPr>
      <xdr:spPr bwMode="auto">
        <a:xfrm>
          <a:off x="5838825" y="8007350"/>
          <a:ext cx="1436034"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3U</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3U'</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を</a:t>
          </a:r>
        </a:p>
        <a:p>
          <a:pPr algn="l" rtl="0">
            <a:defRPr sz="1000"/>
          </a:pP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AX</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AY</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xdr:txBody>
    </xdr:sp>
    <xdr:clientData/>
  </xdr:oneCellAnchor>
  <xdr:twoCellAnchor>
    <xdr:from>
      <xdr:col>9</xdr:col>
      <xdr:colOff>219075</xdr:colOff>
      <xdr:row>28</xdr:row>
      <xdr:rowOff>314325</xdr:rowOff>
    </xdr:from>
    <xdr:to>
      <xdr:col>9</xdr:col>
      <xdr:colOff>438150</xdr:colOff>
      <xdr:row>30</xdr:row>
      <xdr:rowOff>9525</xdr:rowOff>
    </xdr:to>
    <xdr:sp macro="" textlink="">
      <xdr:nvSpPr>
        <xdr:cNvPr id="102" name="Line 125">
          <a:extLst>
            <a:ext uri="{FF2B5EF4-FFF2-40B4-BE49-F238E27FC236}">
              <a16:creationId xmlns:a16="http://schemas.microsoft.com/office/drawing/2014/main" id="{397C427C-F3A3-4E09-97B4-EC1AC86A65E2}"/>
            </a:ext>
          </a:extLst>
        </xdr:cNvPr>
        <xdr:cNvSpPr>
          <a:spLocks noChangeShapeType="1"/>
        </xdr:cNvSpPr>
      </xdr:nvSpPr>
      <xdr:spPr bwMode="auto">
        <a:xfrm flipH="1" flipV="1">
          <a:off x="7096125" y="8474075"/>
          <a:ext cx="219075" cy="330200"/>
        </a:xfrm>
        <a:prstGeom prst="line">
          <a:avLst/>
        </a:prstGeom>
        <a:noFill/>
        <a:ln w="9525">
          <a:solidFill>
            <a:srgbClr val="000000"/>
          </a:solidFill>
          <a:round/>
          <a:headEnd/>
          <a:tailEnd type="triangle" w="med" len="med"/>
        </a:ln>
      </xdr:spPr>
    </xdr:sp>
    <xdr:clientData/>
  </xdr:twoCellAnchor>
  <xdr:oneCellAnchor>
    <xdr:from>
      <xdr:col>5</xdr:col>
      <xdr:colOff>561975</xdr:colOff>
      <xdr:row>42</xdr:row>
      <xdr:rowOff>85725</xdr:rowOff>
    </xdr:from>
    <xdr:ext cx="2554610" cy="2019655"/>
    <xdr:sp macro="" textlink="">
      <xdr:nvSpPr>
        <xdr:cNvPr id="103" name="Text Box 126">
          <a:extLst>
            <a:ext uri="{FF2B5EF4-FFF2-40B4-BE49-F238E27FC236}">
              <a16:creationId xmlns:a16="http://schemas.microsoft.com/office/drawing/2014/main" id="{824FB808-26EC-4D4C-ACBA-4CA546BCC75D}"/>
            </a:ext>
          </a:extLst>
        </xdr:cNvPr>
        <xdr:cNvSpPr txBox="1">
          <a:spLocks noChangeArrowheads="1"/>
        </xdr:cNvSpPr>
      </xdr:nvSpPr>
      <xdr:spPr bwMode="auto">
        <a:xfrm>
          <a:off x="4156075" y="12868275"/>
          <a:ext cx="2554610" cy="2019655"/>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※3W</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が処理後の濃度の場合：</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AB</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3Y</a:t>
          </a:r>
        </a:p>
        <a:p>
          <a:pPr algn="l" rtl="0">
            <a:defRPr sz="1000"/>
          </a:pP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      3AC</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3Y×3AA÷(100</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3Z)÷100</a:t>
          </a:r>
        </a:p>
        <a:p>
          <a:pPr algn="l" rtl="0">
            <a:defRPr sz="1000"/>
          </a:pP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3AD</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3Y×(3Z</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3AA)÷(100</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3Z)</a:t>
          </a:r>
        </a:p>
        <a:p>
          <a:pPr algn="l" rtl="0">
            <a:defRPr sz="1000"/>
          </a:pP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3AF</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3Y×(3Z</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3AA)÷(100</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3Z)</a:t>
          </a:r>
        </a:p>
        <a:p>
          <a:pPr algn="l" rtl="0">
            <a:defRPr sz="1000"/>
          </a:pP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3W</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が処理前の濃度の場合：</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AB</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3Y×(100</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3Z)÷100</a:t>
          </a:r>
        </a:p>
        <a:p>
          <a:pPr algn="l" rtl="0">
            <a:defRPr sz="1000"/>
          </a:pP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3AC</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3Y×3AA÷100</a:t>
          </a:r>
        </a:p>
        <a:p>
          <a:pPr algn="l" rtl="0">
            <a:defRPr sz="1000"/>
          </a:pP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3AD</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3Y×(3Z</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3AA)÷100</a:t>
          </a:r>
        </a:p>
        <a:p>
          <a:pPr algn="l" rtl="0">
            <a:defRPr sz="1000"/>
          </a:pP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3AF</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3Y×(3Z</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3AA)÷100</a:t>
          </a:r>
        </a:p>
      </xdr:txBody>
    </xdr:sp>
    <xdr:clientData/>
  </xdr:oneCellAnchor>
  <xdr:oneCellAnchor>
    <xdr:from>
      <xdr:col>6</xdr:col>
      <xdr:colOff>0</xdr:colOff>
      <xdr:row>30</xdr:row>
      <xdr:rowOff>209549</xdr:rowOff>
    </xdr:from>
    <xdr:ext cx="2371996" cy="418799"/>
    <xdr:sp macro="" textlink="">
      <xdr:nvSpPr>
        <xdr:cNvPr id="104" name="Text Box 127">
          <a:extLst>
            <a:ext uri="{FF2B5EF4-FFF2-40B4-BE49-F238E27FC236}">
              <a16:creationId xmlns:a16="http://schemas.microsoft.com/office/drawing/2014/main" id="{C41BB871-F5E9-4B66-889E-629D741F4A92}"/>
            </a:ext>
          </a:extLst>
        </xdr:cNvPr>
        <xdr:cNvSpPr txBox="1">
          <a:spLocks noChangeArrowheads="1"/>
        </xdr:cNvSpPr>
      </xdr:nvSpPr>
      <xdr:spPr bwMode="auto">
        <a:xfrm>
          <a:off x="4159250" y="9004299"/>
          <a:ext cx="2371996" cy="418799"/>
        </a:xfrm>
        <a:prstGeom prst="rect">
          <a:avLst/>
        </a:prstGeom>
        <a:noFill/>
        <a:ln w="9525">
          <a:noFill/>
          <a:miter lim="800000"/>
          <a:headEnd/>
          <a:tailEnd/>
        </a:ln>
      </xdr:spPr>
      <xdr:txBody>
        <a:bodyPr wrap="none" lIns="18288" tIns="18288" rIns="0" bIns="0" anchor="t" upright="1">
          <a:no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少ない方が大気の場合は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AT</a:t>
          </a:r>
          <a:r>
            <a:rPr lang="ja-JP" altLang="en-GB" sz="1200" b="0" i="0" u="none" strike="noStrike" baseline="0">
              <a:solidFill>
                <a:srgbClr val="000000"/>
              </a:solidFill>
              <a:latin typeface="ＭＳ Ｐゴシック" panose="020B0600070205080204" pitchFamily="50" charset="-128"/>
              <a:ea typeface="ＭＳ Ｐゴシック" panose="020B0600070205080204" pitchFamily="50" charset="-128"/>
            </a:rPr>
            <a:t>、</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水域の場合は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AU</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または</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AV</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に記入</a:t>
          </a:r>
        </a:p>
        <a:p>
          <a:pPr algn="l" rtl="0">
            <a:defRPr sz="1000"/>
          </a:pPr>
          <a:endPar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xdr:col>
      <xdr:colOff>466725</xdr:colOff>
      <xdr:row>31</xdr:row>
      <xdr:rowOff>381000</xdr:rowOff>
    </xdr:from>
    <xdr:to>
      <xdr:col>9</xdr:col>
      <xdr:colOff>276225</xdr:colOff>
      <xdr:row>32</xdr:row>
      <xdr:rowOff>266700</xdr:rowOff>
    </xdr:to>
    <xdr:sp macro="" textlink="">
      <xdr:nvSpPr>
        <xdr:cNvPr id="105" name="Line 128">
          <a:extLst>
            <a:ext uri="{FF2B5EF4-FFF2-40B4-BE49-F238E27FC236}">
              <a16:creationId xmlns:a16="http://schemas.microsoft.com/office/drawing/2014/main" id="{B928B959-B6F5-4612-9E0E-F7EE47A2BEC0}"/>
            </a:ext>
          </a:extLst>
        </xdr:cNvPr>
        <xdr:cNvSpPr>
          <a:spLocks noChangeShapeType="1"/>
        </xdr:cNvSpPr>
      </xdr:nvSpPr>
      <xdr:spPr bwMode="auto">
        <a:xfrm flipH="1" flipV="1">
          <a:off x="6499225" y="9410700"/>
          <a:ext cx="654050" cy="292100"/>
        </a:xfrm>
        <a:prstGeom prst="line">
          <a:avLst/>
        </a:prstGeom>
        <a:noFill/>
        <a:ln w="9525">
          <a:solidFill>
            <a:srgbClr val="000000"/>
          </a:solidFill>
          <a:round/>
          <a:headEnd/>
          <a:tailEnd type="triangle" w="med" len="med"/>
        </a:ln>
      </xdr:spPr>
    </xdr:sp>
    <xdr:clientData/>
  </xdr:twoCellAnchor>
  <xdr:twoCellAnchor>
    <xdr:from>
      <xdr:col>8</xdr:col>
      <xdr:colOff>676275</xdr:colOff>
      <xdr:row>34</xdr:row>
      <xdr:rowOff>161925</xdr:rowOff>
    </xdr:from>
    <xdr:to>
      <xdr:col>9</xdr:col>
      <xdr:colOff>276225</xdr:colOff>
      <xdr:row>36</xdr:row>
      <xdr:rowOff>0</xdr:rowOff>
    </xdr:to>
    <xdr:sp macro="" textlink="">
      <xdr:nvSpPr>
        <xdr:cNvPr id="106" name="Line 129">
          <a:extLst>
            <a:ext uri="{FF2B5EF4-FFF2-40B4-BE49-F238E27FC236}">
              <a16:creationId xmlns:a16="http://schemas.microsoft.com/office/drawing/2014/main" id="{237B326B-FE97-4124-9739-B59FC69F6B55}"/>
            </a:ext>
          </a:extLst>
        </xdr:cNvPr>
        <xdr:cNvSpPr>
          <a:spLocks noChangeShapeType="1"/>
        </xdr:cNvSpPr>
      </xdr:nvSpPr>
      <xdr:spPr bwMode="auto">
        <a:xfrm flipV="1">
          <a:off x="6708775" y="10366375"/>
          <a:ext cx="444500" cy="384175"/>
        </a:xfrm>
        <a:prstGeom prst="line">
          <a:avLst/>
        </a:prstGeom>
        <a:noFill/>
        <a:ln w="9525">
          <a:solidFill>
            <a:srgbClr val="000000"/>
          </a:solidFill>
          <a:round/>
          <a:headEnd/>
          <a:tailEnd/>
        </a:ln>
      </xdr:spPr>
    </xdr:sp>
    <xdr:clientData/>
  </xdr:twoCellAnchor>
  <xdr:twoCellAnchor>
    <xdr:from>
      <xdr:col>9</xdr:col>
      <xdr:colOff>276225</xdr:colOff>
      <xdr:row>32</xdr:row>
      <xdr:rowOff>257174</xdr:rowOff>
    </xdr:from>
    <xdr:to>
      <xdr:col>9</xdr:col>
      <xdr:colOff>276225</xdr:colOff>
      <xdr:row>34</xdr:row>
      <xdr:rowOff>177799</xdr:rowOff>
    </xdr:to>
    <xdr:sp macro="" textlink="">
      <xdr:nvSpPr>
        <xdr:cNvPr id="107" name="Line 131">
          <a:extLst>
            <a:ext uri="{FF2B5EF4-FFF2-40B4-BE49-F238E27FC236}">
              <a16:creationId xmlns:a16="http://schemas.microsoft.com/office/drawing/2014/main" id="{8835E393-341B-4E91-A9F4-AFC7BD4769B0}"/>
            </a:ext>
          </a:extLst>
        </xdr:cNvPr>
        <xdr:cNvSpPr>
          <a:spLocks noChangeShapeType="1"/>
        </xdr:cNvSpPr>
      </xdr:nvSpPr>
      <xdr:spPr bwMode="auto">
        <a:xfrm flipV="1">
          <a:off x="7153275" y="9693274"/>
          <a:ext cx="0" cy="688975"/>
        </a:xfrm>
        <a:prstGeom prst="line">
          <a:avLst/>
        </a:prstGeom>
        <a:noFill/>
        <a:ln w="9525">
          <a:solidFill>
            <a:srgbClr val="000000"/>
          </a:solidFill>
          <a:round/>
          <a:headEnd/>
          <a:tailEnd/>
        </a:ln>
      </xdr:spPr>
    </xdr:sp>
    <xdr:clientData/>
  </xdr:twoCellAnchor>
  <xdr:twoCellAnchor>
    <xdr:from>
      <xdr:col>5</xdr:col>
      <xdr:colOff>212538</xdr:colOff>
      <xdr:row>20</xdr:row>
      <xdr:rowOff>6911</xdr:rowOff>
    </xdr:from>
    <xdr:to>
      <xdr:col>5</xdr:col>
      <xdr:colOff>212538</xdr:colOff>
      <xdr:row>22</xdr:row>
      <xdr:rowOff>224119</xdr:rowOff>
    </xdr:to>
    <xdr:sp macro="" textlink="">
      <xdr:nvSpPr>
        <xdr:cNvPr id="28" name="Line 5">
          <a:extLst>
            <a:ext uri="{FF2B5EF4-FFF2-40B4-BE49-F238E27FC236}">
              <a16:creationId xmlns:a16="http://schemas.microsoft.com/office/drawing/2014/main" id="{450DDB38-4193-454C-8FC8-15455D483467}"/>
            </a:ext>
          </a:extLst>
        </xdr:cNvPr>
        <xdr:cNvSpPr>
          <a:spLocks noChangeShapeType="1"/>
        </xdr:cNvSpPr>
      </xdr:nvSpPr>
      <xdr:spPr bwMode="auto">
        <a:xfrm>
          <a:off x="3798420" y="5438029"/>
          <a:ext cx="0" cy="986678"/>
        </a:xfrm>
        <a:prstGeom prst="line">
          <a:avLst/>
        </a:prstGeom>
        <a:noFill/>
        <a:ln w="9525">
          <a:solidFill>
            <a:srgbClr val="FF0000"/>
          </a:solidFill>
          <a:round/>
          <a:headEnd/>
          <a:tailEnd/>
        </a:ln>
      </xdr:spPr>
    </xdr:sp>
    <xdr:clientData/>
  </xdr:twoCellAnchor>
  <xdr:twoCellAnchor>
    <xdr:from>
      <xdr:col>5</xdr:col>
      <xdr:colOff>113821</xdr:colOff>
      <xdr:row>22</xdr:row>
      <xdr:rowOff>233871</xdr:rowOff>
    </xdr:from>
    <xdr:to>
      <xdr:col>5</xdr:col>
      <xdr:colOff>113821</xdr:colOff>
      <xdr:row>25</xdr:row>
      <xdr:rowOff>336827</xdr:rowOff>
    </xdr:to>
    <xdr:sp macro="" textlink="">
      <xdr:nvSpPr>
        <xdr:cNvPr id="52" name="Line 98">
          <a:extLst>
            <a:ext uri="{FF2B5EF4-FFF2-40B4-BE49-F238E27FC236}">
              <a16:creationId xmlns:a16="http://schemas.microsoft.com/office/drawing/2014/main" id="{F4022514-2728-45FC-A5AF-AB452D7EC652}"/>
            </a:ext>
          </a:extLst>
        </xdr:cNvPr>
        <xdr:cNvSpPr>
          <a:spLocks noChangeShapeType="1"/>
        </xdr:cNvSpPr>
      </xdr:nvSpPr>
      <xdr:spPr bwMode="auto">
        <a:xfrm>
          <a:off x="3713995" y="6418219"/>
          <a:ext cx="0" cy="991956"/>
        </a:xfrm>
        <a:prstGeom prst="line">
          <a:avLst/>
        </a:prstGeom>
        <a:noFill/>
        <a:ln w="9525">
          <a:solidFill>
            <a:srgbClr val="FF0000"/>
          </a:solidFill>
          <a:prstDash val="dash"/>
          <a:round/>
          <a:headEnd/>
          <a:tailEnd/>
        </a:ln>
      </xdr:spPr>
    </xdr:sp>
    <xdr:clientData/>
  </xdr:twoCellAnchor>
  <xdr:twoCellAnchor>
    <xdr:from>
      <xdr:col>5</xdr:col>
      <xdr:colOff>11042</xdr:colOff>
      <xdr:row>33</xdr:row>
      <xdr:rowOff>175105</xdr:rowOff>
    </xdr:from>
    <xdr:to>
      <xdr:col>5</xdr:col>
      <xdr:colOff>169337</xdr:colOff>
      <xdr:row>33</xdr:row>
      <xdr:rowOff>175105</xdr:rowOff>
    </xdr:to>
    <xdr:sp macro="" textlink="">
      <xdr:nvSpPr>
        <xdr:cNvPr id="53" name="Line 14">
          <a:extLst>
            <a:ext uri="{FF2B5EF4-FFF2-40B4-BE49-F238E27FC236}">
              <a16:creationId xmlns:a16="http://schemas.microsoft.com/office/drawing/2014/main" id="{7214AEA7-790F-443F-8B3B-D43CD2FD5805}"/>
            </a:ext>
          </a:extLst>
        </xdr:cNvPr>
        <xdr:cNvSpPr>
          <a:spLocks noChangeShapeType="1"/>
        </xdr:cNvSpPr>
      </xdr:nvSpPr>
      <xdr:spPr bwMode="auto">
        <a:xfrm rot="5400000">
          <a:off x="3690364" y="10073740"/>
          <a:ext cx="0" cy="158295"/>
        </a:xfrm>
        <a:prstGeom prst="line">
          <a:avLst/>
        </a:prstGeom>
        <a:noFill/>
        <a:ln w="9525">
          <a:solidFill>
            <a:srgbClr val="FF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0E707-4333-4471-87D0-2BDEF5D39548}">
  <dimension ref="B2:B77"/>
  <sheetViews>
    <sheetView view="pageBreakPreview" topLeftCell="A32" zoomScale="60" zoomScaleNormal="70" workbookViewId="0">
      <selection activeCell="Q18" sqref="Q18"/>
    </sheetView>
  </sheetViews>
  <sheetFormatPr defaultRowHeight="12" x14ac:dyDescent="0.15"/>
  <sheetData>
    <row r="2" spans="2:2" ht="17.25" x14ac:dyDescent="0.2">
      <c r="B2" s="552" t="s">
        <v>430</v>
      </c>
    </row>
    <row r="3" spans="2:2" ht="17.25" x14ac:dyDescent="0.2">
      <c r="B3" s="559" t="s">
        <v>435</v>
      </c>
    </row>
    <row r="4" spans="2:2" ht="14.25" x14ac:dyDescent="0.15">
      <c r="B4" s="527"/>
    </row>
    <row r="74" spans="2:2" ht="17.25" x14ac:dyDescent="0.2">
      <c r="B74" s="552" t="s">
        <v>432</v>
      </c>
    </row>
    <row r="75" spans="2:2" ht="17.25" x14ac:dyDescent="0.2">
      <c r="B75" s="559" t="s">
        <v>434</v>
      </c>
    </row>
    <row r="76" spans="2:2" ht="14.25" x14ac:dyDescent="0.15">
      <c r="B76" s="527"/>
    </row>
    <row r="77" spans="2:2" ht="14.25" x14ac:dyDescent="0.15">
      <c r="B77" s="527"/>
    </row>
  </sheetData>
  <phoneticPr fontId="2"/>
  <pageMargins left="0.7" right="0.7" top="0.75" bottom="0.75" header="0.3" footer="0.3"/>
  <pageSetup paperSize="9" scale="4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5"/>
  <sheetViews>
    <sheetView view="pageBreakPreview" topLeftCell="A2" zoomScale="85" zoomScaleNormal="100" zoomScaleSheetLayoutView="85" workbookViewId="0">
      <selection activeCell="Q18" sqref="Q18"/>
    </sheetView>
  </sheetViews>
  <sheetFormatPr defaultColWidth="9.140625" defaultRowHeight="14.25" x14ac:dyDescent="0.15"/>
  <cols>
    <col min="1" max="1" width="5.7109375" style="7" customWidth="1"/>
    <col min="2" max="2" width="10.42578125" style="7" customWidth="1"/>
    <col min="3" max="3" width="9" style="7" customWidth="1"/>
    <col min="4" max="4" width="8.42578125" style="7" customWidth="1"/>
    <col min="5" max="6" width="10.85546875" style="7" customWidth="1"/>
    <col min="7" max="7" width="13.5703125" style="7" customWidth="1"/>
    <col min="8" max="8" width="13.7109375" style="7" customWidth="1"/>
    <col min="9" max="9" width="17.42578125" style="7" customWidth="1"/>
    <col min="10" max="10" width="14.85546875" style="7" customWidth="1"/>
    <col min="11" max="11" width="10.85546875" style="7" customWidth="1"/>
    <col min="12" max="12" width="10.5703125" style="7" customWidth="1"/>
    <col min="13" max="13" width="11.42578125" style="7" customWidth="1"/>
    <col min="14" max="14" width="7.42578125" style="7" customWidth="1"/>
    <col min="15" max="15" width="12.7109375" style="7" customWidth="1"/>
    <col min="16" max="16" width="13" style="7" customWidth="1"/>
    <col min="17" max="17" width="16.140625" style="7" customWidth="1"/>
    <col min="18" max="18" width="9.7109375" style="7" customWidth="1"/>
    <col min="19" max="19" width="10.7109375" style="7" customWidth="1"/>
    <col min="20" max="20" width="8.7109375" style="7" customWidth="1"/>
    <col min="21" max="21" width="10.140625" style="7" customWidth="1"/>
    <col min="22" max="22" width="19.5703125" style="7" customWidth="1"/>
    <col min="23" max="23" width="21.42578125" style="7" customWidth="1"/>
    <col min="24" max="24" width="3.7109375" style="7" customWidth="1"/>
    <col min="25" max="25" width="19.42578125" style="7" customWidth="1"/>
    <col min="26" max="26" width="16.85546875" style="7" customWidth="1"/>
    <col min="27" max="16384" width="9.140625" style="7"/>
  </cols>
  <sheetData>
    <row r="1" spans="1:26" ht="28.5" x14ac:dyDescent="0.15">
      <c r="A1" s="84" t="s">
        <v>401</v>
      </c>
    </row>
    <row r="3" spans="1:26" ht="17.25" x14ac:dyDescent="0.15">
      <c r="A3" s="2" t="s">
        <v>278</v>
      </c>
    </row>
    <row r="4" spans="1:26" x14ac:dyDescent="0.15">
      <c r="A4" s="1" t="s">
        <v>279</v>
      </c>
    </row>
    <row r="5" spans="1:26" x14ac:dyDescent="0.15">
      <c r="A5" s="1" t="s">
        <v>405</v>
      </c>
    </row>
    <row r="6" spans="1:26" x14ac:dyDescent="0.15">
      <c r="A6" s="1"/>
    </row>
    <row r="7" spans="1:26" ht="19.5" customHeight="1" thickBot="1" x14ac:dyDescent="0.2"/>
    <row r="8" spans="1:26" s="29" customFormat="1" ht="18" customHeight="1" x14ac:dyDescent="0.15">
      <c r="A8" s="15" t="s">
        <v>280</v>
      </c>
      <c r="B8" s="16"/>
      <c r="C8" s="16"/>
      <c r="D8" s="16"/>
      <c r="E8" s="16"/>
      <c r="F8" s="20"/>
      <c r="G8" s="17" t="s">
        <v>281</v>
      </c>
      <c r="H8" s="16"/>
      <c r="I8" s="16"/>
      <c r="J8" s="16"/>
      <c r="K8" s="16"/>
      <c r="L8" s="16"/>
      <c r="M8" s="18"/>
      <c r="O8" s="15" t="s">
        <v>282</v>
      </c>
      <c r="P8" s="16"/>
      <c r="Q8" s="16"/>
      <c r="R8" s="16"/>
      <c r="S8" s="16"/>
      <c r="T8" s="16"/>
      <c r="U8" s="20"/>
      <c r="V8" s="561" t="s">
        <v>319</v>
      </c>
      <c r="W8" s="562"/>
      <c r="X8" s="82"/>
      <c r="Y8" s="15" t="s">
        <v>318</v>
      </c>
      <c r="Z8" s="18"/>
    </row>
    <row r="9" spans="1:26" s="29" customFormat="1" ht="18" customHeight="1" x14ac:dyDescent="0.15">
      <c r="A9" s="610" t="s">
        <v>25</v>
      </c>
      <c r="B9" s="612" t="s">
        <v>283</v>
      </c>
      <c r="C9" s="612" t="s">
        <v>182</v>
      </c>
      <c r="D9" s="612" t="s">
        <v>191</v>
      </c>
      <c r="E9" s="612" t="s">
        <v>323</v>
      </c>
      <c r="F9" s="614" t="s">
        <v>284</v>
      </c>
      <c r="G9" s="616" t="s">
        <v>436</v>
      </c>
      <c r="H9" s="612" t="s">
        <v>410</v>
      </c>
      <c r="I9" s="612" t="s">
        <v>183</v>
      </c>
      <c r="J9" s="612" t="s">
        <v>184</v>
      </c>
      <c r="K9" s="612" t="s">
        <v>285</v>
      </c>
      <c r="L9" s="612" t="s">
        <v>286</v>
      </c>
      <c r="M9" s="618" t="s">
        <v>287</v>
      </c>
      <c r="O9" s="610" t="s">
        <v>437</v>
      </c>
      <c r="P9" s="612" t="s">
        <v>411</v>
      </c>
      <c r="Q9" s="612" t="s">
        <v>153</v>
      </c>
      <c r="R9" s="612" t="s">
        <v>288</v>
      </c>
      <c r="S9" s="612" t="s">
        <v>289</v>
      </c>
      <c r="T9" s="612" t="s">
        <v>290</v>
      </c>
      <c r="U9" s="620" t="s">
        <v>190</v>
      </c>
      <c r="V9" s="563" t="s">
        <v>291</v>
      </c>
      <c r="W9" s="564"/>
      <c r="X9" s="82"/>
      <c r="Y9" s="557" t="s">
        <v>324</v>
      </c>
      <c r="Z9" s="79"/>
    </row>
    <row r="10" spans="1:26" s="4" customFormat="1" ht="39.75" customHeight="1" x14ac:dyDescent="0.15">
      <c r="A10" s="611"/>
      <c r="B10" s="613"/>
      <c r="C10" s="613"/>
      <c r="D10" s="613"/>
      <c r="E10" s="613"/>
      <c r="F10" s="615"/>
      <c r="G10" s="617"/>
      <c r="H10" s="613"/>
      <c r="I10" s="613"/>
      <c r="J10" s="613"/>
      <c r="K10" s="613"/>
      <c r="L10" s="613"/>
      <c r="M10" s="619"/>
      <c r="O10" s="611"/>
      <c r="P10" s="613"/>
      <c r="Q10" s="613"/>
      <c r="R10" s="613"/>
      <c r="S10" s="613"/>
      <c r="T10" s="613"/>
      <c r="U10" s="621"/>
      <c r="V10" s="622" t="s">
        <v>292</v>
      </c>
      <c r="W10" s="624" t="s">
        <v>293</v>
      </c>
      <c r="X10" s="83"/>
      <c r="Y10" s="634" t="s">
        <v>330</v>
      </c>
      <c r="Z10" s="618" t="s">
        <v>408</v>
      </c>
    </row>
    <row r="11" spans="1:26" s="4" customFormat="1" ht="18.75" customHeight="1" x14ac:dyDescent="0.15">
      <c r="A11" s="280"/>
      <c r="B11" s="281"/>
      <c r="C11" s="281" t="s">
        <v>22</v>
      </c>
      <c r="D11" s="281" t="s">
        <v>294</v>
      </c>
      <c r="E11" s="281" t="s">
        <v>294</v>
      </c>
      <c r="F11" s="116" t="s">
        <v>22</v>
      </c>
      <c r="G11" s="284"/>
      <c r="H11" s="281"/>
      <c r="I11" s="281"/>
      <c r="J11" s="281"/>
      <c r="K11" s="281" t="s">
        <v>26</v>
      </c>
      <c r="L11" s="281"/>
      <c r="M11" s="114" t="s">
        <v>22</v>
      </c>
      <c r="O11" s="306"/>
      <c r="P11" s="281"/>
      <c r="Q11" s="281"/>
      <c r="R11" s="281" t="s">
        <v>22</v>
      </c>
      <c r="S11" s="281" t="s">
        <v>22</v>
      </c>
      <c r="T11" s="282" t="s">
        <v>22</v>
      </c>
      <c r="U11" s="116" t="s">
        <v>22</v>
      </c>
      <c r="V11" s="623"/>
      <c r="W11" s="625"/>
      <c r="X11" s="83"/>
      <c r="Y11" s="635"/>
      <c r="Z11" s="626"/>
    </row>
    <row r="12" spans="1:26" s="4" customFormat="1" ht="18.75" customHeight="1" x14ac:dyDescent="0.15">
      <c r="A12" s="280"/>
      <c r="B12" s="281" t="s">
        <v>185</v>
      </c>
      <c r="C12" s="281" t="s">
        <v>186</v>
      </c>
      <c r="D12" s="281" t="s">
        <v>187</v>
      </c>
      <c r="E12" s="281" t="s">
        <v>188</v>
      </c>
      <c r="F12" s="116" t="s">
        <v>295</v>
      </c>
      <c r="G12" s="284" t="s">
        <v>296</v>
      </c>
      <c r="H12" s="281" t="s">
        <v>297</v>
      </c>
      <c r="I12" s="281" t="s">
        <v>298</v>
      </c>
      <c r="J12" s="281" t="s">
        <v>299</v>
      </c>
      <c r="K12" s="281" t="s">
        <v>300</v>
      </c>
      <c r="L12" s="281" t="s">
        <v>301</v>
      </c>
      <c r="M12" s="114" t="s">
        <v>302</v>
      </c>
      <c r="O12" s="306" t="s">
        <v>303</v>
      </c>
      <c r="P12" s="281" t="s">
        <v>304</v>
      </c>
      <c r="Q12" s="281" t="s">
        <v>305</v>
      </c>
      <c r="R12" s="281" t="s">
        <v>306</v>
      </c>
      <c r="S12" s="281" t="s">
        <v>307</v>
      </c>
      <c r="T12" s="282" t="s">
        <v>308</v>
      </c>
      <c r="U12" s="116" t="s">
        <v>309</v>
      </c>
      <c r="V12" s="560" t="s">
        <v>310</v>
      </c>
      <c r="W12" s="565" t="s">
        <v>311</v>
      </c>
      <c r="X12" s="83"/>
      <c r="Y12" s="528" t="s">
        <v>315</v>
      </c>
      <c r="Z12" s="554" t="s">
        <v>316</v>
      </c>
    </row>
    <row r="13" spans="1:26" s="4" customFormat="1" ht="42.75" x14ac:dyDescent="0.15">
      <c r="A13" s="280"/>
      <c r="B13" s="281"/>
      <c r="C13" s="281"/>
      <c r="D13" s="281"/>
      <c r="E13" s="281"/>
      <c r="F13" s="3" t="s">
        <v>312</v>
      </c>
      <c r="G13" s="284"/>
      <c r="H13" s="281"/>
      <c r="I13" s="281"/>
      <c r="J13" s="281"/>
      <c r="K13" s="281"/>
      <c r="L13" s="281"/>
      <c r="M13" s="608" t="s">
        <v>400</v>
      </c>
      <c r="O13" s="306"/>
      <c r="P13" s="281"/>
      <c r="Q13" s="281"/>
      <c r="R13" s="281"/>
      <c r="S13" s="281"/>
      <c r="T13" s="283" t="s">
        <v>313</v>
      </c>
      <c r="U13" s="3" t="s">
        <v>314</v>
      </c>
      <c r="V13" s="560" t="s">
        <v>449</v>
      </c>
      <c r="W13" s="565" t="s">
        <v>452</v>
      </c>
      <c r="X13" s="83"/>
      <c r="Y13" s="528" t="s">
        <v>317</v>
      </c>
      <c r="Z13" s="626" t="s">
        <v>451</v>
      </c>
    </row>
    <row r="14" spans="1:26" s="4" customFormat="1" ht="45" x14ac:dyDescent="0.15">
      <c r="A14" s="280"/>
      <c r="B14" s="281"/>
      <c r="C14" s="281"/>
      <c r="D14" s="281"/>
      <c r="E14" s="281"/>
      <c r="F14" s="3"/>
      <c r="G14" s="284"/>
      <c r="H14" s="281"/>
      <c r="I14" s="281"/>
      <c r="J14" s="281"/>
      <c r="K14" s="281"/>
      <c r="L14" s="281"/>
      <c r="M14" s="609"/>
      <c r="O14" s="306"/>
      <c r="P14" s="281"/>
      <c r="Q14" s="281"/>
      <c r="R14" s="281"/>
      <c r="S14" s="281"/>
      <c r="T14" s="282"/>
      <c r="U14" s="116"/>
      <c r="V14" s="560" t="s">
        <v>450</v>
      </c>
      <c r="W14" s="565" t="s">
        <v>453</v>
      </c>
      <c r="X14" s="83"/>
      <c r="Y14" s="528"/>
      <c r="Z14" s="627"/>
    </row>
    <row r="15" spans="1:26" ht="24" customHeight="1" thickBot="1" x14ac:dyDescent="0.2">
      <c r="A15" s="135"/>
      <c r="B15" s="136"/>
      <c r="C15" s="155"/>
      <c r="D15" s="155"/>
      <c r="E15" s="155"/>
      <c r="F15" s="168">
        <f t="shared" ref="F15:F21" si="0">C15-D15+E15</f>
        <v>0</v>
      </c>
      <c r="G15" s="285"/>
      <c r="H15" s="286"/>
      <c r="I15" s="286"/>
      <c r="J15" s="286"/>
      <c r="K15" s="287"/>
      <c r="L15" s="287"/>
      <c r="M15" s="288">
        <f>F15*K15/100</f>
        <v>0</v>
      </c>
      <c r="N15" s="137"/>
      <c r="O15" s="138"/>
      <c r="P15" s="136"/>
      <c r="Q15" s="136"/>
      <c r="R15" s="155"/>
      <c r="S15" s="155"/>
      <c r="T15" s="168"/>
      <c r="U15" s="168">
        <f t="shared" ref="U15:U21" si="1">R15+T15</f>
        <v>0</v>
      </c>
      <c r="V15" s="285"/>
      <c r="W15" s="308" t="str">
        <f t="shared" ref="W15:W21" si="2">IF(AND(V15="特定",U15&gt;=500),"届出対象",IF(AND(V15="一種",U15&gt;=1000),"届出対象","届出対象外"))</f>
        <v>届出対象外</v>
      </c>
      <c r="X15" s="139"/>
      <c r="Y15" s="628" t="s">
        <v>433</v>
      </c>
      <c r="Z15" s="631" t="str">
        <f>IF(Y15="　","","届出対象")</f>
        <v/>
      </c>
    </row>
    <row r="16" spans="1:26" ht="24" customHeight="1" x14ac:dyDescent="0.15">
      <c r="A16" s="140"/>
      <c r="B16" s="141"/>
      <c r="C16" s="156"/>
      <c r="D16" s="156"/>
      <c r="E16" s="156"/>
      <c r="F16" s="168">
        <f t="shared" si="0"/>
        <v>0</v>
      </c>
      <c r="G16" s="289"/>
      <c r="H16" s="290"/>
      <c r="I16" s="290"/>
      <c r="J16" s="290"/>
      <c r="K16" s="291"/>
      <c r="L16" s="291"/>
      <c r="M16" s="288">
        <f t="shared" ref="M16:M21" si="3">F16*K16/100</f>
        <v>0</v>
      </c>
      <c r="N16" s="137"/>
      <c r="O16" s="142"/>
      <c r="P16" s="141"/>
      <c r="Q16" s="141"/>
      <c r="R16" s="156"/>
      <c r="S16" s="156"/>
      <c r="T16" s="157"/>
      <c r="U16" s="168">
        <f t="shared" si="1"/>
        <v>0</v>
      </c>
      <c r="V16" s="285"/>
      <c r="W16" s="308" t="str">
        <f t="shared" si="2"/>
        <v>届出対象外</v>
      </c>
      <c r="X16" s="139"/>
      <c r="Y16" s="629"/>
      <c r="Z16" s="632"/>
    </row>
    <row r="17" spans="1:26" ht="24" customHeight="1" x14ac:dyDescent="0.15">
      <c r="A17" s="135"/>
      <c r="B17" s="136"/>
      <c r="C17" s="155"/>
      <c r="D17" s="155"/>
      <c r="E17" s="155"/>
      <c r="F17" s="168">
        <f t="shared" si="0"/>
        <v>0</v>
      </c>
      <c r="G17" s="292"/>
      <c r="H17" s="293"/>
      <c r="I17" s="293"/>
      <c r="J17" s="293"/>
      <c r="K17" s="294"/>
      <c r="L17" s="294"/>
      <c r="M17" s="288">
        <f t="shared" si="3"/>
        <v>0</v>
      </c>
      <c r="N17" s="137"/>
      <c r="O17" s="144"/>
      <c r="P17" s="143"/>
      <c r="Q17" s="143"/>
      <c r="R17" s="158"/>
      <c r="S17" s="156"/>
      <c r="T17" s="169"/>
      <c r="U17" s="309">
        <f t="shared" si="1"/>
        <v>0</v>
      </c>
      <c r="V17" s="285"/>
      <c r="W17" s="308" t="str">
        <f t="shared" si="2"/>
        <v>届出対象外</v>
      </c>
      <c r="X17" s="139"/>
      <c r="Y17" s="629"/>
      <c r="Z17" s="632"/>
    </row>
    <row r="18" spans="1:26" ht="24" customHeight="1" x14ac:dyDescent="0.15">
      <c r="A18" s="140"/>
      <c r="B18" s="141"/>
      <c r="C18" s="156"/>
      <c r="D18" s="156"/>
      <c r="E18" s="156"/>
      <c r="F18" s="168">
        <f t="shared" si="0"/>
        <v>0</v>
      </c>
      <c r="G18" s="289"/>
      <c r="H18" s="290"/>
      <c r="I18" s="290"/>
      <c r="J18" s="290"/>
      <c r="K18" s="291"/>
      <c r="L18" s="291"/>
      <c r="M18" s="288">
        <f t="shared" si="3"/>
        <v>0</v>
      </c>
      <c r="N18" s="137"/>
      <c r="O18" s="142"/>
      <c r="P18" s="141"/>
      <c r="Q18" s="141"/>
      <c r="R18" s="156"/>
      <c r="S18" s="156"/>
      <c r="T18" s="157"/>
      <c r="U18" s="309">
        <f t="shared" si="1"/>
        <v>0</v>
      </c>
      <c r="V18" s="285"/>
      <c r="W18" s="308" t="str">
        <f t="shared" si="2"/>
        <v>届出対象外</v>
      </c>
      <c r="X18" s="139"/>
      <c r="Y18" s="629"/>
      <c r="Z18" s="632"/>
    </row>
    <row r="19" spans="1:26" ht="24" customHeight="1" x14ac:dyDescent="0.15">
      <c r="A19" s="135"/>
      <c r="B19" s="136"/>
      <c r="C19" s="155"/>
      <c r="D19" s="155"/>
      <c r="E19" s="155"/>
      <c r="F19" s="168">
        <f t="shared" si="0"/>
        <v>0</v>
      </c>
      <c r="G19" s="292"/>
      <c r="H19" s="293"/>
      <c r="I19" s="295"/>
      <c r="J19" s="293"/>
      <c r="K19" s="294"/>
      <c r="L19" s="294"/>
      <c r="M19" s="288">
        <f t="shared" si="3"/>
        <v>0</v>
      </c>
      <c r="N19" s="137"/>
      <c r="O19" s="144"/>
      <c r="P19" s="143"/>
      <c r="Q19" s="279"/>
      <c r="R19" s="158"/>
      <c r="S19" s="158"/>
      <c r="T19" s="169"/>
      <c r="U19" s="309">
        <f t="shared" si="1"/>
        <v>0</v>
      </c>
      <c r="V19" s="285"/>
      <c r="W19" s="308" t="str">
        <f t="shared" si="2"/>
        <v>届出対象外</v>
      </c>
      <c r="X19" s="139"/>
      <c r="Y19" s="629"/>
      <c r="Z19" s="632"/>
    </row>
    <row r="20" spans="1:26" ht="24" customHeight="1" thickBot="1" x14ac:dyDescent="0.2">
      <c r="A20" s="140"/>
      <c r="B20" s="141"/>
      <c r="C20" s="156"/>
      <c r="D20" s="156"/>
      <c r="E20" s="156"/>
      <c r="F20" s="168">
        <f t="shared" si="0"/>
        <v>0</v>
      </c>
      <c r="G20" s="289"/>
      <c r="H20" s="290"/>
      <c r="I20" s="290"/>
      <c r="J20" s="290"/>
      <c r="K20" s="291"/>
      <c r="L20" s="291"/>
      <c r="M20" s="288">
        <f t="shared" si="3"/>
        <v>0</v>
      </c>
      <c r="N20" s="137"/>
      <c r="O20" s="142"/>
      <c r="P20" s="141"/>
      <c r="Q20" s="141"/>
      <c r="R20" s="156"/>
      <c r="S20" s="156"/>
      <c r="T20" s="157"/>
      <c r="U20" s="309">
        <f t="shared" si="1"/>
        <v>0</v>
      </c>
      <c r="V20" s="285"/>
      <c r="W20" s="308" t="str">
        <f t="shared" si="2"/>
        <v>届出対象外</v>
      </c>
      <c r="X20" s="139"/>
      <c r="Y20" s="630"/>
      <c r="Z20" s="633"/>
    </row>
    <row r="21" spans="1:26" ht="24" customHeight="1" x14ac:dyDescent="0.15">
      <c r="A21" s="145"/>
      <c r="B21" s="278"/>
      <c r="C21" s="158"/>
      <c r="D21" s="158"/>
      <c r="E21" s="158"/>
      <c r="F21" s="168">
        <f t="shared" si="0"/>
        <v>0</v>
      </c>
      <c r="G21" s="292"/>
      <c r="H21" s="293"/>
      <c r="I21" s="293"/>
      <c r="J21" s="293"/>
      <c r="K21" s="294"/>
      <c r="L21" s="294"/>
      <c r="M21" s="288">
        <f t="shared" si="3"/>
        <v>0</v>
      </c>
      <c r="N21" s="137"/>
      <c r="O21" s="144"/>
      <c r="P21" s="143"/>
      <c r="Q21" s="143"/>
      <c r="R21" s="158"/>
      <c r="S21" s="158"/>
      <c r="T21" s="169"/>
      <c r="U21" s="309">
        <f t="shared" si="1"/>
        <v>0</v>
      </c>
      <c r="V21" s="285"/>
      <c r="W21" s="308" t="str">
        <f t="shared" si="2"/>
        <v>届出対象外</v>
      </c>
      <c r="X21" s="36"/>
      <c r="Y21" s="555"/>
      <c r="Z21" s="556"/>
    </row>
    <row r="22" spans="1:26" ht="24" customHeight="1" x14ac:dyDescent="0.15">
      <c r="A22" s="146"/>
      <c r="B22" s="89"/>
      <c r="C22" s="159"/>
      <c r="D22" s="159"/>
      <c r="E22" s="159"/>
      <c r="F22" s="296"/>
      <c r="G22" s="297"/>
      <c r="H22" s="298"/>
      <c r="I22" s="298"/>
      <c r="J22" s="298"/>
      <c r="K22" s="299"/>
      <c r="L22" s="299"/>
      <c r="M22" s="300"/>
      <c r="N22" s="118"/>
      <c r="O22" s="148"/>
      <c r="P22" s="89"/>
      <c r="Q22" s="89"/>
      <c r="R22" s="159"/>
      <c r="S22" s="159"/>
      <c r="T22" s="160"/>
      <c r="U22" s="160"/>
      <c r="V22" s="147"/>
      <c r="W22" s="101"/>
      <c r="X22" s="36"/>
      <c r="Y22" s="555"/>
      <c r="Z22" s="556"/>
    </row>
    <row r="23" spans="1:26" ht="24" customHeight="1" x14ac:dyDescent="0.15">
      <c r="A23" s="149"/>
      <c r="B23" s="91"/>
      <c r="C23" s="161"/>
      <c r="D23" s="161"/>
      <c r="E23" s="161"/>
      <c r="F23" s="301"/>
      <c r="G23" s="302"/>
      <c r="H23" s="303"/>
      <c r="I23" s="303"/>
      <c r="J23" s="303"/>
      <c r="K23" s="304"/>
      <c r="L23" s="304"/>
      <c r="M23" s="305"/>
      <c r="N23" s="118"/>
      <c r="O23" s="151"/>
      <c r="P23" s="91"/>
      <c r="Q23" s="91"/>
      <c r="R23" s="161"/>
      <c r="S23" s="161"/>
      <c r="T23" s="162"/>
      <c r="U23" s="162"/>
      <c r="V23" s="150"/>
      <c r="W23" s="102"/>
      <c r="X23" s="36"/>
      <c r="Y23" s="555"/>
      <c r="Z23" s="556"/>
    </row>
    <row r="24" spans="1:26" ht="24" customHeight="1" x14ac:dyDescent="0.15">
      <c r="A24" s="146"/>
      <c r="B24" s="89"/>
      <c r="C24" s="159"/>
      <c r="D24" s="159"/>
      <c r="E24" s="159"/>
      <c r="F24" s="160"/>
      <c r="G24" s="147"/>
      <c r="H24" s="89"/>
      <c r="I24" s="89"/>
      <c r="J24" s="89"/>
      <c r="K24" s="159"/>
      <c r="L24" s="159"/>
      <c r="M24" s="165"/>
      <c r="N24" s="118"/>
      <c r="O24" s="148"/>
      <c r="P24" s="89"/>
      <c r="Q24" s="89"/>
      <c r="R24" s="159"/>
      <c r="S24" s="159"/>
      <c r="T24" s="160"/>
      <c r="U24" s="160"/>
      <c r="V24" s="147"/>
      <c r="W24" s="101"/>
      <c r="X24" s="36"/>
      <c r="Y24" s="555"/>
      <c r="Z24" s="556"/>
    </row>
    <row r="25" spans="1:26" ht="24" customHeight="1" x14ac:dyDescent="0.15">
      <c r="A25" s="149"/>
      <c r="B25" s="91"/>
      <c r="C25" s="161"/>
      <c r="D25" s="161"/>
      <c r="E25" s="161"/>
      <c r="F25" s="162"/>
      <c r="G25" s="150"/>
      <c r="H25" s="91"/>
      <c r="I25" s="91"/>
      <c r="J25" s="91"/>
      <c r="K25" s="161"/>
      <c r="L25" s="161"/>
      <c r="M25" s="166"/>
      <c r="N25" s="118"/>
      <c r="O25" s="151"/>
      <c r="P25" s="91"/>
      <c r="Q25" s="91"/>
      <c r="R25" s="161"/>
      <c r="S25" s="161"/>
      <c r="T25" s="162"/>
      <c r="U25" s="162"/>
      <c r="V25" s="150"/>
      <c r="W25" s="102"/>
      <c r="X25" s="36"/>
      <c r="Y25" s="555"/>
      <c r="Z25" s="556"/>
    </row>
    <row r="26" spans="1:26" ht="24" customHeight="1" x14ac:dyDescent="0.15">
      <c r="A26" s="146"/>
      <c r="B26" s="89"/>
      <c r="C26" s="159"/>
      <c r="D26" s="159"/>
      <c r="E26" s="159"/>
      <c r="F26" s="160"/>
      <c r="G26" s="147"/>
      <c r="H26" s="89"/>
      <c r="I26" s="89"/>
      <c r="J26" s="89"/>
      <c r="K26" s="159"/>
      <c r="L26" s="159"/>
      <c r="M26" s="165"/>
      <c r="N26" s="118"/>
      <c r="O26" s="148"/>
      <c r="P26" s="89"/>
      <c r="Q26" s="89"/>
      <c r="R26" s="159"/>
      <c r="S26" s="159"/>
      <c r="T26" s="160"/>
      <c r="U26" s="160"/>
      <c r="V26" s="147"/>
      <c r="W26" s="101"/>
      <c r="X26" s="36"/>
      <c r="Y26" s="555"/>
      <c r="Z26" s="556"/>
    </row>
    <row r="27" spans="1:26" ht="24" customHeight="1" x14ac:dyDescent="0.15">
      <c r="A27" s="149"/>
      <c r="B27" s="91"/>
      <c r="C27" s="161"/>
      <c r="D27" s="161"/>
      <c r="E27" s="161"/>
      <c r="F27" s="162"/>
      <c r="G27" s="150"/>
      <c r="H27" s="91"/>
      <c r="I27" s="91"/>
      <c r="J27" s="91"/>
      <c r="K27" s="161"/>
      <c r="L27" s="161"/>
      <c r="M27" s="166"/>
      <c r="N27" s="118"/>
      <c r="O27" s="151"/>
      <c r="P27" s="91"/>
      <c r="Q27" s="91"/>
      <c r="R27" s="161"/>
      <c r="S27" s="161"/>
      <c r="T27" s="162"/>
      <c r="U27" s="162"/>
      <c r="V27" s="150"/>
      <c r="W27" s="102"/>
      <c r="X27" s="36"/>
      <c r="Y27" s="555"/>
      <c r="Z27" s="556"/>
    </row>
    <row r="28" spans="1:26" ht="24" customHeight="1" x14ac:dyDescent="0.15">
      <c r="A28" s="146"/>
      <c r="B28" s="89"/>
      <c r="C28" s="159"/>
      <c r="D28" s="159"/>
      <c r="E28" s="159"/>
      <c r="F28" s="160"/>
      <c r="G28" s="147"/>
      <c r="H28" s="89"/>
      <c r="I28" s="89"/>
      <c r="J28" s="89"/>
      <c r="K28" s="159"/>
      <c r="L28" s="159"/>
      <c r="M28" s="165"/>
      <c r="N28" s="118"/>
      <c r="O28" s="148"/>
      <c r="P28" s="89"/>
      <c r="Q28" s="89"/>
      <c r="R28" s="159"/>
      <c r="S28" s="159"/>
      <c r="T28" s="160"/>
      <c r="U28" s="160"/>
      <c r="V28" s="147"/>
      <c r="W28" s="101"/>
      <c r="X28" s="36"/>
      <c r="Y28" s="555"/>
      <c r="Z28" s="556"/>
    </row>
    <row r="29" spans="1:26" ht="24" customHeight="1" x14ac:dyDescent="0.15">
      <c r="A29" s="149"/>
      <c r="B29" s="91"/>
      <c r="C29" s="161"/>
      <c r="D29" s="161"/>
      <c r="E29" s="161"/>
      <c r="F29" s="162"/>
      <c r="G29" s="150"/>
      <c r="H29" s="91"/>
      <c r="I29" s="91"/>
      <c r="J29" s="91"/>
      <c r="K29" s="161"/>
      <c r="L29" s="161"/>
      <c r="M29" s="166"/>
      <c r="N29" s="118"/>
      <c r="O29" s="151"/>
      <c r="P29" s="91"/>
      <c r="Q29" s="91"/>
      <c r="R29" s="161"/>
      <c r="S29" s="161"/>
      <c r="T29" s="162"/>
      <c r="U29" s="162"/>
      <c r="V29" s="150"/>
      <c r="W29" s="102"/>
      <c r="X29" s="36"/>
      <c r="Y29" s="555"/>
      <c r="Z29" s="556"/>
    </row>
    <row r="30" spans="1:26" ht="24" customHeight="1" x14ac:dyDescent="0.15">
      <c r="A30" s="146"/>
      <c r="B30" s="89"/>
      <c r="C30" s="159"/>
      <c r="D30" s="159"/>
      <c r="E30" s="159"/>
      <c r="F30" s="160"/>
      <c r="G30" s="147"/>
      <c r="H30" s="89"/>
      <c r="I30" s="89"/>
      <c r="J30" s="89"/>
      <c r="K30" s="159"/>
      <c r="L30" s="159"/>
      <c r="M30" s="165"/>
      <c r="N30" s="118"/>
      <c r="O30" s="148"/>
      <c r="P30" s="89"/>
      <c r="Q30" s="89"/>
      <c r="R30" s="159"/>
      <c r="S30" s="159"/>
      <c r="T30" s="160"/>
      <c r="U30" s="160"/>
      <c r="V30" s="147"/>
      <c r="W30" s="101"/>
      <c r="X30" s="36"/>
      <c r="Y30" s="553"/>
    </row>
    <row r="31" spans="1:26" ht="24" customHeight="1" x14ac:dyDescent="0.15">
      <c r="A31" s="149"/>
      <c r="B31" s="91"/>
      <c r="C31" s="161"/>
      <c r="D31" s="161"/>
      <c r="E31" s="161"/>
      <c r="F31" s="162"/>
      <c r="G31" s="150"/>
      <c r="H31" s="91"/>
      <c r="I31" s="91"/>
      <c r="J31" s="91"/>
      <c r="K31" s="161"/>
      <c r="L31" s="161"/>
      <c r="M31" s="166"/>
      <c r="N31" s="118"/>
      <c r="O31" s="151"/>
      <c r="P31" s="91"/>
      <c r="Q31" s="91"/>
      <c r="R31" s="161"/>
      <c r="S31" s="161"/>
      <c r="T31" s="162"/>
      <c r="U31" s="162"/>
      <c r="V31" s="150"/>
      <c r="W31" s="102"/>
      <c r="X31" s="36"/>
      <c r="Y31" s="152"/>
    </row>
    <row r="32" spans="1:26" ht="24" customHeight="1" x14ac:dyDescent="0.15">
      <c r="A32" s="146"/>
      <c r="B32" s="89"/>
      <c r="C32" s="159"/>
      <c r="D32" s="159"/>
      <c r="E32" s="159"/>
      <c r="F32" s="160"/>
      <c r="G32" s="147"/>
      <c r="H32" s="89"/>
      <c r="I32" s="89"/>
      <c r="J32" s="89"/>
      <c r="K32" s="159"/>
      <c r="L32" s="159"/>
      <c r="M32" s="165"/>
      <c r="N32" s="118"/>
      <c r="O32" s="148"/>
      <c r="P32" s="89"/>
      <c r="Q32" s="89"/>
      <c r="R32" s="159"/>
      <c r="S32" s="159"/>
      <c r="T32" s="160"/>
      <c r="U32" s="160"/>
      <c r="V32" s="147"/>
      <c r="W32" s="101"/>
      <c r="X32" s="36"/>
      <c r="Y32" s="152"/>
    </row>
    <row r="33" spans="1:25" ht="24" customHeight="1" x14ac:dyDescent="0.15">
      <c r="A33" s="149"/>
      <c r="B33" s="91"/>
      <c r="C33" s="161"/>
      <c r="D33" s="161"/>
      <c r="E33" s="161"/>
      <c r="F33" s="162"/>
      <c r="G33" s="150"/>
      <c r="H33" s="91"/>
      <c r="I33" s="91"/>
      <c r="J33" s="91"/>
      <c r="K33" s="161"/>
      <c r="L33" s="161"/>
      <c r="M33" s="166"/>
      <c r="N33" s="118"/>
      <c r="O33" s="151"/>
      <c r="P33" s="91"/>
      <c r="Q33" s="91"/>
      <c r="R33" s="161"/>
      <c r="S33" s="161"/>
      <c r="T33" s="162"/>
      <c r="U33" s="162"/>
      <c r="V33" s="150"/>
      <c r="W33" s="102"/>
      <c r="X33" s="36"/>
    </row>
    <row r="34" spans="1:25" ht="24" customHeight="1" x14ac:dyDescent="0.15">
      <c r="A34" s="146"/>
      <c r="B34" s="89"/>
      <c r="C34" s="159"/>
      <c r="D34" s="159"/>
      <c r="E34" s="159"/>
      <c r="F34" s="160"/>
      <c r="G34" s="147"/>
      <c r="H34" s="89"/>
      <c r="I34" s="89"/>
      <c r="J34" s="89"/>
      <c r="K34" s="159"/>
      <c r="L34" s="159"/>
      <c r="M34" s="165"/>
      <c r="N34" s="118"/>
      <c r="O34" s="148"/>
      <c r="P34" s="89"/>
      <c r="Q34" s="89"/>
      <c r="R34" s="159"/>
      <c r="S34" s="159"/>
      <c r="T34" s="160"/>
      <c r="U34" s="160"/>
      <c r="V34" s="147"/>
      <c r="W34" s="101"/>
      <c r="X34" s="36"/>
      <c r="Y34" s="152"/>
    </row>
    <row r="35" spans="1:25" ht="24" customHeight="1" x14ac:dyDescent="0.15">
      <c r="A35" s="149"/>
      <c r="B35" s="91"/>
      <c r="C35" s="161"/>
      <c r="D35" s="161"/>
      <c r="E35" s="161"/>
      <c r="F35" s="162"/>
      <c r="G35" s="150"/>
      <c r="H35" s="91"/>
      <c r="I35" s="91"/>
      <c r="J35" s="91"/>
      <c r="K35" s="161"/>
      <c r="L35" s="161"/>
      <c r="M35" s="166"/>
      <c r="N35" s="118"/>
      <c r="O35" s="151"/>
      <c r="P35" s="91"/>
      <c r="Q35" s="91"/>
      <c r="R35" s="161"/>
      <c r="S35" s="161"/>
      <c r="T35" s="162"/>
      <c r="U35" s="162"/>
      <c r="V35" s="150"/>
      <c r="W35" s="102"/>
      <c r="X35" s="36"/>
      <c r="Y35" s="152"/>
    </row>
    <row r="36" spans="1:25" ht="24" customHeight="1" x14ac:dyDescent="0.15">
      <c r="A36" s="146"/>
      <c r="B36" s="89"/>
      <c r="C36" s="159"/>
      <c r="D36" s="159"/>
      <c r="E36" s="159"/>
      <c r="F36" s="160"/>
      <c r="G36" s="147"/>
      <c r="H36" s="89"/>
      <c r="I36" s="89"/>
      <c r="J36" s="89"/>
      <c r="K36" s="159"/>
      <c r="L36" s="159"/>
      <c r="M36" s="165"/>
      <c r="N36" s="118"/>
      <c r="O36" s="148"/>
      <c r="P36" s="89"/>
      <c r="Q36" s="89"/>
      <c r="R36" s="159"/>
      <c r="S36" s="159"/>
      <c r="T36" s="160"/>
      <c r="U36" s="160"/>
      <c r="V36" s="147"/>
      <c r="W36" s="101"/>
      <c r="X36" s="36"/>
      <c r="Y36" s="152"/>
    </row>
    <row r="37" spans="1:25" ht="24" customHeight="1" x14ac:dyDescent="0.15">
      <c r="A37" s="149"/>
      <c r="B37" s="91"/>
      <c r="C37" s="161"/>
      <c r="D37" s="161"/>
      <c r="E37" s="161"/>
      <c r="F37" s="162"/>
      <c r="G37" s="150"/>
      <c r="H37" s="91"/>
      <c r="I37" s="91"/>
      <c r="J37" s="91"/>
      <c r="K37" s="161"/>
      <c r="L37" s="161"/>
      <c r="M37" s="166"/>
      <c r="N37" s="118"/>
      <c r="O37" s="151"/>
      <c r="P37" s="91"/>
      <c r="Q37" s="91"/>
      <c r="R37" s="161"/>
      <c r="S37" s="161"/>
      <c r="T37" s="162"/>
      <c r="U37" s="162"/>
      <c r="V37" s="150"/>
      <c r="W37" s="102"/>
      <c r="X37" s="36"/>
    </row>
    <row r="38" spans="1:25" ht="24" customHeight="1" x14ac:dyDescent="0.15">
      <c r="A38" s="146"/>
      <c r="B38" s="89"/>
      <c r="C38" s="159"/>
      <c r="D38" s="159"/>
      <c r="E38" s="159"/>
      <c r="F38" s="160"/>
      <c r="G38" s="147"/>
      <c r="H38" s="89"/>
      <c r="I38" s="89"/>
      <c r="J38" s="89"/>
      <c r="K38" s="159"/>
      <c r="L38" s="159"/>
      <c r="M38" s="165"/>
      <c r="N38" s="118"/>
      <c r="O38" s="148"/>
      <c r="P38" s="89"/>
      <c r="Q38" s="89"/>
      <c r="R38" s="159"/>
      <c r="S38" s="159"/>
      <c r="T38" s="160"/>
      <c r="U38" s="160"/>
      <c r="V38" s="147"/>
      <c r="W38" s="101"/>
      <c r="X38" s="36"/>
    </row>
    <row r="39" spans="1:25" ht="24" customHeight="1" x14ac:dyDescent="0.15">
      <c r="A39" s="149"/>
      <c r="B39" s="91"/>
      <c r="C39" s="161"/>
      <c r="D39" s="161"/>
      <c r="E39" s="161"/>
      <c r="F39" s="162"/>
      <c r="G39" s="150"/>
      <c r="H39" s="91"/>
      <c r="I39" s="91"/>
      <c r="J39" s="91"/>
      <c r="K39" s="161"/>
      <c r="L39" s="161"/>
      <c r="M39" s="166"/>
      <c r="N39" s="118"/>
      <c r="O39" s="151"/>
      <c r="P39" s="91"/>
      <c r="Q39" s="91"/>
      <c r="R39" s="161"/>
      <c r="S39" s="161"/>
      <c r="T39" s="162"/>
      <c r="U39" s="162"/>
      <c r="V39" s="150"/>
      <c r="W39" s="102"/>
      <c r="X39" s="36"/>
    </row>
    <row r="40" spans="1:25" ht="24" customHeight="1" x14ac:dyDescent="0.15">
      <c r="A40" s="146"/>
      <c r="B40" s="89"/>
      <c r="C40" s="159"/>
      <c r="D40" s="159"/>
      <c r="E40" s="159"/>
      <c r="F40" s="160"/>
      <c r="G40" s="147"/>
      <c r="H40" s="89"/>
      <c r="I40" s="89"/>
      <c r="J40" s="89"/>
      <c r="K40" s="159"/>
      <c r="L40" s="159"/>
      <c r="M40" s="165"/>
      <c r="N40" s="118"/>
      <c r="O40" s="148"/>
      <c r="P40" s="89"/>
      <c r="Q40" s="89"/>
      <c r="R40" s="159"/>
      <c r="S40" s="159"/>
      <c r="T40" s="160"/>
      <c r="U40" s="160"/>
      <c r="V40" s="147"/>
      <c r="W40" s="101"/>
      <c r="X40" s="36"/>
    </row>
    <row r="41" spans="1:25" ht="24" customHeight="1" x14ac:dyDescent="0.15">
      <c r="A41" s="149"/>
      <c r="B41" s="91"/>
      <c r="C41" s="161"/>
      <c r="D41" s="161"/>
      <c r="E41" s="161"/>
      <c r="F41" s="162"/>
      <c r="G41" s="150"/>
      <c r="H41" s="91"/>
      <c r="I41" s="91"/>
      <c r="J41" s="91"/>
      <c r="K41" s="161"/>
      <c r="L41" s="161"/>
      <c r="M41" s="166"/>
      <c r="N41" s="118"/>
      <c r="O41" s="151"/>
      <c r="P41" s="91"/>
      <c r="Q41" s="91"/>
      <c r="R41" s="161"/>
      <c r="S41" s="161"/>
      <c r="T41" s="162"/>
      <c r="U41" s="162"/>
      <c r="V41" s="150"/>
      <c r="W41" s="102"/>
      <c r="X41" s="36"/>
    </row>
    <row r="42" spans="1:25" ht="24" customHeight="1" x14ac:dyDescent="0.15">
      <c r="A42" s="146"/>
      <c r="B42" s="89"/>
      <c r="C42" s="159"/>
      <c r="D42" s="159"/>
      <c r="E42" s="159"/>
      <c r="F42" s="160"/>
      <c r="G42" s="147"/>
      <c r="H42" s="89"/>
      <c r="I42" s="89"/>
      <c r="J42" s="89"/>
      <c r="K42" s="159"/>
      <c r="L42" s="159"/>
      <c r="M42" s="165"/>
      <c r="N42" s="118"/>
      <c r="O42" s="148"/>
      <c r="P42" s="89"/>
      <c r="Q42" s="89"/>
      <c r="R42" s="159"/>
      <c r="S42" s="159"/>
      <c r="T42" s="160"/>
      <c r="U42" s="160"/>
      <c r="V42" s="147"/>
      <c r="W42" s="101"/>
      <c r="X42" s="36"/>
    </row>
    <row r="43" spans="1:25" ht="24" customHeight="1" x14ac:dyDescent="0.15">
      <c r="A43" s="149"/>
      <c r="B43" s="91"/>
      <c r="C43" s="161"/>
      <c r="D43" s="161"/>
      <c r="E43" s="161"/>
      <c r="F43" s="162"/>
      <c r="G43" s="150"/>
      <c r="H43" s="91"/>
      <c r="I43" s="91"/>
      <c r="J43" s="91"/>
      <c r="K43" s="161"/>
      <c r="L43" s="161"/>
      <c r="M43" s="166"/>
      <c r="N43" s="118"/>
      <c r="O43" s="151"/>
      <c r="P43" s="91"/>
      <c r="Q43" s="91"/>
      <c r="R43" s="161"/>
      <c r="S43" s="161"/>
      <c r="T43" s="162"/>
      <c r="U43" s="162"/>
      <c r="V43" s="150"/>
      <c r="W43" s="102"/>
      <c r="X43" s="36"/>
    </row>
    <row r="44" spans="1:25" ht="24" customHeight="1" thickBot="1" x14ac:dyDescent="0.2">
      <c r="A44" s="153"/>
      <c r="B44" s="105"/>
      <c r="C44" s="163"/>
      <c r="D44" s="163"/>
      <c r="E44" s="163"/>
      <c r="F44" s="164"/>
      <c r="G44" s="108"/>
      <c r="H44" s="105"/>
      <c r="I44" s="105"/>
      <c r="J44" s="105"/>
      <c r="K44" s="163"/>
      <c r="L44" s="163"/>
      <c r="M44" s="167"/>
      <c r="N44" s="118"/>
      <c r="O44" s="154"/>
      <c r="P44" s="105"/>
      <c r="Q44" s="105"/>
      <c r="R44" s="163"/>
      <c r="S44" s="163"/>
      <c r="T44" s="164"/>
      <c r="U44" s="164"/>
      <c r="V44" s="108"/>
      <c r="W44" s="104"/>
      <c r="X44" s="36"/>
    </row>
    <row r="45" spans="1:25" x14ac:dyDescent="0.15">
      <c r="W45" s="1"/>
    </row>
  </sheetData>
  <mergeCells count="28">
    <mergeCell ref="Z13:Z14"/>
    <mergeCell ref="Y15:Y20"/>
    <mergeCell ref="Z15:Z20"/>
    <mergeCell ref="Y10:Y11"/>
    <mergeCell ref="Z10:Z11"/>
    <mergeCell ref="T9:T10"/>
    <mergeCell ref="S9:S10"/>
    <mergeCell ref="U9:U10"/>
    <mergeCell ref="V10:V11"/>
    <mergeCell ref="W10:W11"/>
    <mergeCell ref="O9:O10"/>
    <mergeCell ref="P9:P10"/>
    <mergeCell ref="Q9:Q10"/>
    <mergeCell ref="R9:R10"/>
    <mergeCell ref="L9:L10"/>
    <mergeCell ref="M9:M10"/>
    <mergeCell ref="M13:M14"/>
    <mergeCell ref="A9:A10"/>
    <mergeCell ref="B9:B10"/>
    <mergeCell ref="C9:C10"/>
    <mergeCell ref="D9:D10"/>
    <mergeCell ref="E9:E10"/>
    <mergeCell ref="F9:F10"/>
    <mergeCell ref="G9:G10"/>
    <mergeCell ref="H9:H10"/>
    <mergeCell ref="I9:I10"/>
    <mergeCell ref="J9:J10"/>
    <mergeCell ref="K9:K10"/>
  </mergeCells>
  <phoneticPr fontId="2"/>
  <dataValidations count="2">
    <dataValidation type="list" allowBlank="1" showInputMessage="1" showErrorMessage="1" sqref="V15:V21" xr:uid="{00000000-0002-0000-0000-000000000000}">
      <formula1>"特定,一種,"</formula1>
    </dataValidation>
    <dataValidation type="list" allowBlank="1" showInputMessage="1" showErrorMessage="1" sqref="Y15" xr:uid="{0D62A3EE-0B92-4EBB-BFA1-7873F8BADA8D}">
      <formula1>"　,鉱山保安法第13条第１項に規定する建設物、工作物その他の施設,下水道終末処理施設,廃棄物の処理及び清掃に関する法律第８条第１項に規定する一般廃棄物処理施設又は同法第１５条第１項に規定する産業廃棄物処理施設,ダイオキシン類対策特別措置法第２条第２項に規定する特定施設"</formula1>
    </dataValidation>
  </dataValidations>
  <printOptions horizontalCentered="1" verticalCentered="1"/>
  <pageMargins left="0.31496062992125984" right="0.23622047244094491" top="0.59055118110236227" bottom="0.43307086614173229" header="0.51181102362204722" footer="0.51181102362204722"/>
  <pageSetup paperSize="9" scale="48" orientation="landscape"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9"/>
  <sheetViews>
    <sheetView view="pageBreakPreview" zoomScale="60" zoomScaleNormal="100" workbookViewId="0">
      <selection activeCell="Q18" sqref="Q18"/>
    </sheetView>
  </sheetViews>
  <sheetFormatPr defaultColWidth="9.140625" defaultRowHeight="14.25" x14ac:dyDescent="0.15"/>
  <cols>
    <col min="1" max="1" width="15.85546875" style="7" customWidth="1"/>
    <col min="2" max="3" width="16" style="7" customWidth="1"/>
    <col min="4" max="4" width="11.5703125" style="7" customWidth="1"/>
    <col min="5" max="5" width="14.5703125" style="7" customWidth="1"/>
    <col min="6" max="6" width="10.28515625" style="7" customWidth="1"/>
    <col min="7" max="7" width="13.5703125" style="7" customWidth="1"/>
    <col min="8" max="8" width="11.5703125" style="7" customWidth="1"/>
    <col min="9" max="9" width="14.42578125" style="7" customWidth="1"/>
    <col min="10" max="10" width="11.7109375" style="7" customWidth="1"/>
    <col min="11" max="11" width="9.85546875" style="7" customWidth="1"/>
    <col min="12" max="12" width="7" style="7" customWidth="1"/>
    <col min="13" max="13" width="13.7109375" style="7" customWidth="1"/>
    <col min="14" max="14" width="15.140625" style="7" customWidth="1"/>
    <col min="15" max="15" width="9.85546875" style="7" customWidth="1"/>
    <col min="16" max="16" width="11.5703125" style="7" customWidth="1"/>
    <col min="17" max="17" width="7.42578125" style="7" customWidth="1"/>
    <col min="18" max="18" width="11.5703125" style="7" customWidth="1"/>
    <col min="19" max="19" width="7" style="7" customWidth="1"/>
    <col min="20" max="20" width="11.42578125" style="7" customWidth="1"/>
    <col min="21" max="21" width="10.28515625" style="7" customWidth="1"/>
    <col min="22" max="23" width="10" style="7" customWidth="1"/>
    <col min="24" max="24" width="14.85546875" style="7" customWidth="1"/>
    <col min="25" max="25" width="7.28515625" style="7" customWidth="1"/>
    <col min="26" max="26" width="13.28515625" style="7" customWidth="1"/>
    <col min="27" max="27" width="15.85546875" style="7" customWidth="1"/>
    <col min="28" max="16384" width="9.140625" style="7"/>
  </cols>
  <sheetData>
    <row r="1" spans="1:27" ht="17.25" x14ac:dyDescent="0.15">
      <c r="A1" s="2" t="s">
        <v>439</v>
      </c>
      <c r="B1" s="1"/>
      <c r="C1" s="1"/>
      <c r="D1" s="1"/>
      <c r="Y1" s="188"/>
    </row>
    <row r="2" spans="1:27" x14ac:dyDescent="0.15">
      <c r="A2" s="1" t="s">
        <v>154</v>
      </c>
      <c r="B2" s="1"/>
      <c r="C2" s="1"/>
      <c r="D2" s="1"/>
    </row>
    <row r="3" spans="1:27" x14ac:dyDescent="0.15">
      <c r="A3" s="1" t="s">
        <v>406</v>
      </c>
      <c r="B3" s="1"/>
      <c r="C3" s="1"/>
      <c r="D3" s="1"/>
    </row>
    <row r="4" spans="1:27" ht="19.5" customHeight="1" thickBot="1" x14ac:dyDescent="0.2"/>
    <row r="5" spans="1:27" s="29" customFormat="1" ht="26.25" customHeight="1" x14ac:dyDescent="0.15">
      <c r="A5" s="15" t="s">
        <v>12</v>
      </c>
      <c r="B5" s="16"/>
      <c r="C5" s="20"/>
      <c r="D5" s="17" t="s">
        <v>216</v>
      </c>
      <c r="E5" s="81"/>
      <c r="F5" s="51"/>
      <c r="G5" s="16"/>
      <c r="H5" s="16"/>
      <c r="I5" s="16"/>
      <c r="J5" s="16"/>
      <c r="K5" s="20"/>
      <c r="L5" s="17" t="s">
        <v>424</v>
      </c>
      <c r="M5" s="16"/>
      <c r="N5" s="16"/>
      <c r="O5" s="16"/>
      <c r="P5" s="16"/>
      <c r="Q5" s="16"/>
      <c r="R5" s="20"/>
      <c r="S5" s="17" t="s">
        <v>273</v>
      </c>
      <c r="T5" s="16"/>
      <c r="U5" s="16"/>
      <c r="V5" s="16"/>
      <c r="W5" s="16"/>
      <c r="X5" s="16"/>
      <c r="Y5" s="16"/>
      <c r="Z5" s="20"/>
      <c r="AA5" s="640" t="s">
        <v>261</v>
      </c>
    </row>
    <row r="6" spans="1:27" s="29" customFormat="1" ht="18" customHeight="1" x14ac:dyDescent="0.15">
      <c r="A6" s="310"/>
      <c r="B6" s="311"/>
      <c r="C6" s="312"/>
      <c r="D6" s="313"/>
      <c r="E6" s="314"/>
      <c r="F6" s="314"/>
      <c r="G6" s="314"/>
      <c r="H6" s="314"/>
      <c r="I6" s="53"/>
      <c r="J6" s="22"/>
      <c r="K6" s="22"/>
      <c r="L6" s="25"/>
      <c r="M6" s="636" t="s">
        <v>438</v>
      </c>
      <c r="N6" s="636"/>
      <c r="O6" s="636"/>
      <c r="P6" s="636"/>
      <c r="Q6" s="52"/>
      <c r="R6" s="22"/>
      <c r="S6" s="25"/>
      <c r="T6" s="23"/>
      <c r="U6" s="23"/>
      <c r="V6" s="23"/>
      <c r="W6" s="23"/>
      <c r="X6" s="23"/>
      <c r="Y6" s="52"/>
      <c r="Z6" s="22"/>
      <c r="AA6" s="641"/>
    </row>
    <row r="7" spans="1:27" s="29" customFormat="1" ht="18.75" customHeight="1" x14ac:dyDescent="0.15">
      <c r="A7" s="315"/>
      <c r="B7" s="316"/>
      <c r="C7" s="317"/>
      <c r="D7" s="318"/>
      <c r="E7" s="319"/>
      <c r="F7" s="319"/>
      <c r="G7" s="319"/>
      <c r="H7" s="319"/>
      <c r="I7" s="54"/>
      <c r="J7" s="40"/>
      <c r="K7" s="40"/>
      <c r="L7" s="45"/>
      <c r="M7" s="637"/>
      <c r="N7" s="637"/>
      <c r="O7" s="637"/>
      <c r="P7" s="637"/>
      <c r="Q7" s="44"/>
      <c r="R7" s="40"/>
      <c r="S7" s="45"/>
      <c r="T7" s="29" t="s">
        <v>60</v>
      </c>
      <c r="Y7" s="44"/>
      <c r="Z7" s="40"/>
      <c r="AA7" s="641"/>
    </row>
    <row r="8" spans="1:27" s="4" customFormat="1" ht="71.25" x14ac:dyDescent="0.15">
      <c r="A8" s="306" t="s">
        <v>13</v>
      </c>
      <c r="B8" s="320" t="s">
        <v>14</v>
      </c>
      <c r="C8" s="321" t="s">
        <v>15</v>
      </c>
      <c r="D8" s="307" t="s">
        <v>217</v>
      </c>
      <c r="E8" s="281" t="s">
        <v>16</v>
      </c>
      <c r="F8" s="281" t="s">
        <v>277</v>
      </c>
      <c r="G8" s="281" t="s">
        <v>246</v>
      </c>
      <c r="H8" s="281" t="s">
        <v>17</v>
      </c>
      <c r="I8" s="124" t="s">
        <v>247</v>
      </c>
      <c r="J8" s="116" t="s">
        <v>215</v>
      </c>
      <c r="K8" s="116" t="s">
        <v>218</v>
      </c>
      <c r="L8" s="115"/>
      <c r="M8" s="360" t="s">
        <v>426</v>
      </c>
      <c r="N8" s="360" t="s">
        <v>248</v>
      </c>
      <c r="O8" s="360" t="s">
        <v>249</v>
      </c>
      <c r="P8" s="123" t="s">
        <v>427</v>
      </c>
      <c r="Q8" s="124"/>
      <c r="R8" s="116" t="s">
        <v>428</v>
      </c>
      <c r="S8" s="115"/>
      <c r="T8" s="360" t="s">
        <v>18</v>
      </c>
      <c r="U8" s="360" t="s">
        <v>250</v>
      </c>
      <c r="V8" s="360" t="s">
        <v>251</v>
      </c>
      <c r="W8" s="360" t="s">
        <v>252</v>
      </c>
      <c r="X8" s="123" t="s">
        <v>274</v>
      </c>
      <c r="Y8" s="124"/>
      <c r="Z8" s="116" t="s">
        <v>275</v>
      </c>
      <c r="AA8" s="55" t="s">
        <v>262</v>
      </c>
    </row>
    <row r="9" spans="1:27" s="4" customFormat="1" ht="18" customHeight="1" x14ac:dyDescent="0.15">
      <c r="A9" s="306"/>
      <c r="B9" s="320"/>
      <c r="C9" s="321"/>
      <c r="D9" s="307" t="s">
        <v>189</v>
      </c>
      <c r="E9" s="281"/>
      <c r="F9" s="281" t="s">
        <v>22</v>
      </c>
      <c r="G9" s="281" t="s">
        <v>26</v>
      </c>
      <c r="H9" s="281"/>
      <c r="I9" s="124" t="s">
        <v>22</v>
      </c>
      <c r="J9" s="116" t="s">
        <v>22</v>
      </c>
      <c r="K9" s="116" t="s">
        <v>22</v>
      </c>
      <c r="L9" s="115"/>
      <c r="M9" s="281"/>
      <c r="N9" s="281" t="s">
        <v>55</v>
      </c>
      <c r="O9" s="281" t="s">
        <v>21</v>
      </c>
      <c r="P9" s="124" t="s">
        <v>55</v>
      </c>
      <c r="Q9" s="124"/>
      <c r="R9" s="116" t="s">
        <v>55</v>
      </c>
      <c r="S9" s="115"/>
      <c r="T9" s="281"/>
      <c r="U9" s="281" t="s">
        <v>55</v>
      </c>
      <c r="V9" s="281" t="s">
        <v>21</v>
      </c>
      <c r="W9" s="281"/>
      <c r="X9" s="124" t="s">
        <v>55</v>
      </c>
      <c r="Y9" s="124"/>
      <c r="Z9" s="116" t="s">
        <v>55</v>
      </c>
      <c r="AA9" s="9" t="s">
        <v>55</v>
      </c>
    </row>
    <row r="10" spans="1:27" s="4" customFormat="1" x14ac:dyDescent="0.15">
      <c r="A10" s="306" t="s">
        <v>56</v>
      </c>
      <c r="B10" s="320" t="s">
        <v>57</v>
      </c>
      <c r="C10" s="321" t="s">
        <v>58</v>
      </c>
      <c r="D10" s="307" t="s">
        <v>219</v>
      </c>
      <c r="E10" s="281" t="s">
        <v>220</v>
      </c>
      <c r="F10" s="281" t="s">
        <v>221</v>
      </c>
      <c r="G10" s="281" t="s">
        <v>222</v>
      </c>
      <c r="H10" s="281" t="s">
        <v>223</v>
      </c>
      <c r="I10" s="124" t="s">
        <v>224</v>
      </c>
      <c r="J10" s="116" t="s">
        <v>225</v>
      </c>
      <c r="K10" s="116" t="s">
        <v>226</v>
      </c>
      <c r="L10" s="115"/>
      <c r="M10" s="281" t="s">
        <v>227</v>
      </c>
      <c r="N10" s="281" t="s">
        <v>228</v>
      </c>
      <c r="O10" s="281" t="s">
        <v>229</v>
      </c>
      <c r="P10" s="124" t="s">
        <v>230</v>
      </c>
      <c r="Q10" s="124"/>
      <c r="R10" s="116" t="s">
        <v>234</v>
      </c>
      <c r="S10" s="115"/>
      <c r="T10" s="281" t="s">
        <v>235</v>
      </c>
      <c r="U10" s="281" t="s">
        <v>236</v>
      </c>
      <c r="V10" s="281" t="s">
        <v>237</v>
      </c>
      <c r="W10" s="281" t="s">
        <v>238</v>
      </c>
      <c r="X10" s="124" t="s">
        <v>239</v>
      </c>
      <c r="Y10" s="124"/>
      <c r="Z10" s="116" t="s">
        <v>244</v>
      </c>
      <c r="AA10" s="9" t="s">
        <v>245</v>
      </c>
    </row>
    <row r="11" spans="1:27" s="4" customFormat="1" ht="28.5" x14ac:dyDescent="0.15">
      <c r="A11" s="306"/>
      <c r="B11" s="320"/>
      <c r="C11" s="321"/>
      <c r="D11" s="307"/>
      <c r="E11" s="281"/>
      <c r="F11" s="281"/>
      <c r="G11" s="281"/>
      <c r="H11" s="281"/>
      <c r="I11" s="119" t="s">
        <v>338</v>
      </c>
      <c r="J11" s="3" t="s">
        <v>254</v>
      </c>
      <c r="K11" s="3" t="s">
        <v>255</v>
      </c>
      <c r="L11" s="10"/>
      <c r="M11" s="322"/>
      <c r="N11" s="322"/>
      <c r="O11" s="322"/>
      <c r="P11" s="642" t="s">
        <v>256</v>
      </c>
      <c r="Q11" s="119"/>
      <c r="R11" s="3" t="s">
        <v>257</v>
      </c>
      <c r="S11" s="10"/>
      <c r="T11" s="322"/>
      <c r="U11" s="322"/>
      <c r="V11" s="322"/>
      <c r="W11" s="322"/>
      <c r="X11" s="119" t="s">
        <v>258</v>
      </c>
      <c r="Y11" s="119"/>
      <c r="Z11" s="3" t="s">
        <v>259</v>
      </c>
      <c r="AA11" s="11" t="s">
        <v>260</v>
      </c>
    </row>
    <row r="12" spans="1:27" s="4" customFormat="1" ht="15" thickBot="1" x14ac:dyDescent="0.2">
      <c r="A12" s="306"/>
      <c r="B12" s="320"/>
      <c r="C12" s="321"/>
      <c r="D12" s="307"/>
      <c r="E12" s="281"/>
      <c r="F12" s="322"/>
      <c r="G12" s="281"/>
      <c r="H12" s="281"/>
      <c r="I12" s="124"/>
      <c r="J12" s="116"/>
      <c r="K12" s="116"/>
      <c r="L12" s="115"/>
      <c r="M12" s="281"/>
      <c r="N12" s="281"/>
      <c r="O12" s="281"/>
      <c r="P12" s="643"/>
      <c r="Q12" s="124"/>
      <c r="R12" s="116"/>
      <c r="S12" s="115"/>
      <c r="T12" s="281"/>
      <c r="U12" s="281"/>
      <c r="V12" s="281"/>
      <c r="W12" s="281"/>
      <c r="X12" s="124"/>
      <c r="Y12" s="124"/>
      <c r="Z12" s="116"/>
      <c r="AA12" s="9"/>
    </row>
    <row r="13" spans="1:27" ht="24" customHeight="1" x14ac:dyDescent="0.15">
      <c r="A13" s="125"/>
      <c r="B13" s="126"/>
      <c r="C13" s="86"/>
      <c r="D13" s="87"/>
      <c r="E13" s="120"/>
      <c r="F13" s="170"/>
      <c r="G13" s="170"/>
      <c r="H13" s="170"/>
      <c r="I13" s="439">
        <f>F13*G13/100</f>
        <v>0</v>
      </c>
      <c r="J13" s="439">
        <f>SUM(I13:I39)</f>
        <v>0</v>
      </c>
      <c r="K13" s="440">
        <f>D13+J13</f>
        <v>0</v>
      </c>
      <c r="L13" s="88"/>
      <c r="M13" s="120"/>
      <c r="N13" s="170"/>
      <c r="O13" s="170"/>
      <c r="P13" s="439">
        <f>N13*O13*H13/100</f>
        <v>0</v>
      </c>
      <c r="Q13" s="451"/>
      <c r="R13" s="452">
        <f>SUM(P13:P22,P28:P39)</f>
        <v>0</v>
      </c>
      <c r="S13" s="88"/>
      <c r="T13" s="120"/>
      <c r="U13" s="120"/>
      <c r="V13" s="120"/>
      <c r="W13" s="122"/>
      <c r="X13" s="449">
        <f>IF(H13="",U13*V13/100,U13*V13*H13/100)</f>
        <v>0</v>
      </c>
      <c r="Y13" s="128"/>
      <c r="Z13" s="447">
        <f>SUM(X13:X22,X28:X39)</f>
        <v>0</v>
      </c>
      <c r="AA13" s="448">
        <f>K13-R13-Z13</f>
        <v>0</v>
      </c>
    </row>
    <row r="14" spans="1:27" ht="24" customHeight="1" x14ac:dyDescent="0.15">
      <c r="A14" s="34"/>
      <c r="B14" s="26"/>
      <c r="C14" s="80"/>
      <c r="D14" s="118"/>
      <c r="E14" s="91"/>
      <c r="F14" s="161"/>
      <c r="G14" s="161"/>
      <c r="H14" s="161"/>
      <c r="I14" s="304">
        <f>F14*G14/100</f>
        <v>0</v>
      </c>
      <c r="J14" s="439">
        <f>SUM(I14:I40)</f>
        <v>0</v>
      </c>
      <c r="K14" s="441">
        <f>D14+J14</f>
        <v>0</v>
      </c>
      <c r="L14" s="88"/>
      <c r="M14" s="91"/>
      <c r="N14" s="161"/>
      <c r="O14" s="161"/>
      <c r="P14" s="304">
        <f>N14*O14*H14/100</f>
        <v>0</v>
      </c>
      <c r="Q14" s="453"/>
      <c r="R14" s="454"/>
      <c r="S14" s="88"/>
      <c r="T14" s="91"/>
      <c r="U14" s="161"/>
      <c r="V14" s="161"/>
      <c r="W14" s="129"/>
      <c r="X14" s="450">
        <f>IF(H14="",U14*V14/100,U14*V14*H14/100)</f>
        <v>0</v>
      </c>
      <c r="Y14" s="118"/>
      <c r="Z14" s="92"/>
      <c r="AA14" s="93"/>
    </row>
    <row r="15" spans="1:27" ht="24" customHeight="1" x14ac:dyDescent="0.15">
      <c r="A15" s="36"/>
      <c r="C15" s="28"/>
      <c r="D15" s="118"/>
      <c r="E15" s="91"/>
      <c r="F15" s="161"/>
      <c r="G15" s="161"/>
      <c r="H15" s="161"/>
      <c r="I15" s="304">
        <f>F15*G15/100</f>
        <v>0</v>
      </c>
      <c r="J15" s="439">
        <f>SUM(I15:I41)</f>
        <v>0</v>
      </c>
      <c r="K15" s="442">
        <f>D15+J15</f>
        <v>0</v>
      </c>
      <c r="L15" s="88"/>
      <c r="M15" s="91"/>
      <c r="N15" s="161"/>
      <c r="O15" s="161"/>
      <c r="P15" s="304">
        <f>N15*O15*H15/100</f>
        <v>0</v>
      </c>
      <c r="Q15" s="453"/>
      <c r="R15" s="455"/>
      <c r="S15" s="88"/>
      <c r="T15" s="91"/>
      <c r="U15" s="161"/>
      <c r="V15" s="161"/>
      <c r="W15" s="129"/>
      <c r="X15" s="450">
        <f>IF(H15="",U15*V15/100,U15*V15*H15/100)</f>
        <v>0</v>
      </c>
      <c r="Y15" s="118"/>
      <c r="Z15" s="94"/>
      <c r="AA15" s="90"/>
    </row>
    <row r="16" spans="1:27" ht="24" customHeight="1" x14ac:dyDescent="0.15">
      <c r="A16" s="36"/>
      <c r="C16" s="28"/>
      <c r="D16" s="118"/>
      <c r="E16" s="89"/>
      <c r="F16" s="159"/>
      <c r="G16" s="159"/>
      <c r="H16" s="159"/>
      <c r="I16" s="304">
        <f t="shared" ref="I16:I20" si="0">F16*G16/100</f>
        <v>0</v>
      </c>
      <c r="J16" s="439">
        <f t="shared" ref="J16:J20" si="1">SUM(I16:I42)</f>
        <v>0</v>
      </c>
      <c r="K16" s="442">
        <f t="shared" ref="K16:K20" si="2">D16+J16</f>
        <v>0</v>
      </c>
      <c r="L16" s="88"/>
      <c r="M16" s="89"/>
      <c r="N16" s="159"/>
      <c r="O16" s="159"/>
      <c r="P16" s="304">
        <f t="shared" ref="P16:P20" si="3">N16*O16*H16/100</f>
        <v>0</v>
      </c>
      <c r="Q16" s="127"/>
      <c r="R16" s="94"/>
      <c r="S16" s="88"/>
      <c r="T16" s="89"/>
      <c r="U16" s="159"/>
      <c r="V16" s="159"/>
      <c r="W16" s="130"/>
      <c r="X16" s="450">
        <f t="shared" ref="X16:X20" si="4">IF(H16="",U16*V16/100,U16*V16*H16/100)</f>
        <v>0</v>
      </c>
      <c r="Y16" s="118"/>
      <c r="Z16" s="94"/>
      <c r="AA16" s="90"/>
    </row>
    <row r="17" spans="1:27" ht="24" customHeight="1" x14ac:dyDescent="0.15">
      <c r="A17" s="36"/>
      <c r="C17" s="28"/>
      <c r="D17" s="118"/>
      <c r="E17" s="91"/>
      <c r="F17" s="161"/>
      <c r="G17" s="161"/>
      <c r="H17" s="161"/>
      <c r="I17" s="304">
        <f t="shared" si="0"/>
        <v>0</v>
      </c>
      <c r="J17" s="439">
        <f t="shared" si="1"/>
        <v>0</v>
      </c>
      <c r="K17" s="442">
        <f t="shared" si="2"/>
        <v>0</v>
      </c>
      <c r="L17" s="88"/>
      <c r="M17" s="91"/>
      <c r="N17" s="161"/>
      <c r="O17" s="161"/>
      <c r="P17" s="304">
        <f>N17*O17*H17/100</f>
        <v>0</v>
      </c>
      <c r="Q17" s="127"/>
      <c r="R17" s="94"/>
      <c r="S17" s="88"/>
      <c r="T17" s="91"/>
      <c r="U17" s="161"/>
      <c r="V17" s="161"/>
      <c r="W17" s="129"/>
      <c r="X17" s="450">
        <f t="shared" si="4"/>
        <v>0</v>
      </c>
      <c r="Y17" s="118"/>
      <c r="Z17" s="94"/>
      <c r="AA17" s="90"/>
    </row>
    <row r="18" spans="1:27" ht="24" customHeight="1" x14ac:dyDescent="0.15">
      <c r="A18" s="36"/>
      <c r="C18" s="28"/>
      <c r="D18" s="118"/>
      <c r="E18" s="89"/>
      <c r="F18" s="159"/>
      <c r="G18" s="159"/>
      <c r="H18" s="159"/>
      <c r="I18" s="304">
        <f t="shared" si="0"/>
        <v>0</v>
      </c>
      <c r="J18" s="439">
        <f t="shared" si="1"/>
        <v>0</v>
      </c>
      <c r="K18" s="442">
        <f t="shared" si="2"/>
        <v>0</v>
      </c>
      <c r="L18" s="88"/>
      <c r="M18" s="89"/>
      <c r="N18" s="159"/>
      <c r="O18" s="159"/>
      <c r="P18" s="304">
        <f t="shared" si="3"/>
        <v>0</v>
      </c>
      <c r="Q18" s="127"/>
      <c r="R18" s="94"/>
      <c r="S18" s="88"/>
      <c r="T18" s="89"/>
      <c r="U18" s="159"/>
      <c r="V18" s="159"/>
      <c r="W18" s="130"/>
      <c r="X18" s="450">
        <f t="shared" si="4"/>
        <v>0</v>
      </c>
      <c r="Y18" s="118"/>
      <c r="Z18" s="94"/>
      <c r="AA18" s="90"/>
    </row>
    <row r="19" spans="1:27" ht="24" customHeight="1" x14ac:dyDescent="0.15">
      <c r="A19" s="36"/>
      <c r="C19" s="28"/>
      <c r="D19" s="118"/>
      <c r="E19" s="91"/>
      <c r="F19" s="161"/>
      <c r="G19" s="161"/>
      <c r="H19" s="161"/>
      <c r="I19" s="304">
        <f t="shared" si="0"/>
        <v>0</v>
      </c>
      <c r="J19" s="439">
        <f t="shared" si="1"/>
        <v>0</v>
      </c>
      <c r="K19" s="442">
        <f t="shared" si="2"/>
        <v>0</v>
      </c>
      <c r="L19" s="88"/>
      <c r="M19" s="91"/>
      <c r="N19" s="161"/>
      <c r="O19" s="161"/>
      <c r="P19" s="304">
        <f t="shared" si="3"/>
        <v>0</v>
      </c>
      <c r="Q19" s="127"/>
      <c r="R19" s="94"/>
      <c r="S19" s="88"/>
      <c r="T19" s="91"/>
      <c r="U19" s="161"/>
      <c r="V19" s="161"/>
      <c r="W19" s="129"/>
      <c r="X19" s="450">
        <f t="shared" si="4"/>
        <v>0</v>
      </c>
      <c r="Y19" s="118"/>
      <c r="Z19" s="94"/>
      <c r="AA19" s="90"/>
    </row>
    <row r="20" spans="1:27" ht="24" customHeight="1" x14ac:dyDescent="0.15">
      <c r="A20" s="36"/>
      <c r="C20" s="28"/>
      <c r="D20" s="118"/>
      <c r="E20" s="89"/>
      <c r="F20" s="159"/>
      <c r="G20" s="159"/>
      <c r="H20" s="159"/>
      <c r="I20" s="304">
        <f t="shared" si="0"/>
        <v>0</v>
      </c>
      <c r="J20" s="439">
        <f t="shared" si="1"/>
        <v>0</v>
      </c>
      <c r="K20" s="442">
        <f t="shared" si="2"/>
        <v>0</v>
      </c>
      <c r="L20" s="88"/>
      <c r="M20" s="89"/>
      <c r="N20" s="159"/>
      <c r="O20" s="159"/>
      <c r="P20" s="304">
        <f t="shared" si="3"/>
        <v>0</v>
      </c>
      <c r="Q20" s="127"/>
      <c r="R20" s="94"/>
      <c r="S20" s="88"/>
      <c r="T20" s="89"/>
      <c r="U20" s="159"/>
      <c r="V20" s="159"/>
      <c r="W20" s="130"/>
      <c r="X20" s="450">
        <f t="shared" si="4"/>
        <v>0</v>
      </c>
      <c r="Y20" s="118"/>
      <c r="Z20" s="94"/>
      <c r="AA20" s="90"/>
    </row>
    <row r="21" spans="1:27" ht="24" customHeight="1" x14ac:dyDescent="0.15">
      <c r="A21" s="36"/>
      <c r="C21" s="28"/>
      <c r="D21" s="118"/>
      <c r="E21" s="91"/>
      <c r="F21" s="161"/>
      <c r="G21" s="161"/>
      <c r="H21" s="161"/>
      <c r="I21" s="161"/>
      <c r="J21" s="172"/>
      <c r="K21" s="173"/>
      <c r="L21" s="88"/>
      <c r="M21" s="91"/>
      <c r="N21" s="161"/>
      <c r="O21" s="161"/>
      <c r="P21" s="161"/>
      <c r="Q21" s="127"/>
      <c r="R21" s="94"/>
      <c r="S21" s="88"/>
      <c r="T21" s="91"/>
      <c r="U21" s="161"/>
      <c r="V21" s="161"/>
      <c r="W21" s="129"/>
      <c r="X21" s="184"/>
      <c r="Y21" s="118"/>
      <c r="Z21" s="94"/>
      <c r="AA21" s="90"/>
    </row>
    <row r="22" spans="1:27" ht="24" customHeight="1" thickBot="1" x14ac:dyDescent="0.2">
      <c r="A22" s="36"/>
      <c r="C22" s="28"/>
      <c r="D22" s="118"/>
      <c r="E22" s="89"/>
      <c r="F22" s="159"/>
      <c r="G22" s="159"/>
      <c r="H22" s="159"/>
      <c r="I22" s="159"/>
      <c r="J22" s="172"/>
      <c r="K22" s="173"/>
      <c r="L22" s="88"/>
      <c r="M22" s="121"/>
      <c r="N22" s="177"/>
      <c r="O22" s="177"/>
      <c r="P22" s="177"/>
      <c r="Q22" s="127"/>
      <c r="R22" s="94"/>
      <c r="S22" s="88"/>
      <c r="T22" s="89"/>
      <c r="U22" s="159"/>
      <c r="V22" s="159"/>
      <c r="W22" s="130"/>
      <c r="X22" s="185"/>
      <c r="Y22" s="118"/>
      <c r="Z22" s="94"/>
      <c r="AA22" s="90"/>
    </row>
    <row r="23" spans="1:27" ht="24" customHeight="1" x14ac:dyDescent="0.15">
      <c r="A23" s="36"/>
      <c r="C23" s="28"/>
      <c r="D23" s="118"/>
      <c r="E23" s="91"/>
      <c r="F23" s="161"/>
      <c r="G23" s="161"/>
      <c r="H23" s="161"/>
      <c r="I23" s="161"/>
      <c r="J23" s="172"/>
      <c r="K23" s="173"/>
      <c r="L23" s="95"/>
      <c r="M23" s="638" t="s">
        <v>429</v>
      </c>
      <c r="N23" s="638"/>
      <c r="O23" s="638"/>
      <c r="P23" s="638"/>
      <c r="Q23" s="118"/>
      <c r="R23" s="94"/>
      <c r="S23" s="95"/>
      <c r="T23" s="96"/>
      <c r="U23" s="96"/>
      <c r="V23" s="117"/>
      <c r="W23" s="117"/>
      <c r="X23" s="118"/>
      <c r="Y23" s="118"/>
      <c r="Z23" s="94"/>
      <c r="AA23" s="90"/>
    </row>
    <row r="24" spans="1:27" ht="24" customHeight="1" x14ac:dyDescent="0.15">
      <c r="A24" s="36"/>
      <c r="C24" s="28"/>
      <c r="D24" s="118"/>
      <c r="E24" s="89"/>
      <c r="F24" s="159"/>
      <c r="G24" s="159"/>
      <c r="H24" s="159"/>
      <c r="I24" s="159"/>
      <c r="J24" s="172"/>
      <c r="K24" s="173"/>
      <c r="L24" s="95"/>
      <c r="M24" s="639"/>
      <c r="N24" s="639"/>
      <c r="O24" s="639"/>
      <c r="P24" s="639"/>
      <c r="Q24" s="118"/>
      <c r="R24" s="94"/>
      <c r="S24" s="95"/>
      <c r="T24" s="566" t="s">
        <v>61</v>
      </c>
      <c r="U24" s="97"/>
      <c r="V24" s="118"/>
      <c r="W24" s="118"/>
      <c r="X24" s="118"/>
      <c r="Y24" s="118"/>
      <c r="Z24" s="94"/>
      <c r="AA24" s="90"/>
    </row>
    <row r="25" spans="1:27" ht="73.5" customHeight="1" x14ac:dyDescent="0.15">
      <c r="A25" s="36"/>
      <c r="C25" s="28"/>
      <c r="D25" s="118"/>
      <c r="E25" s="98"/>
      <c r="F25" s="174"/>
      <c r="G25" s="174"/>
      <c r="H25" s="174"/>
      <c r="I25" s="174"/>
      <c r="J25" s="172"/>
      <c r="K25" s="173"/>
      <c r="L25" s="88"/>
      <c r="M25" s="456" t="s">
        <v>421</v>
      </c>
      <c r="N25" s="456" t="s">
        <v>422</v>
      </c>
      <c r="O25" s="456"/>
      <c r="P25" s="456" t="s">
        <v>423</v>
      </c>
      <c r="Q25" s="127"/>
      <c r="R25" s="94"/>
      <c r="S25" s="88"/>
      <c r="T25" s="443" t="s">
        <v>19</v>
      </c>
      <c r="U25" s="443" t="s">
        <v>271</v>
      </c>
      <c r="V25" s="443"/>
      <c r="W25" s="443" t="s">
        <v>253</v>
      </c>
      <c r="X25" s="443" t="s">
        <v>272</v>
      </c>
      <c r="Y25" s="127"/>
      <c r="Z25" s="94"/>
      <c r="AA25" s="90"/>
    </row>
    <row r="26" spans="1:27" ht="24" customHeight="1" x14ac:dyDescent="0.15">
      <c r="A26" s="36"/>
      <c r="C26" s="28"/>
      <c r="D26" s="118"/>
      <c r="E26" s="91"/>
      <c r="F26" s="161"/>
      <c r="G26" s="161"/>
      <c r="H26" s="161"/>
      <c r="I26" s="161"/>
      <c r="J26" s="172"/>
      <c r="K26" s="173"/>
      <c r="L26" s="88"/>
      <c r="M26" s="457"/>
      <c r="N26" s="458"/>
      <c r="O26" s="459"/>
      <c r="P26" s="457" t="s">
        <v>22</v>
      </c>
      <c r="Q26" s="127"/>
      <c r="R26" s="94"/>
      <c r="S26" s="88"/>
      <c r="T26" s="444"/>
      <c r="U26" s="445"/>
      <c r="V26" s="446"/>
      <c r="W26" s="446"/>
      <c r="X26" s="444" t="s">
        <v>59</v>
      </c>
      <c r="Y26" s="127"/>
      <c r="Z26" s="94"/>
      <c r="AA26" s="90"/>
    </row>
    <row r="27" spans="1:27" ht="24" customHeight="1" thickBot="1" x14ac:dyDescent="0.2">
      <c r="A27" s="36"/>
      <c r="C27" s="28"/>
      <c r="D27" s="118"/>
      <c r="E27" s="89"/>
      <c r="F27" s="159"/>
      <c r="G27" s="159"/>
      <c r="H27" s="159"/>
      <c r="I27" s="159"/>
      <c r="J27" s="172"/>
      <c r="K27" s="173"/>
      <c r="L27" s="88"/>
      <c r="M27" s="457" t="s">
        <v>231</v>
      </c>
      <c r="N27" s="458" t="s">
        <v>232</v>
      </c>
      <c r="O27" s="459"/>
      <c r="P27" s="457" t="s">
        <v>233</v>
      </c>
      <c r="Q27" s="127"/>
      <c r="R27" s="94"/>
      <c r="S27" s="88"/>
      <c r="T27" s="444" t="s">
        <v>240</v>
      </c>
      <c r="U27" s="445" t="s">
        <v>241</v>
      </c>
      <c r="V27" s="446"/>
      <c r="W27" s="446" t="s">
        <v>242</v>
      </c>
      <c r="X27" s="444" t="s">
        <v>243</v>
      </c>
      <c r="Y27" s="127"/>
      <c r="Z27" s="94"/>
      <c r="AA27" s="90"/>
    </row>
    <row r="28" spans="1:27" ht="24" customHeight="1" x14ac:dyDescent="0.15">
      <c r="A28" s="36"/>
      <c r="C28" s="28"/>
      <c r="D28" s="118"/>
      <c r="E28" s="91"/>
      <c r="F28" s="161"/>
      <c r="G28" s="161"/>
      <c r="H28" s="161"/>
      <c r="I28" s="161"/>
      <c r="J28" s="172"/>
      <c r="K28" s="173"/>
      <c r="L28" s="88"/>
      <c r="M28" s="460"/>
      <c r="N28" s="461"/>
      <c r="O28" s="462"/>
      <c r="P28" s="463"/>
      <c r="Q28" s="127"/>
      <c r="R28" s="94"/>
      <c r="S28" s="88"/>
      <c r="T28" s="120"/>
      <c r="U28" s="186"/>
      <c r="V28" s="179"/>
      <c r="W28" s="99"/>
      <c r="X28" s="187"/>
      <c r="Y28" s="118"/>
      <c r="Z28" s="94"/>
      <c r="AA28" s="90"/>
    </row>
    <row r="29" spans="1:27" ht="24" customHeight="1" x14ac:dyDescent="0.15">
      <c r="A29" s="36"/>
      <c r="C29" s="28"/>
      <c r="D29" s="118"/>
      <c r="E29" s="89"/>
      <c r="F29" s="159"/>
      <c r="G29" s="159"/>
      <c r="H29" s="159"/>
      <c r="I29" s="159"/>
      <c r="J29" s="172"/>
      <c r="K29" s="173"/>
      <c r="L29" s="88"/>
      <c r="M29" s="464"/>
      <c r="N29" s="465"/>
      <c r="O29" s="466"/>
      <c r="P29" s="467"/>
      <c r="Q29" s="127"/>
      <c r="R29" s="94"/>
      <c r="S29" s="88"/>
      <c r="T29" s="100"/>
      <c r="U29" s="160"/>
      <c r="V29" s="180"/>
      <c r="W29" s="101"/>
      <c r="X29" s="183"/>
      <c r="Y29" s="118"/>
      <c r="Z29" s="94"/>
      <c r="AA29" s="90"/>
    </row>
    <row r="30" spans="1:27" ht="24" customHeight="1" x14ac:dyDescent="0.15">
      <c r="A30" s="36"/>
      <c r="C30" s="28"/>
      <c r="D30" s="118"/>
      <c r="E30" s="91"/>
      <c r="F30" s="161"/>
      <c r="G30" s="161"/>
      <c r="H30" s="161"/>
      <c r="I30" s="161"/>
      <c r="J30" s="172"/>
      <c r="K30" s="173"/>
      <c r="L30" s="88"/>
      <c r="M30" s="468"/>
      <c r="N30" s="469"/>
      <c r="O30" s="470"/>
      <c r="P30" s="471"/>
      <c r="Q30" s="127"/>
      <c r="R30" s="94"/>
      <c r="S30" s="88"/>
      <c r="T30" s="91"/>
      <c r="U30" s="162"/>
      <c r="V30" s="181"/>
      <c r="W30" s="102"/>
      <c r="X30" s="184"/>
      <c r="Y30" s="103"/>
      <c r="Z30" s="94"/>
      <c r="AA30" s="90"/>
    </row>
    <row r="31" spans="1:27" ht="24" customHeight="1" x14ac:dyDescent="0.15">
      <c r="A31" s="36"/>
      <c r="C31" s="28"/>
      <c r="D31" s="118"/>
      <c r="E31" s="89"/>
      <c r="F31" s="159"/>
      <c r="G31" s="159"/>
      <c r="H31" s="159"/>
      <c r="I31" s="159"/>
      <c r="J31" s="172"/>
      <c r="K31" s="173"/>
      <c r="L31" s="88"/>
      <c r="M31" s="464"/>
      <c r="N31" s="465"/>
      <c r="O31" s="466"/>
      <c r="P31" s="467"/>
      <c r="Q31" s="127"/>
      <c r="R31" s="94"/>
      <c r="S31" s="88"/>
      <c r="T31" s="89"/>
      <c r="U31" s="160"/>
      <c r="V31" s="180"/>
      <c r="W31" s="101"/>
      <c r="X31" s="183"/>
      <c r="Y31" s="103"/>
      <c r="Z31" s="94"/>
      <c r="AA31" s="90"/>
    </row>
    <row r="32" spans="1:27" ht="24" customHeight="1" x14ac:dyDescent="0.15">
      <c r="A32" s="36"/>
      <c r="C32" s="28"/>
      <c r="D32" s="118"/>
      <c r="E32" s="91"/>
      <c r="F32" s="161"/>
      <c r="G32" s="161"/>
      <c r="H32" s="161"/>
      <c r="I32" s="161"/>
      <c r="J32" s="172"/>
      <c r="K32" s="173"/>
      <c r="L32" s="88"/>
      <c r="M32" s="468"/>
      <c r="N32" s="469"/>
      <c r="O32" s="470"/>
      <c r="P32" s="471"/>
      <c r="Q32" s="127"/>
      <c r="R32" s="94"/>
      <c r="S32" s="88"/>
      <c r="T32" s="91"/>
      <c r="U32" s="162"/>
      <c r="V32" s="181"/>
      <c r="W32" s="102"/>
      <c r="X32" s="184"/>
      <c r="Y32" s="103"/>
      <c r="Z32" s="94"/>
      <c r="AA32" s="90"/>
    </row>
    <row r="33" spans="1:27" ht="24" customHeight="1" x14ac:dyDescent="0.15">
      <c r="A33" s="36"/>
      <c r="C33" s="28"/>
      <c r="D33" s="118"/>
      <c r="E33" s="89"/>
      <c r="F33" s="159"/>
      <c r="G33" s="159"/>
      <c r="H33" s="159"/>
      <c r="I33" s="159"/>
      <c r="J33" s="172"/>
      <c r="K33" s="173"/>
      <c r="L33" s="88"/>
      <c r="M33" s="464"/>
      <c r="N33" s="465"/>
      <c r="O33" s="466"/>
      <c r="P33" s="467"/>
      <c r="Q33" s="127"/>
      <c r="R33" s="94"/>
      <c r="S33" s="88"/>
      <c r="T33" s="89"/>
      <c r="U33" s="160"/>
      <c r="V33" s="180"/>
      <c r="W33" s="101"/>
      <c r="X33" s="183"/>
      <c r="Y33" s="118"/>
      <c r="Z33" s="94"/>
      <c r="AA33" s="90"/>
    </row>
    <row r="34" spans="1:27" ht="24" customHeight="1" x14ac:dyDescent="0.15">
      <c r="A34" s="36"/>
      <c r="C34" s="28"/>
      <c r="D34" s="118"/>
      <c r="E34" s="91"/>
      <c r="F34" s="161"/>
      <c r="G34" s="161"/>
      <c r="H34" s="161"/>
      <c r="I34" s="161"/>
      <c r="J34" s="172"/>
      <c r="K34" s="173"/>
      <c r="L34" s="88"/>
      <c r="M34" s="468"/>
      <c r="N34" s="469"/>
      <c r="O34" s="470"/>
      <c r="P34" s="471"/>
      <c r="Q34" s="127"/>
      <c r="R34" s="94"/>
      <c r="S34" s="88"/>
      <c r="T34" s="91"/>
      <c r="U34" s="162"/>
      <c r="V34" s="181"/>
      <c r="W34" s="102"/>
      <c r="X34" s="184"/>
      <c r="Y34" s="118"/>
      <c r="Z34" s="94"/>
      <c r="AA34" s="90"/>
    </row>
    <row r="35" spans="1:27" ht="24" customHeight="1" x14ac:dyDescent="0.15">
      <c r="A35" s="36"/>
      <c r="C35" s="28"/>
      <c r="D35" s="118"/>
      <c r="E35" s="89"/>
      <c r="F35" s="159"/>
      <c r="G35" s="159"/>
      <c r="H35" s="159"/>
      <c r="I35" s="159"/>
      <c r="J35" s="172"/>
      <c r="K35" s="173"/>
      <c r="L35" s="88"/>
      <c r="M35" s="464"/>
      <c r="N35" s="465"/>
      <c r="O35" s="466"/>
      <c r="P35" s="467"/>
      <c r="Q35" s="127"/>
      <c r="R35" s="94"/>
      <c r="S35" s="88"/>
      <c r="T35" s="89"/>
      <c r="U35" s="160"/>
      <c r="V35" s="180"/>
      <c r="W35" s="101"/>
      <c r="X35" s="183"/>
      <c r="Y35" s="118"/>
      <c r="Z35" s="94"/>
      <c r="AA35" s="90"/>
    </row>
    <row r="36" spans="1:27" ht="24" customHeight="1" x14ac:dyDescent="0.15">
      <c r="A36" s="36"/>
      <c r="C36" s="28"/>
      <c r="D36" s="118"/>
      <c r="E36" s="91"/>
      <c r="F36" s="161"/>
      <c r="G36" s="161"/>
      <c r="H36" s="161"/>
      <c r="I36" s="161"/>
      <c r="J36" s="172"/>
      <c r="K36" s="173"/>
      <c r="L36" s="88"/>
      <c r="M36" s="468"/>
      <c r="N36" s="469"/>
      <c r="O36" s="470"/>
      <c r="P36" s="471"/>
      <c r="Q36" s="127"/>
      <c r="R36" s="94"/>
      <c r="S36" s="88"/>
      <c r="T36" s="91"/>
      <c r="U36" s="162"/>
      <c r="V36" s="181"/>
      <c r="W36" s="102"/>
      <c r="X36" s="184"/>
      <c r="Y36" s="118"/>
      <c r="Z36" s="94"/>
      <c r="AA36" s="90"/>
    </row>
    <row r="37" spans="1:27" ht="24" customHeight="1" x14ac:dyDescent="0.15">
      <c r="A37" s="36"/>
      <c r="C37" s="28"/>
      <c r="D37" s="118"/>
      <c r="E37" s="89"/>
      <c r="F37" s="159"/>
      <c r="G37" s="159"/>
      <c r="H37" s="159"/>
      <c r="I37" s="159"/>
      <c r="J37" s="172"/>
      <c r="K37" s="173"/>
      <c r="L37" s="88"/>
      <c r="M37" s="464"/>
      <c r="N37" s="465"/>
      <c r="O37" s="466"/>
      <c r="P37" s="467"/>
      <c r="Q37" s="127"/>
      <c r="R37" s="94"/>
      <c r="S37" s="88"/>
      <c r="T37" s="89"/>
      <c r="U37" s="160"/>
      <c r="V37" s="180"/>
      <c r="W37" s="101"/>
      <c r="X37" s="183"/>
      <c r="Y37" s="118"/>
      <c r="Z37" s="94"/>
      <c r="AA37" s="90"/>
    </row>
    <row r="38" spans="1:27" ht="24" customHeight="1" x14ac:dyDescent="0.15">
      <c r="A38" s="36"/>
      <c r="C38" s="28"/>
      <c r="D38" s="118"/>
      <c r="E38" s="91"/>
      <c r="F38" s="161"/>
      <c r="G38" s="161"/>
      <c r="H38" s="161"/>
      <c r="I38" s="161"/>
      <c r="J38" s="172"/>
      <c r="K38" s="173"/>
      <c r="L38" s="88"/>
      <c r="M38" s="468"/>
      <c r="N38" s="469"/>
      <c r="O38" s="470"/>
      <c r="P38" s="471"/>
      <c r="Q38" s="127"/>
      <c r="R38" s="94"/>
      <c r="S38" s="88"/>
      <c r="T38" s="91"/>
      <c r="U38" s="162"/>
      <c r="V38" s="181"/>
      <c r="W38" s="102"/>
      <c r="X38" s="184"/>
      <c r="Y38" s="118"/>
      <c r="Z38" s="94"/>
      <c r="AA38" s="90"/>
    </row>
    <row r="39" spans="1:27" ht="24" customHeight="1" thickBot="1" x14ac:dyDescent="0.2">
      <c r="A39" s="47"/>
      <c r="B39" s="48"/>
      <c r="C39" s="49"/>
      <c r="D39" s="104"/>
      <c r="E39" s="105"/>
      <c r="F39" s="163"/>
      <c r="G39" s="163"/>
      <c r="H39" s="175"/>
      <c r="I39" s="163"/>
      <c r="J39" s="164"/>
      <c r="K39" s="176"/>
      <c r="L39" s="108"/>
      <c r="M39" s="472"/>
      <c r="N39" s="473"/>
      <c r="O39" s="474"/>
      <c r="P39" s="475"/>
      <c r="Q39" s="106"/>
      <c r="R39" s="107"/>
      <c r="S39" s="108"/>
      <c r="T39" s="105"/>
      <c r="U39" s="164"/>
      <c r="V39" s="182"/>
      <c r="W39" s="104"/>
      <c r="X39" s="185"/>
      <c r="Y39" s="104"/>
      <c r="Z39" s="107"/>
      <c r="AA39" s="109"/>
    </row>
  </sheetData>
  <mergeCells count="4">
    <mergeCell ref="M6:P7"/>
    <mergeCell ref="M23:P24"/>
    <mergeCell ref="AA5:AA7"/>
    <mergeCell ref="P11:P12"/>
  </mergeCells>
  <phoneticPr fontId="2"/>
  <printOptions horizontalCentered="1" verticalCentered="1"/>
  <pageMargins left="0.31496062992125984" right="0.23622047244094491" top="0.59055118110236227" bottom="0.39370078740157483" header="0.51181102362204722" footer="0.51181102362204722"/>
  <pageSetup paperSize="9" scale="4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17D4-9E31-4B94-846D-CB545C829C90}">
  <dimension ref="A1:AA39"/>
  <sheetViews>
    <sheetView view="pageBreakPreview" topLeftCell="A2" zoomScale="60" zoomScaleNormal="100" workbookViewId="0">
      <selection activeCell="Q18" sqref="Q18"/>
    </sheetView>
  </sheetViews>
  <sheetFormatPr defaultColWidth="9.140625" defaultRowHeight="14.25" x14ac:dyDescent="0.15"/>
  <cols>
    <col min="1" max="1" width="15.85546875" style="7" customWidth="1"/>
    <col min="2" max="3" width="16" style="7" customWidth="1"/>
    <col min="4" max="4" width="11.5703125" style="7" customWidth="1"/>
    <col min="5" max="5" width="14.5703125" style="7" customWidth="1"/>
    <col min="6" max="6" width="10.28515625" style="7" customWidth="1"/>
    <col min="7" max="7" width="13.5703125" style="7" customWidth="1"/>
    <col min="8" max="8" width="11.5703125" style="7" customWidth="1"/>
    <col min="9" max="9" width="14.42578125" style="7" customWidth="1"/>
    <col min="10" max="10" width="11.7109375" style="7" customWidth="1"/>
    <col min="11" max="11" width="9.85546875" style="7" customWidth="1"/>
    <col min="12" max="12" width="7" style="7" customWidth="1"/>
    <col min="13" max="13" width="13.7109375" style="7" customWidth="1"/>
    <col min="14" max="14" width="15.140625" style="7" customWidth="1"/>
    <col min="15" max="15" width="9.85546875" style="7" customWidth="1"/>
    <col min="16" max="16" width="11.5703125" style="7" customWidth="1"/>
    <col min="17" max="17" width="7.42578125" style="7" customWidth="1"/>
    <col min="18" max="18" width="11.5703125" style="7" customWidth="1"/>
    <col min="19" max="19" width="7" style="7" customWidth="1"/>
    <col min="20" max="20" width="11.42578125" style="7" customWidth="1"/>
    <col min="21" max="21" width="10.28515625" style="7" customWidth="1"/>
    <col min="22" max="23" width="10" style="7" customWidth="1"/>
    <col min="24" max="24" width="14.85546875" style="7" customWidth="1"/>
    <col min="25" max="25" width="7.28515625" style="7" customWidth="1"/>
    <col min="26" max="26" width="13.28515625" style="7" customWidth="1"/>
    <col min="27" max="27" width="15.85546875" style="7" customWidth="1"/>
    <col min="28" max="16384" width="9.140625" style="7"/>
  </cols>
  <sheetData>
    <row r="1" spans="1:27" ht="17.25" x14ac:dyDescent="0.15">
      <c r="A1" s="2" t="s">
        <v>441</v>
      </c>
      <c r="B1" s="1"/>
      <c r="C1" s="1"/>
      <c r="D1" s="1"/>
      <c r="Y1" s="188"/>
    </row>
    <row r="2" spans="1:27" x14ac:dyDescent="0.15">
      <c r="A2" s="1" t="s">
        <v>154</v>
      </c>
      <c r="B2" s="1"/>
      <c r="C2" s="1"/>
      <c r="D2" s="1"/>
    </row>
    <row r="3" spans="1:27" x14ac:dyDescent="0.15">
      <c r="A3" s="1" t="s">
        <v>406</v>
      </c>
      <c r="B3" s="1"/>
      <c r="C3" s="1"/>
      <c r="D3" s="1"/>
    </row>
    <row r="4" spans="1:27" ht="19.5" customHeight="1" thickBot="1" x14ac:dyDescent="0.2"/>
    <row r="5" spans="1:27" s="29" customFormat="1" ht="26.25" customHeight="1" x14ac:dyDescent="0.15">
      <c r="A5" s="15" t="s">
        <v>12</v>
      </c>
      <c r="B5" s="16"/>
      <c r="C5" s="20"/>
      <c r="D5" s="17" t="s">
        <v>216</v>
      </c>
      <c r="E5" s="81"/>
      <c r="F5" s="51"/>
      <c r="G5" s="16"/>
      <c r="H5" s="16"/>
      <c r="I5" s="16"/>
      <c r="J5" s="16"/>
      <c r="K5" s="20"/>
      <c r="L5" s="17" t="s">
        <v>424</v>
      </c>
      <c r="M5" s="16"/>
      <c r="N5" s="16"/>
      <c r="O5" s="16"/>
      <c r="P5" s="16"/>
      <c r="Q5" s="16"/>
      <c r="R5" s="20"/>
      <c r="S5" s="17" t="s">
        <v>273</v>
      </c>
      <c r="T5" s="16"/>
      <c r="U5" s="16"/>
      <c r="V5" s="16"/>
      <c r="W5" s="16"/>
      <c r="X5" s="16"/>
      <c r="Y5" s="16"/>
      <c r="Z5" s="20"/>
      <c r="AA5" s="640" t="s">
        <v>261</v>
      </c>
    </row>
    <row r="6" spans="1:27" s="29" customFormat="1" ht="18" customHeight="1" x14ac:dyDescent="0.15">
      <c r="A6" s="310"/>
      <c r="B6" s="311"/>
      <c r="C6" s="312"/>
      <c r="D6" s="313"/>
      <c r="E6" s="314"/>
      <c r="F6" s="314"/>
      <c r="G6" s="314"/>
      <c r="H6" s="314"/>
      <c r="I6" s="53"/>
      <c r="J6" s="22"/>
      <c r="K6" s="22"/>
      <c r="L6" s="25"/>
      <c r="M6" s="636" t="s">
        <v>425</v>
      </c>
      <c r="N6" s="636"/>
      <c r="O6" s="636"/>
      <c r="P6" s="636"/>
      <c r="Q6" s="52"/>
      <c r="R6" s="22"/>
      <c r="S6" s="25"/>
      <c r="T6" s="23"/>
      <c r="U6" s="23"/>
      <c r="V6" s="23"/>
      <c r="W6" s="23"/>
      <c r="X6" s="23"/>
      <c r="Y6" s="52"/>
      <c r="Z6" s="22"/>
      <c r="AA6" s="641"/>
    </row>
    <row r="7" spans="1:27" s="29" customFormat="1" ht="18.75" customHeight="1" x14ac:dyDescent="0.15">
      <c r="A7" s="315"/>
      <c r="B7" s="316"/>
      <c r="C7" s="317"/>
      <c r="D7" s="318"/>
      <c r="E7" s="319"/>
      <c r="F7" s="319"/>
      <c r="G7" s="319"/>
      <c r="H7" s="319"/>
      <c r="I7" s="54"/>
      <c r="J7" s="40"/>
      <c r="K7" s="40"/>
      <c r="L7" s="45"/>
      <c r="M7" s="637"/>
      <c r="N7" s="637"/>
      <c r="O7" s="637"/>
      <c r="P7" s="637"/>
      <c r="Q7" s="44"/>
      <c r="R7" s="40"/>
      <c r="S7" s="45"/>
      <c r="T7" s="29" t="s">
        <v>60</v>
      </c>
      <c r="Y7" s="44"/>
      <c r="Z7" s="40"/>
      <c r="AA7" s="641"/>
    </row>
    <row r="8" spans="1:27" s="4" customFormat="1" ht="71.25" x14ac:dyDescent="0.15">
      <c r="A8" s="306" t="s">
        <v>13</v>
      </c>
      <c r="B8" s="327" t="s">
        <v>14</v>
      </c>
      <c r="C8" s="321" t="s">
        <v>15</v>
      </c>
      <c r="D8" s="307" t="s">
        <v>217</v>
      </c>
      <c r="E8" s="281" t="s">
        <v>16</v>
      </c>
      <c r="F8" s="281" t="s">
        <v>277</v>
      </c>
      <c r="G8" s="281" t="s">
        <v>246</v>
      </c>
      <c r="H8" s="281" t="s">
        <v>17</v>
      </c>
      <c r="I8" s="347" t="s">
        <v>247</v>
      </c>
      <c r="J8" s="326" t="s">
        <v>215</v>
      </c>
      <c r="K8" s="326" t="s">
        <v>218</v>
      </c>
      <c r="L8" s="325"/>
      <c r="M8" s="408" t="s">
        <v>426</v>
      </c>
      <c r="N8" s="408" t="s">
        <v>248</v>
      </c>
      <c r="O8" s="408" t="s">
        <v>249</v>
      </c>
      <c r="P8" s="408" t="s">
        <v>427</v>
      </c>
      <c r="Q8" s="347"/>
      <c r="R8" s="326" t="s">
        <v>428</v>
      </c>
      <c r="S8" s="325"/>
      <c r="T8" s="360" t="s">
        <v>18</v>
      </c>
      <c r="U8" s="360" t="s">
        <v>250</v>
      </c>
      <c r="V8" s="360" t="s">
        <v>251</v>
      </c>
      <c r="W8" s="360" t="s">
        <v>252</v>
      </c>
      <c r="X8" s="346" t="s">
        <v>274</v>
      </c>
      <c r="Y8" s="347"/>
      <c r="Z8" s="326" t="s">
        <v>275</v>
      </c>
      <c r="AA8" s="55" t="s">
        <v>262</v>
      </c>
    </row>
    <row r="9" spans="1:27" s="4" customFormat="1" ht="18" customHeight="1" x14ac:dyDescent="0.15">
      <c r="A9" s="306"/>
      <c r="B9" s="327"/>
      <c r="C9" s="321"/>
      <c r="D9" s="307" t="s">
        <v>24</v>
      </c>
      <c r="E9" s="281"/>
      <c r="F9" s="281" t="s">
        <v>22</v>
      </c>
      <c r="G9" s="281" t="s">
        <v>26</v>
      </c>
      <c r="H9" s="281"/>
      <c r="I9" s="347" t="s">
        <v>22</v>
      </c>
      <c r="J9" s="326" t="s">
        <v>22</v>
      </c>
      <c r="K9" s="326" t="s">
        <v>22</v>
      </c>
      <c r="L9" s="325"/>
      <c r="M9" s="417"/>
      <c r="N9" s="417" t="s">
        <v>24</v>
      </c>
      <c r="O9" s="417" t="s">
        <v>21</v>
      </c>
      <c r="P9" s="417" t="s">
        <v>24</v>
      </c>
      <c r="Q9" s="347"/>
      <c r="R9" s="326" t="s">
        <v>24</v>
      </c>
      <c r="S9" s="325"/>
      <c r="T9" s="281"/>
      <c r="U9" s="281" t="s">
        <v>24</v>
      </c>
      <c r="V9" s="281" t="s">
        <v>21</v>
      </c>
      <c r="W9" s="281"/>
      <c r="X9" s="347" t="s">
        <v>24</v>
      </c>
      <c r="Y9" s="347"/>
      <c r="Z9" s="326" t="s">
        <v>24</v>
      </c>
      <c r="AA9" s="9" t="s">
        <v>24</v>
      </c>
    </row>
    <row r="10" spans="1:27" s="4" customFormat="1" x14ac:dyDescent="0.15">
      <c r="A10" s="306" t="s">
        <v>56</v>
      </c>
      <c r="B10" s="327" t="s">
        <v>57</v>
      </c>
      <c r="C10" s="321" t="s">
        <v>58</v>
      </c>
      <c r="D10" s="307" t="s">
        <v>219</v>
      </c>
      <c r="E10" s="281" t="s">
        <v>220</v>
      </c>
      <c r="F10" s="281" t="s">
        <v>221</v>
      </c>
      <c r="G10" s="281" t="s">
        <v>222</v>
      </c>
      <c r="H10" s="281" t="s">
        <v>223</v>
      </c>
      <c r="I10" s="347" t="s">
        <v>224</v>
      </c>
      <c r="J10" s="326" t="s">
        <v>225</v>
      </c>
      <c r="K10" s="326" t="s">
        <v>226</v>
      </c>
      <c r="L10" s="325"/>
      <c r="M10" s="417" t="s">
        <v>227</v>
      </c>
      <c r="N10" s="417" t="s">
        <v>228</v>
      </c>
      <c r="O10" s="417" t="s">
        <v>229</v>
      </c>
      <c r="P10" s="417" t="s">
        <v>230</v>
      </c>
      <c r="Q10" s="347"/>
      <c r="R10" s="326" t="s">
        <v>234</v>
      </c>
      <c r="S10" s="325"/>
      <c r="T10" s="281" t="s">
        <v>235</v>
      </c>
      <c r="U10" s="281" t="s">
        <v>236</v>
      </c>
      <c r="V10" s="281" t="s">
        <v>237</v>
      </c>
      <c r="W10" s="281" t="s">
        <v>238</v>
      </c>
      <c r="X10" s="347" t="s">
        <v>239</v>
      </c>
      <c r="Y10" s="347"/>
      <c r="Z10" s="326" t="s">
        <v>244</v>
      </c>
      <c r="AA10" s="9" t="s">
        <v>245</v>
      </c>
    </row>
    <row r="11" spans="1:27" s="4" customFormat="1" ht="28.5" x14ac:dyDescent="0.15">
      <c r="A11" s="306"/>
      <c r="B11" s="327"/>
      <c r="C11" s="321"/>
      <c r="D11" s="307"/>
      <c r="E11" s="281"/>
      <c r="F11" s="281"/>
      <c r="G11" s="281"/>
      <c r="H11" s="281"/>
      <c r="I11" s="328" t="s">
        <v>338</v>
      </c>
      <c r="J11" s="3" t="s">
        <v>254</v>
      </c>
      <c r="K11" s="3" t="s">
        <v>255</v>
      </c>
      <c r="L11" s="10"/>
      <c r="M11" s="424"/>
      <c r="N11" s="424"/>
      <c r="O11" s="424"/>
      <c r="P11" s="644" t="s">
        <v>256</v>
      </c>
      <c r="Q11" s="328"/>
      <c r="R11" s="3" t="s">
        <v>257</v>
      </c>
      <c r="S11" s="10"/>
      <c r="T11" s="322"/>
      <c r="U11" s="322"/>
      <c r="V11" s="322"/>
      <c r="W11" s="322"/>
      <c r="X11" s="328" t="s">
        <v>258</v>
      </c>
      <c r="Y11" s="328"/>
      <c r="Z11" s="3" t="s">
        <v>259</v>
      </c>
      <c r="AA11" s="11" t="s">
        <v>260</v>
      </c>
    </row>
    <row r="12" spans="1:27" s="4" customFormat="1" ht="15" thickBot="1" x14ac:dyDescent="0.2">
      <c r="A12" s="306"/>
      <c r="B12" s="327"/>
      <c r="C12" s="321"/>
      <c r="D12" s="307"/>
      <c r="E12" s="281"/>
      <c r="F12" s="322"/>
      <c r="G12" s="281"/>
      <c r="H12" s="281"/>
      <c r="I12" s="347"/>
      <c r="J12" s="326"/>
      <c r="K12" s="326"/>
      <c r="L12" s="325"/>
      <c r="M12" s="417"/>
      <c r="N12" s="417"/>
      <c r="O12" s="417"/>
      <c r="P12" s="645"/>
      <c r="Q12" s="347"/>
      <c r="R12" s="326"/>
      <c r="S12" s="325"/>
      <c r="T12" s="281"/>
      <c r="U12" s="281"/>
      <c r="V12" s="281"/>
      <c r="W12" s="281"/>
      <c r="X12" s="347"/>
      <c r="Y12" s="347"/>
      <c r="Z12" s="326"/>
      <c r="AA12" s="9"/>
    </row>
    <row r="13" spans="1:27" ht="24" customHeight="1" x14ac:dyDescent="0.15">
      <c r="A13" s="125"/>
      <c r="B13" s="336"/>
      <c r="C13" s="86"/>
      <c r="D13" s="87"/>
      <c r="E13" s="120"/>
      <c r="F13" s="341"/>
      <c r="G13" s="341"/>
      <c r="H13" s="341"/>
      <c r="I13" s="439">
        <f>F13*G13/100</f>
        <v>0</v>
      </c>
      <c r="J13" s="439">
        <f>SUM(I13:I39)</f>
        <v>0</v>
      </c>
      <c r="K13" s="440">
        <f>D13+J13</f>
        <v>0</v>
      </c>
      <c r="L13" s="88"/>
      <c r="M13" s="460"/>
      <c r="N13" s="463"/>
      <c r="O13" s="463"/>
      <c r="P13" s="463"/>
      <c r="Q13" s="451"/>
      <c r="R13" s="452">
        <f>SUM(P13:P22,P28:P39)</f>
        <v>0</v>
      </c>
      <c r="S13" s="88"/>
      <c r="T13" s="120"/>
      <c r="U13" s="120"/>
      <c r="V13" s="120"/>
      <c r="W13" s="335"/>
      <c r="X13" s="449">
        <f>IF(H13="",U13*V13/100,U13*V13*H13/100)</f>
        <v>0</v>
      </c>
      <c r="Y13" s="332"/>
      <c r="Z13" s="447">
        <f>SUM(X13:X22,X28:X39)</f>
        <v>0</v>
      </c>
      <c r="AA13" s="448">
        <f>K13-R13-Z13</f>
        <v>0</v>
      </c>
    </row>
    <row r="14" spans="1:27" ht="24" customHeight="1" x14ac:dyDescent="0.15">
      <c r="A14" s="34"/>
      <c r="B14" s="26"/>
      <c r="C14" s="80"/>
      <c r="D14" s="330"/>
      <c r="E14" s="91"/>
      <c r="F14" s="161"/>
      <c r="G14" s="161"/>
      <c r="H14" s="161"/>
      <c r="I14" s="304">
        <f>F14*G14/100</f>
        <v>0</v>
      </c>
      <c r="J14" s="439">
        <f>SUM(I14:I40)</f>
        <v>0</v>
      </c>
      <c r="K14" s="441">
        <f>D14+J14</f>
        <v>0</v>
      </c>
      <c r="L14" s="88"/>
      <c r="M14" s="468"/>
      <c r="N14" s="471"/>
      <c r="O14" s="471"/>
      <c r="P14" s="471"/>
      <c r="Q14" s="453"/>
      <c r="R14" s="454"/>
      <c r="S14" s="88"/>
      <c r="T14" s="91"/>
      <c r="U14" s="161"/>
      <c r="V14" s="161"/>
      <c r="W14" s="129"/>
      <c r="X14" s="450">
        <f>IF(H14="",U14*V14/100,U14*V14*H14/100)</f>
        <v>0</v>
      </c>
      <c r="Y14" s="330"/>
      <c r="Z14" s="92"/>
      <c r="AA14" s="93"/>
    </row>
    <row r="15" spans="1:27" ht="24" customHeight="1" x14ac:dyDescent="0.15">
      <c r="A15" s="36"/>
      <c r="C15" s="28"/>
      <c r="D15" s="330"/>
      <c r="E15" s="91"/>
      <c r="F15" s="161"/>
      <c r="G15" s="161"/>
      <c r="H15" s="161"/>
      <c r="I15" s="304">
        <f>F15*G15/100</f>
        <v>0</v>
      </c>
      <c r="J15" s="439">
        <f>SUM(I15:I41)</f>
        <v>0</v>
      </c>
      <c r="K15" s="442">
        <f>D15+J15</f>
        <v>0</v>
      </c>
      <c r="L15" s="88"/>
      <c r="M15" s="468"/>
      <c r="N15" s="471"/>
      <c r="O15" s="471"/>
      <c r="P15" s="471"/>
      <c r="Q15" s="453"/>
      <c r="R15" s="455"/>
      <c r="S15" s="88"/>
      <c r="T15" s="91"/>
      <c r="U15" s="161"/>
      <c r="V15" s="161"/>
      <c r="W15" s="129"/>
      <c r="X15" s="450">
        <f>IF(H15="",U15*V15/100,U15*V15*H15/100)</f>
        <v>0</v>
      </c>
      <c r="Y15" s="330"/>
      <c r="Z15" s="94"/>
      <c r="AA15" s="90"/>
    </row>
    <row r="16" spans="1:27" ht="24" customHeight="1" x14ac:dyDescent="0.15">
      <c r="A16" s="36"/>
      <c r="C16" s="28"/>
      <c r="D16" s="330"/>
      <c r="E16" s="89"/>
      <c r="F16" s="159"/>
      <c r="G16" s="159"/>
      <c r="H16" s="159"/>
      <c r="I16" s="304">
        <f t="shared" ref="I16:I20" si="0">F16*G16/100</f>
        <v>0</v>
      </c>
      <c r="J16" s="439">
        <f t="shared" ref="J16:J20" si="1">SUM(I16:I42)</f>
        <v>0</v>
      </c>
      <c r="K16" s="442">
        <f t="shared" ref="K16:K20" si="2">D16+J16</f>
        <v>0</v>
      </c>
      <c r="L16" s="88"/>
      <c r="M16" s="464"/>
      <c r="N16" s="467"/>
      <c r="O16" s="467"/>
      <c r="P16" s="467"/>
      <c r="Q16" s="331"/>
      <c r="R16" s="94"/>
      <c r="S16" s="88"/>
      <c r="T16" s="89"/>
      <c r="U16" s="159"/>
      <c r="V16" s="159"/>
      <c r="W16" s="130"/>
      <c r="X16" s="450">
        <f t="shared" ref="X16:X20" si="3">IF(H16="",U16*V16/100,U16*V16*H16/100)</f>
        <v>0</v>
      </c>
      <c r="Y16" s="330"/>
      <c r="Z16" s="94"/>
      <c r="AA16" s="90"/>
    </row>
    <row r="17" spans="1:27" ht="24" customHeight="1" x14ac:dyDescent="0.15">
      <c r="A17" s="36"/>
      <c r="C17" s="28"/>
      <c r="D17" s="330"/>
      <c r="E17" s="91"/>
      <c r="F17" s="161"/>
      <c r="G17" s="161"/>
      <c r="H17" s="161"/>
      <c r="I17" s="304">
        <f t="shared" si="0"/>
        <v>0</v>
      </c>
      <c r="J17" s="439">
        <f t="shared" si="1"/>
        <v>0</v>
      </c>
      <c r="K17" s="442">
        <f t="shared" si="2"/>
        <v>0</v>
      </c>
      <c r="L17" s="88"/>
      <c r="M17" s="468"/>
      <c r="N17" s="471"/>
      <c r="O17" s="471"/>
      <c r="P17" s="471"/>
      <c r="Q17" s="331"/>
      <c r="R17" s="94"/>
      <c r="S17" s="88"/>
      <c r="T17" s="91"/>
      <c r="U17" s="161"/>
      <c r="V17" s="161"/>
      <c r="W17" s="129"/>
      <c r="X17" s="450">
        <f t="shared" si="3"/>
        <v>0</v>
      </c>
      <c r="Y17" s="330"/>
      <c r="Z17" s="94"/>
      <c r="AA17" s="90"/>
    </row>
    <row r="18" spans="1:27" ht="24" customHeight="1" x14ac:dyDescent="0.15">
      <c r="A18" s="36"/>
      <c r="C18" s="28"/>
      <c r="D18" s="330"/>
      <c r="E18" s="89"/>
      <c r="F18" s="159"/>
      <c r="G18" s="159"/>
      <c r="H18" s="159"/>
      <c r="I18" s="304">
        <f t="shared" si="0"/>
        <v>0</v>
      </c>
      <c r="J18" s="439">
        <f t="shared" si="1"/>
        <v>0</v>
      </c>
      <c r="K18" s="442">
        <f t="shared" si="2"/>
        <v>0</v>
      </c>
      <c r="L18" s="88"/>
      <c r="M18" s="464"/>
      <c r="N18" s="467"/>
      <c r="O18" s="467"/>
      <c r="P18" s="467"/>
      <c r="Q18" s="331"/>
      <c r="R18" s="94"/>
      <c r="S18" s="88"/>
      <c r="T18" s="89"/>
      <c r="U18" s="159"/>
      <c r="V18" s="159"/>
      <c r="W18" s="130"/>
      <c r="X18" s="450">
        <f t="shared" si="3"/>
        <v>0</v>
      </c>
      <c r="Y18" s="330"/>
      <c r="Z18" s="94"/>
      <c r="AA18" s="90"/>
    </row>
    <row r="19" spans="1:27" ht="24" customHeight="1" x14ac:dyDescent="0.15">
      <c r="A19" s="36"/>
      <c r="C19" s="28"/>
      <c r="D19" s="330"/>
      <c r="E19" s="91"/>
      <c r="F19" s="161"/>
      <c r="G19" s="161"/>
      <c r="H19" s="161"/>
      <c r="I19" s="304">
        <f t="shared" si="0"/>
        <v>0</v>
      </c>
      <c r="J19" s="439">
        <f t="shared" si="1"/>
        <v>0</v>
      </c>
      <c r="K19" s="442">
        <f t="shared" si="2"/>
        <v>0</v>
      </c>
      <c r="L19" s="88"/>
      <c r="M19" s="468"/>
      <c r="N19" s="471"/>
      <c r="O19" s="471"/>
      <c r="P19" s="471"/>
      <c r="Q19" s="331"/>
      <c r="R19" s="94"/>
      <c r="S19" s="88"/>
      <c r="T19" s="91"/>
      <c r="U19" s="161"/>
      <c r="V19" s="161"/>
      <c r="W19" s="129"/>
      <c r="X19" s="450">
        <f t="shared" si="3"/>
        <v>0</v>
      </c>
      <c r="Y19" s="330"/>
      <c r="Z19" s="94"/>
      <c r="AA19" s="90"/>
    </row>
    <row r="20" spans="1:27" ht="24" customHeight="1" x14ac:dyDescent="0.15">
      <c r="A20" s="36"/>
      <c r="C20" s="28"/>
      <c r="D20" s="330"/>
      <c r="E20" s="89"/>
      <c r="F20" s="159"/>
      <c r="G20" s="159"/>
      <c r="H20" s="159"/>
      <c r="I20" s="304">
        <f t="shared" si="0"/>
        <v>0</v>
      </c>
      <c r="J20" s="439">
        <f t="shared" si="1"/>
        <v>0</v>
      </c>
      <c r="K20" s="442">
        <f t="shared" si="2"/>
        <v>0</v>
      </c>
      <c r="L20" s="88"/>
      <c r="M20" s="464"/>
      <c r="N20" s="467"/>
      <c r="O20" s="467"/>
      <c r="P20" s="467"/>
      <c r="Q20" s="331"/>
      <c r="R20" s="94"/>
      <c r="S20" s="88"/>
      <c r="T20" s="89"/>
      <c r="U20" s="159"/>
      <c r="V20" s="159"/>
      <c r="W20" s="130"/>
      <c r="X20" s="450">
        <f t="shared" si="3"/>
        <v>0</v>
      </c>
      <c r="Y20" s="330"/>
      <c r="Z20" s="94"/>
      <c r="AA20" s="90"/>
    </row>
    <row r="21" spans="1:27" ht="24" customHeight="1" x14ac:dyDescent="0.15">
      <c r="A21" s="36"/>
      <c r="C21" s="28"/>
      <c r="D21" s="330"/>
      <c r="E21" s="91"/>
      <c r="F21" s="161"/>
      <c r="G21" s="161"/>
      <c r="H21" s="161"/>
      <c r="I21" s="161"/>
      <c r="J21" s="172"/>
      <c r="K21" s="173"/>
      <c r="L21" s="88"/>
      <c r="M21" s="468"/>
      <c r="N21" s="471"/>
      <c r="O21" s="471"/>
      <c r="P21" s="471"/>
      <c r="Q21" s="331"/>
      <c r="R21" s="94"/>
      <c r="S21" s="88"/>
      <c r="T21" s="91"/>
      <c r="U21" s="161"/>
      <c r="V21" s="161"/>
      <c r="W21" s="129"/>
      <c r="X21" s="184"/>
      <c r="Y21" s="330"/>
      <c r="Z21" s="94"/>
      <c r="AA21" s="90"/>
    </row>
    <row r="22" spans="1:27" ht="24" customHeight="1" thickBot="1" x14ac:dyDescent="0.2">
      <c r="A22" s="36"/>
      <c r="C22" s="28"/>
      <c r="D22" s="330"/>
      <c r="E22" s="89"/>
      <c r="F22" s="159"/>
      <c r="G22" s="159"/>
      <c r="H22" s="159"/>
      <c r="I22" s="159"/>
      <c r="J22" s="172"/>
      <c r="K22" s="173"/>
      <c r="L22" s="88"/>
      <c r="M22" s="476"/>
      <c r="N22" s="477"/>
      <c r="O22" s="477"/>
      <c r="P22" s="477"/>
      <c r="Q22" s="331"/>
      <c r="R22" s="94"/>
      <c r="S22" s="88"/>
      <c r="T22" s="89"/>
      <c r="U22" s="159"/>
      <c r="V22" s="159"/>
      <c r="W22" s="130"/>
      <c r="X22" s="334"/>
      <c r="Y22" s="330"/>
      <c r="Z22" s="94"/>
      <c r="AA22" s="90"/>
    </row>
    <row r="23" spans="1:27" ht="24" customHeight="1" x14ac:dyDescent="0.15">
      <c r="A23" s="36"/>
      <c r="C23" s="28"/>
      <c r="D23" s="330"/>
      <c r="E23" s="91"/>
      <c r="F23" s="161"/>
      <c r="G23" s="161"/>
      <c r="H23" s="161"/>
      <c r="I23" s="161"/>
      <c r="J23" s="172"/>
      <c r="K23" s="173"/>
      <c r="L23" s="95"/>
      <c r="M23" s="638" t="s">
        <v>440</v>
      </c>
      <c r="N23" s="638"/>
      <c r="O23" s="638"/>
      <c r="P23" s="638"/>
      <c r="Q23" s="330"/>
      <c r="R23" s="94"/>
      <c r="S23" s="95"/>
      <c r="T23" s="96"/>
      <c r="U23" s="96"/>
      <c r="V23" s="329"/>
      <c r="W23" s="329"/>
      <c r="X23" s="330"/>
      <c r="Y23" s="330"/>
      <c r="Z23" s="94"/>
      <c r="AA23" s="90"/>
    </row>
    <row r="24" spans="1:27" ht="24" customHeight="1" x14ac:dyDescent="0.15">
      <c r="A24" s="36"/>
      <c r="C24" s="28"/>
      <c r="D24" s="330"/>
      <c r="E24" s="89"/>
      <c r="F24" s="159"/>
      <c r="G24" s="159"/>
      <c r="H24" s="159"/>
      <c r="I24" s="159"/>
      <c r="J24" s="172"/>
      <c r="K24" s="173"/>
      <c r="L24" s="95"/>
      <c r="M24" s="639"/>
      <c r="N24" s="639"/>
      <c r="O24" s="639"/>
      <c r="P24" s="639"/>
      <c r="Q24" s="330"/>
      <c r="R24" s="94"/>
      <c r="S24" s="95"/>
      <c r="T24" s="566" t="s">
        <v>61</v>
      </c>
      <c r="U24" s="97"/>
      <c r="V24" s="330"/>
      <c r="W24" s="330"/>
      <c r="X24" s="330"/>
      <c r="Y24" s="330"/>
      <c r="Z24" s="94"/>
      <c r="AA24" s="90"/>
    </row>
    <row r="25" spans="1:27" ht="73.5" customHeight="1" x14ac:dyDescent="0.15">
      <c r="A25" s="36"/>
      <c r="C25" s="28"/>
      <c r="D25" s="330"/>
      <c r="E25" s="98"/>
      <c r="F25" s="174"/>
      <c r="G25" s="174"/>
      <c r="H25" s="174"/>
      <c r="I25" s="174"/>
      <c r="J25" s="172"/>
      <c r="K25" s="173"/>
      <c r="L25" s="88"/>
      <c r="M25" s="443" t="s">
        <v>421</v>
      </c>
      <c r="N25" s="443" t="s">
        <v>422</v>
      </c>
      <c r="O25" s="443"/>
      <c r="P25" s="443" t="s">
        <v>423</v>
      </c>
      <c r="Q25" s="331"/>
      <c r="R25" s="94"/>
      <c r="S25" s="88"/>
      <c r="T25" s="443" t="s">
        <v>18</v>
      </c>
      <c r="U25" s="443" t="s">
        <v>271</v>
      </c>
      <c r="V25" s="443"/>
      <c r="W25" s="443" t="s">
        <v>253</v>
      </c>
      <c r="X25" s="443" t="s">
        <v>272</v>
      </c>
      <c r="Y25" s="331"/>
      <c r="Z25" s="94"/>
      <c r="AA25" s="90"/>
    </row>
    <row r="26" spans="1:27" ht="24" customHeight="1" x14ac:dyDescent="0.15">
      <c r="A26" s="36"/>
      <c r="C26" s="28"/>
      <c r="D26" s="330"/>
      <c r="E26" s="91"/>
      <c r="F26" s="161"/>
      <c r="G26" s="161"/>
      <c r="H26" s="161"/>
      <c r="I26" s="161"/>
      <c r="J26" s="172"/>
      <c r="K26" s="173"/>
      <c r="L26" s="88"/>
      <c r="M26" s="444"/>
      <c r="N26" s="445"/>
      <c r="O26" s="445"/>
      <c r="P26" s="444" t="s">
        <v>22</v>
      </c>
      <c r="Q26" s="331"/>
      <c r="R26" s="94"/>
      <c r="S26" s="88"/>
      <c r="T26" s="444"/>
      <c r="U26" s="445"/>
      <c r="V26" s="445"/>
      <c r="W26" s="445"/>
      <c r="X26" s="444" t="s">
        <v>24</v>
      </c>
      <c r="Y26" s="331"/>
      <c r="Z26" s="94"/>
      <c r="AA26" s="90"/>
    </row>
    <row r="27" spans="1:27" ht="24" customHeight="1" thickBot="1" x14ac:dyDescent="0.2">
      <c r="A27" s="36"/>
      <c r="C27" s="28"/>
      <c r="D27" s="330"/>
      <c r="E27" s="89"/>
      <c r="F27" s="159"/>
      <c r="G27" s="159"/>
      <c r="H27" s="159"/>
      <c r="I27" s="159"/>
      <c r="J27" s="172"/>
      <c r="K27" s="173"/>
      <c r="L27" s="88"/>
      <c r="M27" s="444" t="s">
        <v>231</v>
      </c>
      <c r="N27" s="445" t="s">
        <v>232</v>
      </c>
      <c r="O27" s="445"/>
      <c r="P27" s="444" t="s">
        <v>233</v>
      </c>
      <c r="Q27" s="331"/>
      <c r="R27" s="94"/>
      <c r="S27" s="88"/>
      <c r="T27" s="444" t="s">
        <v>240</v>
      </c>
      <c r="U27" s="445" t="s">
        <v>241</v>
      </c>
      <c r="V27" s="444"/>
      <c r="W27" s="446" t="s">
        <v>242</v>
      </c>
      <c r="X27" s="444" t="s">
        <v>243</v>
      </c>
      <c r="Y27" s="331"/>
      <c r="Z27" s="94"/>
      <c r="AA27" s="90"/>
    </row>
    <row r="28" spans="1:27" ht="24" customHeight="1" x14ac:dyDescent="0.15">
      <c r="A28" s="36"/>
      <c r="C28" s="28"/>
      <c r="D28" s="330"/>
      <c r="E28" s="91"/>
      <c r="F28" s="161"/>
      <c r="G28" s="161"/>
      <c r="H28" s="161"/>
      <c r="I28" s="161"/>
      <c r="J28" s="172"/>
      <c r="K28" s="173"/>
      <c r="L28" s="88"/>
      <c r="M28" s="120"/>
      <c r="N28" s="178"/>
      <c r="O28" s="349"/>
      <c r="P28" s="341"/>
      <c r="Q28" s="331"/>
      <c r="R28" s="94"/>
      <c r="S28" s="88"/>
      <c r="T28" s="120"/>
      <c r="U28" s="340"/>
      <c r="V28" s="349"/>
      <c r="W28" s="99"/>
      <c r="X28" s="339"/>
      <c r="Y28" s="330"/>
      <c r="Z28" s="94"/>
      <c r="AA28" s="90"/>
    </row>
    <row r="29" spans="1:27" ht="24" customHeight="1" x14ac:dyDescent="0.15">
      <c r="A29" s="36"/>
      <c r="C29" s="28"/>
      <c r="D29" s="330"/>
      <c r="E29" s="89"/>
      <c r="F29" s="159"/>
      <c r="G29" s="159"/>
      <c r="H29" s="159"/>
      <c r="I29" s="159"/>
      <c r="J29" s="172"/>
      <c r="K29" s="173"/>
      <c r="L29" s="88"/>
      <c r="M29" s="89"/>
      <c r="N29" s="337"/>
      <c r="O29" s="180"/>
      <c r="P29" s="159"/>
      <c r="Q29" s="331"/>
      <c r="R29" s="94"/>
      <c r="S29" s="88"/>
      <c r="T29" s="100"/>
      <c r="U29" s="337"/>
      <c r="V29" s="180"/>
      <c r="W29" s="101"/>
      <c r="X29" s="183"/>
      <c r="Y29" s="330"/>
      <c r="Z29" s="94"/>
      <c r="AA29" s="90"/>
    </row>
    <row r="30" spans="1:27" ht="24" customHeight="1" x14ac:dyDescent="0.15">
      <c r="A30" s="36"/>
      <c r="C30" s="28"/>
      <c r="D30" s="330"/>
      <c r="E30" s="91"/>
      <c r="F30" s="161"/>
      <c r="G30" s="161"/>
      <c r="H30" s="161"/>
      <c r="I30" s="161"/>
      <c r="J30" s="172"/>
      <c r="K30" s="173"/>
      <c r="L30" s="88"/>
      <c r="M30" s="91"/>
      <c r="N30" s="333"/>
      <c r="O30" s="181"/>
      <c r="P30" s="161"/>
      <c r="Q30" s="331"/>
      <c r="R30" s="94"/>
      <c r="S30" s="88"/>
      <c r="T30" s="91"/>
      <c r="U30" s="333"/>
      <c r="V30" s="181"/>
      <c r="W30" s="102"/>
      <c r="X30" s="184"/>
      <c r="Y30" s="103"/>
      <c r="Z30" s="94"/>
      <c r="AA30" s="90"/>
    </row>
    <row r="31" spans="1:27" ht="24" customHeight="1" x14ac:dyDescent="0.15">
      <c r="A31" s="36"/>
      <c r="C31" s="28"/>
      <c r="D31" s="330"/>
      <c r="E31" s="89"/>
      <c r="F31" s="159"/>
      <c r="G31" s="159"/>
      <c r="H31" s="159"/>
      <c r="I31" s="159"/>
      <c r="J31" s="172"/>
      <c r="K31" s="173"/>
      <c r="L31" s="88"/>
      <c r="M31" s="89"/>
      <c r="N31" s="337"/>
      <c r="O31" s="180"/>
      <c r="P31" s="159"/>
      <c r="Q31" s="331"/>
      <c r="R31" s="94"/>
      <c r="S31" s="88"/>
      <c r="T31" s="89"/>
      <c r="U31" s="337"/>
      <c r="V31" s="180"/>
      <c r="W31" s="101"/>
      <c r="X31" s="183"/>
      <c r="Y31" s="103"/>
      <c r="Z31" s="94"/>
      <c r="AA31" s="90"/>
    </row>
    <row r="32" spans="1:27" ht="24" customHeight="1" x14ac:dyDescent="0.15">
      <c r="A32" s="36"/>
      <c r="C32" s="28"/>
      <c r="D32" s="330"/>
      <c r="E32" s="91"/>
      <c r="F32" s="161"/>
      <c r="G32" s="161"/>
      <c r="H32" s="161"/>
      <c r="I32" s="161"/>
      <c r="J32" s="172"/>
      <c r="K32" s="173"/>
      <c r="L32" s="88"/>
      <c r="M32" s="91"/>
      <c r="N32" s="333"/>
      <c r="O32" s="181"/>
      <c r="P32" s="161"/>
      <c r="Q32" s="331"/>
      <c r="R32" s="94"/>
      <c r="S32" s="88"/>
      <c r="T32" s="91"/>
      <c r="U32" s="333"/>
      <c r="V32" s="181"/>
      <c r="W32" s="102"/>
      <c r="X32" s="184"/>
      <c r="Y32" s="103"/>
      <c r="Z32" s="94"/>
      <c r="AA32" s="90"/>
    </row>
    <row r="33" spans="1:27" ht="24" customHeight="1" x14ac:dyDescent="0.15">
      <c r="A33" s="36"/>
      <c r="C33" s="28"/>
      <c r="D33" s="330"/>
      <c r="E33" s="89"/>
      <c r="F33" s="159"/>
      <c r="G33" s="159"/>
      <c r="H33" s="159"/>
      <c r="I33" s="159"/>
      <c r="J33" s="172"/>
      <c r="K33" s="173"/>
      <c r="L33" s="88"/>
      <c r="M33" s="89"/>
      <c r="N33" s="337"/>
      <c r="O33" s="180"/>
      <c r="P33" s="159"/>
      <c r="Q33" s="331"/>
      <c r="R33" s="94"/>
      <c r="S33" s="88"/>
      <c r="T33" s="89"/>
      <c r="U33" s="337"/>
      <c r="V33" s="180"/>
      <c r="W33" s="101"/>
      <c r="X33" s="183"/>
      <c r="Y33" s="330"/>
      <c r="Z33" s="94"/>
      <c r="AA33" s="90"/>
    </row>
    <row r="34" spans="1:27" ht="24" customHeight="1" x14ac:dyDescent="0.15">
      <c r="A34" s="36"/>
      <c r="C34" s="28"/>
      <c r="D34" s="330"/>
      <c r="E34" s="91"/>
      <c r="F34" s="161"/>
      <c r="G34" s="161"/>
      <c r="H34" s="161"/>
      <c r="I34" s="161"/>
      <c r="J34" s="172"/>
      <c r="K34" s="173"/>
      <c r="L34" s="88"/>
      <c r="M34" s="91"/>
      <c r="N34" s="333"/>
      <c r="O34" s="181"/>
      <c r="P34" s="161"/>
      <c r="Q34" s="331"/>
      <c r="R34" s="94"/>
      <c r="S34" s="88"/>
      <c r="T34" s="91"/>
      <c r="U34" s="333"/>
      <c r="V34" s="181"/>
      <c r="W34" s="102"/>
      <c r="X34" s="184"/>
      <c r="Y34" s="330"/>
      <c r="Z34" s="94"/>
      <c r="AA34" s="90"/>
    </row>
    <row r="35" spans="1:27" ht="24" customHeight="1" x14ac:dyDescent="0.15">
      <c r="A35" s="36"/>
      <c r="C35" s="28"/>
      <c r="D35" s="330"/>
      <c r="E35" s="89"/>
      <c r="F35" s="159"/>
      <c r="G35" s="159"/>
      <c r="H35" s="159"/>
      <c r="I35" s="159"/>
      <c r="J35" s="172"/>
      <c r="K35" s="173"/>
      <c r="L35" s="88"/>
      <c r="M35" s="89"/>
      <c r="N35" s="337"/>
      <c r="O35" s="180"/>
      <c r="P35" s="159"/>
      <c r="Q35" s="331"/>
      <c r="R35" s="94"/>
      <c r="S35" s="88"/>
      <c r="T35" s="89"/>
      <c r="U35" s="337"/>
      <c r="V35" s="180"/>
      <c r="W35" s="101"/>
      <c r="X35" s="183"/>
      <c r="Y35" s="330"/>
      <c r="Z35" s="94"/>
      <c r="AA35" s="90"/>
    </row>
    <row r="36" spans="1:27" ht="24" customHeight="1" x14ac:dyDescent="0.15">
      <c r="A36" s="36"/>
      <c r="C36" s="28"/>
      <c r="D36" s="330"/>
      <c r="E36" s="91"/>
      <c r="F36" s="161"/>
      <c r="G36" s="161"/>
      <c r="H36" s="161"/>
      <c r="I36" s="161"/>
      <c r="J36" s="172"/>
      <c r="K36" s="173"/>
      <c r="L36" s="88"/>
      <c r="M36" s="91"/>
      <c r="N36" s="333"/>
      <c r="O36" s="181"/>
      <c r="P36" s="161"/>
      <c r="Q36" s="331"/>
      <c r="R36" s="94"/>
      <c r="S36" s="88"/>
      <c r="T36" s="91"/>
      <c r="U36" s="333"/>
      <c r="V36" s="181"/>
      <c r="W36" s="102"/>
      <c r="X36" s="184"/>
      <c r="Y36" s="330"/>
      <c r="Z36" s="94"/>
      <c r="AA36" s="90"/>
    </row>
    <row r="37" spans="1:27" ht="24" customHeight="1" x14ac:dyDescent="0.15">
      <c r="A37" s="36"/>
      <c r="C37" s="28"/>
      <c r="D37" s="330"/>
      <c r="E37" s="89"/>
      <c r="F37" s="159"/>
      <c r="G37" s="159"/>
      <c r="H37" s="159"/>
      <c r="I37" s="159"/>
      <c r="J37" s="172"/>
      <c r="K37" s="173"/>
      <c r="L37" s="88"/>
      <c r="M37" s="89"/>
      <c r="N37" s="337"/>
      <c r="O37" s="180"/>
      <c r="P37" s="159"/>
      <c r="Q37" s="331"/>
      <c r="R37" s="94"/>
      <c r="S37" s="88"/>
      <c r="T37" s="89"/>
      <c r="U37" s="337"/>
      <c r="V37" s="180"/>
      <c r="W37" s="101"/>
      <c r="X37" s="183"/>
      <c r="Y37" s="330"/>
      <c r="Z37" s="94"/>
      <c r="AA37" s="90"/>
    </row>
    <row r="38" spans="1:27" ht="24" customHeight="1" x14ac:dyDescent="0.15">
      <c r="A38" s="36"/>
      <c r="C38" s="28"/>
      <c r="D38" s="330"/>
      <c r="E38" s="91"/>
      <c r="F38" s="161"/>
      <c r="G38" s="161"/>
      <c r="H38" s="161"/>
      <c r="I38" s="161"/>
      <c r="J38" s="172"/>
      <c r="K38" s="173"/>
      <c r="L38" s="88"/>
      <c r="M38" s="91"/>
      <c r="N38" s="333"/>
      <c r="O38" s="181"/>
      <c r="P38" s="161"/>
      <c r="Q38" s="331"/>
      <c r="R38" s="94"/>
      <c r="S38" s="88"/>
      <c r="T38" s="91"/>
      <c r="U38" s="333"/>
      <c r="V38" s="181"/>
      <c r="W38" s="102"/>
      <c r="X38" s="184"/>
      <c r="Y38" s="330"/>
      <c r="Z38" s="94"/>
      <c r="AA38" s="90"/>
    </row>
    <row r="39" spans="1:27" ht="24" customHeight="1" thickBot="1" x14ac:dyDescent="0.2">
      <c r="A39" s="47"/>
      <c r="B39" s="48"/>
      <c r="C39" s="49"/>
      <c r="D39" s="104"/>
      <c r="E39" s="105"/>
      <c r="F39" s="163"/>
      <c r="G39" s="163"/>
      <c r="H39" s="175"/>
      <c r="I39" s="163"/>
      <c r="J39" s="164"/>
      <c r="K39" s="176"/>
      <c r="L39" s="108"/>
      <c r="M39" s="105"/>
      <c r="N39" s="164"/>
      <c r="O39" s="182"/>
      <c r="P39" s="163"/>
      <c r="Q39" s="106"/>
      <c r="R39" s="107"/>
      <c r="S39" s="108"/>
      <c r="T39" s="105"/>
      <c r="U39" s="164"/>
      <c r="V39" s="182"/>
      <c r="W39" s="104"/>
      <c r="X39" s="334"/>
      <c r="Y39" s="104"/>
      <c r="Z39" s="107"/>
      <c r="AA39" s="109"/>
    </row>
  </sheetData>
  <mergeCells count="4">
    <mergeCell ref="AA5:AA7"/>
    <mergeCell ref="M6:P7"/>
    <mergeCell ref="P11:P12"/>
    <mergeCell ref="M23:P24"/>
  </mergeCells>
  <phoneticPr fontId="2"/>
  <printOptions horizontalCentered="1" verticalCentered="1"/>
  <pageMargins left="0.31496062992125984" right="0.23622047244094491" top="0.59055118110236227" bottom="0.39370078740157483" header="0.51181102362204722" footer="0.51181102362204722"/>
  <pageSetup paperSize="9" scale="4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53"/>
  <sheetViews>
    <sheetView view="pageBreakPreview" zoomScale="60" zoomScaleNormal="115" workbookViewId="0">
      <selection activeCell="Q18" sqref="Q18"/>
    </sheetView>
  </sheetViews>
  <sheetFormatPr defaultColWidth="9.140625" defaultRowHeight="14.25" x14ac:dyDescent="0.15"/>
  <cols>
    <col min="1" max="1" width="16.5703125" style="7" customWidth="1"/>
    <col min="2" max="2" width="6.42578125" style="7" customWidth="1"/>
    <col min="3" max="3" width="12.5703125" style="7" customWidth="1"/>
    <col min="4" max="4" width="9.7109375" style="7" customWidth="1"/>
    <col min="5" max="5" width="11.28515625" style="7" customWidth="1"/>
    <col min="6" max="6" width="8.85546875" style="7" customWidth="1"/>
    <col min="7" max="7" width="13.42578125" style="7" customWidth="1"/>
    <col min="8" max="8" width="16.140625" style="7" customWidth="1"/>
    <col min="9" max="9" width="13.28515625" style="7" customWidth="1"/>
    <col min="10" max="10" width="12.140625" style="7" customWidth="1"/>
    <col min="11" max="11" width="10.42578125" style="7" customWidth="1"/>
    <col min="12" max="12" width="18" style="7" customWidth="1"/>
    <col min="13" max="13" width="15.85546875" style="7" customWidth="1"/>
    <col min="14" max="14" width="9.42578125" style="7" customWidth="1"/>
    <col min="15" max="15" width="6.5703125" style="7" customWidth="1"/>
    <col min="16" max="16" width="19.42578125" style="7" customWidth="1"/>
    <col min="17" max="17" width="11" style="7" customWidth="1"/>
    <col min="18" max="18" width="8.85546875" style="7" customWidth="1"/>
    <col min="19" max="19" width="19.5703125" style="7" customWidth="1"/>
    <col min="20" max="20" width="18.85546875" style="7" customWidth="1"/>
    <col min="21" max="21" width="15.85546875" style="7" customWidth="1"/>
    <col min="22" max="22" width="14.28515625" style="7" customWidth="1"/>
    <col min="23" max="23" width="10.5703125" style="7" customWidth="1"/>
    <col min="24" max="24" width="16.42578125" style="7" customWidth="1"/>
    <col min="25" max="25" width="13.5703125" style="7" customWidth="1"/>
    <col min="26" max="26" width="11.42578125" style="7" customWidth="1"/>
    <col min="27" max="16384" width="9.140625" style="7"/>
  </cols>
  <sheetData>
    <row r="1" spans="1:26" ht="17.25" x14ac:dyDescent="0.15">
      <c r="A1" s="2" t="s">
        <v>443</v>
      </c>
      <c r="Y1" s="188"/>
    </row>
    <row r="2" spans="1:26" x14ac:dyDescent="0.15">
      <c r="A2" s="190" t="s">
        <v>81</v>
      </c>
    </row>
    <row r="3" spans="1:26" x14ac:dyDescent="0.15">
      <c r="A3" s="190" t="s">
        <v>407</v>
      </c>
    </row>
    <row r="4" spans="1:26" ht="9" customHeight="1" thickBot="1" x14ac:dyDescent="0.2"/>
    <row r="5" spans="1:26" x14ac:dyDescent="0.15">
      <c r="A5" s="567" t="s">
        <v>82</v>
      </c>
      <c r="B5" s="377"/>
      <c r="C5" s="377"/>
      <c r="D5" s="377"/>
      <c r="E5" s="377"/>
      <c r="F5" s="377"/>
      <c r="G5" s="377"/>
      <c r="H5" s="376" t="s">
        <v>83</v>
      </c>
      <c r="I5" s="377"/>
      <c r="J5" s="377"/>
      <c r="K5" s="18"/>
    </row>
    <row r="6" spans="1:26" ht="59.25" customHeight="1" x14ac:dyDescent="0.15">
      <c r="A6" s="306" t="s">
        <v>75</v>
      </c>
      <c r="B6" s="568" t="s">
        <v>76</v>
      </c>
      <c r="C6" s="569"/>
      <c r="D6" s="568" t="s">
        <v>62</v>
      </c>
      <c r="E6" s="569"/>
      <c r="F6" s="558" t="s">
        <v>63</v>
      </c>
      <c r="G6" s="558" t="s">
        <v>64</v>
      </c>
      <c r="H6" s="378" t="s">
        <v>65</v>
      </c>
      <c r="I6" s="379"/>
      <c r="J6" s="282" t="s">
        <v>125</v>
      </c>
      <c r="K6" s="114" t="s">
        <v>66</v>
      </c>
    </row>
    <row r="7" spans="1:26" x14ac:dyDescent="0.15">
      <c r="A7" s="306"/>
      <c r="B7" s="558"/>
      <c r="C7" s="327"/>
      <c r="D7" s="558"/>
      <c r="E7" s="327"/>
      <c r="F7" s="558"/>
      <c r="G7" s="558" t="s">
        <v>22</v>
      </c>
      <c r="H7" s="378" t="s">
        <v>22</v>
      </c>
      <c r="I7" s="379"/>
      <c r="J7" s="282" t="s">
        <v>26</v>
      </c>
      <c r="K7" s="114" t="s">
        <v>22</v>
      </c>
    </row>
    <row r="8" spans="1:26" x14ac:dyDescent="0.15">
      <c r="A8" s="306" t="s">
        <v>91</v>
      </c>
      <c r="B8" s="352" t="s">
        <v>92</v>
      </c>
      <c r="C8" s="353"/>
      <c r="D8" s="352" t="s">
        <v>93</v>
      </c>
      <c r="E8" s="353"/>
      <c r="F8" s="558" t="s">
        <v>94</v>
      </c>
      <c r="G8" s="558" t="s">
        <v>95</v>
      </c>
      <c r="H8" s="378" t="s">
        <v>96</v>
      </c>
      <c r="I8" s="379"/>
      <c r="J8" s="282" t="s">
        <v>97</v>
      </c>
      <c r="K8" s="114" t="s">
        <v>98</v>
      </c>
    </row>
    <row r="9" spans="1:26" ht="29.25" thickBot="1" x14ac:dyDescent="0.2">
      <c r="A9" s="570" t="s">
        <v>102</v>
      </c>
      <c r="B9" s="356" t="s">
        <v>103</v>
      </c>
      <c r="C9" s="357"/>
      <c r="D9" s="356" t="s">
        <v>121</v>
      </c>
      <c r="E9" s="357"/>
      <c r="F9" s="359" t="s">
        <v>326</v>
      </c>
      <c r="G9" s="359" t="s">
        <v>327</v>
      </c>
      <c r="H9" s="380"/>
      <c r="I9" s="381"/>
      <c r="J9" s="359"/>
      <c r="K9" s="131" t="s">
        <v>339</v>
      </c>
    </row>
    <row r="10" spans="1:26" x14ac:dyDescent="0.15">
      <c r="A10" s="659"/>
      <c r="B10" s="716"/>
      <c r="C10" s="717"/>
      <c r="D10" s="716"/>
      <c r="E10" s="717"/>
      <c r="F10" s="666"/>
      <c r="G10" s="721"/>
      <c r="H10" s="725"/>
      <c r="I10" s="726"/>
      <c r="J10" s="729"/>
      <c r="K10" s="723">
        <f>H10*J10/100</f>
        <v>0</v>
      </c>
      <c r="L10" s="7" t="s">
        <v>340</v>
      </c>
    </row>
    <row r="11" spans="1:26" ht="15" thickBot="1" x14ac:dyDescent="0.2">
      <c r="A11" s="715"/>
      <c r="B11" s="718"/>
      <c r="C11" s="719"/>
      <c r="D11" s="718"/>
      <c r="E11" s="719"/>
      <c r="F11" s="720"/>
      <c r="G11" s="722"/>
      <c r="H11" s="727"/>
      <c r="I11" s="728"/>
      <c r="J11" s="730"/>
      <c r="K11" s="724"/>
    </row>
    <row r="12" spans="1:26" ht="12.75" customHeight="1" thickBot="1" x14ac:dyDescent="0.2">
      <c r="J12" s="1"/>
      <c r="K12" s="1"/>
    </row>
    <row r="13" spans="1:26" s="29" customFormat="1" ht="18" customHeight="1" x14ac:dyDescent="0.15">
      <c r="A13" s="15" t="s">
        <v>442</v>
      </c>
      <c r="B13" s="16"/>
      <c r="C13" s="16"/>
      <c r="D13" s="16"/>
      <c r="E13" s="16"/>
      <c r="F13" s="16"/>
      <c r="G13" s="16"/>
      <c r="H13" s="16"/>
      <c r="I13" s="16"/>
      <c r="J13" s="16"/>
      <c r="K13" s="16"/>
      <c r="L13" s="16"/>
      <c r="M13" s="16"/>
      <c r="N13" s="16"/>
      <c r="O13" s="16"/>
      <c r="P13" s="17" t="s">
        <v>85</v>
      </c>
      <c r="Q13" s="16"/>
      <c r="R13" s="16"/>
      <c r="S13" s="16"/>
      <c r="T13" s="16"/>
      <c r="U13" s="16"/>
      <c r="V13" s="16"/>
      <c r="W13" s="16"/>
      <c r="X13" s="16"/>
      <c r="Y13" s="16"/>
      <c r="Z13" s="18"/>
    </row>
    <row r="14" spans="1:26" s="29" customFormat="1" ht="18" customHeight="1" thickBot="1" x14ac:dyDescent="0.2">
      <c r="A14" s="21"/>
      <c r="B14" s="22"/>
      <c r="C14" s="62" t="s">
        <v>86</v>
      </c>
      <c r="D14" s="22"/>
      <c r="E14" s="22"/>
      <c r="F14" s="23"/>
      <c r="G14" s="63" t="s">
        <v>420</v>
      </c>
      <c r="H14" s="23"/>
      <c r="I14" s="23"/>
      <c r="J14" s="23"/>
      <c r="K14" s="23"/>
      <c r="L14" s="23"/>
      <c r="M14" s="23"/>
      <c r="N14" s="23"/>
      <c r="O14" s="24"/>
      <c r="P14" s="25"/>
      <c r="Q14" s="22"/>
      <c r="R14" s="22"/>
      <c r="S14" s="693" t="s">
        <v>353</v>
      </c>
      <c r="T14" s="694"/>
      <c r="U14" s="694"/>
      <c r="V14" s="694"/>
      <c r="W14" s="694"/>
      <c r="X14" s="694"/>
      <c r="Y14" s="694"/>
      <c r="Z14" s="695"/>
    </row>
    <row r="15" spans="1:26" s="4" customFormat="1" ht="52.5" customHeight="1" thickBot="1" x14ac:dyDescent="0.2">
      <c r="A15" s="528" t="s">
        <v>419</v>
      </c>
      <c r="B15" s="116"/>
      <c r="C15" s="350" t="s">
        <v>87</v>
      </c>
      <c r="D15" s="351"/>
      <c r="E15" s="360" t="s">
        <v>88</v>
      </c>
      <c r="F15" s="116"/>
      <c r="G15" s="64"/>
      <c r="H15" s="65"/>
      <c r="I15" s="368">
        <f>E20</f>
        <v>0</v>
      </c>
      <c r="O15" s="13"/>
      <c r="P15" s="530" t="s">
        <v>89</v>
      </c>
      <c r="Q15" s="282" t="s">
        <v>23</v>
      </c>
      <c r="R15" s="116"/>
      <c r="S15" s="696"/>
      <c r="T15" s="696"/>
      <c r="U15" s="696"/>
      <c r="V15" s="696"/>
      <c r="W15" s="696"/>
      <c r="X15" s="696"/>
      <c r="Y15" s="696"/>
      <c r="Z15" s="697"/>
    </row>
    <row r="16" spans="1:26" s="4" customFormat="1" ht="16.5" customHeight="1" x14ac:dyDescent="0.15">
      <c r="A16" s="528"/>
      <c r="B16" s="116"/>
      <c r="C16" s="352"/>
      <c r="D16" s="353"/>
      <c r="E16" s="282" t="s">
        <v>22</v>
      </c>
      <c r="F16" s="132"/>
      <c r="G16" s="27"/>
      <c r="H16" s="7"/>
      <c r="I16" s="702">
        <f>E23</f>
        <v>0</v>
      </c>
      <c r="J16" s="7"/>
      <c r="K16" s="7"/>
      <c r="L16" s="7"/>
      <c r="M16" s="7"/>
      <c r="N16" s="7"/>
      <c r="O16" s="28"/>
      <c r="P16" s="530"/>
      <c r="Q16" s="282" t="s">
        <v>22</v>
      </c>
      <c r="R16" s="116"/>
      <c r="S16" s="696"/>
      <c r="T16" s="696"/>
      <c r="U16" s="696"/>
      <c r="V16" s="696"/>
      <c r="W16" s="696"/>
      <c r="X16" s="696"/>
      <c r="Y16" s="696"/>
      <c r="Z16" s="697"/>
    </row>
    <row r="17" spans="1:26" s="4" customFormat="1" ht="15" thickBot="1" x14ac:dyDescent="0.2">
      <c r="A17" s="528" t="s">
        <v>99</v>
      </c>
      <c r="B17" s="116"/>
      <c r="C17" s="352" t="s">
        <v>100</v>
      </c>
      <c r="D17" s="353"/>
      <c r="E17" s="282" t="s">
        <v>101</v>
      </c>
      <c r="F17" s="132"/>
      <c r="G17" s="27"/>
      <c r="H17" s="7"/>
      <c r="I17" s="703"/>
      <c r="J17" s="7"/>
      <c r="K17" s="7"/>
      <c r="L17" s="134"/>
      <c r="M17" s="191"/>
      <c r="N17" s="191"/>
      <c r="O17" s="28"/>
      <c r="P17" s="530" t="s">
        <v>350</v>
      </c>
      <c r="Q17" s="282" t="s">
        <v>351</v>
      </c>
      <c r="R17" s="116"/>
      <c r="S17" s="696"/>
      <c r="T17" s="696"/>
      <c r="U17" s="696"/>
      <c r="V17" s="696"/>
      <c r="W17" s="696"/>
      <c r="X17" s="696"/>
      <c r="Y17" s="696"/>
      <c r="Z17" s="697"/>
    </row>
    <row r="18" spans="1:26" s="4" customFormat="1" ht="23.25" customHeight="1" thickBot="1" x14ac:dyDescent="0.2">
      <c r="A18" s="655" t="s">
        <v>0</v>
      </c>
      <c r="B18" s="116"/>
      <c r="C18" s="354"/>
      <c r="D18" s="355"/>
      <c r="E18" s="281"/>
      <c r="F18" s="7"/>
      <c r="G18" s="56" t="s">
        <v>104</v>
      </c>
      <c r="H18" s="133"/>
      <c r="I18" s="85"/>
      <c r="J18" s="61"/>
      <c r="L18" s="191"/>
      <c r="M18" s="191"/>
      <c r="N18" s="191"/>
      <c r="O18" s="28"/>
      <c r="P18" s="657"/>
      <c r="Q18" s="281" t="s">
        <v>126</v>
      </c>
      <c r="R18" s="116"/>
      <c r="S18" s="46" t="s">
        <v>122</v>
      </c>
      <c r="T18" s="7"/>
      <c r="U18" s="7"/>
      <c r="V18" s="7"/>
      <c r="W18" s="7"/>
      <c r="X18" s="7"/>
      <c r="Y18" s="7"/>
      <c r="Z18" s="8"/>
    </row>
    <row r="19" spans="1:26" s="4" customFormat="1" ht="43.5" thickBot="1" x14ac:dyDescent="0.2">
      <c r="A19" s="656"/>
      <c r="B19" s="116"/>
      <c r="C19" s="356"/>
      <c r="D19" s="357"/>
      <c r="E19" s="281"/>
      <c r="F19" s="30"/>
      <c r="G19" s="407" t="s">
        <v>181</v>
      </c>
      <c r="H19" s="407" t="s">
        <v>180</v>
      </c>
      <c r="I19" s="407" t="s">
        <v>105</v>
      </c>
      <c r="J19" s="408" t="s">
        <v>193</v>
      </c>
      <c r="K19" s="116"/>
      <c r="L19" s="676" t="s">
        <v>195</v>
      </c>
      <c r="M19" s="676"/>
      <c r="N19" s="663"/>
      <c r="O19" s="28"/>
      <c r="P19" s="658"/>
      <c r="Q19" s="281"/>
      <c r="R19" s="116"/>
      <c r="S19" s="64"/>
      <c r="T19" s="65"/>
      <c r="U19" s="368">
        <f>Q20</f>
        <v>0</v>
      </c>
      <c r="X19" s="663"/>
      <c r="Y19" s="681"/>
      <c r="Z19" s="682"/>
    </row>
    <row r="20" spans="1:26" ht="18" customHeight="1" x14ac:dyDescent="0.15">
      <c r="A20" s="659" t="s">
        <v>414</v>
      </c>
      <c r="C20" s="731"/>
      <c r="D20" s="732"/>
      <c r="E20" s="664"/>
      <c r="F20" s="30"/>
      <c r="G20" s="409" t="s">
        <v>26</v>
      </c>
      <c r="H20" s="410" t="s">
        <v>26</v>
      </c>
      <c r="I20" s="410" t="s">
        <v>22</v>
      </c>
      <c r="J20" s="410" t="s">
        <v>22</v>
      </c>
      <c r="K20" s="116"/>
      <c r="L20" s="677" t="s">
        <v>196</v>
      </c>
      <c r="M20" s="678"/>
      <c r="N20" s="27"/>
      <c r="O20" s="28"/>
      <c r="P20" s="659" t="str">
        <f>IF(A20="水域","大気","水域")</f>
        <v>大気</v>
      </c>
      <c r="Q20" s="664"/>
      <c r="R20" s="30"/>
      <c r="S20" s="19"/>
      <c r="T20" s="26"/>
      <c r="U20" s="702">
        <f>Q23</f>
        <v>0</v>
      </c>
      <c r="X20" s="663" t="s">
        <v>329</v>
      </c>
      <c r="Y20" s="681"/>
      <c r="Z20" s="682"/>
    </row>
    <row r="21" spans="1:26" ht="18" customHeight="1" thickBot="1" x14ac:dyDescent="0.2">
      <c r="A21" s="660"/>
      <c r="C21" s="733"/>
      <c r="D21" s="734"/>
      <c r="E21" s="665"/>
      <c r="F21" s="30"/>
      <c r="G21" s="409" t="s">
        <v>106</v>
      </c>
      <c r="H21" s="410" t="s">
        <v>107</v>
      </c>
      <c r="I21" s="410" t="s">
        <v>108</v>
      </c>
      <c r="J21" s="410" t="s">
        <v>109</v>
      </c>
      <c r="K21" s="116"/>
      <c r="L21" s="679"/>
      <c r="M21" s="680"/>
      <c r="N21" s="27"/>
      <c r="O21" s="28"/>
      <c r="P21" s="660"/>
      <c r="Q21" s="665"/>
      <c r="R21" s="30"/>
      <c r="S21" s="31"/>
      <c r="T21" s="33"/>
      <c r="U21" s="703"/>
      <c r="X21" s="681"/>
      <c r="Y21" s="681"/>
      <c r="Z21" s="682"/>
    </row>
    <row r="22" spans="1:26" ht="42.75" customHeight="1" thickBot="1" x14ac:dyDescent="0.2">
      <c r="A22" s="34"/>
      <c r="C22" s="26"/>
      <c r="D22" s="26"/>
      <c r="E22" s="192" t="s">
        <v>197</v>
      </c>
      <c r="F22" s="30"/>
      <c r="G22" s="411"/>
      <c r="H22" s="411"/>
      <c r="I22" s="412" t="s">
        <v>192</v>
      </c>
      <c r="J22" s="413" t="s">
        <v>68</v>
      </c>
      <c r="K22" s="3"/>
      <c r="L22" s="421" t="s">
        <v>194</v>
      </c>
      <c r="M22" s="422"/>
      <c r="N22" s="66"/>
      <c r="O22" s="28"/>
      <c r="P22" s="35"/>
      <c r="Q22" s="192" t="s">
        <v>352</v>
      </c>
      <c r="S22" s="56" t="s">
        <v>123</v>
      </c>
      <c r="T22" s="37"/>
      <c r="U22" s="4"/>
      <c r="V22" s="4"/>
      <c r="W22" s="4"/>
      <c r="X22" s="674" t="s">
        <v>205</v>
      </c>
      <c r="Y22" s="675"/>
      <c r="Z22" s="193"/>
    </row>
    <row r="23" spans="1:26" ht="36.75" customHeight="1" thickBot="1" x14ac:dyDescent="0.2">
      <c r="A23" s="36"/>
      <c r="E23" s="370">
        <f>X26</f>
        <v>0</v>
      </c>
      <c r="F23" s="30"/>
      <c r="G23" s="414"/>
      <c r="H23" s="414"/>
      <c r="I23" s="415"/>
      <c r="J23" s="416"/>
      <c r="K23" s="116"/>
      <c r="L23" s="414"/>
      <c r="M23" s="423"/>
      <c r="N23" s="27"/>
      <c r="O23" s="28"/>
      <c r="P23" s="35"/>
      <c r="Q23" s="199">
        <f>L23</f>
        <v>0</v>
      </c>
      <c r="S23" s="358" t="s">
        <v>181</v>
      </c>
      <c r="T23" s="358" t="s">
        <v>180</v>
      </c>
      <c r="U23" s="37" t="s">
        <v>80</v>
      </c>
      <c r="V23" s="123" t="s">
        <v>193</v>
      </c>
      <c r="W23" s="116"/>
      <c r="X23" s="67" t="s">
        <v>364</v>
      </c>
      <c r="Y23" s="68"/>
      <c r="Z23" s="38"/>
    </row>
    <row r="24" spans="1:26" ht="18" customHeight="1" x14ac:dyDescent="0.15">
      <c r="A24" s="36"/>
      <c r="G24" s="408" t="s">
        <v>26</v>
      </c>
      <c r="H24" s="408" t="s">
        <v>26</v>
      </c>
      <c r="I24" s="417" t="s">
        <v>22</v>
      </c>
      <c r="J24" s="408" t="s">
        <v>22</v>
      </c>
      <c r="L24" s="662" t="s">
        <v>70</v>
      </c>
      <c r="M24" s="662"/>
      <c r="N24" s="663"/>
      <c r="O24" s="28"/>
      <c r="P24" s="35"/>
      <c r="S24" s="282" t="s">
        <v>26</v>
      </c>
      <c r="T24" s="282" t="s">
        <v>26</v>
      </c>
      <c r="U24" s="116" t="s">
        <v>22</v>
      </c>
      <c r="V24" s="116" t="s">
        <v>22</v>
      </c>
      <c r="W24" s="116"/>
      <c r="X24" s="698" t="s">
        <v>365</v>
      </c>
      <c r="Y24" s="699"/>
      <c r="Z24" s="38"/>
    </row>
    <row r="25" spans="1:26" ht="15.75" customHeight="1" thickBot="1" x14ac:dyDescent="0.2">
      <c r="A25" s="36"/>
      <c r="G25" s="418" t="s">
        <v>198</v>
      </c>
      <c r="H25" s="418" t="s">
        <v>199</v>
      </c>
      <c r="I25" s="417" t="s">
        <v>200</v>
      </c>
      <c r="J25" s="418" t="s">
        <v>201</v>
      </c>
      <c r="L25" s="663"/>
      <c r="M25" s="663"/>
      <c r="N25" s="663"/>
      <c r="O25" s="13"/>
      <c r="P25" s="35"/>
      <c r="S25" s="282" t="s">
        <v>354</v>
      </c>
      <c r="T25" s="282" t="s">
        <v>357</v>
      </c>
      <c r="U25" s="116" t="s">
        <v>358</v>
      </c>
      <c r="V25" s="116" t="s">
        <v>362</v>
      </c>
      <c r="W25" s="3"/>
      <c r="X25" s="700"/>
      <c r="Y25" s="701"/>
      <c r="Z25" s="38"/>
    </row>
    <row r="26" spans="1:26" ht="48.75" customHeight="1" thickBot="1" x14ac:dyDescent="0.2">
      <c r="A26" s="36"/>
      <c r="G26" s="419"/>
      <c r="H26" s="414"/>
      <c r="I26" s="420"/>
      <c r="J26" s="416"/>
      <c r="L26" s="408" t="s">
        <v>79</v>
      </c>
      <c r="M26" s="408" t="s">
        <v>267</v>
      </c>
      <c r="N26" s="408" t="s">
        <v>403</v>
      </c>
      <c r="O26" s="13"/>
      <c r="P26" s="35"/>
      <c r="S26" s="359"/>
      <c r="T26" s="359"/>
      <c r="U26" s="3" t="s">
        <v>359</v>
      </c>
      <c r="V26" s="74" t="s">
        <v>363</v>
      </c>
      <c r="W26" s="116"/>
      <c r="X26" s="404">
        <f>Q20*(S27-T27)/100</f>
        <v>0</v>
      </c>
      <c r="Y26" s="78"/>
      <c r="Z26" s="8"/>
    </row>
    <row r="27" spans="1:26" ht="18.75" customHeight="1" x14ac:dyDescent="0.15">
      <c r="A27" s="36"/>
      <c r="L27" s="417"/>
      <c r="M27" s="417" t="s">
        <v>22</v>
      </c>
      <c r="N27" s="417"/>
      <c r="O27" s="13"/>
      <c r="P27" s="35"/>
      <c r="S27" s="664"/>
      <c r="T27" s="683"/>
      <c r="U27" s="685">
        <f>Q20*(100-S27)/100</f>
        <v>0</v>
      </c>
      <c r="V27" s="704">
        <f>Q20*T27/100</f>
        <v>0</v>
      </c>
      <c r="W27" s="27"/>
      <c r="X27" s="661" t="s">
        <v>124</v>
      </c>
      <c r="Y27" s="710"/>
      <c r="Z27" s="711"/>
    </row>
    <row r="28" spans="1:26" ht="18" customHeight="1" thickBot="1" x14ac:dyDescent="0.2">
      <c r="A28" s="36"/>
      <c r="L28" s="417" t="s">
        <v>110</v>
      </c>
      <c r="M28" s="417" t="s">
        <v>111</v>
      </c>
      <c r="N28" s="417" t="s">
        <v>72</v>
      </c>
      <c r="O28" s="13"/>
      <c r="P28" s="35"/>
      <c r="S28" s="665"/>
      <c r="T28" s="684"/>
      <c r="U28" s="686"/>
      <c r="V28" s="705"/>
      <c r="X28" s="712"/>
      <c r="Y28" s="712"/>
      <c r="Z28" s="711"/>
    </row>
    <row r="29" spans="1:26" ht="30.75" customHeight="1" thickBot="1" x14ac:dyDescent="0.2">
      <c r="A29" s="36"/>
      <c r="L29" s="413"/>
      <c r="M29" s="424" t="s">
        <v>67</v>
      </c>
      <c r="N29" s="413"/>
      <c r="O29" s="14"/>
      <c r="P29" s="35"/>
      <c r="S29" s="382" t="s">
        <v>355</v>
      </c>
      <c r="T29" s="382" t="s">
        <v>356</v>
      </c>
      <c r="U29" s="405" t="s">
        <v>360</v>
      </c>
      <c r="V29" s="406" t="s">
        <v>361</v>
      </c>
      <c r="W29" s="30"/>
      <c r="X29" s="706" t="s">
        <v>79</v>
      </c>
      <c r="Y29" s="708" t="s">
        <v>368</v>
      </c>
      <c r="Z29" s="713" t="s">
        <v>371</v>
      </c>
    </row>
    <row r="30" spans="1:26" ht="19.5" customHeight="1" x14ac:dyDescent="0.15">
      <c r="A30" s="36"/>
      <c r="L30" s="687"/>
      <c r="M30" s="649"/>
      <c r="N30" s="689"/>
      <c r="O30" s="28"/>
      <c r="P30" s="35"/>
      <c r="S30" s="664"/>
      <c r="T30" s="683"/>
      <c r="U30" s="685">
        <f>Q23*(100-S30)/100</f>
        <v>0</v>
      </c>
      <c r="V30" s="704">
        <f>Q23*T30/100</f>
        <v>0</v>
      </c>
      <c r="W30" s="30"/>
      <c r="X30" s="707"/>
      <c r="Y30" s="709"/>
      <c r="Z30" s="714"/>
    </row>
    <row r="31" spans="1:26" ht="18.75" customHeight="1" thickBot="1" x14ac:dyDescent="0.2">
      <c r="A31" s="36"/>
      <c r="L31" s="688"/>
      <c r="M31" s="651"/>
      <c r="N31" s="690"/>
      <c r="O31" s="28"/>
      <c r="P31" s="35"/>
      <c r="S31" s="665"/>
      <c r="T31" s="684"/>
      <c r="U31" s="686"/>
      <c r="V31" s="705"/>
      <c r="W31" s="30"/>
      <c r="X31" s="281"/>
      <c r="Y31" s="124" t="s">
        <v>22</v>
      </c>
      <c r="Z31" s="383"/>
    </row>
    <row r="32" spans="1:26" ht="32.25" customHeight="1" thickBot="1" x14ac:dyDescent="0.2">
      <c r="A32" s="36"/>
      <c r="C32" s="39" t="s">
        <v>112</v>
      </c>
      <c r="D32" s="40"/>
      <c r="E32" s="29"/>
      <c r="F32" s="29"/>
      <c r="G32" s="29"/>
      <c r="H32" s="29"/>
      <c r="I32" s="29"/>
      <c r="J32" s="29"/>
      <c r="K32" s="29"/>
      <c r="L32" s="425" t="s">
        <v>202</v>
      </c>
      <c r="M32" s="426" t="s">
        <v>203</v>
      </c>
      <c r="N32" s="425" t="s">
        <v>204</v>
      </c>
      <c r="O32" s="41"/>
      <c r="P32" s="35"/>
      <c r="W32" s="30"/>
      <c r="X32" s="281" t="s">
        <v>366</v>
      </c>
      <c r="Y32" s="124" t="s">
        <v>369</v>
      </c>
      <c r="Z32" s="383" t="s">
        <v>372</v>
      </c>
    </row>
    <row r="33" spans="1:26" ht="43.5" thickBot="1" x14ac:dyDescent="0.2">
      <c r="A33" s="36"/>
      <c r="C33" s="360" t="s">
        <v>78</v>
      </c>
      <c r="D33" s="358" t="s">
        <v>77</v>
      </c>
      <c r="E33" s="123" t="s">
        <v>90</v>
      </c>
      <c r="F33" s="4"/>
      <c r="G33" s="42" t="s">
        <v>74</v>
      </c>
      <c r="H33" s="12"/>
      <c r="I33" s="4"/>
      <c r="J33" s="4"/>
      <c r="K33" s="4"/>
      <c r="L33" s="414"/>
      <c r="M33" s="415"/>
      <c r="N33" s="416"/>
      <c r="O33" s="13"/>
      <c r="P33" s="35"/>
      <c r="W33" s="30"/>
      <c r="X33" s="363"/>
      <c r="Y33" s="119" t="s">
        <v>365</v>
      </c>
      <c r="Z33" s="384"/>
    </row>
    <row r="34" spans="1:26" ht="18" customHeight="1" x14ac:dyDescent="0.15">
      <c r="A34" s="36"/>
      <c r="C34" s="281" t="s">
        <v>113</v>
      </c>
      <c r="D34" s="282" t="s">
        <v>214</v>
      </c>
      <c r="E34" s="124" t="s">
        <v>22</v>
      </c>
      <c r="F34" s="30"/>
      <c r="G34" s="19"/>
      <c r="H34" s="26"/>
      <c r="I34" s="702">
        <f>E37</f>
        <v>0</v>
      </c>
      <c r="O34" s="28"/>
      <c r="P34" s="35"/>
      <c r="W34" s="30"/>
      <c r="X34" s="683"/>
      <c r="Y34" s="685">
        <f>Q20*(S27-T27)/100</f>
        <v>0</v>
      </c>
      <c r="Z34" s="691"/>
    </row>
    <row r="35" spans="1:26" s="29" customFormat="1" ht="15" thickBot="1" x14ac:dyDescent="0.2">
      <c r="A35" s="43"/>
      <c r="B35" s="44"/>
      <c r="C35" s="307" t="s">
        <v>114</v>
      </c>
      <c r="D35" s="282" t="s">
        <v>115</v>
      </c>
      <c r="E35" s="124" t="s">
        <v>116</v>
      </c>
      <c r="F35" s="30"/>
      <c r="G35" s="31"/>
      <c r="H35" s="33"/>
      <c r="I35" s="703"/>
      <c r="J35" s="7"/>
      <c r="K35" s="7"/>
      <c r="L35" s="7"/>
      <c r="M35" s="7"/>
      <c r="N35" s="7"/>
      <c r="O35" s="28"/>
      <c r="P35" s="45"/>
      <c r="S35" s="7"/>
      <c r="T35" s="7"/>
      <c r="U35" s="7"/>
      <c r="V35" s="7"/>
      <c r="W35" s="30"/>
      <c r="X35" s="684"/>
      <c r="Y35" s="686"/>
      <c r="Z35" s="692"/>
    </row>
    <row r="36" spans="1:26" ht="29.25" thickBot="1" x14ac:dyDescent="0.2">
      <c r="A36" s="36"/>
      <c r="B36" s="30"/>
      <c r="C36" s="363"/>
      <c r="D36" s="361"/>
      <c r="E36" s="119" t="s">
        <v>69</v>
      </c>
      <c r="G36" s="46" t="s">
        <v>117</v>
      </c>
      <c r="H36" s="1"/>
      <c r="I36" s="1"/>
      <c r="O36" s="28"/>
      <c r="P36" s="35"/>
      <c r="X36" s="386" t="s">
        <v>367</v>
      </c>
      <c r="Y36" s="372" t="s">
        <v>370</v>
      </c>
      <c r="Z36" s="385" t="s">
        <v>373</v>
      </c>
    </row>
    <row r="37" spans="1:26" ht="43.5" thickBot="1" x14ac:dyDescent="0.2">
      <c r="A37" s="36"/>
      <c r="B37" s="30"/>
      <c r="C37" s="664"/>
      <c r="D37" s="664"/>
      <c r="E37" s="666">
        <f>C37*D37/1000</f>
        <v>0</v>
      </c>
      <c r="F37" s="30"/>
      <c r="G37" s="407" t="s">
        <v>181</v>
      </c>
      <c r="H37" s="407" t="s">
        <v>180</v>
      </c>
      <c r="I37" s="407" t="s">
        <v>341</v>
      </c>
      <c r="J37" s="408" t="s">
        <v>193</v>
      </c>
      <c r="K37" s="4"/>
      <c r="L37" s="663" t="s">
        <v>328</v>
      </c>
      <c r="M37" s="681"/>
      <c r="N37" s="681"/>
      <c r="O37" s="28"/>
      <c r="P37" s="72"/>
      <c r="Q37" s="194"/>
      <c r="R37" s="194"/>
      <c r="S37" s="194"/>
      <c r="T37" s="194"/>
      <c r="U37" s="194"/>
      <c r="V37" s="194"/>
      <c r="W37" s="195"/>
      <c r="X37" s="198"/>
      <c r="Y37" s="368">
        <f>Q23*(S30-T30)/100</f>
        <v>0</v>
      </c>
      <c r="Z37" s="277"/>
    </row>
    <row r="38" spans="1:26" x14ac:dyDescent="0.15">
      <c r="A38" s="36"/>
      <c r="B38" s="30"/>
      <c r="C38" s="665"/>
      <c r="D38" s="665"/>
      <c r="E38" s="667"/>
      <c r="F38" s="30"/>
      <c r="G38" s="409" t="s">
        <v>26</v>
      </c>
      <c r="H38" s="410" t="s">
        <v>26</v>
      </c>
      <c r="I38" s="410" t="s">
        <v>22</v>
      </c>
      <c r="J38" s="417" t="s">
        <v>22</v>
      </c>
      <c r="K38" s="4"/>
      <c r="L38" s="677" t="s">
        <v>196</v>
      </c>
      <c r="M38" s="678"/>
      <c r="O38" s="28"/>
      <c r="P38" s="73" t="s">
        <v>212</v>
      </c>
      <c r="Q38" s="58"/>
      <c r="R38" s="26"/>
      <c r="S38" s="58"/>
      <c r="T38" s="58"/>
      <c r="U38" s="58"/>
      <c r="V38" s="58"/>
      <c r="W38" s="58"/>
      <c r="X38" s="58"/>
      <c r="Y38" s="1"/>
      <c r="Z38" s="196"/>
    </row>
    <row r="39" spans="1:26" x14ac:dyDescent="0.15">
      <c r="A39" s="36"/>
      <c r="C39" s="26"/>
      <c r="F39" s="30"/>
      <c r="G39" s="410" t="s">
        <v>118</v>
      </c>
      <c r="H39" s="410" t="s">
        <v>119</v>
      </c>
      <c r="I39" s="410" t="s">
        <v>120</v>
      </c>
      <c r="J39" s="417" t="s">
        <v>342</v>
      </c>
      <c r="K39" s="4"/>
      <c r="L39" s="679"/>
      <c r="M39" s="680"/>
      <c r="N39" s="46"/>
      <c r="O39" s="28"/>
      <c r="P39" s="71" t="s">
        <v>268</v>
      </c>
      <c r="Q39" s="59"/>
      <c r="R39" s="59"/>
      <c r="S39" s="59"/>
      <c r="T39" s="59"/>
      <c r="U39" s="59"/>
      <c r="V39" s="59"/>
      <c r="W39" s="59"/>
      <c r="X39" s="59"/>
      <c r="Y39" s="59"/>
      <c r="Z39" s="197"/>
    </row>
    <row r="40" spans="1:26" ht="44.25" customHeight="1" thickBot="1" x14ac:dyDescent="0.2">
      <c r="A40" s="36"/>
      <c r="F40" s="30"/>
      <c r="G40" s="427"/>
      <c r="H40" s="427"/>
      <c r="I40" s="410" t="s">
        <v>343</v>
      </c>
      <c r="J40" s="418" t="s">
        <v>343</v>
      </c>
      <c r="L40" s="421" t="s">
        <v>344</v>
      </c>
      <c r="M40" s="428"/>
      <c r="N40" s="46"/>
      <c r="P40" s="387" t="s">
        <v>128</v>
      </c>
      <c r="Q40" s="388" t="s">
        <v>213</v>
      </c>
      <c r="R40" s="389"/>
      <c r="S40" s="529" t="s">
        <v>337</v>
      </c>
      <c r="T40" s="741" t="s">
        <v>209</v>
      </c>
      <c r="U40" s="742"/>
      <c r="V40" s="571" t="s">
        <v>335</v>
      </c>
      <c r="W40" s="743" t="s">
        <v>269</v>
      </c>
      <c r="X40" s="744"/>
      <c r="Y40" s="744"/>
      <c r="Z40" s="745"/>
    </row>
    <row r="41" spans="1:26" ht="18" customHeight="1" x14ac:dyDescent="0.15">
      <c r="A41" s="36"/>
      <c r="F41" s="30"/>
      <c r="G41" s="668"/>
      <c r="H41" s="668"/>
      <c r="I41" s="670"/>
      <c r="J41" s="668"/>
      <c r="K41" s="5"/>
      <c r="L41" s="672"/>
      <c r="M41" s="429"/>
      <c r="N41" s="27"/>
      <c r="O41" s="28"/>
      <c r="P41" s="390"/>
      <c r="Q41" s="391"/>
      <c r="R41" s="392"/>
      <c r="S41" s="314" t="s">
        <v>336</v>
      </c>
      <c r="T41" s="752" t="s">
        <v>331</v>
      </c>
      <c r="U41" s="752" t="s">
        <v>332</v>
      </c>
      <c r="V41" s="750" t="s">
        <v>333</v>
      </c>
      <c r="W41" s="752" t="s">
        <v>210</v>
      </c>
      <c r="X41" s="752" t="s">
        <v>334</v>
      </c>
      <c r="Y41" s="753" t="s">
        <v>127</v>
      </c>
      <c r="Z41" s="754"/>
    </row>
    <row r="42" spans="1:26" ht="27.75" customHeight="1" thickBot="1" x14ac:dyDescent="0.2">
      <c r="A42" s="36"/>
      <c r="F42" s="30"/>
      <c r="G42" s="669"/>
      <c r="H42" s="669"/>
      <c r="I42" s="671"/>
      <c r="J42" s="669"/>
      <c r="K42" s="30"/>
      <c r="L42" s="673"/>
      <c r="M42" s="430"/>
      <c r="N42" s="27"/>
      <c r="O42" s="28"/>
      <c r="P42" s="393"/>
      <c r="Q42" s="394"/>
      <c r="R42" s="395"/>
      <c r="S42" s="396"/>
      <c r="T42" s="613"/>
      <c r="U42" s="613"/>
      <c r="V42" s="751"/>
      <c r="W42" s="756"/>
      <c r="X42" s="613"/>
      <c r="Y42" s="755"/>
      <c r="Z42" s="754"/>
    </row>
    <row r="43" spans="1:26" ht="36.75" customHeight="1" x14ac:dyDescent="0.15">
      <c r="A43" s="36"/>
      <c r="G43" s="26"/>
      <c r="H43" s="26"/>
      <c r="L43" s="661" t="s">
        <v>71</v>
      </c>
      <c r="M43" s="661"/>
      <c r="N43" s="637"/>
      <c r="O43" s="13"/>
      <c r="P43" s="397" t="s">
        <v>374</v>
      </c>
      <c r="Q43" s="398" t="s">
        <v>375</v>
      </c>
      <c r="R43" s="399"/>
      <c r="S43" s="400" t="s">
        <v>376</v>
      </c>
      <c r="T43" s="400" t="s">
        <v>377</v>
      </c>
      <c r="U43" s="400" t="s">
        <v>378</v>
      </c>
      <c r="V43" s="572" t="s">
        <v>206</v>
      </c>
      <c r="W43" s="401"/>
      <c r="X43" s="400" t="s">
        <v>207</v>
      </c>
      <c r="Y43" s="402" t="s">
        <v>208</v>
      </c>
      <c r="Z43" s="403"/>
    </row>
    <row r="44" spans="1:26" ht="42.75" x14ac:dyDescent="0.15">
      <c r="A44" s="36"/>
      <c r="L44" s="408" t="s">
        <v>79</v>
      </c>
      <c r="M44" s="408" t="s">
        <v>346</v>
      </c>
      <c r="N44" s="408" t="s">
        <v>347</v>
      </c>
      <c r="O44" s="13"/>
      <c r="P44" s="110"/>
      <c r="Q44" s="731"/>
      <c r="R44" s="732"/>
      <c r="S44" s="170"/>
      <c r="T44" s="170"/>
      <c r="U44" s="170"/>
      <c r="V44" s="170">
        <f>K10</f>
        <v>0</v>
      </c>
      <c r="W44" s="189"/>
      <c r="X44" s="202"/>
      <c r="Y44" s="746"/>
      <c r="Z44" s="747"/>
    </row>
    <row r="45" spans="1:26" ht="18" customHeight="1" x14ac:dyDescent="0.15">
      <c r="A45" s="36"/>
      <c r="L45" s="417"/>
      <c r="M45" s="417" t="s">
        <v>22</v>
      </c>
      <c r="N45" s="417"/>
      <c r="O45" s="13"/>
      <c r="P45" s="88"/>
      <c r="Q45" s="739"/>
      <c r="R45" s="740"/>
      <c r="S45" s="159"/>
      <c r="T45" s="159"/>
      <c r="U45" s="159"/>
      <c r="V45" s="171"/>
      <c r="W45" s="91"/>
      <c r="X45" s="161"/>
      <c r="Y45" s="737"/>
      <c r="Z45" s="738"/>
    </row>
    <row r="46" spans="1:26" x14ac:dyDescent="0.15">
      <c r="A46" s="36"/>
      <c r="L46" s="417" t="s">
        <v>345</v>
      </c>
      <c r="M46" s="417" t="s">
        <v>348</v>
      </c>
      <c r="N46" s="417" t="s">
        <v>349</v>
      </c>
      <c r="O46" s="13"/>
      <c r="P46" s="88"/>
      <c r="Q46" s="739"/>
      <c r="R46" s="740"/>
      <c r="S46" s="171"/>
      <c r="T46" s="171"/>
      <c r="U46" s="171"/>
      <c r="V46" s="171"/>
      <c r="W46" s="89"/>
      <c r="X46" s="159"/>
      <c r="Y46" s="748"/>
      <c r="Z46" s="749"/>
    </row>
    <row r="47" spans="1:26" ht="15" thickBot="1" x14ac:dyDescent="0.2">
      <c r="A47" s="36"/>
      <c r="L47" s="413"/>
      <c r="M47" s="417" t="s">
        <v>343</v>
      </c>
      <c r="N47" s="413"/>
      <c r="O47" s="13"/>
      <c r="P47" s="88"/>
      <c r="Q47" s="739"/>
      <c r="R47" s="740"/>
      <c r="S47" s="171"/>
      <c r="T47" s="171"/>
      <c r="U47" s="171"/>
      <c r="V47" s="171"/>
      <c r="W47" s="60"/>
      <c r="X47" s="171"/>
      <c r="Y47" s="737"/>
      <c r="Z47" s="738"/>
    </row>
    <row r="48" spans="1:26" x14ac:dyDescent="0.15">
      <c r="A48" s="36"/>
      <c r="L48" s="652"/>
      <c r="M48" s="649"/>
      <c r="N48" s="646"/>
      <c r="O48" s="14"/>
      <c r="P48" s="111"/>
      <c r="Q48" s="733"/>
      <c r="R48" s="734"/>
      <c r="S48" s="177"/>
      <c r="T48" s="177"/>
      <c r="U48" s="177"/>
      <c r="V48" s="177"/>
      <c r="W48" s="121"/>
      <c r="X48" s="177"/>
      <c r="Y48" s="735"/>
      <c r="Z48" s="736"/>
    </row>
    <row r="49" spans="1:26" ht="18" customHeight="1" x14ac:dyDescent="0.15">
      <c r="A49" s="36"/>
      <c r="L49" s="653"/>
      <c r="M49" s="650"/>
      <c r="N49" s="647"/>
      <c r="O49" s="13"/>
      <c r="P49" s="35"/>
      <c r="Q49" s="57"/>
      <c r="R49" s="69" t="s">
        <v>211</v>
      </c>
      <c r="S49" s="201">
        <f>SUM(S44:S48)</f>
        <v>0</v>
      </c>
      <c r="T49" s="201">
        <f>SUM(T44:T48)</f>
        <v>0</v>
      </c>
      <c r="U49" s="171"/>
      <c r="V49" s="171"/>
      <c r="W49" s="60"/>
      <c r="X49" s="201">
        <f>SUM(X44:X48)</f>
        <v>0</v>
      </c>
      <c r="Y49" s="201">
        <f>SUM(Y44:Z48)</f>
        <v>0</v>
      </c>
      <c r="Z49" s="203"/>
    </row>
    <row r="50" spans="1:26" ht="20.25" customHeight="1" thickBot="1" x14ac:dyDescent="0.2">
      <c r="A50" s="47"/>
      <c r="B50" s="48"/>
      <c r="C50" s="48"/>
      <c r="D50" s="48"/>
      <c r="E50" s="48"/>
      <c r="F50" s="48"/>
      <c r="G50" s="48"/>
      <c r="H50" s="48"/>
      <c r="I50" s="48"/>
      <c r="J50" s="48"/>
      <c r="K50" s="48"/>
      <c r="L50" s="654"/>
      <c r="M50" s="651"/>
      <c r="N50" s="648"/>
      <c r="O50" s="49"/>
      <c r="P50" s="50"/>
      <c r="Q50" s="48"/>
      <c r="R50" s="70"/>
      <c r="S50" s="112"/>
      <c r="T50" s="112"/>
      <c r="U50" s="105"/>
      <c r="V50" s="105"/>
      <c r="W50" s="105"/>
      <c r="X50" s="105"/>
      <c r="Y50" s="106"/>
      <c r="Z50" s="113"/>
    </row>
    <row r="52" spans="1:26" x14ac:dyDescent="0.15">
      <c r="R52" s="7" t="s">
        <v>126</v>
      </c>
      <c r="S52" s="1" t="s">
        <v>321</v>
      </c>
    </row>
    <row r="53" spans="1:26" x14ac:dyDescent="0.15">
      <c r="S53" s="1" t="s">
        <v>270</v>
      </c>
    </row>
  </sheetData>
  <mergeCells count="76">
    <mergeCell ref="T40:U40"/>
    <mergeCell ref="W40:Z40"/>
    <mergeCell ref="Y44:Z44"/>
    <mergeCell ref="Y45:Z45"/>
    <mergeCell ref="Y46:Z46"/>
    <mergeCell ref="V41:V42"/>
    <mergeCell ref="T41:T42"/>
    <mergeCell ref="U41:U42"/>
    <mergeCell ref="X41:X42"/>
    <mergeCell ref="Y41:Z42"/>
    <mergeCell ref="W41:W42"/>
    <mergeCell ref="Y48:Z48"/>
    <mergeCell ref="Y47:Z47"/>
    <mergeCell ref="Q44:R44"/>
    <mergeCell ref="Q45:R45"/>
    <mergeCell ref="Q46:R46"/>
    <mergeCell ref="Q47:R47"/>
    <mergeCell ref="Q48:R48"/>
    <mergeCell ref="K10:K11"/>
    <mergeCell ref="H10:I11"/>
    <mergeCell ref="J10:J11"/>
    <mergeCell ref="I34:I35"/>
    <mergeCell ref="C20:D21"/>
    <mergeCell ref="E20:E21"/>
    <mergeCell ref="I16:I17"/>
    <mergeCell ref="A10:A11"/>
    <mergeCell ref="B10:C11"/>
    <mergeCell ref="D10:E11"/>
    <mergeCell ref="F10:F11"/>
    <mergeCell ref="G10:G11"/>
    <mergeCell ref="X34:X35"/>
    <mergeCell ref="Y34:Y35"/>
    <mergeCell ref="Z34:Z35"/>
    <mergeCell ref="S14:Z17"/>
    <mergeCell ref="X24:Y25"/>
    <mergeCell ref="U20:U21"/>
    <mergeCell ref="S27:S28"/>
    <mergeCell ref="T27:T28"/>
    <mergeCell ref="U27:U28"/>
    <mergeCell ref="V27:V28"/>
    <mergeCell ref="X29:X30"/>
    <mergeCell ref="Y29:Y30"/>
    <mergeCell ref="X27:Z28"/>
    <mergeCell ref="Z29:Z30"/>
    <mergeCell ref="V30:V31"/>
    <mergeCell ref="X19:Z19"/>
    <mergeCell ref="L38:M39"/>
    <mergeCell ref="L37:N37"/>
    <mergeCell ref="S30:S31"/>
    <mergeCell ref="T30:T31"/>
    <mergeCell ref="U30:U31"/>
    <mergeCell ref="L30:L31"/>
    <mergeCell ref="N30:N31"/>
    <mergeCell ref="M30:M31"/>
    <mergeCell ref="X22:Y22"/>
    <mergeCell ref="L19:N19"/>
    <mergeCell ref="L20:M21"/>
    <mergeCell ref="X20:Z21"/>
    <mergeCell ref="P20:P21"/>
    <mergeCell ref="Q20:Q21"/>
    <mergeCell ref="N48:N50"/>
    <mergeCell ref="M48:M50"/>
    <mergeCell ref="L48:L50"/>
    <mergeCell ref="A18:A19"/>
    <mergeCell ref="P18:P19"/>
    <mergeCell ref="A20:A21"/>
    <mergeCell ref="L43:N43"/>
    <mergeCell ref="L24:N25"/>
    <mergeCell ref="C37:C38"/>
    <mergeCell ref="D37:D38"/>
    <mergeCell ref="E37:E38"/>
    <mergeCell ref="G41:G42"/>
    <mergeCell ref="H41:H42"/>
    <mergeCell ref="J41:J42"/>
    <mergeCell ref="I41:I42"/>
    <mergeCell ref="L41:L42"/>
  </mergeCells>
  <phoneticPr fontId="2"/>
  <dataValidations count="1">
    <dataValidation type="list" allowBlank="1" showInputMessage="1" showErrorMessage="1" sqref="A20" xr:uid="{00000000-0002-0000-0200-000000000000}">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D560-3572-4CD4-9E50-624E348D5C98}">
  <sheetPr>
    <pageSetUpPr fitToPage="1"/>
  </sheetPr>
  <dimension ref="A1:Z53"/>
  <sheetViews>
    <sheetView view="pageBreakPreview" zoomScale="60" zoomScaleNormal="115" workbookViewId="0">
      <selection activeCell="Q18" sqref="Q18"/>
    </sheetView>
  </sheetViews>
  <sheetFormatPr defaultColWidth="9.140625" defaultRowHeight="14.25" x14ac:dyDescent="0.15"/>
  <cols>
    <col min="1" max="1" width="16.5703125" style="7" customWidth="1"/>
    <col min="2" max="2" width="6.42578125" style="7" customWidth="1"/>
    <col min="3" max="3" width="12.5703125" style="7" customWidth="1"/>
    <col min="4" max="4" width="9.7109375" style="7" customWidth="1"/>
    <col min="5" max="5" width="11.28515625" style="7" customWidth="1"/>
    <col min="6" max="6" width="8.85546875" style="7" customWidth="1"/>
    <col min="7" max="7" width="13.42578125" style="7" customWidth="1"/>
    <col min="8" max="8" width="16.140625" style="7" customWidth="1"/>
    <col min="9" max="9" width="13.28515625" style="7" customWidth="1"/>
    <col min="10" max="10" width="12.140625" style="7" customWidth="1"/>
    <col min="11" max="11" width="10.42578125" style="7" customWidth="1"/>
    <col min="12" max="12" width="18" style="7" customWidth="1"/>
    <col min="13" max="13" width="15.85546875" style="7" customWidth="1"/>
    <col min="14" max="14" width="9.42578125" style="7" customWidth="1"/>
    <col min="15" max="15" width="6.5703125" style="7" customWidth="1"/>
    <col min="16" max="16" width="19.42578125" style="7" customWidth="1"/>
    <col min="17" max="17" width="11" style="7" customWidth="1"/>
    <col min="18" max="18" width="8.85546875" style="7" customWidth="1"/>
    <col min="19" max="19" width="19.5703125" style="7" customWidth="1"/>
    <col min="20" max="20" width="18.85546875" style="7" customWidth="1"/>
    <col min="21" max="21" width="15.85546875" style="7" customWidth="1"/>
    <col min="22" max="22" width="14.28515625" style="7" customWidth="1"/>
    <col min="23" max="23" width="10.5703125" style="7" customWidth="1"/>
    <col min="24" max="24" width="16.42578125" style="7" customWidth="1"/>
    <col min="25" max="25" width="13.5703125" style="7" customWidth="1"/>
    <col min="26" max="26" width="11.42578125" style="7" customWidth="1"/>
    <col min="27" max="16384" width="9.140625" style="7"/>
  </cols>
  <sheetData>
    <row r="1" spans="1:26" ht="17.25" x14ac:dyDescent="0.15">
      <c r="A1" s="2" t="s">
        <v>444</v>
      </c>
      <c r="Y1" s="188"/>
    </row>
    <row r="2" spans="1:26" x14ac:dyDescent="0.15">
      <c r="A2" s="190" t="s">
        <v>81</v>
      </c>
    </row>
    <row r="3" spans="1:26" x14ac:dyDescent="0.15">
      <c r="A3" s="190" t="s">
        <v>407</v>
      </c>
    </row>
    <row r="4" spans="1:26" ht="9" customHeight="1" thickBot="1" x14ac:dyDescent="0.2"/>
    <row r="5" spans="1:26" x14ac:dyDescent="0.15">
      <c r="A5" s="567" t="s">
        <v>82</v>
      </c>
      <c r="B5" s="377"/>
      <c r="C5" s="377"/>
      <c r="D5" s="377"/>
      <c r="E5" s="377"/>
      <c r="F5" s="377"/>
      <c r="G5" s="377"/>
      <c r="H5" s="376" t="s">
        <v>83</v>
      </c>
      <c r="I5" s="377"/>
      <c r="J5" s="377"/>
      <c r="K5" s="18"/>
    </row>
    <row r="6" spans="1:26" ht="59.25" customHeight="1" x14ac:dyDescent="0.15">
      <c r="A6" s="306" t="s">
        <v>75</v>
      </c>
      <c r="B6" s="568" t="s">
        <v>76</v>
      </c>
      <c r="C6" s="569"/>
      <c r="D6" s="568" t="s">
        <v>62</v>
      </c>
      <c r="E6" s="569"/>
      <c r="F6" s="558" t="s">
        <v>63</v>
      </c>
      <c r="G6" s="558" t="s">
        <v>64</v>
      </c>
      <c r="H6" s="378" t="s">
        <v>65</v>
      </c>
      <c r="I6" s="379"/>
      <c r="J6" s="282" t="s">
        <v>125</v>
      </c>
      <c r="K6" s="324" t="s">
        <v>66</v>
      </c>
    </row>
    <row r="7" spans="1:26" x14ac:dyDescent="0.15">
      <c r="A7" s="306"/>
      <c r="B7" s="558"/>
      <c r="C7" s="327"/>
      <c r="D7" s="558"/>
      <c r="E7" s="327"/>
      <c r="F7" s="558"/>
      <c r="G7" s="558" t="s">
        <v>22</v>
      </c>
      <c r="H7" s="378" t="s">
        <v>22</v>
      </c>
      <c r="I7" s="379"/>
      <c r="J7" s="282" t="s">
        <v>26</v>
      </c>
      <c r="K7" s="324" t="s">
        <v>22</v>
      </c>
    </row>
    <row r="8" spans="1:26" x14ac:dyDescent="0.15">
      <c r="A8" s="306" t="s">
        <v>91</v>
      </c>
      <c r="B8" s="352" t="s">
        <v>92</v>
      </c>
      <c r="C8" s="353"/>
      <c r="D8" s="352" t="s">
        <v>93</v>
      </c>
      <c r="E8" s="353"/>
      <c r="F8" s="558" t="s">
        <v>94</v>
      </c>
      <c r="G8" s="558" t="s">
        <v>95</v>
      </c>
      <c r="H8" s="378" t="s">
        <v>96</v>
      </c>
      <c r="I8" s="379"/>
      <c r="J8" s="282" t="s">
        <v>97</v>
      </c>
      <c r="K8" s="324" t="s">
        <v>98</v>
      </c>
    </row>
    <row r="9" spans="1:26" ht="29.25" thickBot="1" x14ac:dyDescent="0.2">
      <c r="A9" s="570" t="s">
        <v>102</v>
      </c>
      <c r="B9" s="356" t="s">
        <v>103</v>
      </c>
      <c r="C9" s="357"/>
      <c r="D9" s="356" t="s">
        <v>121</v>
      </c>
      <c r="E9" s="357"/>
      <c r="F9" s="359" t="s">
        <v>326</v>
      </c>
      <c r="G9" s="359" t="s">
        <v>327</v>
      </c>
      <c r="H9" s="380"/>
      <c r="I9" s="381"/>
      <c r="J9" s="359"/>
      <c r="K9" s="323" t="s">
        <v>339</v>
      </c>
    </row>
    <row r="10" spans="1:26" x14ac:dyDescent="0.15">
      <c r="A10" s="659"/>
      <c r="B10" s="716"/>
      <c r="C10" s="717"/>
      <c r="D10" s="716"/>
      <c r="E10" s="717"/>
      <c r="F10" s="666"/>
      <c r="G10" s="721"/>
      <c r="H10" s="725"/>
      <c r="I10" s="726"/>
      <c r="J10" s="729"/>
      <c r="K10" s="723">
        <f>H10*J10/100</f>
        <v>0</v>
      </c>
      <c r="L10" s="7" t="s">
        <v>340</v>
      </c>
    </row>
    <row r="11" spans="1:26" ht="15" thickBot="1" x14ac:dyDescent="0.2">
      <c r="A11" s="715"/>
      <c r="B11" s="718"/>
      <c r="C11" s="719"/>
      <c r="D11" s="718"/>
      <c r="E11" s="719"/>
      <c r="F11" s="720"/>
      <c r="G11" s="722"/>
      <c r="H11" s="727"/>
      <c r="I11" s="728"/>
      <c r="J11" s="730"/>
      <c r="K11" s="724"/>
    </row>
    <row r="12" spans="1:26" ht="12.75" customHeight="1" thickBot="1" x14ac:dyDescent="0.2">
      <c r="J12" s="1"/>
      <c r="K12" s="1"/>
    </row>
    <row r="13" spans="1:26" s="29" customFormat="1" ht="18" customHeight="1" x14ac:dyDescent="0.15">
      <c r="A13" s="15" t="s">
        <v>84</v>
      </c>
      <c r="B13" s="16"/>
      <c r="C13" s="16"/>
      <c r="D13" s="16"/>
      <c r="E13" s="16"/>
      <c r="F13" s="16"/>
      <c r="G13" s="16"/>
      <c r="H13" s="16"/>
      <c r="I13" s="16"/>
      <c r="J13" s="16"/>
      <c r="K13" s="16"/>
      <c r="L13" s="16"/>
      <c r="M13" s="16"/>
      <c r="N13" s="16"/>
      <c r="O13" s="16"/>
      <c r="P13" s="17" t="s">
        <v>85</v>
      </c>
      <c r="Q13" s="16"/>
      <c r="R13" s="16"/>
      <c r="S13" s="16"/>
      <c r="T13" s="16"/>
      <c r="U13" s="16"/>
      <c r="V13" s="16"/>
      <c r="W13" s="16"/>
      <c r="X13" s="16"/>
      <c r="Y13" s="16"/>
      <c r="Z13" s="18"/>
    </row>
    <row r="14" spans="1:26" s="29" customFormat="1" ht="18" customHeight="1" thickBot="1" x14ac:dyDescent="0.2">
      <c r="A14" s="21"/>
      <c r="B14" s="22"/>
      <c r="C14" s="62" t="s">
        <v>86</v>
      </c>
      <c r="D14" s="22"/>
      <c r="E14" s="22"/>
      <c r="F14" s="23"/>
      <c r="G14" s="63" t="s">
        <v>73</v>
      </c>
      <c r="H14" s="23"/>
      <c r="I14" s="23"/>
      <c r="J14" s="23"/>
      <c r="K14" s="23"/>
      <c r="L14" s="23"/>
      <c r="M14" s="23"/>
      <c r="N14" s="23"/>
      <c r="O14" s="24"/>
      <c r="P14" s="25"/>
      <c r="Q14" s="22"/>
      <c r="R14" s="22"/>
      <c r="S14" s="693" t="s">
        <v>353</v>
      </c>
      <c r="T14" s="694"/>
      <c r="U14" s="694"/>
      <c r="V14" s="694"/>
      <c r="W14" s="694"/>
      <c r="X14" s="694"/>
      <c r="Y14" s="694"/>
      <c r="Z14" s="695"/>
    </row>
    <row r="15" spans="1:26" s="4" customFormat="1" ht="52.5" customHeight="1" thickBot="1" x14ac:dyDescent="0.2">
      <c r="A15" s="528" t="s">
        <v>27</v>
      </c>
      <c r="B15" s="326"/>
      <c r="C15" s="350" t="s">
        <v>87</v>
      </c>
      <c r="D15" s="351"/>
      <c r="E15" s="360" t="s">
        <v>88</v>
      </c>
      <c r="F15" s="326"/>
      <c r="G15" s="431"/>
      <c r="H15" s="432"/>
      <c r="I15" s="415"/>
      <c r="O15" s="13"/>
      <c r="P15" s="6" t="s">
        <v>89</v>
      </c>
      <c r="Q15" s="282" t="s">
        <v>23</v>
      </c>
      <c r="R15" s="326"/>
      <c r="S15" s="696"/>
      <c r="T15" s="696"/>
      <c r="U15" s="696"/>
      <c r="V15" s="696"/>
      <c r="W15" s="696"/>
      <c r="X15" s="696"/>
      <c r="Y15" s="696"/>
      <c r="Z15" s="697"/>
    </row>
    <row r="16" spans="1:26" s="4" customFormat="1" ht="16.5" customHeight="1" x14ac:dyDescent="0.15">
      <c r="A16" s="528"/>
      <c r="B16" s="326"/>
      <c r="C16" s="352"/>
      <c r="D16" s="353"/>
      <c r="E16" s="282" t="s">
        <v>22</v>
      </c>
      <c r="F16" s="338"/>
      <c r="G16" s="433"/>
      <c r="H16" s="434"/>
      <c r="I16" s="649"/>
      <c r="J16" s="7"/>
      <c r="K16" s="7"/>
      <c r="L16" s="7"/>
      <c r="M16" s="7"/>
      <c r="N16" s="7"/>
      <c r="O16" s="28"/>
      <c r="P16" s="6"/>
      <c r="Q16" s="282" t="s">
        <v>22</v>
      </c>
      <c r="R16" s="326"/>
      <c r="S16" s="696"/>
      <c r="T16" s="696"/>
      <c r="U16" s="696"/>
      <c r="V16" s="696"/>
      <c r="W16" s="696"/>
      <c r="X16" s="696"/>
      <c r="Y16" s="696"/>
      <c r="Z16" s="697"/>
    </row>
    <row r="17" spans="1:26" s="4" customFormat="1" ht="15" thickBot="1" x14ac:dyDescent="0.2">
      <c r="A17" s="528" t="s">
        <v>99</v>
      </c>
      <c r="B17" s="326"/>
      <c r="C17" s="352" t="s">
        <v>100</v>
      </c>
      <c r="D17" s="353"/>
      <c r="E17" s="282" t="s">
        <v>101</v>
      </c>
      <c r="F17" s="338"/>
      <c r="G17" s="433"/>
      <c r="H17" s="434"/>
      <c r="I17" s="651"/>
      <c r="J17" s="7"/>
      <c r="K17" s="7"/>
      <c r="L17" s="343"/>
      <c r="M17" s="344"/>
      <c r="N17" s="344"/>
      <c r="O17" s="28"/>
      <c r="P17" s="6" t="s">
        <v>350</v>
      </c>
      <c r="Q17" s="282" t="s">
        <v>351</v>
      </c>
      <c r="R17" s="326"/>
      <c r="S17" s="696"/>
      <c r="T17" s="696"/>
      <c r="U17" s="696"/>
      <c r="V17" s="696"/>
      <c r="W17" s="696"/>
      <c r="X17" s="696"/>
      <c r="Y17" s="696"/>
      <c r="Z17" s="697"/>
    </row>
    <row r="18" spans="1:26" s="4" customFormat="1" ht="23.25" customHeight="1" thickBot="1" x14ac:dyDescent="0.2">
      <c r="A18" s="655" t="s">
        <v>0</v>
      </c>
      <c r="B18" s="326"/>
      <c r="C18" s="354"/>
      <c r="D18" s="355"/>
      <c r="E18" s="281"/>
      <c r="F18" s="7"/>
      <c r="G18" s="56" t="s">
        <v>104</v>
      </c>
      <c r="H18" s="345"/>
      <c r="I18" s="85"/>
      <c r="J18" s="61"/>
      <c r="L18" s="344"/>
      <c r="M18" s="344"/>
      <c r="N18" s="344"/>
      <c r="O18" s="28"/>
      <c r="P18" s="781"/>
      <c r="Q18" s="281" t="s">
        <v>126</v>
      </c>
      <c r="R18" s="326"/>
      <c r="S18" s="46" t="s">
        <v>122</v>
      </c>
      <c r="T18" s="7"/>
      <c r="U18" s="7"/>
      <c r="V18" s="7"/>
      <c r="W18" s="7"/>
      <c r="X18" s="7"/>
      <c r="Y18" s="7"/>
      <c r="Z18" s="8"/>
    </row>
    <row r="19" spans="1:26" s="4" customFormat="1" ht="43.5" thickBot="1" x14ac:dyDescent="0.2">
      <c r="A19" s="656"/>
      <c r="B19" s="326"/>
      <c r="C19" s="356"/>
      <c r="D19" s="357"/>
      <c r="E19" s="281"/>
      <c r="F19" s="30"/>
      <c r="G19" s="358" t="s">
        <v>181</v>
      </c>
      <c r="H19" s="358" t="s">
        <v>180</v>
      </c>
      <c r="I19" s="37" t="s">
        <v>105</v>
      </c>
      <c r="J19" s="346" t="s">
        <v>193</v>
      </c>
      <c r="K19" s="326"/>
      <c r="L19" s="676" t="s">
        <v>195</v>
      </c>
      <c r="M19" s="676"/>
      <c r="N19" s="663"/>
      <c r="O19" s="28"/>
      <c r="P19" s="782"/>
      <c r="Q19" s="281"/>
      <c r="R19" s="326"/>
      <c r="S19" s="64"/>
      <c r="T19" s="65"/>
      <c r="U19" s="368">
        <f>Q20</f>
        <v>0</v>
      </c>
      <c r="X19" s="663"/>
      <c r="Y19" s="681"/>
      <c r="Z19" s="682"/>
    </row>
    <row r="20" spans="1:26" ht="18" customHeight="1" x14ac:dyDescent="0.15">
      <c r="A20" s="659" t="s">
        <v>414</v>
      </c>
      <c r="C20" s="731"/>
      <c r="D20" s="732"/>
      <c r="E20" s="664"/>
      <c r="F20" s="30"/>
      <c r="G20" s="307" t="s">
        <v>26</v>
      </c>
      <c r="H20" s="282" t="s">
        <v>26</v>
      </c>
      <c r="I20" s="326" t="s">
        <v>22</v>
      </c>
      <c r="J20" s="326" t="s">
        <v>22</v>
      </c>
      <c r="K20" s="326"/>
      <c r="L20" s="777" t="s">
        <v>196</v>
      </c>
      <c r="M20" s="778"/>
      <c r="N20" s="27"/>
      <c r="O20" s="28"/>
      <c r="P20" s="659" t="str">
        <f>IF(A20="水域","大気","水域")</f>
        <v>大気</v>
      </c>
      <c r="Q20" s="664"/>
      <c r="R20" s="30"/>
      <c r="S20" s="19"/>
      <c r="T20" s="26"/>
      <c r="U20" s="702">
        <f>Q23</f>
        <v>0</v>
      </c>
      <c r="X20" s="663" t="s">
        <v>329</v>
      </c>
      <c r="Y20" s="681"/>
      <c r="Z20" s="682"/>
    </row>
    <row r="21" spans="1:26" ht="18" customHeight="1" thickBot="1" x14ac:dyDescent="0.2">
      <c r="A21" s="660"/>
      <c r="C21" s="733"/>
      <c r="D21" s="734"/>
      <c r="E21" s="665"/>
      <c r="F21" s="30"/>
      <c r="G21" s="307" t="s">
        <v>106</v>
      </c>
      <c r="H21" s="282" t="s">
        <v>107</v>
      </c>
      <c r="I21" s="326" t="s">
        <v>108</v>
      </c>
      <c r="J21" s="326" t="s">
        <v>109</v>
      </c>
      <c r="K21" s="326"/>
      <c r="L21" s="779"/>
      <c r="M21" s="780"/>
      <c r="N21" s="27"/>
      <c r="O21" s="28"/>
      <c r="P21" s="660"/>
      <c r="Q21" s="665"/>
      <c r="R21" s="30"/>
      <c r="S21" s="31"/>
      <c r="T21" s="33"/>
      <c r="U21" s="703"/>
      <c r="X21" s="681"/>
      <c r="Y21" s="681"/>
      <c r="Z21" s="682"/>
    </row>
    <row r="22" spans="1:26" ht="42.75" customHeight="1" thickBot="1" x14ac:dyDescent="0.2">
      <c r="A22" s="34"/>
      <c r="C22" s="26"/>
      <c r="D22" s="26"/>
      <c r="E22" s="192" t="s">
        <v>197</v>
      </c>
      <c r="F22" s="30"/>
      <c r="G22" s="359"/>
      <c r="H22" s="359"/>
      <c r="I22" s="3" t="s">
        <v>192</v>
      </c>
      <c r="J22" s="74" t="s">
        <v>68</v>
      </c>
      <c r="K22" s="3"/>
      <c r="L22" s="76" t="s">
        <v>194</v>
      </c>
      <c r="M22" s="77"/>
      <c r="N22" s="66"/>
      <c r="O22" s="28"/>
      <c r="P22" s="35"/>
      <c r="Q22" s="192" t="s">
        <v>352</v>
      </c>
      <c r="S22" s="56" t="s">
        <v>123</v>
      </c>
      <c r="T22" s="37"/>
      <c r="U22" s="4"/>
      <c r="V22" s="4"/>
      <c r="W22" s="4"/>
      <c r="X22" s="674" t="s">
        <v>205</v>
      </c>
      <c r="Y22" s="675"/>
      <c r="Z22" s="348"/>
    </row>
    <row r="23" spans="1:26" ht="36.75" customHeight="1" thickBot="1" x14ac:dyDescent="0.2">
      <c r="A23" s="36"/>
      <c r="E23" s="370">
        <f>X26</f>
        <v>0</v>
      </c>
      <c r="F23" s="30"/>
      <c r="G23" s="198"/>
      <c r="H23" s="198"/>
      <c r="I23" s="368">
        <f>E20*(100-G23)/100</f>
        <v>0</v>
      </c>
      <c r="J23" s="371">
        <f>E20*H23/100</f>
        <v>0</v>
      </c>
      <c r="K23" s="326"/>
      <c r="L23" s="369">
        <f>E20*(G23-H23)/100</f>
        <v>0</v>
      </c>
      <c r="M23" s="78"/>
      <c r="N23" s="27"/>
      <c r="O23" s="28"/>
      <c r="P23" s="35"/>
      <c r="Q23" s="199">
        <f>L23</f>
        <v>0</v>
      </c>
      <c r="S23" s="358" t="s">
        <v>181</v>
      </c>
      <c r="T23" s="358" t="s">
        <v>180</v>
      </c>
      <c r="U23" s="37" t="s">
        <v>80</v>
      </c>
      <c r="V23" s="346" t="s">
        <v>193</v>
      </c>
      <c r="W23" s="326"/>
      <c r="X23" s="67" t="s">
        <v>364</v>
      </c>
      <c r="Y23" s="68"/>
      <c r="Z23" s="38"/>
    </row>
    <row r="24" spans="1:26" ht="18" customHeight="1" x14ac:dyDescent="0.15">
      <c r="A24" s="36"/>
      <c r="G24" s="360" t="s">
        <v>26</v>
      </c>
      <c r="H24" s="360" t="s">
        <v>26</v>
      </c>
      <c r="I24" s="372" t="s">
        <v>22</v>
      </c>
      <c r="J24" s="373" t="s">
        <v>22</v>
      </c>
      <c r="L24" s="662" t="s">
        <v>70</v>
      </c>
      <c r="M24" s="662"/>
      <c r="N24" s="663"/>
      <c r="O24" s="28"/>
      <c r="P24" s="35"/>
      <c r="S24" s="282" t="s">
        <v>26</v>
      </c>
      <c r="T24" s="282" t="s">
        <v>26</v>
      </c>
      <c r="U24" s="326" t="s">
        <v>22</v>
      </c>
      <c r="V24" s="326" t="s">
        <v>22</v>
      </c>
      <c r="W24" s="326"/>
      <c r="X24" s="698" t="s">
        <v>365</v>
      </c>
      <c r="Y24" s="699"/>
      <c r="Z24" s="38"/>
    </row>
    <row r="25" spans="1:26" ht="15.75" customHeight="1" thickBot="1" x14ac:dyDescent="0.2">
      <c r="A25" s="36"/>
      <c r="G25" s="361" t="s">
        <v>198</v>
      </c>
      <c r="H25" s="361" t="s">
        <v>199</v>
      </c>
      <c r="I25" s="372" t="s">
        <v>200</v>
      </c>
      <c r="J25" s="374" t="s">
        <v>201</v>
      </c>
      <c r="L25" s="663"/>
      <c r="M25" s="663"/>
      <c r="N25" s="663"/>
      <c r="O25" s="13"/>
      <c r="P25" s="35"/>
      <c r="S25" s="282" t="s">
        <v>354</v>
      </c>
      <c r="T25" s="282" t="s">
        <v>357</v>
      </c>
      <c r="U25" s="326" t="s">
        <v>358</v>
      </c>
      <c r="V25" s="326" t="s">
        <v>362</v>
      </c>
      <c r="W25" s="3"/>
      <c r="X25" s="700"/>
      <c r="Y25" s="701"/>
      <c r="Z25" s="38"/>
    </row>
    <row r="26" spans="1:26" ht="48.75" customHeight="1" thickBot="1" x14ac:dyDescent="0.2">
      <c r="A26" s="36"/>
      <c r="G26" s="199"/>
      <c r="H26" s="198"/>
      <c r="I26" s="375">
        <f>E23*(100-G26)/100</f>
        <v>0</v>
      </c>
      <c r="J26" s="371">
        <f>E23*H26/100</f>
        <v>0</v>
      </c>
      <c r="L26" s="360" t="s">
        <v>79</v>
      </c>
      <c r="M26" s="346" t="s">
        <v>267</v>
      </c>
      <c r="N26" s="360" t="s">
        <v>403</v>
      </c>
      <c r="O26" s="13"/>
      <c r="P26" s="35"/>
      <c r="S26" s="359"/>
      <c r="T26" s="359"/>
      <c r="U26" s="3" t="s">
        <v>359</v>
      </c>
      <c r="V26" s="74" t="s">
        <v>363</v>
      </c>
      <c r="W26" s="326"/>
      <c r="X26" s="404">
        <f>Q20*(S27-T27)/100</f>
        <v>0</v>
      </c>
      <c r="Y26" s="78"/>
      <c r="Z26" s="8"/>
    </row>
    <row r="27" spans="1:26" ht="18.75" customHeight="1" x14ac:dyDescent="0.15">
      <c r="A27" s="36"/>
      <c r="L27" s="281"/>
      <c r="M27" s="347" t="s">
        <v>22</v>
      </c>
      <c r="N27" s="281"/>
      <c r="O27" s="13"/>
      <c r="P27" s="35"/>
      <c r="S27" s="664"/>
      <c r="T27" s="683"/>
      <c r="U27" s="685">
        <f>Q20*(100-S27)/100</f>
        <v>0</v>
      </c>
      <c r="V27" s="704">
        <f>Q20*T27/100</f>
        <v>0</v>
      </c>
      <c r="W27" s="27"/>
      <c r="X27" s="661" t="s">
        <v>124</v>
      </c>
      <c r="Y27" s="710"/>
      <c r="Z27" s="711"/>
    </row>
    <row r="28" spans="1:26" ht="18" customHeight="1" thickBot="1" x14ac:dyDescent="0.2">
      <c r="A28" s="36"/>
      <c r="L28" s="281" t="s">
        <v>110</v>
      </c>
      <c r="M28" s="347" t="s">
        <v>111</v>
      </c>
      <c r="N28" s="281" t="s">
        <v>72</v>
      </c>
      <c r="O28" s="13"/>
      <c r="P28" s="35"/>
      <c r="S28" s="665"/>
      <c r="T28" s="684"/>
      <c r="U28" s="686"/>
      <c r="V28" s="705"/>
      <c r="X28" s="712"/>
      <c r="Y28" s="712"/>
      <c r="Z28" s="711"/>
    </row>
    <row r="29" spans="1:26" ht="30.75" customHeight="1" thickBot="1" x14ac:dyDescent="0.2">
      <c r="A29" s="36"/>
      <c r="L29" s="363"/>
      <c r="M29" s="328" t="s">
        <v>67</v>
      </c>
      <c r="N29" s="363"/>
      <c r="O29" s="14"/>
      <c r="P29" s="35"/>
      <c r="S29" s="382" t="s">
        <v>355</v>
      </c>
      <c r="T29" s="382" t="s">
        <v>356</v>
      </c>
      <c r="U29" s="405" t="s">
        <v>360</v>
      </c>
      <c r="V29" s="406" t="s">
        <v>361</v>
      </c>
      <c r="W29" s="30"/>
      <c r="X29" s="706" t="s">
        <v>79</v>
      </c>
      <c r="Y29" s="708" t="s">
        <v>368</v>
      </c>
      <c r="Z29" s="713" t="s">
        <v>371</v>
      </c>
    </row>
    <row r="30" spans="1:26" ht="19.5" customHeight="1" x14ac:dyDescent="0.15">
      <c r="A30" s="36"/>
      <c r="L30" s="683"/>
      <c r="M30" s="702">
        <f>E20*(G23-H23)/100</f>
        <v>0</v>
      </c>
      <c r="N30" s="775"/>
      <c r="O30" s="28"/>
      <c r="P30" s="35"/>
      <c r="S30" s="664"/>
      <c r="T30" s="683"/>
      <c r="U30" s="685">
        <f>Q23*(100-S30)/100</f>
        <v>0</v>
      </c>
      <c r="V30" s="704">
        <f>Q23*T30/100</f>
        <v>0</v>
      </c>
      <c r="W30" s="30"/>
      <c r="X30" s="707"/>
      <c r="Y30" s="709"/>
      <c r="Z30" s="714"/>
    </row>
    <row r="31" spans="1:26" ht="18.75" customHeight="1" thickBot="1" x14ac:dyDescent="0.2">
      <c r="A31" s="36"/>
      <c r="L31" s="684"/>
      <c r="M31" s="703"/>
      <c r="N31" s="776"/>
      <c r="O31" s="28"/>
      <c r="P31" s="35"/>
      <c r="S31" s="665"/>
      <c r="T31" s="684"/>
      <c r="U31" s="686"/>
      <c r="V31" s="705"/>
      <c r="W31" s="30"/>
      <c r="X31" s="281"/>
      <c r="Y31" s="347" t="s">
        <v>22</v>
      </c>
      <c r="Z31" s="383"/>
    </row>
    <row r="32" spans="1:26" ht="32.25" customHeight="1" thickBot="1" x14ac:dyDescent="0.2">
      <c r="A32" s="36"/>
      <c r="C32" s="39" t="s">
        <v>112</v>
      </c>
      <c r="D32" s="40"/>
      <c r="E32" s="29"/>
      <c r="F32" s="29"/>
      <c r="G32" s="29"/>
      <c r="H32" s="29"/>
      <c r="I32" s="29"/>
      <c r="J32" s="29"/>
      <c r="K32" s="29"/>
      <c r="L32" s="364" t="s">
        <v>202</v>
      </c>
      <c r="M32" s="367" t="s">
        <v>203</v>
      </c>
      <c r="N32" s="364" t="s">
        <v>204</v>
      </c>
      <c r="O32" s="41"/>
      <c r="P32" s="35"/>
      <c r="W32" s="30"/>
      <c r="X32" s="281" t="s">
        <v>366</v>
      </c>
      <c r="Y32" s="347" t="s">
        <v>369</v>
      </c>
      <c r="Z32" s="383" t="s">
        <v>372</v>
      </c>
    </row>
    <row r="33" spans="1:26" ht="43.5" thickBot="1" x14ac:dyDescent="0.2">
      <c r="A33" s="36"/>
      <c r="C33" s="360" t="s">
        <v>78</v>
      </c>
      <c r="D33" s="358" t="s">
        <v>77</v>
      </c>
      <c r="E33" s="346" t="s">
        <v>90</v>
      </c>
      <c r="F33" s="4"/>
      <c r="G33" s="42" t="s">
        <v>74</v>
      </c>
      <c r="H33" s="12"/>
      <c r="I33" s="4"/>
      <c r="J33" s="4"/>
      <c r="K33" s="4"/>
      <c r="L33" s="198"/>
      <c r="M33" s="368">
        <f>E23*(G26-H26)/100</f>
        <v>0</v>
      </c>
      <c r="N33" s="200"/>
      <c r="O33" s="13"/>
      <c r="P33" s="35"/>
      <c r="W33" s="30"/>
      <c r="X33" s="363"/>
      <c r="Y33" s="328" t="s">
        <v>365</v>
      </c>
      <c r="Z33" s="384"/>
    </row>
    <row r="34" spans="1:26" ht="18" customHeight="1" x14ac:dyDescent="0.15">
      <c r="A34" s="36"/>
      <c r="C34" s="281" t="s">
        <v>113</v>
      </c>
      <c r="D34" s="282" t="s">
        <v>214</v>
      </c>
      <c r="E34" s="347" t="s">
        <v>22</v>
      </c>
      <c r="F34" s="30"/>
      <c r="G34" s="435"/>
      <c r="H34" s="436"/>
      <c r="I34" s="649"/>
      <c r="O34" s="28"/>
      <c r="P34" s="35"/>
      <c r="W34" s="30"/>
      <c r="X34" s="683"/>
      <c r="Y34" s="685">
        <f>Q20*(S27-T27)/100</f>
        <v>0</v>
      </c>
      <c r="Z34" s="691"/>
    </row>
    <row r="35" spans="1:26" s="29" customFormat="1" ht="15" thickBot="1" x14ac:dyDescent="0.2">
      <c r="A35" s="43"/>
      <c r="B35" s="44"/>
      <c r="C35" s="307" t="s">
        <v>114</v>
      </c>
      <c r="D35" s="282" t="s">
        <v>115</v>
      </c>
      <c r="E35" s="347" t="s">
        <v>116</v>
      </c>
      <c r="F35" s="30"/>
      <c r="G35" s="437"/>
      <c r="H35" s="438"/>
      <c r="I35" s="651"/>
      <c r="J35" s="7"/>
      <c r="K35" s="7"/>
      <c r="L35" s="7"/>
      <c r="M35" s="7"/>
      <c r="N35" s="7"/>
      <c r="O35" s="28"/>
      <c r="P35" s="45"/>
      <c r="S35" s="7"/>
      <c r="T35" s="7"/>
      <c r="U35" s="7"/>
      <c r="V35" s="7"/>
      <c r="W35" s="30"/>
      <c r="X35" s="684"/>
      <c r="Y35" s="686"/>
      <c r="Z35" s="692"/>
    </row>
    <row r="36" spans="1:26" ht="29.25" thickBot="1" x14ac:dyDescent="0.2">
      <c r="A36" s="36"/>
      <c r="B36" s="30"/>
      <c r="C36" s="363"/>
      <c r="D36" s="361"/>
      <c r="E36" s="328" t="s">
        <v>69</v>
      </c>
      <c r="G36" s="46" t="s">
        <v>117</v>
      </c>
      <c r="H36" s="1"/>
      <c r="I36" s="1"/>
      <c r="O36" s="28"/>
      <c r="P36" s="35"/>
      <c r="X36" s="386" t="s">
        <v>367</v>
      </c>
      <c r="Y36" s="372" t="s">
        <v>370</v>
      </c>
      <c r="Z36" s="385" t="s">
        <v>373</v>
      </c>
    </row>
    <row r="37" spans="1:26" ht="43.5" thickBot="1" x14ac:dyDescent="0.2">
      <c r="A37" s="36"/>
      <c r="B37" s="30"/>
      <c r="C37" s="664"/>
      <c r="D37" s="664"/>
      <c r="E37" s="666">
        <f>C37*D37/1000</f>
        <v>0</v>
      </c>
      <c r="F37" s="30"/>
      <c r="G37" s="358" t="s">
        <v>181</v>
      </c>
      <c r="H37" s="358" t="s">
        <v>180</v>
      </c>
      <c r="I37" s="358" t="s">
        <v>341</v>
      </c>
      <c r="J37" s="360" t="s">
        <v>193</v>
      </c>
      <c r="K37" s="4"/>
      <c r="L37" s="663" t="s">
        <v>328</v>
      </c>
      <c r="M37" s="681"/>
      <c r="N37" s="681"/>
      <c r="O37" s="28"/>
      <c r="P37" s="72"/>
      <c r="Q37" s="194"/>
      <c r="R37" s="194"/>
      <c r="S37" s="194"/>
      <c r="T37" s="194"/>
      <c r="U37" s="194"/>
      <c r="V37" s="194"/>
      <c r="W37" s="195"/>
      <c r="X37" s="198"/>
      <c r="Y37" s="368">
        <f>Q23*(S30-T30)/100</f>
        <v>0</v>
      </c>
      <c r="Z37" s="277"/>
    </row>
    <row r="38" spans="1:26" x14ac:dyDescent="0.15">
      <c r="A38" s="36"/>
      <c r="B38" s="30"/>
      <c r="C38" s="665"/>
      <c r="D38" s="665"/>
      <c r="E38" s="667"/>
      <c r="F38" s="30"/>
      <c r="G38" s="307" t="s">
        <v>26</v>
      </c>
      <c r="H38" s="282" t="s">
        <v>26</v>
      </c>
      <c r="I38" s="282" t="s">
        <v>22</v>
      </c>
      <c r="J38" s="281" t="s">
        <v>22</v>
      </c>
      <c r="K38" s="4"/>
      <c r="L38" s="771" t="s">
        <v>196</v>
      </c>
      <c r="M38" s="772"/>
      <c r="O38" s="28"/>
      <c r="P38" s="73" t="s">
        <v>212</v>
      </c>
      <c r="Q38" s="58"/>
      <c r="R38" s="26"/>
      <c r="S38" s="58"/>
      <c r="T38" s="58"/>
      <c r="U38" s="58"/>
      <c r="V38" s="58"/>
      <c r="W38" s="58"/>
      <c r="X38" s="58"/>
      <c r="Y38" s="1"/>
      <c r="Z38" s="196"/>
    </row>
    <row r="39" spans="1:26" x14ac:dyDescent="0.15">
      <c r="A39" s="36"/>
      <c r="C39" s="26"/>
      <c r="F39" s="30"/>
      <c r="G39" s="282" t="s">
        <v>118</v>
      </c>
      <c r="H39" s="282" t="s">
        <v>119</v>
      </c>
      <c r="I39" s="282" t="s">
        <v>120</v>
      </c>
      <c r="J39" s="281" t="s">
        <v>342</v>
      </c>
      <c r="K39" s="4"/>
      <c r="L39" s="773"/>
      <c r="M39" s="774"/>
      <c r="N39" s="46"/>
      <c r="O39" s="28"/>
      <c r="P39" s="71" t="s">
        <v>268</v>
      </c>
      <c r="Q39" s="59"/>
      <c r="R39" s="59"/>
      <c r="S39" s="59"/>
      <c r="T39" s="59"/>
      <c r="U39" s="59"/>
      <c r="V39" s="59"/>
      <c r="W39" s="59"/>
      <c r="X39" s="59"/>
      <c r="Y39" s="59"/>
      <c r="Z39" s="197"/>
    </row>
    <row r="40" spans="1:26" ht="44.25" customHeight="1" thickBot="1" x14ac:dyDescent="0.2">
      <c r="A40" s="36"/>
      <c r="F40" s="30"/>
      <c r="G40" s="362"/>
      <c r="H40" s="362"/>
      <c r="I40" s="282" t="s">
        <v>343</v>
      </c>
      <c r="J40" s="361" t="s">
        <v>343</v>
      </c>
      <c r="L40" s="365" t="s">
        <v>344</v>
      </c>
      <c r="M40" s="366"/>
      <c r="N40" s="46"/>
      <c r="P40" s="387" t="s">
        <v>128</v>
      </c>
      <c r="Q40" s="388" t="s">
        <v>213</v>
      </c>
      <c r="R40" s="389"/>
      <c r="S40" s="529" t="s">
        <v>337</v>
      </c>
      <c r="T40" s="741" t="s">
        <v>209</v>
      </c>
      <c r="U40" s="742"/>
      <c r="V40" s="571" t="s">
        <v>335</v>
      </c>
      <c r="W40" s="743" t="s">
        <v>269</v>
      </c>
      <c r="X40" s="744"/>
      <c r="Y40" s="744"/>
      <c r="Z40" s="745"/>
    </row>
    <row r="41" spans="1:26" ht="18" customHeight="1" x14ac:dyDescent="0.15">
      <c r="A41" s="36"/>
      <c r="F41" s="30"/>
      <c r="G41" s="766"/>
      <c r="H41" s="766"/>
      <c r="I41" s="768"/>
      <c r="J41" s="766"/>
      <c r="K41" s="5"/>
      <c r="L41" s="770"/>
      <c r="M41" s="75"/>
      <c r="N41" s="27"/>
      <c r="O41" s="28"/>
      <c r="P41" s="390"/>
      <c r="Q41" s="391"/>
      <c r="R41" s="392"/>
      <c r="S41" s="314" t="s">
        <v>336</v>
      </c>
      <c r="T41" s="752" t="s">
        <v>162</v>
      </c>
      <c r="U41" s="752" t="s">
        <v>332</v>
      </c>
      <c r="V41" s="750" t="s">
        <v>333</v>
      </c>
      <c r="W41" s="752" t="s">
        <v>210</v>
      </c>
      <c r="X41" s="752" t="s">
        <v>334</v>
      </c>
      <c r="Y41" s="753" t="s">
        <v>127</v>
      </c>
      <c r="Z41" s="754"/>
    </row>
    <row r="42" spans="1:26" ht="27.75" customHeight="1" thickBot="1" x14ac:dyDescent="0.2">
      <c r="A42" s="36"/>
      <c r="F42" s="30"/>
      <c r="G42" s="767"/>
      <c r="H42" s="767"/>
      <c r="I42" s="769"/>
      <c r="J42" s="767"/>
      <c r="K42" s="30"/>
      <c r="L42" s="735"/>
      <c r="M42" s="32"/>
      <c r="N42" s="27"/>
      <c r="O42" s="28"/>
      <c r="P42" s="393"/>
      <c r="Q42" s="394"/>
      <c r="R42" s="395"/>
      <c r="S42" s="396"/>
      <c r="T42" s="613"/>
      <c r="U42" s="613"/>
      <c r="V42" s="751"/>
      <c r="W42" s="756"/>
      <c r="X42" s="613"/>
      <c r="Y42" s="755"/>
      <c r="Z42" s="754"/>
    </row>
    <row r="43" spans="1:26" ht="36.75" customHeight="1" x14ac:dyDescent="0.15">
      <c r="A43" s="36"/>
      <c r="G43" s="26"/>
      <c r="H43" s="26"/>
      <c r="L43" s="661" t="s">
        <v>71</v>
      </c>
      <c r="M43" s="661"/>
      <c r="N43" s="637"/>
      <c r="O43" s="13"/>
      <c r="P43" s="397" t="s">
        <v>374</v>
      </c>
      <c r="Q43" s="398" t="s">
        <v>375</v>
      </c>
      <c r="R43" s="399"/>
      <c r="S43" s="400" t="s">
        <v>376</v>
      </c>
      <c r="T43" s="400" t="s">
        <v>377</v>
      </c>
      <c r="U43" s="400" t="s">
        <v>378</v>
      </c>
      <c r="V43" s="572" t="s">
        <v>206</v>
      </c>
      <c r="W43" s="401"/>
      <c r="X43" s="400" t="s">
        <v>207</v>
      </c>
      <c r="Y43" s="402" t="s">
        <v>208</v>
      </c>
      <c r="Z43" s="403"/>
    </row>
    <row r="44" spans="1:26" ht="42.75" x14ac:dyDescent="0.15">
      <c r="A44" s="36"/>
      <c r="L44" s="360" t="s">
        <v>79</v>
      </c>
      <c r="M44" s="360" t="s">
        <v>346</v>
      </c>
      <c r="N44" s="360" t="s">
        <v>347</v>
      </c>
      <c r="O44" s="13"/>
      <c r="P44" s="110"/>
      <c r="Q44" s="731"/>
      <c r="R44" s="732"/>
      <c r="S44" s="341"/>
      <c r="T44" s="341"/>
      <c r="U44" s="341"/>
      <c r="V44" s="341">
        <f>K10</f>
        <v>0</v>
      </c>
      <c r="W44" s="189"/>
      <c r="X44" s="202"/>
      <c r="Y44" s="746"/>
      <c r="Z44" s="747"/>
    </row>
    <row r="45" spans="1:26" ht="18" customHeight="1" x14ac:dyDescent="0.15">
      <c r="A45" s="36"/>
      <c r="L45" s="281"/>
      <c r="M45" s="281" t="s">
        <v>22</v>
      </c>
      <c r="N45" s="281"/>
      <c r="O45" s="13"/>
      <c r="P45" s="88"/>
      <c r="Q45" s="739"/>
      <c r="R45" s="740"/>
      <c r="S45" s="159"/>
      <c r="T45" s="159"/>
      <c r="U45" s="159"/>
      <c r="V45" s="171"/>
      <c r="W45" s="91"/>
      <c r="X45" s="161"/>
      <c r="Y45" s="737"/>
      <c r="Z45" s="738"/>
    </row>
    <row r="46" spans="1:26" x14ac:dyDescent="0.15">
      <c r="A46" s="36"/>
      <c r="L46" s="281" t="s">
        <v>345</v>
      </c>
      <c r="M46" s="281" t="s">
        <v>348</v>
      </c>
      <c r="N46" s="281" t="s">
        <v>349</v>
      </c>
      <c r="O46" s="13"/>
      <c r="P46" s="88"/>
      <c r="Q46" s="739"/>
      <c r="R46" s="740"/>
      <c r="S46" s="171"/>
      <c r="T46" s="171"/>
      <c r="U46" s="171"/>
      <c r="V46" s="171"/>
      <c r="W46" s="89"/>
      <c r="X46" s="159"/>
      <c r="Y46" s="748"/>
      <c r="Z46" s="749"/>
    </row>
    <row r="47" spans="1:26" ht="15" thickBot="1" x14ac:dyDescent="0.2">
      <c r="A47" s="36"/>
      <c r="L47" s="363"/>
      <c r="M47" s="281" t="s">
        <v>343</v>
      </c>
      <c r="N47" s="363"/>
      <c r="O47" s="13"/>
      <c r="P47" s="88"/>
      <c r="Q47" s="739"/>
      <c r="R47" s="740"/>
      <c r="S47" s="171"/>
      <c r="T47" s="171"/>
      <c r="U47" s="171"/>
      <c r="V47" s="171"/>
      <c r="W47" s="60"/>
      <c r="X47" s="171"/>
      <c r="Y47" s="737"/>
      <c r="Z47" s="738"/>
    </row>
    <row r="48" spans="1:26" x14ac:dyDescent="0.15">
      <c r="A48" s="36"/>
      <c r="L48" s="757"/>
      <c r="M48" s="760"/>
      <c r="N48" s="763"/>
      <c r="O48" s="14"/>
      <c r="P48" s="111"/>
      <c r="Q48" s="733"/>
      <c r="R48" s="734"/>
      <c r="S48" s="342"/>
      <c r="T48" s="342"/>
      <c r="U48" s="342"/>
      <c r="V48" s="342"/>
      <c r="W48" s="121"/>
      <c r="X48" s="342"/>
      <c r="Y48" s="735"/>
      <c r="Z48" s="736"/>
    </row>
    <row r="49" spans="1:26" ht="18" customHeight="1" x14ac:dyDescent="0.15">
      <c r="A49" s="36"/>
      <c r="L49" s="758"/>
      <c r="M49" s="761"/>
      <c r="N49" s="764"/>
      <c r="O49" s="13"/>
      <c r="P49" s="35"/>
      <c r="Q49" s="57"/>
      <c r="R49" s="69" t="s">
        <v>211</v>
      </c>
      <c r="S49" s="201">
        <f>SUM(S44:S48)</f>
        <v>0</v>
      </c>
      <c r="T49" s="201">
        <f>SUM(T44:T48)</f>
        <v>0</v>
      </c>
      <c r="U49" s="171"/>
      <c r="V49" s="171"/>
      <c r="W49" s="60"/>
      <c r="X49" s="201">
        <f t="shared" ref="X49:Y49" si="0">SUM(X44:X48)</f>
        <v>0</v>
      </c>
      <c r="Y49" s="201">
        <f t="shared" si="0"/>
        <v>0</v>
      </c>
      <c r="Z49" s="203"/>
    </row>
    <row r="50" spans="1:26" ht="20.25" customHeight="1" thickBot="1" x14ac:dyDescent="0.2">
      <c r="A50" s="47"/>
      <c r="B50" s="48"/>
      <c r="C50" s="48"/>
      <c r="D50" s="48"/>
      <c r="E50" s="48"/>
      <c r="F50" s="48"/>
      <c r="G50" s="48"/>
      <c r="H50" s="48"/>
      <c r="I50" s="48"/>
      <c r="J50" s="48"/>
      <c r="K50" s="48"/>
      <c r="L50" s="759"/>
      <c r="M50" s="762"/>
      <c r="N50" s="765"/>
      <c r="O50" s="49"/>
      <c r="P50" s="50"/>
      <c r="Q50" s="48"/>
      <c r="R50" s="70"/>
      <c r="S50" s="112"/>
      <c r="T50" s="112"/>
      <c r="U50" s="105"/>
      <c r="V50" s="105"/>
      <c r="W50" s="105"/>
      <c r="X50" s="105"/>
      <c r="Y50" s="106"/>
      <c r="Z50" s="113"/>
    </row>
    <row r="52" spans="1:26" x14ac:dyDescent="0.15">
      <c r="R52" s="7" t="s">
        <v>126</v>
      </c>
      <c r="S52" s="1" t="s">
        <v>321</v>
      </c>
    </row>
    <row r="53" spans="1:26" x14ac:dyDescent="0.15">
      <c r="S53" s="1" t="s">
        <v>270</v>
      </c>
    </row>
  </sheetData>
  <mergeCells count="76">
    <mergeCell ref="J10:J11"/>
    <mergeCell ref="K10:K11"/>
    <mergeCell ref="S14:Z17"/>
    <mergeCell ref="I16:I17"/>
    <mergeCell ref="A18:A19"/>
    <mergeCell ref="P18:P19"/>
    <mergeCell ref="L19:N19"/>
    <mergeCell ref="X19:Z19"/>
    <mergeCell ref="A10:A11"/>
    <mergeCell ref="B10:C11"/>
    <mergeCell ref="D10:E11"/>
    <mergeCell ref="F10:F11"/>
    <mergeCell ref="G10:G11"/>
    <mergeCell ref="H10:I11"/>
    <mergeCell ref="A20:A21"/>
    <mergeCell ref="C20:D21"/>
    <mergeCell ref="E20:E21"/>
    <mergeCell ref="L20:M21"/>
    <mergeCell ref="P20:P21"/>
    <mergeCell ref="S27:S28"/>
    <mergeCell ref="T27:T28"/>
    <mergeCell ref="U27:U28"/>
    <mergeCell ref="V27:V28"/>
    <mergeCell ref="X27:Z28"/>
    <mergeCell ref="U20:U21"/>
    <mergeCell ref="X20:Z21"/>
    <mergeCell ref="X22:Y22"/>
    <mergeCell ref="L24:N25"/>
    <mergeCell ref="X24:Y25"/>
    <mergeCell ref="Q20:Q21"/>
    <mergeCell ref="X29:X30"/>
    <mergeCell ref="Y29:Y30"/>
    <mergeCell ref="Z29:Z30"/>
    <mergeCell ref="L30:L31"/>
    <mergeCell ref="M30:M31"/>
    <mergeCell ref="N30:N31"/>
    <mergeCell ref="S30:S31"/>
    <mergeCell ref="T30:T31"/>
    <mergeCell ref="U30:U31"/>
    <mergeCell ref="V30:V31"/>
    <mergeCell ref="C37:C38"/>
    <mergeCell ref="D37:D38"/>
    <mergeCell ref="E37:E38"/>
    <mergeCell ref="L37:N37"/>
    <mergeCell ref="L38:M39"/>
    <mergeCell ref="T41:T42"/>
    <mergeCell ref="I34:I35"/>
    <mergeCell ref="X34:X35"/>
    <mergeCell ref="Y34:Y35"/>
    <mergeCell ref="Z34:Z35"/>
    <mergeCell ref="W40:Z40"/>
    <mergeCell ref="T40:U40"/>
    <mergeCell ref="U41:U42"/>
    <mergeCell ref="V41:V42"/>
    <mergeCell ref="W41:W42"/>
    <mergeCell ref="X41:X42"/>
    <mergeCell ref="Y41:Z42"/>
    <mergeCell ref="L43:N43"/>
    <mergeCell ref="G41:G42"/>
    <mergeCell ref="H41:H42"/>
    <mergeCell ref="I41:I42"/>
    <mergeCell ref="J41:J42"/>
    <mergeCell ref="L41:L42"/>
    <mergeCell ref="Q44:R44"/>
    <mergeCell ref="Y44:Z44"/>
    <mergeCell ref="Q45:R45"/>
    <mergeCell ref="Y45:Z45"/>
    <mergeCell ref="Q46:R46"/>
    <mergeCell ref="Y46:Z46"/>
    <mergeCell ref="Q47:R47"/>
    <mergeCell ref="Y47:Z47"/>
    <mergeCell ref="L48:L50"/>
    <mergeCell ref="M48:M50"/>
    <mergeCell ref="N48:N50"/>
    <mergeCell ref="Q48:R48"/>
    <mergeCell ref="Y48:Z48"/>
  </mergeCells>
  <phoneticPr fontId="2"/>
  <dataValidations count="1">
    <dataValidation type="list" allowBlank="1" showInputMessage="1" showErrorMessage="1" sqref="A20" xr:uid="{57952CFE-B09B-4AB0-BAA9-6F473B830F74}">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33"/>
  <sheetViews>
    <sheetView view="pageBreakPreview" zoomScale="60" zoomScaleNormal="100" workbookViewId="0">
      <selection activeCell="Q18" sqref="Q18"/>
    </sheetView>
  </sheetViews>
  <sheetFormatPr defaultColWidth="9.140625" defaultRowHeight="14.25" x14ac:dyDescent="0.15"/>
  <cols>
    <col min="1" max="1" width="8.85546875" style="205" customWidth="1"/>
    <col min="2" max="2" width="20.42578125" style="205" customWidth="1"/>
    <col min="3" max="3" width="13.7109375" style="205" customWidth="1"/>
    <col min="4" max="4" width="17.7109375" style="205" customWidth="1"/>
    <col min="5" max="5" width="22.85546875" style="205" customWidth="1"/>
    <col min="6" max="6" width="19.7109375" style="205" customWidth="1"/>
    <col min="7" max="7" width="16.42578125" style="205" customWidth="1"/>
    <col min="8" max="8" width="19.85546875" style="205" customWidth="1"/>
    <col min="9" max="9" width="21.7109375" style="205" customWidth="1"/>
    <col min="10" max="10" width="17.7109375" style="205" customWidth="1"/>
    <col min="11" max="11" width="24.28515625" style="205" customWidth="1"/>
    <col min="12" max="16384" width="9.140625" style="205"/>
  </cols>
  <sheetData>
    <row r="1" spans="1:25" ht="17.25" x14ac:dyDescent="0.15">
      <c r="A1" s="204" t="s">
        <v>276</v>
      </c>
      <c r="Y1" s="206"/>
    </row>
    <row r="2" spans="1:25" x14ac:dyDescent="0.15">
      <c r="A2" s="205" t="s">
        <v>156</v>
      </c>
    </row>
    <row r="3" spans="1:25" x14ac:dyDescent="0.15">
      <c r="A3" s="205" t="s">
        <v>157</v>
      </c>
    </row>
    <row r="4" spans="1:25" ht="11.25" customHeight="1" thickBot="1" x14ac:dyDescent="0.2"/>
    <row r="5" spans="1:25" ht="18" customHeight="1" x14ac:dyDescent="0.15">
      <c r="A5" s="783" t="s">
        <v>412</v>
      </c>
      <c r="B5" s="580" t="s">
        <v>153</v>
      </c>
      <c r="C5" s="581" t="s">
        <v>159</v>
      </c>
      <c r="D5" s="582" t="s">
        <v>155</v>
      </c>
      <c r="E5" s="583"/>
      <c r="F5" s="584" t="s">
        <v>160</v>
      </c>
      <c r="G5" s="584"/>
      <c r="H5" s="584"/>
      <c r="I5" s="585"/>
      <c r="J5" s="207"/>
      <c r="K5" s="208"/>
    </row>
    <row r="6" spans="1:25" s="212" customFormat="1" ht="31.5" customHeight="1" x14ac:dyDescent="0.15">
      <c r="A6" s="784"/>
      <c r="B6" s="586"/>
      <c r="C6" s="587"/>
      <c r="D6" s="588" t="s">
        <v>320</v>
      </c>
      <c r="E6" s="589" t="s">
        <v>322</v>
      </c>
      <c r="F6" s="531" t="s">
        <v>161</v>
      </c>
      <c r="G6" s="590" t="s">
        <v>162</v>
      </c>
      <c r="H6" s="591"/>
      <c r="I6" s="531" t="s">
        <v>163</v>
      </c>
      <c r="J6" s="210" t="s">
        <v>164</v>
      </c>
      <c r="K6" s="211"/>
    </row>
    <row r="7" spans="1:25" s="213" customFormat="1" ht="31.5" customHeight="1" x14ac:dyDescent="0.15">
      <c r="A7" s="592"/>
      <c r="B7" s="593"/>
      <c r="C7" s="594"/>
      <c r="D7" s="595" t="s">
        <v>22</v>
      </c>
      <c r="E7" s="596" t="s">
        <v>22</v>
      </c>
      <c r="F7" s="595" t="s">
        <v>22</v>
      </c>
      <c r="G7" s="597" t="s">
        <v>165</v>
      </c>
      <c r="H7" s="598" t="s">
        <v>158</v>
      </c>
      <c r="I7" s="595" t="s">
        <v>22</v>
      </c>
      <c r="J7" s="605" t="s">
        <v>166</v>
      </c>
      <c r="K7" s="577" t="s">
        <v>167</v>
      </c>
    </row>
    <row r="8" spans="1:25" s="213" customFormat="1" ht="18" customHeight="1" x14ac:dyDescent="0.15">
      <c r="A8" s="592" t="s">
        <v>168</v>
      </c>
      <c r="B8" s="595" t="s">
        <v>169</v>
      </c>
      <c r="C8" s="599" t="s">
        <v>170</v>
      </c>
      <c r="D8" s="595" t="s">
        <v>171</v>
      </c>
      <c r="E8" s="596" t="s">
        <v>172</v>
      </c>
      <c r="F8" s="595" t="s">
        <v>173</v>
      </c>
      <c r="G8" s="595" t="s">
        <v>174</v>
      </c>
      <c r="H8" s="600" t="s">
        <v>175</v>
      </c>
      <c r="I8" s="595" t="s">
        <v>176</v>
      </c>
      <c r="J8" s="606" t="s">
        <v>177</v>
      </c>
      <c r="K8" s="578" t="s">
        <v>178</v>
      </c>
    </row>
    <row r="9" spans="1:25" s="215" customFormat="1" ht="28.5" x14ac:dyDescent="0.15">
      <c r="A9" s="536" t="s">
        <v>379</v>
      </c>
      <c r="B9" s="601" t="s">
        <v>380</v>
      </c>
      <c r="C9" s="602" t="s">
        <v>179</v>
      </c>
      <c r="D9" s="601" t="s">
        <v>381</v>
      </c>
      <c r="E9" s="603" t="s">
        <v>382</v>
      </c>
      <c r="F9" s="601" t="s">
        <v>383</v>
      </c>
      <c r="G9" s="601" t="s">
        <v>384</v>
      </c>
      <c r="H9" s="604"/>
      <c r="I9" s="601" t="s">
        <v>385</v>
      </c>
      <c r="J9" s="607" t="s">
        <v>386</v>
      </c>
      <c r="K9" s="579"/>
    </row>
    <row r="10" spans="1:25" ht="24" customHeight="1" x14ac:dyDescent="0.15">
      <c r="A10" s="573"/>
      <c r="B10" s="574"/>
      <c r="C10" s="230"/>
      <c r="D10" s="231"/>
      <c r="E10" s="232"/>
      <c r="F10" s="231"/>
      <c r="G10" s="231"/>
      <c r="H10" s="574"/>
      <c r="I10" s="231"/>
      <c r="J10" s="233"/>
      <c r="K10" s="216"/>
    </row>
    <row r="11" spans="1:25" ht="24" customHeight="1" x14ac:dyDescent="0.15">
      <c r="A11" s="575"/>
      <c r="B11" s="576"/>
      <c r="C11" s="219"/>
      <c r="D11" s="220"/>
      <c r="E11" s="221"/>
      <c r="F11" s="220"/>
      <c r="G11" s="220"/>
      <c r="H11" s="218"/>
      <c r="I11" s="220"/>
      <c r="J11" s="222"/>
      <c r="K11" s="216"/>
    </row>
    <row r="12" spans="1:25" ht="24" customHeight="1" x14ac:dyDescent="0.15">
      <c r="A12" s="217"/>
      <c r="B12" s="218"/>
      <c r="C12" s="219"/>
      <c r="D12" s="220"/>
      <c r="E12" s="221"/>
      <c r="F12" s="220"/>
      <c r="G12" s="220"/>
      <c r="H12" s="218"/>
      <c r="I12" s="220"/>
      <c r="J12" s="222"/>
      <c r="K12" s="216"/>
    </row>
    <row r="13" spans="1:25" ht="24" customHeight="1" x14ac:dyDescent="0.15">
      <c r="A13" s="217"/>
      <c r="B13" s="218"/>
      <c r="C13" s="219"/>
      <c r="D13" s="220"/>
      <c r="E13" s="221"/>
      <c r="F13" s="220"/>
      <c r="G13" s="220"/>
      <c r="H13" s="218"/>
      <c r="I13" s="220"/>
      <c r="J13" s="222"/>
      <c r="K13" s="216"/>
    </row>
    <row r="14" spans="1:25" ht="24" customHeight="1" x14ac:dyDescent="0.15">
      <c r="A14" s="217"/>
      <c r="B14" s="218"/>
      <c r="C14" s="219"/>
      <c r="D14" s="220"/>
      <c r="E14" s="221"/>
      <c r="F14" s="220"/>
      <c r="G14" s="220"/>
      <c r="H14" s="218"/>
      <c r="I14" s="220"/>
      <c r="J14" s="222"/>
      <c r="K14" s="216"/>
    </row>
    <row r="15" spans="1:25" ht="24" customHeight="1" x14ac:dyDescent="0.15">
      <c r="A15" s="217"/>
      <c r="B15" s="218"/>
      <c r="C15" s="219"/>
      <c r="D15" s="220"/>
      <c r="E15" s="221"/>
      <c r="F15" s="220"/>
      <c r="G15" s="220"/>
      <c r="H15" s="218"/>
      <c r="I15" s="220"/>
      <c r="J15" s="222"/>
      <c r="K15" s="216"/>
    </row>
    <row r="16" spans="1:25" ht="24" customHeight="1" x14ac:dyDescent="0.15">
      <c r="A16" s="217"/>
      <c r="B16" s="218"/>
      <c r="C16" s="219"/>
      <c r="D16" s="220"/>
      <c r="E16" s="221"/>
      <c r="F16" s="220"/>
      <c r="G16" s="220"/>
      <c r="H16" s="218"/>
      <c r="I16" s="220"/>
      <c r="J16" s="222"/>
      <c r="K16" s="216"/>
    </row>
    <row r="17" spans="1:11" ht="24" customHeight="1" x14ac:dyDescent="0.15">
      <c r="A17" s="217"/>
      <c r="B17" s="218"/>
      <c r="C17" s="219"/>
      <c r="D17" s="220"/>
      <c r="E17" s="221"/>
      <c r="F17" s="220"/>
      <c r="G17" s="220"/>
      <c r="H17" s="218"/>
      <c r="I17" s="220"/>
      <c r="J17" s="222"/>
      <c r="K17" s="216"/>
    </row>
    <row r="18" spans="1:11" ht="24" customHeight="1" x14ac:dyDescent="0.15">
      <c r="A18" s="217"/>
      <c r="B18" s="218"/>
      <c r="C18" s="219"/>
      <c r="D18" s="220"/>
      <c r="E18" s="221"/>
      <c r="F18" s="220"/>
      <c r="G18" s="220"/>
      <c r="H18" s="218"/>
      <c r="I18" s="220"/>
      <c r="J18" s="222"/>
      <c r="K18" s="216"/>
    </row>
    <row r="19" spans="1:11" ht="24" customHeight="1" x14ac:dyDescent="0.15">
      <c r="A19" s="217"/>
      <c r="B19" s="218"/>
      <c r="C19" s="219"/>
      <c r="D19" s="220"/>
      <c r="E19" s="221"/>
      <c r="F19" s="220"/>
      <c r="G19" s="220"/>
      <c r="H19" s="218"/>
      <c r="I19" s="220"/>
      <c r="J19" s="222"/>
      <c r="K19" s="216"/>
    </row>
    <row r="20" spans="1:11" ht="24" customHeight="1" x14ac:dyDescent="0.15">
      <c r="A20" s="217"/>
      <c r="B20" s="218"/>
      <c r="C20" s="219"/>
      <c r="D20" s="220"/>
      <c r="E20" s="221"/>
      <c r="F20" s="220"/>
      <c r="G20" s="220"/>
      <c r="H20" s="218"/>
      <c r="I20" s="220"/>
      <c r="J20" s="222"/>
      <c r="K20" s="216"/>
    </row>
    <row r="21" spans="1:11" ht="24" customHeight="1" x14ac:dyDescent="0.15">
      <c r="A21" s="217"/>
      <c r="B21" s="218"/>
      <c r="C21" s="219"/>
      <c r="D21" s="220"/>
      <c r="E21" s="221"/>
      <c r="F21" s="220"/>
      <c r="G21" s="220"/>
      <c r="H21" s="218"/>
      <c r="I21" s="220"/>
      <c r="J21" s="222"/>
      <c r="K21" s="216"/>
    </row>
    <row r="22" spans="1:11" ht="24" customHeight="1" x14ac:dyDescent="0.15">
      <c r="A22" s="217"/>
      <c r="B22" s="218"/>
      <c r="C22" s="219"/>
      <c r="D22" s="220"/>
      <c r="E22" s="221"/>
      <c r="F22" s="220"/>
      <c r="G22" s="220"/>
      <c r="H22" s="218"/>
      <c r="I22" s="220"/>
      <c r="J22" s="222"/>
      <c r="K22" s="216"/>
    </row>
    <row r="23" spans="1:11" ht="24" customHeight="1" x14ac:dyDescent="0.15">
      <c r="A23" s="217"/>
      <c r="B23" s="218"/>
      <c r="C23" s="219"/>
      <c r="D23" s="220"/>
      <c r="E23" s="221"/>
      <c r="F23" s="220"/>
      <c r="G23" s="220"/>
      <c r="H23" s="218"/>
      <c r="I23" s="220"/>
      <c r="J23" s="222"/>
      <c r="K23" s="216"/>
    </row>
    <row r="24" spans="1:11" ht="24" customHeight="1" x14ac:dyDescent="0.15">
      <c r="A24" s="217"/>
      <c r="B24" s="218"/>
      <c r="C24" s="219"/>
      <c r="D24" s="220"/>
      <c r="E24" s="221"/>
      <c r="F24" s="220"/>
      <c r="G24" s="220"/>
      <c r="H24" s="218"/>
      <c r="I24" s="220"/>
      <c r="J24" s="222"/>
      <c r="K24" s="216"/>
    </row>
    <row r="25" spans="1:11" ht="24" customHeight="1" x14ac:dyDescent="0.15">
      <c r="A25" s="217"/>
      <c r="B25" s="218"/>
      <c r="C25" s="219"/>
      <c r="D25" s="220"/>
      <c r="E25" s="221"/>
      <c r="F25" s="220"/>
      <c r="G25" s="220"/>
      <c r="H25" s="218"/>
      <c r="I25" s="220"/>
      <c r="J25" s="222"/>
      <c r="K25" s="216"/>
    </row>
    <row r="26" spans="1:11" ht="24" customHeight="1" x14ac:dyDescent="0.15">
      <c r="A26" s="217"/>
      <c r="B26" s="218"/>
      <c r="C26" s="219"/>
      <c r="D26" s="220"/>
      <c r="E26" s="221"/>
      <c r="F26" s="220"/>
      <c r="G26" s="220"/>
      <c r="H26" s="218"/>
      <c r="I26" s="220"/>
      <c r="J26" s="222"/>
      <c r="K26" s="216"/>
    </row>
    <row r="27" spans="1:11" ht="24" customHeight="1" x14ac:dyDescent="0.15">
      <c r="A27" s="217"/>
      <c r="B27" s="218"/>
      <c r="C27" s="219"/>
      <c r="D27" s="220"/>
      <c r="E27" s="221"/>
      <c r="F27" s="220"/>
      <c r="G27" s="220"/>
      <c r="H27" s="218"/>
      <c r="I27" s="220"/>
      <c r="J27" s="222"/>
      <c r="K27" s="216"/>
    </row>
    <row r="28" spans="1:11" ht="24" customHeight="1" x14ac:dyDescent="0.15">
      <c r="A28" s="217"/>
      <c r="B28" s="218"/>
      <c r="C28" s="219"/>
      <c r="D28" s="220"/>
      <c r="E28" s="221"/>
      <c r="F28" s="220"/>
      <c r="G28" s="220"/>
      <c r="H28" s="218"/>
      <c r="I28" s="220"/>
      <c r="J28" s="222"/>
      <c r="K28" s="216"/>
    </row>
    <row r="29" spans="1:11" ht="24" customHeight="1" x14ac:dyDescent="0.15">
      <c r="A29" s="217"/>
      <c r="B29" s="218"/>
      <c r="C29" s="219"/>
      <c r="D29" s="220"/>
      <c r="E29" s="221"/>
      <c r="F29" s="220"/>
      <c r="G29" s="220"/>
      <c r="H29" s="218"/>
      <c r="I29" s="220"/>
      <c r="J29" s="222"/>
      <c r="K29" s="216"/>
    </row>
    <row r="30" spans="1:11" ht="24" customHeight="1" x14ac:dyDescent="0.15">
      <c r="A30" s="217"/>
      <c r="B30" s="218"/>
      <c r="C30" s="219"/>
      <c r="D30" s="220"/>
      <c r="E30" s="221"/>
      <c r="F30" s="220"/>
      <c r="G30" s="220"/>
      <c r="H30" s="218"/>
      <c r="I30" s="220"/>
      <c r="J30" s="222"/>
      <c r="K30" s="216"/>
    </row>
    <row r="31" spans="1:11" ht="24" customHeight="1" x14ac:dyDescent="0.15">
      <c r="A31" s="217"/>
      <c r="B31" s="218"/>
      <c r="C31" s="219"/>
      <c r="D31" s="220"/>
      <c r="E31" s="221"/>
      <c r="F31" s="220"/>
      <c r="G31" s="220"/>
      <c r="H31" s="218"/>
      <c r="I31" s="220"/>
      <c r="J31" s="222"/>
      <c r="K31" s="216"/>
    </row>
    <row r="32" spans="1:11" ht="24" customHeight="1" x14ac:dyDescent="0.15">
      <c r="A32" s="217"/>
      <c r="B32" s="218"/>
      <c r="C32" s="219"/>
      <c r="D32" s="220"/>
      <c r="E32" s="221"/>
      <c r="F32" s="220"/>
      <c r="G32" s="220"/>
      <c r="H32" s="218"/>
      <c r="I32" s="220"/>
      <c r="J32" s="222"/>
      <c r="K32" s="216"/>
    </row>
    <row r="33" spans="1:11" ht="24" customHeight="1" thickBot="1" x14ac:dyDescent="0.2">
      <c r="A33" s="223"/>
      <c r="B33" s="224"/>
      <c r="C33" s="225"/>
      <c r="D33" s="226"/>
      <c r="E33" s="227"/>
      <c r="F33" s="226"/>
      <c r="G33" s="226"/>
      <c r="H33" s="224"/>
      <c r="I33" s="226"/>
      <c r="J33" s="228"/>
      <c r="K33" s="229"/>
    </row>
  </sheetData>
  <mergeCells count="1">
    <mergeCell ref="A5:A6"/>
  </mergeCells>
  <phoneticPr fontId="2"/>
  <dataValidations count="1">
    <dataValidation type="list" allowBlank="1" showInputMessage="1" showErrorMessage="1" sqref="K10:K32" xr:uid="{DB0D410B-94E7-4C54-AB72-C94F12EF8A0C}">
      <formula1>"　,安定型,管理型,遮断型"</formula1>
    </dataValidation>
  </dataValidations>
  <printOptions horizontalCentered="1" verticalCentered="1"/>
  <pageMargins left="0.94488188976377963" right="0.23622047244094491" top="0.59055118110236227" bottom="0.43307086614173229" header="0.51181102362204722" footer="0.51181102362204722"/>
  <pageSetup paperSize="9" scale="7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32"/>
  <sheetViews>
    <sheetView view="pageBreakPreview" zoomScale="60" zoomScaleNormal="100" workbookViewId="0">
      <selection activeCell="Q18" sqref="Q18"/>
    </sheetView>
  </sheetViews>
  <sheetFormatPr defaultColWidth="9.140625" defaultRowHeight="14.25" x14ac:dyDescent="0.15"/>
  <cols>
    <col min="1" max="1" width="5.85546875" style="235" customWidth="1"/>
    <col min="2" max="2" width="20.140625" style="235" customWidth="1"/>
    <col min="3" max="3" width="13.7109375" style="235" customWidth="1"/>
    <col min="4" max="4" width="13.85546875" style="235" customWidth="1"/>
    <col min="5" max="5" width="20.140625" style="235" customWidth="1"/>
    <col min="6" max="6" width="19.28515625" style="235" customWidth="1"/>
    <col min="7" max="7" width="12.28515625" style="235" customWidth="1"/>
    <col min="8" max="8" width="19.5703125" style="235" customWidth="1"/>
    <col min="9" max="9" width="17.28515625" style="235" customWidth="1"/>
    <col min="10" max="10" width="14.28515625" style="235" customWidth="1"/>
    <col min="11" max="11" width="20" style="235" customWidth="1"/>
    <col min="12" max="12" width="20.42578125" style="235" customWidth="1"/>
    <col min="13" max="13" width="18" style="235" customWidth="1"/>
    <col min="14" max="14" width="14.140625" style="235" customWidth="1"/>
    <col min="15" max="15" width="15.7109375" style="235" customWidth="1"/>
    <col min="16" max="16" width="24.42578125" style="235" customWidth="1"/>
    <col min="17" max="16384" width="9.140625" style="235"/>
  </cols>
  <sheetData>
    <row r="1" spans="1:25" ht="17.25" x14ac:dyDescent="0.15">
      <c r="A1" s="204" t="s">
        <v>445</v>
      </c>
      <c r="B1" s="234"/>
      <c r="C1" s="234"/>
      <c r="D1" s="234"/>
      <c r="E1" s="234"/>
      <c r="F1" s="234"/>
      <c r="Y1" s="236"/>
    </row>
    <row r="2" spans="1:25" x14ac:dyDescent="0.15">
      <c r="A2" s="234"/>
      <c r="B2" s="234" t="s">
        <v>325</v>
      </c>
      <c r="C2" s="234"/>
      <c r="D2" s="234"/>
      <c r="E2" s="234"/>
      <c r="F2" s="234"/>
    </row>
    <row r="3" spans="1:25" x14ac:dyDescent="0.15">
      <c r="A3" s="234"/>
      <c r="B3" s="234" t="s">
        <v>447</v>
      </c>
      <c r="C3" s="234"/>
      <c r="D3" s="234"/>
      <c r="E3" s="234"/>
      <c r="F3" s="234"/>
    </row>
    <row r="4" spans="1:25" x14ac:dyDescent="0.15">
      <c r="A4" s="234"/>
      <c r="B4" s="234"/>
      <c r="C4" s="234"/>
      <c r="D4" s="234"/>
      <c r="E4" s="234"/>
      <c r="F4" s="234"/>
    </row>
    <row r="5" spans="1:25" ht="15" thickBot="1" x14ac:dyDescent="0.2">
      <c r="A5" s="234" t="s">
        <v>29</v>
      </c>
    </row>
    <row r="6" spans="1:25" s="243" customFormat="1" ht="18" customHeight="1" x14ac:dyDescent="0.15">
      <c r="A6" s="237"/>
      <c r="B6" s="238" t="s">
        <v>1</v>
      </c>
      <c r="C6" s="239"/>
      <c r="D6" s="239"/>
      <c r="E6" s="240"/>
      <c r="F6" s="238" t="s">
        <v>2</v>
      </c>
      <c r="G6" s="239"/>
      <c r="H6" s="239"/>
      <c r="I6" s="241" t="s">
        <v>3</v>
      </c>
      <c r="J6" s="239"/>
      <c r="K6" s="239"/>
      <c r="L6" s="241" t="s">
        <v>265</v>
      </c>
      <c r="M6" s="238"/>
      <c r="N6" s="239"/>
      <c r="O6" s="239"/>
      <c r="P6" s="242"/>
    </row>
    <row r="7" spans="1:25" s="243" customFormat="1" ht="33.75" customHeight="1" x14ac:dyDescent="0.15">
      <c r="A7" s="214" t="s">
        <v>25</v>
      </c>
      <c r="B7" s="531" t="s">
        <v>30</v>
      </c>
      <c r="C7" s="209" t="s">
        <v>31</v>
      </c>
      <c r="D7" s="209" t="s">
        <v>413</v>
      </c>
      <c r="E7" s="244" t="s">
        <v>152</v>
      </c>
      <c r="F7" s="531" t="s">
        <v>32</v>
      </c>
      <c r="G7" s="532" t="s">
        <v>33</v>
      </c>
      <c r="H7" s="245" t="s">
        <v>34</v>
      </c>
      <c r="I7" s="533" t="s">
        <v>35</v>
      </c>
      <c r="J7" s="532" t="s">
        <v>36</v>
      </c>
      <c r="K7" s="245" t="s">
        <v>37</v>
      </c>
      <c r="L7" s="533" t="s">
        <v>38</v>
      </c>
      <c r="M7" s="532" t="s">
        <v>39</v>
      </c>
      <c r="N7" s="532" t="s">
        <v>40</v>
      </c>
      <c r="O7" s="532" t="s">
        <v>404</v>
      </c>
      <c r="P7" s="246" t="s">
        <v>266</v>
      </c>
    </row>
    <row r="8" spans="1:25" s="243" customFormat="1" ht="20.25" customHeight="1" x14ac:dyDescent="0.15">
      <c r="A8" s="214"/>
      <c r="B8" s="531"/>
      <c r="C8" s="209"/>
      <c r="D8" s="209"/>
      <c r="E8" s="244"/>
      <c r="F8" s="531" t="s">
        <v>415</v>
      </c>
      <c r="G8" s="532" t="s">
        <v>416</v>
      </c>
      <c r="H8" s="245" t="s">
        <v>4</v>
      </c>
      <c r="I8" s="533" t="s">
        <v>41</v>
      </c>
      <c r="J8" s="532" t="s">
        <v>417</v>
      </c>
      <c r="K8" s="245" t="s">
        <v>4</v>
      </c>
      <c r="L8" s="533"/>
      <c r="M8" s="532" t="s">
        <v>42</v>
      </c>
      <c r="N8" s="532" t="s">
        <v>5</v>
      </c>
      <c r="O8" s="532"/>
      <c r="P8" s="246" t="s">
        <v>28</v>
      </c>
    </row>
    <row r="9" spans="1:25" s="243" customFormat="1" ht="18" customHeight="1" x14ac:dyDescent="0.15">
      <c r="A9" s="214"/>
      <c r="B9" s="531" t="s">
        <v>129</v>
      </c>
      <c r="C9" s="209" t="s">
        <v>136</v>
      </c>
      <c r="D9" s="209" t="s">
        <v>130</v>
      </c>
      <c r="E9" s="244" t="s">
        <v>131</v>
      </c>
      <c r="F9" s="531" t="s">
        <v>132</v>
      </c>
      <c r="G9" s="532" t="s">
        <v>133</v>
      </c>
      <c r="H9" s="245" t="s">
        <v>134</v>
      </c>
      <c r="I9" s="533" t="s">
        <v>387</v>
      </c>
      <c r="J9" s="532" t="s">
        <v>388</v>
      </c>
      <c r="K9" s="245" t="s">
        <v>389</v>
      </c>
      <c r="L9" s="533" t="s">
        <v>391</v>
      </c>
      <c r="M9" s="532" t="s">
        <v>392</v>
      </c>
      <c r="N9" s="532" t="s">
        <v>393</v>
      </c>
      <c r="O9" s="532" t="s">
        <v>394</v>
      </c>
      <c r="P9" s="246" t="s">
        <v>395</v>
      </c>
    </row>
    <row r="10" spans="1:25" s="243" customFormat="1" ht="30" customHeight="1" x14ac:dyDescent="0.15">
      <c r="A10" s="214"/>
      <c r="B10" s="531"/>
      <c r="C10" s="209" t="s">
        <v>6</v>
      </c>
      <c r="D10" s="209" t="s">
        <v>409</v>
      </c>
      <c r="E10" s="244" t="s">
        <v>7</v>
      </c>
      <c r="F10" s="531"/>
      <c r="G10" s="532"/>
      <c r="H10" s="247" t="s">
        <v>135</v>
      </c>
      <c r="I10" s="533"/>
      <c r="J10" s="532"/>
      <c r="K10" s="247" t="s">
        <v>390</v>
      </c>
      <c r="L10" s="534"/>
      <c r="M10" s="535"/>
      <c r="N10" s="535"/>
      <c r="O10" s="535"/>
      <c r="P10" s="248" t="s">
        <v>396</v>
      </c>
    </row>
    <row r="11" spans="1:25" ht="24" customHeight="1" x14ac:dyDescent="0.15">
      <c r="A11" s="249">
        <v>1</v>
      </c>
      <c r="B11" s="250"/>
      <c r="C11" s="251" t="s">
        <v>43</v>
      </c>
      <c r="D11" s="250">
        <v>243</v>
      </c>
      <c r="E11" s="252" t="s">
        <v>44</v>
      </c>
      <c r="F11" s="266"/>
      <c r="G11" s="263"/>
      <c r="H11" s="538">
        <f>F11*G11/1000000</f>
        <v>0</v>
      </c>
      <c r="I11" s="539"/>
      <c r="J11" s="540"/>
      <c r="K11" s="541">
        <f>I11*J11/1000000</f>
        <v>0</v>
      </c>
      <c r="L11" s="542"/>
      <c r="M11" s="541"/>
      <c r="N11" s="540"/>
      <c r="O11" s="543"/>
      <c r="P11" s="544">
        <f>M11*N11</f>
        <v>0</v>
      </c>
    </row>
    <row r="12" spans="1:25" ht="24" customHeight="1" x14ac:dyDescent="0.15">
      <c r="A12" s="253">
        <v>2</v>
      </c>
      <c r="B12" s="254"/>
      <c r="C12" s="251" t="s">
        <v>43</v>
      </c>
      <c r="D12" s="254">
        <v>243</v>
      </c>
      <c r="E12" s="255" t="s">
        <v>44</v>
      </c>
      <c r="F12" s="271"/>
      <c r="G12" s="264"/>
      <c r="H12" s="545">
        <f>F12*G12/1000000</f>
        <v>0</v>
      </c>
      <c r="I12" s="546"/>
      <c r="J12" s="547"/>
      <c r="K12" s="548">
        <f t="shared" ref="K12:K14" si="0">I12*J12/1000000</f>
        <v>0</v>
      </c>
      <c r="L12" s="549"/>
      <c r="M12" s="548"/>
      <c r="N12" s="547"/>
      <c r="O12" s="550"/>
      <c r="P12" s="551">
        <f>M12*N12</f>
        <v>0</v>
      </c>
    </row>
    <row r="13" spans="1:25" ht="24" customHeight="1" x14ac:dyDescent="0.15">
      <c r="A13" s="253">
        <v>3</v>
      </c>
      <c r="B13" s="254"/>
      <c r="C13" s="251" t="s">
        <v>43</v>
      </c>
      <c r="D13" s="254">
        <v>243</v>
      </c>
      <c r="E13" s="255" t="s">
        <v>44</v>
      </c>
      <c r="F13" s="271"/>
      <c r="G13" s="264"/>
      <c r="H13" s="545">
        <f>F13*G13/1000000</f>
        <v>0</v>
      </c>
      <c r="I13" s="546"/>
      <c r="J13" s="547"/>
      <c r="K13" s="548">
        <f t="shared" si="0"/>
        <v>0</v>
      </c>
      <c r="L13" s="549"/>
      <c r="M13" s="548"/>
      <c r="N13" s="547"/>
      <c r="O13" s="550"/>
      <c r="P13" s="551">
        <f>M13*N13</f>
        <v>0</v>
      </c>
    </row>
    <row r="14" spans="1:25" ht="24" customHeight="1" x14ac:dyDescent="0.15">
      <c r="A14" s="253">
        <v>4</v>
      </c>
      <c r="B14" s="254"/>
      <c r="C14" s="251" t="s">
        <v>43</v>
      </c>
      <c r="D14" s="254">
        <v>243</v>
      </c>
      <c r="E14" s="255" t="s">
        <v>44</v>
      </c>
      <c r="F14" s="271"/>
      <c r="G14" s="264"/>
      <c r="H14" s="545">
        <f>F14*G14/1000000</f>
        <v>0</v>
      </c>
      <c r="I14" s="273"/>
      <c r="J14" s="264"/>
      <c r="K14" s="548">
        <f t="shared" si="0"/>
        <v>0</v>
      </c>
      <c r="L14" s="257"/>
      <c r="M14" s="269"/>
      <c r="N14" s="264"/>
      <c r="O14" s="256"/>
      <c r="P14" s="551">
        <f>M14*N14</f>
        <v>0</v>
      </c>
    </row>
    <row r="15" spans="1:25" ht="24" customHeight="1" thickBot="1" x14ac:dyDescent="0.2">
      <c r="A15" s="258"/>
      <c r="B15" s="259"/>
      <c r="C15" s="260"/>
      <c r="D15" s="260"/>
      <c r="E15" s="261"/>
      <c r="F15" s="272"/>
      <c r="G15" s="265" t="s">
        <v>431</v>
      </c>
      <c r="H15" s="268">
        <f>SUM(H11:H14)</f>
        <v>0</v>
      </c>
      <c r="I15" s="274"/>
      <c r="J15" s="265" t="s">
        <v>431</v>
      </c>
      <c r="K15" s="270">
        <f>SUM(K11:K14)</f>
        <v>0</v>
      </c>
      <c r="L15" s="262"/>
      <c r="M15" s="270"/>
      <c r="N15" s="265"/>
      <c r="O15" s="259" t="s">
        <v>431</v>
      </c>
      <c r="P15" s="276">
        <f>SUM(P11:P14)</f>
        <v>0</v>
      </c>
    </row>
    <row r="16" spans="1:25" ht="18" customHeight="1" x14ac:dyDescent="0.15"/>
    <row r="17" spans="1:16" ht="18" customHeight="1" x14ac:dyDescent="0.15"/>
    <row r="18" spans="1:16" ht="15" thickBot="1" x14ac:dyDescent="0.2">
      <c r="A18" s="234" t="s">
        <v>20</v>
      </c>
    </row>
    <row r="19" spans="1:16" ht="18" customHeight="1" x14ac:dyDescent="0.15">
      <c r="A19" s="478"/>
      <c r="B19" s="479" t="s">
        <v>1</v>
      </c>
      <c r="C19" s="480"/>
      <c r="D19" s="480"/>
      <c r="E19" s="481"/>
      <c r="F19" s="479" t="s">
        <v>8</v>
      </c>
      <c r="G19" s="480"/>
      <c r="H19" s="480"/>
      <c r="I19" s="482" t="s">
        <v>9</v>
      </c>
      <c r="J19" s="480"/>
      <c r="K19" s="480"/>
      <c r="L19" s="482" t="s">
        <v>263</v>
      </c>
      <c r="M19" s="479"/>
      <c r="N19" s="480"/>
      <c r="O19" s="480"/>
      <c r="P19" s="483"/>
    </row>
    <row r="20" spans="1:16" ht="27.75" customHeight="1" x14ac:dyDescent="0.15">
      <c r="A20" s="484" t="s">
        <v>25</v>
      </c>
      <c r="B20" s="485" t="s">
        <v>30</v>
      </c>
      <c r="C20" s="485" t="s">
        <v>31</v>
      </c>
      <c r="D20" s="485" t="s">
        <v>413</v>
      </c>
      <c r="E20" s="486" t="s">
        <v>151</v>
      </c>
      <c r="F20" s="485" t="s">
        <v>45</v>
      </c>
      <c r="G20" s="487" t="s">
        <v>46</v>
      </c>
      <c r="H20" s="487" t="s">
        <v>10</v>
      </c>
      <c r="I20" s="488" t="s">
        <v>47</v>
      </c>
      <c r="J20" s="487" t="s">
        <v>48</v>
      </c>
      <c r="K20" s="487" t="s">
        <v>49</v>
      </c>
      <c r="L20" s="488" t="s">
        <v>50</v>
      </c>
      <c r="M20" s="487" t="s">
        <v>51</v>
      </c>
      <c r="N20" s="487" t="s">
        <v>11</v>
      </c>
      <c r="O20" s="487" t="s">
        <v>404</v>
      </c>
      <c r="P20" s="489" t="s">
        <v>264</v>
      </c>
    </row>
    <row r="21" spans="1:16" ht="20.25" customHeight="1" x14ac:dyDescent="0.15">
      <c r="A21" s="484"/>
      <c r="B21" s="485"/>
      <c r="C21" s="485"/>
      <c r="D21" s="485"/>
      <c r="E21" s="486"/>
      <c r="F21" s="485" t="s">
        <v>418</v>
      </c>
      <c r="G21" s="487" t="s">
        <v>416</v>
      </c>
      <c r="H21" s="487" t="s">
        <v>24</v>
      </c>
      <c r="I21" s="488" t="s">
        <v>53</v>
      </c>
      <c r="J21" s="487" t="s">
        <v>417</v>
      </c>
      <c r="K21" s="487" t="s">
        <v>24</v>
      </c>
      <c r="L21" s="488"/>
      <c r="M21" s="487" t="s">
        <v>54</v>
      </c>
      <c r="N21" s="487" t="s">
        <v>5</v>
      </c>
      <c r="O21" s="487"/>
      <c r="P21" s="489" t="s">
        <v>52</v>
      </c>
    </row>
    <row r="22" spans="1:16" ht="18" customHeight="1" x14ac:dyDescent="0.15">
      <c r="A22" s="484"/>
      <c r="B22" s="485" t="s">
        <v>150</v>
      </c>
      <c r="C22" s="485" t="s">
        <v>137</v>
      </c>
      <c r="D22" s="485" t="s">
        <v>138</v>
      </c>
      <c r="E22" s="486" t="s">
        <v>139</v>
      </c>
      <c r="F22" s="485" t="s">
        <v>140</v>
      </c>
      <c r="G22" s="487" t="s">
        <v>141</v>
      </c>
      <c r="H22" s="487" t="s">
        <v>142</v>
      </c>
      <c r="I22" s="488" t="s">
        <v>398</v>
      </c>
      <c r="J22" s="487" t="s">
        <v>143</v>
      </c>
      <c r="K22" s="487" t="s">
        <v>144</v>
      </c>
      <c r="L22" s="488" t="s">
        <v>145</v>
      </c>
      <c r="M22" s="487" t="s">
        <v>397</v>
      </c>
      <c r="N22" s="487" t="s">
        <v>146</v>
      </c>
      <c r="O22" s="487" t="s">
        <v>147</v>
      </c>
      <c r="P22" s="489" t="s">
        <v>148</v>
      </c>
    </row>
    <row r="23" spans="1:16" ht="33.75" customHeight="1" x14ac:dyDescent="0.15">
      <c r="A23" s="484"/>
      <c r="B23" s="485"/>
      <c r="C23" s="485"/>
      <c r="D23" s="485"/>
      <c r="E23" s="486"/>
      <c r="F23" s="485"/>
      <c r="G23" s="487"/>
      <c r="H23" s="490" t="s">
        <v>149</v>
      </c>
      <c r="I23" s="488"/>
      <c r="J23" s="487"/>
      <c r="K23" s="490" t="s">
        <v>402</v>
      </c>
      <c r="L23" s="491"/>
      <c r="M23" s="490"/>
      <c r="N23" s="490"/>
      <c r="O23" s="490"/>
      <c r="P23" s="492" t="s">
        <v>399</v>
      </c>
    </row>
    <row r="24" spans="1:16" ht="24" customHeight="1" x14ac:dyDescent="0.15">
      <c r="A24" s="493"/>
      <c r="B24" s="494"/>
      <c r="C24" s="495"/>
      <c r="D24" s="494"/>
      <c r="E24" s="496"/>
      <c r="F24" s="497"/>
      <c r="G24" s="498"/>
      <c r="H24" s="499"/>
      <c r="I24" s="500"/>
      <c r="J24" s="498"/>
      <c r="K24" s="501"/>
      <c r="L24" s="502"/>
      <c r="M24" s="501"/>
      <c r="N24" s="498"/>
      <c r="O24" s="503"/>
      <c r="P24" s="504"/>
    </row>
    <row r="25" spans="1:16" ht="24" customHeight="1" x14ac:dyDescent="0.15">
      <c r="A25" s="505"/>
      <c r="B25" s="506"/>
      <c r="C25" s="506"/>
      <c r="D25" s="506"/>
      <c r="E25" s="507"/>
      <c r="F25" s="508"/>
      <c r="G25" s="509"/>
      <c r="H25" s="510"/>
      <c r="I25" s="511"/>
      <c r="J25" s="509"/>
      <c r="K25" s="512"/>
      <c r="L25" s="513"/>
      <c r="M25" s="512"/>
      <c r="N25" s="509"/>
      <c r="O25" s="514"/>
      <c r="P25" s="515"/>
    </row>
    <row r="26" spans="1:16" ht="24" customHeight="1" x14ac:dyDescent="0.15">
      <c r="A26" s="505"/>
      <c r="B26" s="506"/>
      <c r="C26" s="506"/>
      <c r="D26" s="506"/>
      <c r="E26" s="507"/>
      <c r="F26" s="508"/>
      <c r="G26" s="509"/>
      <c r="H26" s="510"/>
      <c r="I26" s="511"/>
      <c r="J26" s="509"/>
      <c r="K26" s="512"/>
      <c r="L26" s="513"/>
      <c r="M26" s="512"/>
      <c r="N26" s="509"/>
      <c r="O26" s="514"/>
      <c r="P26" s="515"/>
    </row>
    <row r="27" spans="1:16" ht="24" customHeight="1" x14ac:dyDescent="0.15">
      <c r="A27" s="505"/>
      <c r="B27" s="506"/>
      <c r="C27" s="506"/>
      <c r="D27" s="506"/>
      <c r="E27" s="507"/>
      <c r="F27" s="508"/>
      <c r="G27" s="509"/>
      <c r="H27" s="510"/>
      <c r="I27" s="511"/>
      <c r="J27" s="509"/>
      <c r="K27" s="512"/>
      <c r="L27" s="513"/>
      <c r="M27" s="512"/>
      <c r="N27" s="509"/>
      <c r="O27" s="514"/>
      <c r="P27" s="515"/>
    </row>
    <row r="28" spans="1:16" ht="24" customHeight="1" x14ac:dyDescent="0.15">
      <c r="A28" s="505"/>
      <c r="B28" s="506"/>
      <c r="C28" s="506"/>
      <c r="D28" s="506"/>
      <c r="E28" s="507"/>
      <c r="F28" s="508"/>
      <c r="G28" s="509"/>
      <c r="H28" s="510"/>
      <c r="I28" s="511"/>
      <c r="J28" s="509"/>
      <c r="K28" s="512"/>
      <c r="L28" s="513"/>
      <c r="M28" s="512"/>
      <c r="N28" s="509"/>
      <c r="O28" s="514"/>
      <c r="P28" s="515"/>
    </row>
    <row r="29" spans="1:16" ht="24" customHeight="1" x14ac:dyDescent="0.15">
      <c r="A29" s="505"/>
      <c r="B29" s="506"/>
      <c r="C29" s="506"/>
      <c r="D29" s="506"/>
      <c r="E29" s="507"/>
      <c r="F29" s="508"/>
      <c r="G29" s="509"/>
      <c r="H29" s="510"/>
      <c r="I29" s="511"/>
      <c r="J29" s="509"/>
      <c r="K29" s="512"/>
      <c r="L29" s="513"/>
      <c r="M29" s="512"/>
      <c r="N29" s="509"/>
      <c r="O29" s="514"/>
      <c r="P29" s="515"/>
    </row>
    <row r="30" spans="1:16" ht="24" customHeight="1" x14ac:dyDescent="0.15">
      <c r="A30" s="505"/>
      <c r="B30" s="506"/>
      <c r="C30" s="506"/>
      <c r="D30" s="506"/>
      <c r="E30" s="507"/>
      <c r="F30" s="508"/>
      <c r="G30" s="509"/>
      <c r="H30" s="510"/>
      <c r="I30" s="511"/>
      <c r="J30" s="509"/>
      <c r="K30" s="512"/>
      <c r="L30" s="513"/>
      <c r="M30" s="512"/>
      <c r="N30" s="509"/>
      <c r="O30" s="514"/>
      <c r="P30" s="515"/>
    </row>
    <row r="31" spans="1:16" ht="24" customHeight="1" x14ac:dyDescent="0.15">
      <c r="A31" s="505"/>
      <c r="B31" s="506"/>
      <c r="C31" s="506"/>
      <c r="D31" s="506"/>
      <c r="E31" s="507"/>
      <c r="F31" s="508"/>
      <c r="G31" s="509"/>
      <c r="H31" s="510"/>
      <c r="I31" s="511"/>
      <c r="J31" s="509"/>
      <c r="K31" s="512"/>
      <c r="L31" s="513"/>
      <c r="M31" s="512"/>
      <c r="N31" s="509"/>
      <c r="O31" s="514"/>
      <c r="P31" s="515"/>
    </row>
    <row r="32" spans="1:16" ht="24" customHeight="1" thickBot="1" x14ac:dyDescent="0.2">
      <c r="A32" s="516"/>
      <c r="B32" s="517"/>
      <c r="C32" s="518"/>
      <c r="D32" s="518"/>
      <c r="E32" s="519"/>
      <c r="F32" s="520"/>
      <c r="G32" s="521"/>
      <c r="H32" s="522"/>
      <c r="I32" s="523"/>
      <c r="J32" s="521"/>
      <c r="K32" s="524"/>
      <c r="L32" s="525"/>
      <c r="M32" s="524"/>
      <c r="N32" s="521"/>
      <c r="O32" s="517"/>
      <c r="P32" s="526"/>
    </row>
  </sheetData>
  <phoneticPr fontId="2"/>
  <pageMargins left="0.51181102362204722" right="0.23622047244094491" top="0.59055118110236227" bottom="0.59055118110236227" header="0.51181102362204722" footer="0.51181102362204722"/>
  <pageSetup paperSize="9" scale="5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949A9-2839-4FB1-BB22-D817D196EB79}">
  <sheetPr>
    <pageSetUpPr fitToPage="1"/>
  </sheetPr>
  <dimension ref="A1:Y32"/>
  <sheetViews>
    <sheetView tabSelected="1" view="pageBreakPreview" zoomScale="60" zoomScaleNormal="100" workbookViewId="0">
      <selection activeCell="K28" sqref="K28"/>
    </sheetView>
  </sheetViews>
  <sheetFormatPr defaultColWidth="9.140625" defaultRowHeight="14.25" x14ac:dyDescent="0.15"/>
  <cols>
    <col min="1" max="1" width="5.85546875" style="235" customWidth="1"/>
    <col min="2" max="2" width="20.140625" style="235" customWidth="1"/>
    <col min="3" max="3" width="13.7109375" style="235" customWidth="1"/>
    <col min="4" max="4" width="13.85546875" style="235" customWidth="1"/>
    <col min="5" max="5" width="20.140625" style="235" customWidth="1"/>
    <col min="6" max="6" width="19.28515625" style="235" customWidth="1"/>
    <col min="7" max="7" width="12.28515625" style="235" customWidth="1"/>
    <col min="8" max="8" width="19.5703125" style="235" customWidth="1"/>
    <col min="9" max="9" width="17.28515625" style="235" customWidth="1"/>
    <col min="10" max="10" width="14.28515625" style="235" customWidth="1"/>
    <col min="11" max="11" width="20" style="235" customWidth="1"/>
    <col min="12" max="12" width="20.42578125" style="235" customWidth="1"/>
    <col min="13" max="13" width="18" style="235" customWidth="1"/>
    <col min="14" max="14" width="14.140625" style="235" customWidth="1"/>
    <col min="15" max="15" width="15.7109375" style="235" customWidth="1"/>
    <col min="16" max="16" width="24.42578125" style="235" customWidth="1"/>
    <col min="17" max="16384" width="9.140625" style="235"/>
  </cols>
  <sheetData>
    <row r="1" spans="1:25" ht="17.25" x14ac:dyDescent="0.15">
      <c r="A1" s="204" t="s">
        <v>446</v>
      </c>
      <c r="B1" s="234"/>
      <c r="C1" s="234"/>
      <c r="D1" s="234"/>
      <c r="E1" s="234"/>
      <c r="F1" s="234"/>
      <c r="Y1" s="236"/>
    </row>
    <row r="2" spans="1:25" x14ac:dyDescent="0.15">
      <c r="A2" s="234"/>
      <c r="B2" s="234" t="s">
        <v>325</v>
      </c>
      <c r="C2" s="234"/>
      <c r="D2" s="234"/>
      <c r="E2" s="234"/>
      <c r="F2" s="234"/>
    </row>
    <row r="3" spans="1:25" x14ac:dyDescent="0.15">
      <c r="A3" s="234"/>
      <c r="B3" s="234" t="s">
        <v>448</v>
      </c>
      <c r="C3" s="234"/>
      <c r="D3" s="234"/>
      <c r="E3" s="234"/>
      <c r="F3" s="234"/>
    </row>
    <row r="4" spans="1:25" x14ac:dyDescent="0.15">
      <c r="A4" s="234"/>
      <c r="B4" s="234"/>
      <c r="C4" s="234"/>
      <c r="D4" s="234"/>
      <c r="E4" s="234"/>
      <c r="F4" s="234"/>
    </row>
    <row r="5" spans="1:25" ht="15" thickBot="1" x14ac:dyDescent="0.2">
      <c r="A5" s="234" t="s">
        <v>29</v>
      </c>
    </row>
    <row r="6" spans="1:25" s="243" customFormat="1" ht="18" customHeight="1" x14ac:dyDescent="0.15">
      <c r="A6" s="478"/>
      <c r="B6" s="479" t="s">
        <v>1</v>
      </c>
      <c r="C6" s="480"/>
      <c r="D6" s="480"/>
      <c r="E6" s="481"/>
      <c r="F6" s="479" t="s">
        <v>2</v>
      </c>
      <c r="G6" s="480"/>
      <c r="H6" s="480"/>
      <c r="I6" s="482" t="s">
        <v>3</v>
      </c>
      <c r="J6" s="480"/>
      <c r="K6" s="480"/>
      <c r="L6" s="482" t="s">
        <v>263</v>
      </c>
      <c r="M6" s="479"/>
      <c r="N6" s="480"/>
      <c r="O6" s="480"/>
      <c r="P6" s="483"/>
    </row>
    <row r="7" spans="1:25" s="243" customFormat="1" ht="33.75" customHeight="1" x14ac:dyDescent="0.15">
      <c r="A7" s="484" t="s">
        <v>25</v>
      </c>
      <c r="B7" s="485" t="s">
        <v>30</v>
      </c>
      <c r="C7" s="485" t="s">
        <v>31</v>
      </c>
      <c r="D7" s="485" t="s">
        <v>413</v>
      </c>
      <c r="E7" s="486" t="s">
        <v>151</v>
      </c>
      <c r="F7" s="485" t="s">
        <v>32</v>
      </c>
      <c r="G7" s="487" t="s">
        <v>33</v>
      </c>
      <c r="H7" s="487" t="s">
        <v>34</v>
      </c>
      <c r="I7" s="488" t="s">
        <v>35</v>
      </c>
      <c r="J7" s="487" t="s">
        <v>36</v>
      </c>
      <c r="K7" s="487" t="s">
        <v>37</v>
      </c>
      <c r="L7" s="488" t="s">
        <v>38</v>
      </c>
      <c r="M7" s="487" t="s">
        <v>39</v>
      </c>
      <c r="N7" s="487" t="s">
        <v>11</v>
      </c>
      <c r="O7" s="487" t="s">
        <v>404</v>
      </c>
      <c r="P7" s="489" t="s">
        <v>266</v>
      </c>
    </row>
    <row r="8" spans="1:25" s="243" customFormat="1" ht="20.25" customHeight="1" x14ac:dyDescent="0.15">
      <c r="A8" s="484"/>
      <c r="B8" s="485"/>
      <c r="C8" s="485"/>
      <c r="D8" s="485"/>
      <c r="E8" s="486"/>
      <c r="F8" s="485" t="s">
        <v>415</v>
      </c>
      <c r="G8" s="487" t="s">
        <v>416</v>
      </c>
      <c r="H8" s="487" t="s">
        <v>4</v>
      </c>
      <c r="I8" s="488" t="s">
        <v>41</v>
      </c>
      <c r="J8" s="487" t="s">
        <v>417</v>
      </c>
      <c r="K8" s="487" t="s">
        <v>4</v>
      </c>
      <c r="L8" s="488"/>
      <c r="M8" s="487" t="s">
        <v>42</v>
      </c>
      <c r="N8" s="487" t="s">
        <v>5</v>
      </c>
      <c r="O8" s="487"/>
      <c r="P8" s="489" t="s">
        <v>28</v>
      </c>
    </row>
    <row r="9" spans="1:25" s="243" customFormat="1" ht="18" customHeight="1" x14ac:dyDescent="0.15">
      <c r="A9" s="484"/>
      <c r="B9" s="485" t="s">
        <v>129</v>
      </c>
      <c r="C9" s="485" t="s">
        <v>136</v>
      </c>
      <c r="D9" s="485" t="s">
        <v>130</v>
      </c>
      <c r="E9" s="486" t="s">
        <v>131</v>
      </c>
      <c r="F9" s="485" t="s">
        <v>132</v>
      </c>
      <c r="G9" s="487" t="s">
        <v>133</v>
      </c>
      <c r="H9" s="487" t="s">
        <v>134</v>
      </c>
      <c r="I9" s="488" t="s">
        <v>387</v>
      </c>
      <c r="J9" s="487" t="s">
        <v>388</v>
      </c>
      <c r="K9" s="487" t="s">
        <v>389</v>
      </c>
      <c r="L9" s="488" t="s">
        <v>391</v>
      </c>
      <c r="M9" s="487" t="s">
        <v>392</v>
      </c>
      <c r="N9" s="487" t="s">
        <v>393</v>
      </c>
      <c r="O9" s="487" t="s">
        <v>394</v>
      </c>
      <c r="P9" s="489" t="s">
        <v>395</v>
      </c>
    </row>
    <row r="10" spans="1:25" s="243" customFormat="1" ht="30" customHeight="1" x14ac:dyDescent="0.15">
      <c r="A10" s="484"/>
      <c r="B10" s="485"/>
      <c r="C10" s="485" t="s">
        <v>6</v>
      </c>
      <c r="D10" s="485" t="s">
        <v>409</v>
      </c>
      <c r="E10" s="486" t="s">
        <v>7</v>
      </c>
      <c r="F10" s="485"/>
      <c r="G10" s="487"/>
      <c r="H10" s="490" t="s">
        <v>135</v>
      </c>
      <c r="I10" s="488"/>
      <c r="J10" s="487"/>
      <c r="K10" s="490" t="s">
        <v>390</v>
      </c>
      <c r="L10" s="491"/>
      <c r="M10" s="490"/>
      <c r="N10" s="490"/>
      <c r="O10" s="490"/>
      <c r="P10" s="492" t="s">
        <v>396</v>
      </c>
    </row>
    <row r="11" spans="1:25" ht="24" customHeight="1" x14ac:dyDescent="0.15">
      <c r="A11" s="493"/>
      <c r="B11" s="494"/>
      <c r="C11" s="495"/>
      <c r="D11" s="494"/>
      <c r="E11" s="496"/>
      <c r="F11" s="497"/>
      <c r="G11" s="498"/>
      <c r="H11" s="499"/>
      <c r="I11" s="500"/>
      <c r="J11" s="498"/>
      <c r="K11" s="501"/>
      <c r="L11" s="502"/>
      <c r="M11" s="501"/>
      <c r="N11" s="498"/>
      <c r="O11" s="503"/>
      <c r="P11" s="504"/>
    </row>
    <row r="12" spans="1:25" ht="24" customHeight="1" x14ac:dyDescent="0.15">
      <c r="A12" s="505"/>
      <c r="B12" s="506"/>
      <c r="C12" s="506"/>
      <c r="D12" s="506"/>
      <c r="E12" s="507"/>
      <c r="F12" s="508"/>
      <c r="G12" s="509"/>
      <c r="H12" s="510"/>
      <c r="I12" s="511"/>
      <c r="J12" s="509"/>
      <c r="K12" s="512"/>
      <c r="L12" s="513"/>
      <c r="M12" s="512"/>
      <c r="N12" s="509"/>
      <c r="O12" s="514"/>
      <c r="P12" s="515"/>
    </row>
    <row r="13" spans="1:25" ht="24" customHeight="1" x14ac:dyDescent="0.15">
      <c r="A13" s="505"/>
      <c r="B13" s="506"/>
      <c r="C13" s="506"/>
      <c r="D13" s="506"/>
      <c r="E13" s="507"/>
      <c r="F13" s="508"/>
      <c r="G13" s="509"/>
      <c r="H13" s="510"/>
      <c r="I13" s="511"/>
      <c r="J13" s="509"/>
      <c r="K13" s="512"/>
      <c r="L13" s="513"/>
      <c r="M13" s="512"/>
      <c r="N13" s="509"/>
      <c r="O13" s="514"/>
      <c r="P13" s="515"/>
    </row>
    <row r="14" spans="1:25" ht="24" customHeight="1" x14ac:dyDescent="0.15">
      <c r="A14" s="505"/>
      <c r="B14" s="506"/>
      <c r="C14" s="506"/>
      <c r="D14" s="506"/>
      <c r="E14" s="507"/>
      <c r="F14" s="508"/>
      <c r="G14" s="509"/>
      <c r="H14" s="510"/>
      <c r="I14" s="511"/>
      <c r="J14" s="509"/>
      <c r="K14" s="512"/>
      <c r="L14" s="513"/>
      <c r="M14" s="512"/>
      <c r="N14" s="509"/>
      <c r="O14" s="514"/>
      <c r="P14" s="515"/>
    </row>
    <row r="15" spans="1:25" ht="24" customHeight="1" thickBot="1" x14ac:dyDescent="0.2">
      <c r="A15" s="516"/>
      <c r="B15" s="517"/>
      <c r="C15" s="518"/>
      <c r="D15" s="518"/>
      <c r="E15" s="519"/>
      <c r="F15" s="520"/>
      <c r="G15" s="521"/>
      <c r="H15" s="522"/>
      <c r="I15" s="523"/>
      <c r="J15" s="521"/>
      <c r="K15" s="524"/>
      <c r="L15" s="525"/>
      <c r="M15" s="524"/>
      <c r="N15" s="521"/>
      <c r="O15" s="517"/>
      <c r="P15" s="526"/>
    </row>
    <row r="16" spans="1:25" ht="18" customHeight="1" x14ac:dyDescent="0.15"/>
    <row r="17" spans="1:16" ht="18" customHeight="1" x14ac:dyDescent="0.15"/>
    <row r="18" spans="1:16" ht="15" thickBot="1" x14ac:dyDescent="0.2">
      <c r="A18" s="234" t="s">
        <v>20</v>
      </c>
    </row>
    <row r="19" spans="1:16" ht="18" customHeight="1" x14ac:dyDescent="0.15">
      <c r="A19" s="237"/>
      <c r="B19" s="238" t="s">
        <v>1</v>
      </c>
      <c r="C19" s="239"/>
      <c r="D19" s="239"/>
      <c r="E19" s="240"/>
      <c r="F19" s="238" t="s">
        <v>2</v>
      </c>
      <c r="G19" s="239"/>
      <c r="H19" s="239"/>
      <c r="I19" s="241" t="s">
        <v>3</v>
      </c>
      <c r="J19" s="239"/>
      <c r="K19" s="239"/>
      <c r="L19" s="241" t="s">
        <v>263</v>
      </c>
      <c r="M19" s="238"/>
      <c r="N19" s="239"/>
      <c r="O19" s="239"/>
      <c r="P19" s="242"/>
    </row>
    <row r="20" spans="1:16" ht="27.75" customHeight="1" x14ac:dyDescent="0.15">
      <c r="A20" s="536" t="s">
        <v>25</v>
      </c>
      <c r="B20" s="531" t="s">
        <v>30</v>
      </c>
      <c r="C20" s="531" t="s">
        <v>31</v>
      </c>
      <c r="D20" s="531" t="s">
        <v>413</v>
      </c>
      <c r="E20" s="537" t="s">
        <v>151</v>
      </c>
      <c r="F20" s="531" t="s">
        <v>45</v>
      </c>
      <c r="G20" s="532" t="s">
        <v>33</v>
      </c>
      <c r="H20" s="245" t="s">
        <v>10</v>
      </c>
      <c r="I20" s="533" t="s">
        <v>47</v>
      </c>
      <c r="J20" s="532" t="s">
        <v>36</v>
      </c>
      <c r="K20" s="245" t="s">
        <v>49</v>
      </c>
      <c r="L20" s="533" t="s">
        <v>50</v>
      </c>
      <c r="M20" s="532" t="s">
        <v>51</v>
      </c>
      <c r="N20" s="532" t="s">
        <v>11</v>
      </c>
      <c r="O20" s="532" t="s">
        <v>404</v>
      </c>
      <c r="P20" s="246" t="s">
        <v>264</v>
      </c>
    </row>
    <row r="21" spans="1:16" ht="20.25" customHeight="1" x14ac:dyDescent="0.15">
      <c r="A21" s="536"/>
      <c r="B21" s="531"/>
      <c r="C21" s="531"/>
      <c r="D21" s="531"/>
      <c r="E21" s="537"/>
      <c r="F21" s="531" t="s">
        <v>418</v>
      </c>
      <c r="G21" s="532" t="s">
        <v>416</v>
      </c>
      <c r="H21" s="245" t="s">
        <v>24</v>
      </c>
      <c r="I21" s="533" t="s">
        <v>53</v>
      </c>
      <c r="J21" s="532" t="s">
        <v>417</v>
      </c>
      <c r="K21" s="245" t="s">
        <v>24</v>
      </c>
      <c r="L21" s="533"/>
      <c r="M21" s="532" t="s">
        <v>54</v>
      </c>
      <c r="N21" s="532" t="s">
        <v>5</v>
      </c>
      <c r="O21" s="532"/>
      <c r="P21" s="246" t="s">
        <v>52</v>
      </c>
    </row>
    <row r="22" spans="1:16" ht="18" customHeight="1" x14ac:dyDescent="0.15">
      <c r="A22" s="536"/>
      <c r="B22" s="531" t="s">
        <v>150</v>
      </c>
      <c r="C22" s="531" t="s">
        <v>137</v>
      </c>
      <c r="D22" s="531" t="s">
        <v>138</v>
      </c>
      <c r="E22" s="537" t="s">
        <v>139</v>
      </c>
      <c r="F22" s="531" t="s">
        <v>140</v>
      </c>
      <c r="G22" s="532" t="s">
        <v>141</v>
      </c>
      <c r="H22" s="245" t="s">
        <v>142</v>
      </c>
      <c r="I22" s="533" t="s">
        <v>398</v>
      </c>
      <c r="J22" s="532" t="s">
        <v>143</v>
      </c>
      <c r="K22" s="245" t="s">
        <v>144</v>
      </c>
      <c r="L22" s="533" t="s">
        <v>145</v>
      </c>
      <c r="M22" s="532" t="s">
        <v>397</v>
      </c>
      <c r="N22" s="532" t="s">
        <v>146</v>
      </c>
      <c r="O22" s="532" t="s">
        <v>147</v>
      </c>
      <c r="P22" s="246" t="s">
        <v>148</v>
      </c>
    </row>
    <row r="23" spans="1:16" ht="33.75" customHeight="1" x14ac:dyDescent="0.15">
      <c r="A23" s="536"/>
      <c r="B23" s="531"/>
      <c r="C23" s="531"/>
      <c r="D23" s="531"/>
      <c r="E23" s="537"/>
      <c r="F23" s="531"/>
      <c r="G23" s="532"/>
      <c r="H23" s="247" t="s">
        <v>149</v>
      </c>
      <c r="I23" s="533"/>
      <c r="J23" s="532"/>
      <c r="K23" s="247" t="s">
        <v>402</v>
      </c>
      <c r="L23" s="534"/>
      <c r="M23" s="535"/>
      <c r="N23" s="535"/>
      <c r="O23" s="535"/>
      <c r="P23" s="248" t="s">
        <v>399</v>
      </c>
    </row>
    <row r="24" spans="1:16" ht="24" customHeight="1" x14ac:dyDescent="0.15">
      <c r="A24" s="249"/>
      <c r="B24" s="250"/>
      <c r="C24" s="251"/>
      <c r="D24" s="250"/>
      <c r="E24" s="252"/>
      <c r="F24" s="266"/>
      <c r="G24" s="263"/>
      <c r="H24" s="538">
        <f>F24*G24/1000000</f>
        <v>0</v>
      </c>
      <c r="I24" s="539"/>
      <c r="J24" s="540"/>
      <c r="K24" s="541">
        <f>I24*J24/1000</f>
        <v>0</v>
      </c>
      <c r="L24" s="542"/>
      <c r="M24" s="541"/>
      <c r="N24" s="540"/>
      <c r="O24" s="543"/>
      <c r="P24" s="544">
        <f>M24*N24/1000</f>
        <v>0</v>
      </c>
    </row>
    <row r="25" spans="1:16" ht="24" customHeight="1" x14ac:dyDescent="0.15">
      <c r="A25" s="253"/>
      <c r="B25" s="254"/>
      <c r="C25" s="254"/>
      <c r="D25" s="254"/>
      <c r="E25" s="255"/>
      <c r="F25" s="271"/>
      <c r="G25" s="264"/>
      <c r="H25" s="538">
        <f t="shared" ref="H25:H30" si="0">F25*G25/1000000</f>
        <v>0</v>
      </c>
      <c r="I25" s="273"/>
      <c r="J25" s="264"/>
      <c r="K25" s="541">
        <f t="shared" ref="K25:K30" si="1">I25*J25/1000</f>
        <v>0</v>
      </c>
      <c r="L25" s="257"/>
      <c r="M25" s="269"/>
      <c r="N25" s="264"/>
      <c r="O25" s="256"/>
      <c r="P25" s="275"/>
    </row>
    <row r="26" spans="1:16" ht="24" customHeight="1" x14ac:dyDescent="0.15">
      <c r="A26" s="253"/>
      <c r="B26" s="254"/>
      <c r="C26" s="254"/>
      <c r="D26" s="254"/>
      <c r="E26" s="255"/>
      <c r="F26" s="271"/>
      <c r="G26" s="264"/>
      <c r="H26" s="538">
        <f t="shared" si="0"/>
        <v>0</v>
      </c>
      <c r="I26" s="273"/>
      <c r="J26" s="264"/>
      <c r="K26" s="541">
        <f t="shared" si="1"/>
        <v>0</v>
      </c>
      <c r="L26" s="257"/>
      <c r="M26" s="269"/>
      <c r="N26" s="264"/>
      <c r="O26" s="256"/>
      <c r="P26" s="275"/>
    </row>
    <row r="27" spans="1:16" ht="24" customHeight="1" x14ac:dyDescent="0.15">
      <c r="A27" s="253"/>
      <c r="B27" s="254"/>
      <c r="C27" s="254"/>
      <c r="D27" s="254"/>
      <c r="E27" s="255"/>
      <c r="F27" s="271"/>
      <c r="G27" s="264"/>
      <c r="H27" s="538">
        <f t="shared" si="0"/>
        <v>0</v>
      </c>
      <c r="I27" s="273"/>
      <c r="J27" s="264"/>
      <c r="K27" s="541">
        <f t="shared" si="1"/>
        <v>0</v>
      </c>
      <c r="L27" s="257"/>
      <c r="M27" s="269"/>
      <c r="N27" s="264"/>
      <c r="O27" s="256"/>
      <c r="P27" s="275"/>
    </row>
    <row r="28" spans="1:16" ht="24" customHeight="1" x14ac:dyDescent="0.15">
      <c r="A28" s="253"/>
      <c r="B28" s="254"/>
      <c r="C28" s="254"/>
      <c r="D28" s="254"/>
      <c r="E28" s="255"/>
      <c r="F28" s="271"/>
      <c r="G28" s="264"/>
      <c r="H28" s="538">
        <f t="shared" si="0"/>
        <v>0</v>
      </c>
      <c r="I28" s="273"/>
      <c r="J28" s="264"/>
      <c r="K28" s="541">
        <f t="shared" si="1"/>
        <v>0</v>
      </c>
      <c r="L28" s="257"/>
      <c r="M28" s="269"/>
      <c r="N28" s="264"/>
      <c r="O28" s="256"/>
      <c r="P28" s="275"/>
    </row>
    <row r="29" spans="1:16" ht="24" customHeight="1" x14ac:dyDescent="0.15">
      <c r="A29" s="253"/>
      <c r="B29" s="254"/>
      <c r="C29" s="254"/>
      <c r="D29" s="254"/>
      <c r="E29" s="255"/>
      <c r="F29" s="271"/>
      <c r="G29" s="264"/>
      <c r="H29" s="538">
        <f t="shared" si="0"/>
        <v>0</v>
      </c>
      <c r="I29" s="273"/>
      <c r="J29" s="264"/>
      <c r="K29" s="541">
        <f t="shared" si="1"/>
        <v>0</v>
      </c>
      <c r="L29" s="257"/>
      <c r="M29" s="269"/>
      <c r="N29" s="264"/>
      <c r="O29" s="256"/>
      <c r="P29" s="275"/>
    </row>
    <row r="30" spans="1:16" ht="24" customHeight="1" x14ac:dyDescent="0.15">
      <c r="A30" s="253"/>
      <c r="B30" s="254"/>
      <c r="C30" s="254"/>
      <c r="D30" s="254"/>
      <c r="E30" s="255"/>
      <c r="F30" s="271"/>
      <c r="G30" s="264"/>
      <c r="H30" s="538">
        <f t="shared" si="0"/>
        <v>0</v>
      </c>
      <c r="I30" s="273"/>
      <c r="J30" s="264"/>
      <c r="K30" s="541">
        <f t="shared" si="1"/>
        <v>0</v>
      </c>
      <c r="L30" s="257"/>
      <c r="M30" s="269"/>
      <c r="N30" s="264"/>
      <c r="O30" s="256"/>
      <c r="P30" s="275"/>
    </row>
    <row r="31" spans="1:16" ht="24" customHeight="1" x14ac:dyDescent="0.15">
      <c r="A31" s="253"/>
      <c r="B31" s="254"/>
      <c r="C31" s="254"/>
      <c r="D31" s="254"/>
      <c r="E31" s="255"/>
      <c r="F31" s="271"/>
      <c r="G31" s="264"/>
      <c r="H31" s="267"/>
      <c r="I31" s="273"/>
      <c r="J31" s="264"/>
      <c r="K31" s="269"/>
      <c r="L31" s="257"/>
      <c r="M31" s="269"/>
      <c r="N31" s="264"/>
      <c r="O31" s="256"/>
      <c r="P31" s="275"/>
    </row>
    <row r="32" spans="1:16" ht="24" customHeight="1" thickBot="1" x14ac:dyDescent="0.2">
      <c r="A32" s="258"/>
      <c r="B32" s="259"/>
      <c r="C32" s="260"/>
      <c r="D32" s="260"/>
      <c r="E32" s="261"/>
      <c r="F32" s="272"/>
      <c r="G32" s="265" t="s">
        <v>431</v>
      </c>
      <c r="H32" s="268">
        <f>SUM(H24:H31)</f>
        <v>0</v>
      </c>
      <c r="I32" s="274"/>
      <c r="J32" s="265" t="s">
        <v>431</v>
      </c>
      <c r="K32" s="270">
        <f>SUM(K24:K31)</f>
        <v>0</v>
      </c>
      <c r="L32" s="262"/>
      <c r="M32" s="270"/>
      <c r="N32" s="265"/>
      <c r="O32" s="259" t="s">
        <v>431</v>
      </c>
      <c r="P32" s="276">
        <f>SUM(P24:P31)</f>
        <v>0</v>
      </c>
    </row>
  </sheetData>
  <phoneticPr fontId="2"/>
  <pageMargins left="0.51181102362204722" right="0.23622047244094491" top="0.59055118110236227" bottom="0.59055118110236227" header="0.51181102362204722" footer="0.51181102362204722"/>
  <pageSetup paperSize="9" scale="5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記入フロー・使い方</vt:lpstr>
      <vt:lpstr>シート1</vt:lpstr>
      <vt:lpstr>シート２①</vt:lpstr>
      <vt:lpstr>シート２②</vt:lpstr>
      <vt:lpstr>シート3①</vt:lpstr>
      <vt:lpstr>シート3②</vt:lpstr>
      <vt:lpstr>シート４</vt:lpstr>
      <vt:lpstr>シート5①</vt:lpstr>
      <vt:lpstr>シート5②</vt:lpstr>
      <vt:lpstr>シート1!Print_Area</vt:lpstr>
      <vt:lpstr>シート２①!Print_Area</vt:lpstr>
      <vt:lpstr>シート２②!Print_Area</vt:lpstr>
      <vt:lpstr>シート3①!Print_Area</vt:lpstr>
      <vt:lpstr>シート3②!Print_Area</vt:lpstr>
      <vt:lpstr>シート４!Print_Area</vt:lpstr>
      <vt:lpstr>シート5①!Print_Area</vt:lpstr>
      <vt:lpstr>シート5②!Print_Area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2024-02-26T08:05:22Z</dcterms:created>
  <dcterms:modified xsi:type="dcterms:W3CDTF">2024-09-11T06:29:10Z</dcterms:modified>
</cp:coreProperties>
</file>